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A1AD7E0-0022-4480-8885-E72552F49A5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<sst xmlns="http://schemas.openxmlformats.org/spreadsheetml/2006/main" xmlns:r="http://schemas.openxmlformats.org/officeDocument/2006/relationships" xmlns:xdr="http://schemas.openxmlformats.org/drawingml/2006/spreadsheetDrawing" count="2896" uniqueCount="353">
  <si>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</si>
  <si>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</si>
  <si>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</si>
  <si>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</si>
  <si>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</si>
  <si>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</si>
  <si>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</si>
  <si>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</si>
  <si>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</si>
  <si>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</si>
  <si>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</si>
  <si>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</si>
  <si>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</si>
  <si>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</si>
  <si>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</si>
  <si>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</si>
  <si>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</si>
  <si>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</si>
  <si>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</si>
  <si>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</si>
  <si>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</si>
  <si>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</si>
  <si>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</si>
  <si>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</si>
  <si>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</si>
  <si>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</si>
  <si>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</si>
  <si>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</si>
  <si>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</si>
  <si>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</si>
  <si>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</si>
  <si>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</si>
  <si>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</si>
  <si>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</si>
  <si>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</si>
  <si>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</si>
  <si>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</si>
  <si>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</si>
  <si>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</si>
  <si>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</si>
  <si>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</si>
  <si>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</si>
  <si>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</si>
  <si>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</si>
  <si>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</si>
  <si>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</si>
  <si>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</si>
  <si>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</si>
  <si>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</si>
  <si>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</si>
  <si>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</si>
  <si>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</si>
  <si>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</si>
  <si>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</si>
  <si>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</si>
  <si>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</si>
  <si>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</si>
  <si>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</si>
  <si>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</si>
  <si>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</si>
  <si>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</si>
  <si>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</si>
  <si>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</si>
  <si>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</si>
  <si>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</si>
  <si>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</si>
  <si>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</si>
  <si>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</si>
  <si>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</si>
  <si>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</si>
  <si>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</si>
  <si>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</si>
  <si>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</si>
  <si>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</si>
  <si>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</si>
  <si>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</si>
  <si>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</si>
  <si>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</si>
  <si>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</si>
  <si>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</si>
  <si>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</si>
  <si>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</si>
  <si>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</si>
  <si>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</si>
  <si>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</si>
  <si>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</si>
  <si>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</si>
  <si>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</si>
  <si>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</si>
  <si>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</si>
  <si>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</si>
  <si>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</si>
  <si>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</si>
  <si>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</si>
  <si>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</si>
  <si>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</si>
  <si>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</si>
  <si>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</si>
  <si>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</si>
  <si>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</si>
  <si>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</si>
  <si>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</si>
  <si>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</si>
  <si>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</si>
  <si>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</si>
  <si>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</si>
  <si>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</si>
  <si>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</si>
  <si>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</si>
  <si>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</si>
  <si>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</si>
  <si>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</si>
  <si>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</si>
  <si>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</si>
  <si>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</si>
  <si>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</si>
  <si>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</si>
  <si>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</si>
  <si>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</si>
  <si>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</si>
  <si>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</si>
  <si>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</si>
  <si>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</si>
  <si>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</si>
  <si>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</si>
  <si>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</si>
  <si>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</si>
  <si>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</si>
  <si>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</si>
  <si>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</si>
  <si>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</si>
  <si>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</si>
  <si>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</si>
  <si>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</si>
  <si>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</si>
  <si>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</si>
  <si>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</si>
  <si>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</si>
  <si>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</si>
  <si>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</si>
  <si>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</si>
  <si>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</si>
  <si>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</si>
  <si>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Cambodia</t>
  </si>
  <si>
    <t>2014 Commune Database</t>
  </si>
  <si>
    <t>2015/16 EMIS database</t>
  </si>
  <si>
    <t>Census</t>
  </si>
  <si>
    <t>Taps</t>
  </si>
  <si>
    <t>Drilled wells</t>
  </si>
  <si>
    <t>Protected dug wells</t>
  </si>
  <si>
    <t xml:space="preserve">Estimates include primary and secondary schools and are based on responses from commune leaders. The value is not used due to inconsistency with the EMIS data. </t>
  </si>
  <si>
    <t>No</t>
  </si>
  <si>
    <t xml:space="preserve">Basic estimate used </t>
  </si>
  <si>
    <t xml:space="preserve">Estimates include primary and secondary schools and are based on responses from commune leaders. Data on improved and unimproved facilities are collected but results are reported by total number of toilets not by school. The data are not used due to inconsistencies with the EMIS data. </t>
  </si>
  <si>
    <t>Yes</t>
  </si>
  <si>
    <t>Handwashing is not included</t>
  </si>
  <si>
    <t>2016/17 EMIS database</t>
  </si>
  <si>
    <t>at least 1 boys' and 1 girls' toilet (not mixed)</t>
  </si>
  <si>
    <t>in-use</t>
  </si>
  <si>
    <t>sex-separated &amp; in-use</t>
  </si>
  <si>
    <t>Estimated from single-sex &amp; usable</t>
  </si>
  <si>
    <t>Estimated from facility with soap</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</si>
  <si>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</si>
  <si>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</si>
  <si>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</si>
  <si>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</si>
  <si>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</si>
  <si>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</si>
  <si>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</si>
  <si>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</si>
  <si>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</si>
  <si>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</si>
  <si>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</si>
  <si>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</si>
  <si>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</si>
  <si>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</si>
  <si>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</si>
  <si>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</si>
  <si>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</si>
  <si>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</si>
  <si>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</si>
  <si>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</si>
  <si>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</si>
  <si>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</si>
  <si>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</si>
  <si>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</si>
  <si>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</si>
  <si>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</si>
  <si>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</si>
  <si>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</si>
  <si>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</si>
  <si>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</si>
  <si>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</si>
  <si>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</si>
  <si>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</si>
  <si>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</si>
  <si>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</si>
  <si>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</si>
  <si>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</si>
  <si>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</si>
  <si>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Other</t>
  </si>
  <si>
    <t>UNESCO UIS (http://data.uis.unesco.org/)</t>
  </si>
  <si>
    <t>No water data</t>
  </si>
  <si>
    <t>Basic sanitation</t>
  </si>
  <si>
    <t xml:space="preserve">National estimate based on primary school data in the absence of additional information. Estimate not used since data from a primary source (EMIS) are available. </t>
  </si>
  <si>
    <t>Basic handwashing facilities</t>
  </si>
  <si>
    <t>Survey</t>
  </si>
  <si>
    <t>Safe water at school</t>
  </si>
  <si>
    <t>Minimum Requirements for WASH in Schools (microdata), MoE</t>
  </si>
  <si>
    <t>Safe water provided by school at all times</t>
  </si>
  <si>
    <t>Functional and usable latrines</t>
  </si>
  <si>
    <t>At least 1 latrine for boys and 1 for girls</t>
  </si>
  <si>
    <t>Functional, usable, at least 1 for boys and 1 for girls</t>
  </si>
  <si>
    <t>Handwashing facilities have water and soap at all times</t>
  </si>
  <si>
    <t xml:space="preserve">National includes pre-primary, primary and secondary (lycees). Basic sanitation for pre-primary is based on functional and usable toilets since single-sex is not a criteria for the SDG definition of basic sanitation in pre-primary schools. Data are not used based on comparison with EMIS data which includes all schools. </t>
  </si>
  <si>
    <t>Estimated from single-sex &amp; usable (just usable for pre-primary)</t>
  </si>
  <si>
    <t>No hygiene data</t>
  </si>
  <si>
    <t>Available today on premises</t>
  </si>
  <si>
    <t>2019/2020 EMIS database (values provided by MoEYS)</t>
  </si>
  <si>
    <t>2018/2019 EMIS database (values provided by MoEYS)</t>
  </si>
  <si>
    <t>Handwashing facilities for after using toilet</t>
  </si>
  <si>
    <t>At least one functional flush/pour-flush latrine with water</t>
  </si>
  <si>
    <t>Piped water</t>
  </si>
  <si>
    <t>Tube well/borehole</t>
  </si>
  <si>
    <t>Protected Dug Wells/Springs</t>
  </si>
  <si>
    <t>Rain water</t>
  </si>
  <si>
    <t>Unprotected Dug Wells/Springs</t>
  </si>
  <si>
    <t>Lake/Pond/River/Stream</t>
  </si>
  <si>
    <t>Bottled water</t>
  </si>
  <si>
    <t>Tanker-truck delivered</t>
  </si>
  <si>
    <t>not used</t>
  </si>
  <si>
    <t>Improved and available today on premises</t>
  </si>
  <si>
    <t>Flush / pour-flush toilet</t>
  </si>
  <si>
    <t>Other latrine only</t>
  </si>
  <si>
    <t>At least one girls and one boys functional flush/pour-flush toilet with water</t>
  </si>
  <si>
    <t>At least one girls and one boys improved toilet/latrine</t>
  </si>
  <si>
    <t>The proportion of schools with sex-separated toilet that are in-use is used to estimate basic service in the absence of information on facility type. National estimate for basic service is based on pre-primary, primary and secondary school data weighted by the number of schools from EMIS16. The estimates are not used based on comparison with EMIS20 which is based on an updated questionnaire that is better aligned with the SDG definitions for basic sanitation in schools.</t>
  </si>
  <si>
    <t>National estimate based on primary school data in the absence of additional information. Estimate not used since data from a primary source (EMIS) are available.</t>
  </si>
  <si>
    <t>The proportion of schools with sex-separated toilet that are in-use is used to estimate basic service in the absence of information on facility type. The estimates are not used based on country consultation and comparison with EMIS20 which is based on an updated questionnaire that is better aligned with the SDG definitions for basic sanitation in schools.</t>
  </si>
  <si>
    <t>The estimates are not used based on country consultation and comparison with EMIS20 which is based on an updated questionnaire that is better aligned with the SDG definitions for basic sanitation in schools.</t>
  </si>
  <si>
    <t>The estimates reported are for schools without water. The questionnaire collects data on the type of water facility, but these are not included in the published database. The estimates are not used based on country consultation and comparison with EMIS20 which is based on an updated questionnaire that is better aligned with the SDG definitions for basic water in schools.</t>
  </si>
  <si>
    <t>National includes pre-primary, primary and secondary (lycees). Data for pre-primary schools is not used based on comparison with EMIS data which included many more pre-primary schools. Data on improved facilities are not used based on comparison to EMIS data and the absence of additional information on what is considered 'safe water'. The estimates are not used based on country consultation and comparison with EMIS20 which is based on an updated questionnaire that is better aligned with the SDG definitions for basic water in schools.</t>
  </si>
  <si>
    <t>National includes pre-primary, primary and secondary (lycees). Data are not used based on comparison with EMIS20 data which is a census.</t>
  </si>
  <si>
    <t>Piped water, tubewell/borehole, protected dug wells/spring, rainwater, bottled water</t>
  </si>
  <si>
    <t>No improved source, but unprotected dug wells/springs, lake/pond/river/stream, or tanker-truck delivered</t>
  </si>
  <si>
    <t>KHM_2014_COM</t>
  </si>
  <si>
    <t>KHM_2016_EMIS</t>
  </si>
  <si>
    <t>KHM_2016_UIS</t>
  </si>
  <si>
    <t>KHM_2017_EMIS</t>
  </si>
  <si>
    <t>KHM_2018_MR</t>
  </si>
  <si>
    <t>KHM_2019_EMIS</t>
  </si>
  <si>
    <t>KHM_2020_EMIS</t>
  </si>
  <si>
    <t>2014</t>
  </si>
  <si>
    <t>2016</t>
  </si>
  <si>
    <t>2017</t>
  </si>
  <si>
    <t>2018</t>
  </si>
  <si>
    <t>2019</t>
  </si>
  <si>
    <t>2020</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</si>
  <si>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</si>
  <si>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</si>
  <si>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</si>
  <si>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</si>
  <si>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</si>
  <si>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</si>
  <si>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</si>
  <si>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</si>
  <si>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</si>
  <si>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</si>
  <si>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</si>
  <si>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</si>
  <si>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</si>
  <si>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</si>
  <si>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</si>
  <si>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</si>
  <si>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KHM_2019_UIS</t>
  </si>
  <si>
    <t>National estimate based on primary school data in the absence of additional information.</t>
  </si>
  <si>
    <t>No handwashing data</t>
  </si>
  <si>
    <t>The JMP releases updated estimates every 2 years following consultations with national authorities: https://washdata.org/how-we-work/jmp-country-consultation</t>
  </si>
  <si>
    <t>2020/2021 EMIS database (values provided by MoEYS)</t>
  </si>
  <si>
    <t>KHM_2021_EMIS</t>
  </si>
  <si>
    <t>Schools can report multiple water sources. Those with at least one improved source are included in the calculation of improved above. Schools with a water source, but no improved source are included in the calculation of unimproved. Tanker-truck delivered water is considered unimproved in the above calculations based on country consultation (typically filled from unimproved source).</t>
  </si>
  <si>
    <t>With handwashing facilities that have soap and water and are available to students after using the toilet</t>
  </si>
  <si>
    <t>country</t>
  </si>
  <si>
    <t>Cambodia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</si>
  <si>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</si>
  <si>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</si>
  <si>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</si>
  <si>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</si>
  <si>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</si>
  <si>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</si>
  <si>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</si>
  <si>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</si>
  <si>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</si>
  <si>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</si>
  <si>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</si>
  <si>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</si>
  <si>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</si>
  <si>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</si>
  <si>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</si>
  <si>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</si>
  <si>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</si>
  <si>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</si>
  <si>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</si>
  <si>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</si>
  <si>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</si>
  <si>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</si>
  <si>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</si>
  <si>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</si>
  <si>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</si>
  <si>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</si>
  <si>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</si>
  <si>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In the absence of additional information on latrine types, 50% of non flush/pour-flush latrines are assumed to be of an improved type (e.g. latrines with slab, composting toilets, etc).Estimates for improved and usable include flush/pour-flush toilets only in the absence of data on usability for other toilet types. The estimate for 'basic' in pre-primary is based on improved and usable (excluding the single-sex criteria based on SDG definitions).</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</si>
  <si>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</si>
  <si>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</si>
  <si>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</si>
  <si>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</si>
  <si>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</si>
  <si>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KHM_2022_EMIS</t>
  </si>
  <si>
    <t>KHM_2021_UIS</t>
  </si>
  <si>
    <t>Set to not be used, since there is primary data EMIS21</t>
  </si>
  <si>
    <t>KHM_2022_UIS</t>
  </si>
  <si>
    <t/>
  </si>
  <si>
    <t>KHM_2023_EMIS</t>
  </si>
  <si>
    <t>2022/2023 EMIS database (values provided by MoEYS)</t>
  </si>
  <si>
    <t>With improved toilets (flush/pour-flush &amp; 50% of other)</t>
  </si>
  <si>
    <t xml:space="preserve">With usable improved toilets </t>
  </si>
  <si>
    <t>With single-sex improved toilets</t>
  </si>
  <si>
    <t>With improved toilets that are sex-separated &amp; usable</t>
  </si>
  <si>
    <t>KHM_2024_EMIS</t>
  </si>
  <si>
    <t>2023/2024 EMIS database (values provided by UNICEF)</t>
  </si>
  <si>
    <t>With available water source today on premise</t>
  </si>
  <si>
    <t>With water from improved source available on premises*</t>
  </si>
  <si>
    <t xml:space="preserve">Facility with water </t>
  </si>
  <si>
    <t xml:space="preserve">Facility with soap </t>
  </si>
  <si>
    <t>[Definition]</t>
  </si>
  <si>
    <t>Estimates based on updated questionnaire that is aligned with the SDGs for WASH in schools. Schools can report multiple water sources. Those with at least one improved source are included in the calculation of improved above. Schools with a water source, but no improved source are included in the calculation of unimproved. Tanker-truck delivered water is considered unimproved in the above calculations based on country consultation (typically filled from unimproved source). File updated after country consultation in 2023.</t>
  </si>
  <si>
    <t>In the absence of additional information on latrine types, 50% of non flush/pour-flush latrines are assumed to be of an improved type (e.g. latrines with slab, composting toilets, etc).Estimates for improved and usable include flush/pour-flush toilets only in the absence of data on usability for other toilet types. The estimate for 'basic' in pre-primary is based on improved and usable (excluding the single-sex criteria based on SDG definitions). Updated after country consultation in 2023.</t>
  </si>
  <si>
    <t>In the absence of additional information on latrine types, 50% of non flush/pour-flush latrines are assumed to be of an improved type (e.g. latrines with slab, composting toilets, etc).Estimates for improved and usable include flush/pour-flush toilets only in the absence of data on usability for other toilet types. The estimate for 'basic' in pre-primary is based on improved and usable (excluding the single-sex criteria based on SDG definitions).  Updated after country consultation in 2023.</t>
  </si>
  <si>
    <t>Estimates based on updated questionnaire that is aligned with the SDGs for WASH in schools. Updated after country consultation in 2023.</t>
  </si>
  <si>
    <t>2021/2022 EMIS database (values provided by UNICEF)</t>
  </si>
  <si>
    <t>-</t>
  </si>
  <si>
    <t xml:space="preserve">With handwashing facilities after using toilet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</si>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</sst>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theme="0" tint="-0.048890652180548"/>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51">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5" fillId="0" borderId="64"/>
    <xf numFmtId="0" fontId="15" fillId="0" borderId="64"/>
    <xf numFmtId="0" fontId="19" fillId="0" borderId="64"/>
    <xf numFmtId="0" fontId="22" fillId="0" borderId="64" applyNumberFormat="false" applyFill="false" applyBorder="false" applyAlignment="false" applyProtection="false"/>
    <xf numFmtId="0" fontId="15" fillId="0" borderId="64"/>
    <xf numFmtId="0" fontId="19" fillId="0" borderId="64"/>
    <xf numFmtId="0" fontId="19" fillId="0" borderId="64"/>
    <xf numFmtId="0" fontId="50" fillId="0" borderId="64" applyNumberFormat="false" applyFill="false" applyBorder="false" applyAlignment="false" applyProtection="false"/>
    <xf numFmtId="0" fontId="58" fillId="20" borderId="64">
      <alignment horizontal="center" vertical="center"/>
    </xf>
    <xf numFmtId="0" fontId="19" fillId="0" borderId="64"/>
    <xf numFmtId="0" fontId="19"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5" fillId="0" borderId="64"/>
    <xf numFmtId="0" fontId="19" fillId="0" borderId="72"/>
    <xf numFmtId="0" fontId="15" fillId="0" borderId="72"/>
    <xf numFmtId="0" fontId="15" fillId="0" borderId="72"/>
    <xf numFmtId="0" fontId="15" fillId="0" borderId="72"/>
    <xf numFmtId="0" fontId="19" fillId="0" borderId="72"/>
    <xf numFmtId="0" fontId="15"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5" fillId="0" borderId="0" applyNumberFormat="false" applyFill="false" applyBorder="false" applyAlignment="false" applyProtection="false"/>
    <xf numFmtId="0" fontId="19" fillId="0" borderId="93"/>
    <xf numFmtId="0" fontId="15" fillId="0" borderId="93"/>
    <xf numFmtId="0" fontId="19" fillId="0" borderId="93"/>
  </cellStyleXfs>
  <cellXfs count="107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0" fillId="0" borderId="2" xfId="0" applyFill="true" applyBorder="true" applyAlignment="true">
      <alignment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13"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13" xfId="0" applyFont="true" applyBorder="true" applyAlignment="true">
      <alignment horizontal="left" vertical="center" wrapText="true"/>
    </xf>
    <xf numFmtId="164" fontId="3" fillId="0" borderId="10"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0" fontId="3" fillId="0" borderId="13" xfId="0" applyFont="true" applyBorder="true" applyAlignment="true">
      <alignment horizontal="left" vertical="center" wrapText="true"/>
    </xf>
    <xf numFmtId="164" fontId="3" fillId="2" borderId="10" xfId="25" applyNumberFormat="true" applyFont="true" applyFill="true" applyBorder="true" applyAlignment="true">
      <alignment horizontal="center" vertical="center"/>
    </xf>
    <xf numFmtId="164" fontId="3" fillId="2" borderId="22" xfId="25" applyNumberFormat="true" applyFont="true" applyFill="true" applyBorder="true" applyAlignment="true">
      <alignment horizontal="center" vertical="center"/>
    </xf>
    <xf numFmtId="0" fontId="3" fillId="0" borderId="10" xfId="27" applyFont="true" applyBorder="true" applyAlignment="true">
      <alignment horizontal="center" vertical="center" wrapText="true"/>
    </xf>
    <xf numFmtId="0" fontId="3" fillId="0" borderId="24" xfId="27" applyFont="true" applyBorder="true" applyAlignment="true">
      <alignment horizontal="center" vertical="center" wrapText="true"/>
    </xf>
    <xf numFmtId="164" fontId="3" fillId="2" borderId="63" xfId="29" applyNumberFormat="true" applyFont="true" applyFill="true" applyBorder="true" applyAlignment="true">
      <alignment horizontal="center" vertical="center"/>
    </xf>
    <xf numFmtId="164" fontId="3" fillId="2" borderId="24" xfId="29" applyNumberFormat="true" applyFont="true" applyFill="true" applyBorder="true" applyAlignment="true">
      <alignment horizontal="center" vertical="center"/>
    </xf>
    <xf numFmtId="164" fontId="3" fillId="2" borderId="10" xfId="29" applyNumberFormat="true" applyFont="true" applyFill="true" applyBorder="true" applyAlignment="true">
      <alignment horizontal="center" vertical="center"/>
    </xf>
    <xf numFmtId="164" fontId="1" fillId="0" borderId="63" xfId="29" applyNumberFormat="true" applyFont="true" applyBorder="true" applyAlignment="true">
      <alignment horizontal="center" vertical="center"/>
    </xf>
    <xf numFmtId="164" fontId="3" fillId="2" borderId="13" xfId="26" applyNumberFormat="true" applyFont="true" applyFill="true" applyBorder="true" applyAlignment="true">
      <alignment horizontal="center" vertical="center"/>
    </xf>
    <xf numFmtId="164" fontId="3" fillId="2" borderId="25" xfId="26" applyNumberFormat="true" applyFont="true" applyFill="true" applyBorder="true" applyAlignment="true">
      <alignment horizontal="center" vertical="center"/>
    </xf>
    <xf numFmtId="164" fontId="3" fillId="0" borderId="13" xfId="31" applyNumberFormat="true" applyFont="true" applyFill="true" applyBorder="true" applyAlignment="true">
      <alignment horizontal="center" vertical="center"/>
    </xf>
    <xf numFmtId="164" fontId="3" fillId="2" borderId="13" xfId="31" applyNumberFormat="true" applyFont="true" applyFill="true" applyBorder="true" applyAlignment="true">
      <alignment horizontal="center" vertical="center"/>
    </xf>
    <xf numFmtId="164" fontId="3" fillId="2" borderId="25" xfId="31" applyNumberFormat="true" applyFont="true" applyFill="true" applyBorder="true" applyAlignment="true">
      <alignment horizontal="center" vertical="center"/>
    </xf>
    <xf numFmtId="164" fontId="3" fillId="2" borderId="13" xfId="32" applyNumberFormat="true" applyFont="true" applyFill="true" applyBorder="true" applyAlignment="true">
      <alignment horizontal="center" vertical="center"/>
    </xf>
    <xf numFmtId="164" fontId="3" fillId="2" borderId="25" xfId="32" applyNumberFormat="true" applyFont="true" applyFill="true" applyBorder="true" applyAlignment="true">
      <alignment horizontal="center" vertical="center"/>
    </xf>
    <xf numFmtId="164" fontId="3" fillId="2" borderId="13" xfId="33" applyNumberFormat="true" applyFont="true" applyFill="true" applyBorder="true" applyAlignment="true">
      <alignment horizontal="center" vertical="center"/>
    </xf>
    <xf numFmtId="164" fontId="3" fillId="0" borderId="63" xfId="33" applyNumberFormat="true" applyFont="true" applyFill="true" applyBorder="true" applyAlignment="true">
      <alignment horizontal="center" vertical="center"/>
    </xf>
    <xf numFmtId="164" fontId="3" fillId="2" borderId="24" xfId="33" applyNumberFormat="true" applyFont="true" applyFill="true" applyBorder="true" applyAlignment="true">
      <alignment horizontal="center" vertical="center"/>
    </xf>
    <xf numFmtId="164" fontId="3" fillId="0" borderId="24" xfId="33" applyNumberFormat="true" applyFont="true" applyFill="true" applyBorder="true" applyAlignment="true">
      <alignment horizontal="center" vertical="center"/>
    </xf>
    <xf numFmtId="164" fontId="3" fillId="0" borderId="10" xfId="33" applyNumberFormat="true" applyFont="true" applyFill="true" applyBorder="true" applyAlignment="true">
      <alignment horizontal="center" vertical="center"/>
    </xf>
    <xf numFmtId="164" fontId="3" fillId="2" borderId="63" xfId="34" applyNumberFormat="true" applyFont="true" applyFill="true" applyBorder="true" applyAlignment="true">
      <alignment horizontal="center" vertical="center"/>
    </xf>
    <xf numFmtId="164" fontId="3" fillId="2" borderId="24" xfId="34" applyNumberFormat="true" applyFont="true" applyFill="true" applyBorder="true" applyAlignment="true">
      <alignment horizontal="center" vertical="center"/>
    </xf>
    <xf numFmtId="164" fontId="3" fillId="0" borderId="63" xfId="35" applyNumberFormat="true" applyFont="true" applyFill="true" applyBorder="true" applyAlignment="true">
      <alignment horizontal="center" vertical="center"/>
    </xf>
    <xf numFmtId="164" fontId="3" fillId="0" borderId="24" xfId="35" applyNumberFormat="true" applyFont="true" applyFill="true" applyBorder="true" applyAlignment="true">
      <alignment horizontal="center" vertical="center"/>
    </xf>
    <xf numFmtId="164" fontId="3" fillId="0" borderId="63" xfId="36" applyNumberFormat="true" applyFont="true" applyFill="true" applyBorder="true" applyAlignment="true">
      <alignment horizontal="center" vertical="center"/>
    </xf>
    <xf numFmtId="164" fontId="3" fillId="0" borderId="24" xfId="36" applyNumberFormat="true" applyFont="true" applyFill="true" applyBorder="true" applyAlignment="true">
      <alignment horizontal="center" vertical="center"/>
    </xf>
    <xf numFmtId="0" fontId="6" fillId="0" borderId="23" xfId="37" applyFont="true" applyBorder="true" applyAlignment="true">
      <alignment horizontal="left" vertical="center"/>
    </xf>
    <xf numFmtId="1" fontId="65" fillId="29" borderId="65" xfId="0" applyNumberFormat="true" applyFont="true" applyFill="true" applyBorder="true" applyAlignment="true" applyProtection="true">
      <alignment horizontal="center" vertical="center"/>
    </xf>
    <xf numFmtId="1" fontId="66" fillId="30" borderId="66" xfId="0" applyNumberFormat="true" applyFont="true" applyFill="true" applyBorder="true" applyAlignment="true" applyProtection="true">
      <alignment horizontal="center" vertical="center"/>
    </xf>
    <xf numFmtId="164" fontId="72" fillId="36" borderId="67" xfId="0" applyNumberFormat="true" applyFont="true" applyFill="true" applyBorder="true" applyAlignment="true" applyProtection="true">
      <alignment horizontal="center" vertical="center"/>
    </xf>
    <xf numFmtId="0" fontId="73" fillId="37" borderId="68" xfId="0" applyNumberFormat="true" applyFont="true" applyFill="true" applyBorder="true" applyAlignment="true" applyProtection="true">
      <alignment horizontal="center" vertical="center"/>
    </xf>
    <xf numFmtId="0" fontId="74" fillId="38" borderId="69" xfId="0" applyNumberFormat="true" applyFont="true" applyFill="true" applyBorder="true" applyAlignment="true" applyProtection="true">
      <alignment horizontal="center" vertical="center"/>
    </xf>
    <xf numFmtId="0" fontId="75" fillId="39" borderId="70" xfId="0" applyNumberFormat="true" applyFont="true" applyFill="true" applyBorder="true" applyAlignment="true" applyProtection="true">
      <alignment horizontal="center" vertical="center"/>
    </xf>
    <xf numFmtId="0" fontId="76" fillId="40" borderId="71" xfId="0" applyNumberFormat="true" applyFont="true" applyFill="true" applyBorder="true" applyAlignment="true" applyProtection="true">
      <alignment horizontal="center" vertical="center"/>
    </xf>
    <xf numFmtId="164" fontId="1" fillId="0" borderId="63" xfId="33" applyNumberFormat="true" applyFont="true" applyBorder="true" applyAlignment="true">
      <alignment horizontal="center" vertical="center"/>
    </xf>
    <xf numFmtId="0" fontId="19" fillId="0" borderId="72" xfId="38"/>
    <xf numFmtId="0" fontId="31" fillId="2" borderId="43" xfId="40" applyFont="true" applyFill="true" applyBorder="true" applyAlignment="true">
      <alignment horizontal="left"/>
    </xf>
    <xf numFmtId="0" fontId="31" fillId="2" borderId="38" xfId="40" applyFont="true" applyFill="true" applyBorder="true" applyAlignment="true">
      <alignment horizontal="center"/>
    </xf>
    <xf numFmtId="0" fontId="31" fillId="2" borderId="72" xfId="40" applyFont="true" applyFill="true" applyBorder="true" applyAlignment="true">
      <alignment horizontal="center"/>
    </xf>
    <xf numFmtId="0" fontId="31" fillId="2" borderId="38" xfId="40" applyFont="true" applyFill="true" applyBorder="true" applyAlignment="true">
      <alignment horizontal="center" wrapText="true"/>
    </xf>
    <xf numFmtId="0" fontId="19" fillId="0" borderId="72" xfId="38" applyFill="true"/>
    <xf numFmtId="0" fontId="19" fillId="0" borderId="72" xfId="38" applyAlignment="true">
      <alignment horizontal="left"/>
    </xf>
    <xf numFmtId="0" fontId="19" fillId="0" borderId="72" xfId="38" applyAlignment="true">
      <alignment horizontal="center"/>
    </xf>
    <xf numFmtId="0" fontId="19" fillId="0" borderId="72" xfId="38" applyAlignment="true">
      <alignment horizontal="right"/>
    </xf>
    <xf numFmtId="0" fontId="7" fillId="0" borderId="1" xfId="38" applyFont="true" applyFill="true" applyBorder="true"/>
    <xf numFmtId="0" fontId="7" fillId="0" borderId="72" xfId="38" applyFont="true" applyFill="true" applyBorder="true"/>
    <xf numFmtId="0" fontId="19" fillId="0" borderId="3" xfId="38" applyFill="true" applyBorder="true"/>
    <xf numFmtId="0" fontId="7" fillId="0" borderId="72" xfId="38" applyFont="true" applyFill="true"/>
    <xf numFmtId="0" fontId="33" fillId="0" borderId="72" xfId="38" applyFont="true" applyFill="true"/>
    <xf numFmtId="0" fontId="33" fillId="0" borderId="1" xfId="38" applyFont="true" applyFill="true" applyBorder="true"/>
    <xf numFmtId="0" fontId="33" fillId="0" borderId="3" xfId="38" applyFont="true" applyFill="true" applyBorder="true"/>
    <xf numFmtId="0" fontId="33" fillId="0" borderId="72" xfId="38" applyFont="true"/>
    <xf numFmtId="0" fontId="3" fillId="43" borderId="39" xfId="24" applyFont="true" applyFill="true" applyBorder="true" applyAlignment="true">
      <alignment horizontal="center"/>
    </xf>
    <xf numFmtId="0" fontId="3" fillId="4" borderId="72" xfId="24" applyFont="true" applyFill="true" applyBorder="true" applyAlignment="true">
      <alignment horizontal="center"/>
    </xf>
    <xf numFmtId="0" fontId="10" fillId="41" borderId="89" xfId="24" applyFont="true" applyFill="true" applyBorder="true" applyAlignment="true">
      <alignment vertical="center" textRotation="90" wrapText="true"/>
    </xf>
    <xf numFmtId="0" fontId="3" fillId="28" borderId="72" xfId="24" applyFont="true" applyFill="true" applyBorder="true" applyAlignment="true">
      <alignment horizontal="center"/>
    </xf>
    <xf numFmtId="0" fontId="3" fillId="44" borderId="40" xfId="24" applyFont="true" applyFill="true" applyBorder="true" applyAlignment="true">
      <alignment horizontal="center"/>
    </xf>
    <xf numFmtId="0" fontId="3" fillId="43" borderId="72" xfId="24" applyFont="true" applyFill="true" applyBorder="true" applyAlignment="true">
      <alignment horizontal="center"/>
    </xf>
    <xf numFmtId="0" fontId="10" fillId="42" borderId="89" xfId="24" applyFont="true" applyFill="true" applyBorder="true" applyAlignment="true">
      <alignment vertical="center" textRotation="90" wrapText="true"/>
    </xf>
    <xf numFmtId="0" fontId="3" fillId="44" borderId="72" xfId="24" applyFont="true" applyFill="true" applyBorder="true" applyAlignment="true">
      <alignment horizontal="center"/>
    </xf>
    <xf numFmtId="0" fontId="10" fillId="27" borderId="89" xfId="24" applyFont="true" applyFill="true" applyBorder="true" applyAlignment="true">
      <alignment vertical="center" textRotation="90" wrapText="true"/>
    </xf>
    <xf numFmtId="0" fontId="4" fillId="43" borderId="41" xfId="24" applyFont="true" applyFill="true" applyBorder="true" applyAlignment="true">
      <alignment horizontal="center" textRotation="90" wrapText="true"/>
    </xf>
    <xf numFmtId="0" fontId="4" fillId="4" borderId="38" xfId="24" applyFont="true" applyFill="true" applyBorder="true" applyAlignment="true">
      <alignment horizontal="center" textRotation="90" wrapText="true"/>
    </xf>
    <xf numFmtId="0" fontId="10" fillId="41" borderId="90" xfId="24" applyFont="true" applyFill="true" applyBorder="true" applyAlignment="true">
      <alignment horizontal="center" textRotation="90" wrapText="true"/>
    </xf>
    <xf numFmtId="0" fontId="4" fillId="28" borderId="38" xfId="24" applyFont="true" applyFill="true" applyBorder="true" applyAlignment="true">
      <alignment horizontal="center" textRotation="90" wrapText="true"/>
    </xf>
    <xf numFmtId="0" fontId="31" fillId="44" borderId="42" xfId="24" applyFont="true" applyFill="true" applyBorder="true" applyAlignment="true">
      <alignment horizontal="center" textRotation="90" wrapText="true"/>
    </xf>
    <xf numFmtId="0" fontId="4" fillId="43" borderId="38" xfId="24" applyFont="true" applyFill="true" applyBorder="true" applyAlignment="true">
      <alignment horizontal="center" textRotation="90" wrapText="true"/>
    </xf>
    <xf numFmtId="0" fontId="31" fillId="4" borderId="38" xfId="24" applyFont="true" applyFill="true" applyBorder="true" applyAlignment="true">
      <alignment horizontal="center" textRotation="90" wrapText="true"/>
    </xf>
    <xf numFmtId="0" fontId="10" fillId="42" borderId="90" xfId="24" applyFont="true" applyFill="true" applyBorder="true" applyAlignment="true">
      <alignment horizontal="center" textRotation="90" wrapText="true"/>
    </xf>
    <xf numFmtId="0" fontId="31" fillId="44" borderId="38" xfId="24" applyFont="true" applyFill="true" applyBorder="true" applyAlignment="true">
      <alignment horizontal="center" textRotation="90" wrapText="true"/>
    </xf>
    <xf numFmtId="0" fontId="10" fillId="27" borderId="90" xfId="24" applyFont="true" applyFill="true" applyBorder="true" applyAlignment="true">
      <alignment horizontal="center" textRotation="90" wrapText="true"/>
    </xf>
    <xf numFmtId="0" fontId="77" fillId="2" borderId="0" xfId="3" applyFont="true" applyFill="true"/>
    <xf numFmtId="0" fontId="78" fillId="2" borderId="0" xfId="3" applyFont="true" applyFill="true"/>
    <xf numFmtId="0" fontId="10" fillId="41" borderId="45" xfId="3" applyFont="true" applyFill="true" applyBorder="true" applyAlignment="true">
      <alignment horizontal="center" textRotation="90"/>
    </xf>
    <xf numFmtId="0" fontId="10" fillId="41" borderId="46" xfId="3" applyFont="true" applyFill="true" applyBorder="true" applyAlignment="true">
      <alignment horizontal="center" textRotation="90"/>
    </xf>
    <xf numFmtId="0" fontId="10" fillId="41" borderId="47" xfId="3" applyFont="true" applyFill="true" applyBorder="true" applyAlignment="true">
      <alignment horizontal="center" textRotation="90"/>
    </xf>
    <xf numFmtId="0" fontId="8" fillId="41" borderId="5" xfId="0" applyFont="true" applyFill="true" applyBorder="true" applyAlignment="true">
      <alignment vertical="center"/>
    </xf>
    <xf numFmtId="0" fontId="8" fillId="41" borderId="5" xfId="12" applyFont="true" applyFill="true" applyBorder="true" applyAlignment="true">
      <alignment vertical="center"/>
    </xf>
    <xf numFmtId="0" fontId="10" fillId="41" borderId="21" xfId="0" applyFont="true" applyFill="true" applyBorder="true" applyAlignment="true">
      <alignment horizontal="left" vertical="center"/>
    </xf>
    <xf numFmtId="0" fontId="10" fillId="41" borderId="10" xfId="0" applyFont="true" applyFill="true" applyBorder="true" applyAlignment="true">
      <alignment vertical="center"/>
    </xf>
    <xf numFmtId="0" fontId="8" fillId="41" borderId="6" xfId="0" applyFont="true" applyFill="true" applyBorder="true" applyAlignment="true">
      <alignment horizontal="center" vertical="center"/>
    </xf>
    <xf numFmtId="0" fontId="8" fillId="41" borderId="10" xfId="0" applyFont="true" applyFill="true" applyBorder="true" applyAlignment="true">
      <alignment horizontal="center" vertical="center"/>
    </xf>
    <xf numFmtId="0" fontId="8" fillId="41"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2" borderId="5" xfId="0" applyFont="true" applyFill="true" applyBorder="true" applyAlignment="true">
      <alignment vertical="center"/>
    </xf>
    <xf numFmtId="0" fontId="10" fillId="42" borderId="23"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2" borderId="32" xfId="0" applyFont="true" applyFill="true" applyBorder="true" applyAlignment="true">
      <alignment horizontal="center" vertical="center" wrapText="true"/>
    </xf>
    <xf numFmtId="0" fontId="8" fillId="42" borderId="2" xfId="0" applyFont="true" applyFill="true" applyBorder="true" applyAlignment="true">
      <alignment vertical="center"/>
    </xf>
    <xf numFmtId="0" fontId="8" fillId="42" borderId="8" xfId="0" applyFont="true" applyFill="true" applyBorder="true" applyAlignment="true">
      <alignment vertical="center"/>
    </xf>
    <xf numFmtId="0" fontId="8" fillId="42"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41" applyFont="true" applyFill="true"/>
    <xf numFmtId="0" fontId="11" fillId="2" borderId="72" xfId="41" applyFont="true" applyFill="true"/>
    <xf numFmtId="0" fontId="19" fillId="2" borderId="72" xfId="42" applyFill="true"/>
    <xf numFmtId="0" fontId="19" fillId="0" borderId="72" xfId="42"/>
    <xf numFmtId="0" fontId="20" fillId="2" borderId="72" xfId="41" applyFont="true" applyFill="true" applyAlignment="true">
      <alignment horizontal="center"/>
    </xf>
    <xf numFmtId="0" fontId="19" fillId="2" borderId="72" xfId="42" applyFont="true" applyFill="true"/>
    <xf numFmtId="0" fontId="38" fillId="2" borderId="72" xfId="41" applyFont="true" applyFill="true" applyAlignment="true">
      <alignment horizontal="center" vertical="center" wrapText="true"/>
    </xf>
    <xf numFmtId="0" fontId="7" fillId="2" borderId="72" xfId="41" applyFont="true" applyFill="true" applyAlignment="true">
      <alignment horizontal="left" indent="1"/>
    </xf>
    <xf numFmtId="0" fontId="47" fillId="2" borderId="72" xfId="41" applyFont="true" applyFill="true" applyAlignment="true">
      <alignment horizontal="center" vertical="center" wrapText="true"/>
    </xf>
    <xf numFmtId="0" fontId="21" fillId="2" borderId="72" xfId="41" applyFont="true" applyFill="true" applyAlignment="true">
      <alignment horizontal="center"/>
    </xf>
    <xf numFmtId="0" fontId="48" fillId="2" borderId="72" xfId="41" applyFont="true" applyFill="true" applyAlignment="true">
      <alignment horizontal="center"/>
    </xf>
    <xf numFmtId="0" fontId="64" fillId="40" borderId="72" xfId="43" applyNumberFormat="true" applyFont="true" applyFill="true" applyBorder="true" applyAlignment="true" applyProtection="true">
      <alignment horizontal="center"/>
    </xf>
    <xf numFmtId="0" fontId="19" fillId="2" borderId="72" xfId="42" applyFill="true" applyBorder="true"/>
    <xf numFmtId="0" fontId="11" fillId="2" borderId="72" xfId="41" applyFont="true" applyFill="true" applyBorder="true"/>
    <xf numFmtId="0" fontId="6" fillId="2" borderId="72" xfId="41" applyFont="true" applyFill="true" applyBorder="true" applyAlignment="true">
      <alignment horizontal="center"/>
    </xf>
    <xf numFmtId="0" fontId="28" fillId="2" borderId="72" xfId="41" applyFont="true" applyFill="true" applyBorder="true" applyAlignment="true">
      <alignment horizontal="center"/>
    </xf>
    <xf numFmtId="0" fontId="49" fillId="2" borderId="72" xfId="41" applyFont="true" applyFill="true" applyBorder="true"/>
    <xf numFmtId="0" fontId="51" fillId="2" borderId="72" xfId="44" applyFont="true" applyFill="true" applyBorder="true" applyAlignment="true">
      <alignment horizontal="center"/>
    </xf>
    <xf numFmtId="0" fontId="51" fillId="2" borderId="72" xfId="45" applyFont="true" applyFill="true" applyBorder="true" applyAlignment="true">
      <alignment horizontal="center"/>
    </xf>
    <xf numFmtId="0" fontId="23" fillId="2" borderId="72" xfId="44" applyFont="true" applyFill="true" applyBorder="true" applyAlignment="true">
      <alignment horizontal="center"/>
    </xf>
    <xf numFmtId="0" fontId="27" fillId="2" borderId="72" xfId="41" applyFont="true" applyFill="true" applyBorder="true" applyAlignment="true">
      <alignment horizontal="center"/>
    </xf>
    <xf numFmtId="0" fontId="52" fillId="2" borderId="72" xfId="41" applyFont="true" applyFill="true" applyBorder="true"/>
    <xf numFmtId="0" fontId="53" fillId="2" borderId="72" xfId="44" applyFont="true" applyFill="true" applyBorder="true" applyAlignment="true">
      <alignment horizontal="center"/>
    </xf>
    <xf numFmtId="0" fontId="54" fillId="2" borderId="72" xfId="41" applyFont="true" applyFill="true" applyBorder="true"/>
    <xf numFmtId="0" fontId="55" fillId="2" borderId="72" xfId="41" applyFont="true" applyFill="true" applyBorder="true"/>
    <xf numFmtId="0" fontId="56" fillId="2" borderId="72" xfId="41" applyFont="true" applyFill="true" applyBorder="true"/>
    <xf numFmtId="0" fontId="57" fillId="2" borderId="72" xfId="44" applyFont="true" applyFill="true" applyBorder="true" applyAlignment="true">
      <alignment horizontal="center"/>
    </xf>
    <xf numFmtId="0" fontId="58" fillId="2" borderId="72" xfId="46" applyFill="true">
      <alignment horizontal="center" vertical="center"/>
    </xf>
    <xf numFmtId="0" fontId="59" fillId="45" borderId="72" xfId="46" applyFont="true" applyFill="true">
      <alignment horizontal="center" vertical="center"/>
    </xf>
    <xf numFmtId="0" fontId="2" fillId="2" borderId="72" xfId="41" applyFont="true" applyFill="true"/>
    <xf numFmtId="0" fontId="24" fillId="2" borderId="72" xfId="41" applyFont="true" applyFill="true" applyAlignment="true">
      <alignment horizontal="left" indent="1"/>
    </xf>
    <xf numFmtId="0" fontId="23" fillId="2" borderId="72" xfId="44" applyFont="true" applyFill="true" applyAlignment="true">
      <alignment horizontal="left" indent="1"/>
    </xf>
    <xf numFmtId="0" fontId="25" fillId="2" borderId="72" xfId="41" applyFont="true" applyFill="true" applyAlignment="true">
      <alignment horizontal="left" indent="1"/>
    </xf>
    <xf numFmtId="0" fontId="23" fillId="2" borderId="72" xfId="44" applyFont="true" applyFill="true" applyAlignment="true">
      <alignment horizontal="left" indent="2"/>
    </xf>
    <xf numFmtId="0" fontId="33" fillId="0" borderId="72" xfId="42" applyFont="true"/>
    <xf numFmtId="0" fontId="81" fillId="2" borderId="72" xfId="41" applyFont="true" applyFill="true" applyBorder="true" applyAlignment="true">
      <alignment horizontal="center"/>
    </xf>
    <xf numFmtId="0" fontId="79" fillId="42"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1" borderId="15" xfId="0" applyFont="true" applyFill="true" applyBorder="true" applyAlignment="true">
      <alignment vertical="center"/>
    </xf>
    <xf numFmtId="0" fontId="79" fillId="41" borderId="15" xfId="12" applyFont="true" applyFill="true" applyBorder="true" applyAlignment="true">
      <alignment vertical="center"/>
    </xf>
    <xf numFmtId="0" fontId="8" fillId="41" borderId="19" xfId="0" applyFont="true" applyFill="true" applyBorder="true" applyAlignment="true">
      <alignment vertical="center"/>
    </xf>
    <xf numFmtId="0" fontId="79" fillId="41" borderId="5" xfId="0" applyFont="true" applyFill="true" applyBorder="true" applyAlignment="true">
      <alignment vertical="center"/>
    </xf>
    <xf numFmtId="0" fontId="79" fillId="41" borderId="20" xfId="0" applyFont="true" applyFill="true" applyBorder="true" applyAlignment="true">
      <alignment vertical="center"/>
    </xf>
    <xf numFmtId="0" fontId="8" fillId="41" borderId="19" xfId="12" applyFont="true" applyFill="true" applyBorder="true" applyAlignment="true">
      <alignment vertical="center"/>
    </xf>
    <xf numFmtId="0" fontId="79" fillId="41" borderId="5" xfId="12" applyFont="true" applyFill="true" applyBorder="true" applyAlignment="true">
      <alignment vertical="center"/>
    </xf>
    <xf numFmtId="0" fontId="79" fillId="41" borderId="20" xfId="12" applyFont="true" applyFill="true" applyBorder="true" applyAlignment="true">
      <alignment vertical="center"/>
    </xf>
    <xf numFmtId="0" fontId="79" fillId="41" borderId="16" xfId="0" applyFont="true" applyFill="true" applyBorder="true" applyAlignment="true">
      <alignment vertical="center"/>
    </xf>
    <xf numFmtId="0" fontId="79" fillId="41" borderId="16" xfId="12" applyFont="true" applyFill="true" applyBorder="true" applyAlignment="true">
      <alignment vertical="center"/>
    </xf>
    <xf numFmtId="0" fontId="79" fillId="41" borderId="14" xfId="0" applyFont="true" applyFill="true" applyBorder="true" applyAlignment="true">
      <alignment vertical="center"/>
    </xf>
    <xf numFmtId="0" fontId="79" fillId="41" borderId="14" xfId="12"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41" applyFont="true" applyFill="true" applyAlignment="true">
      <alignment horizontal="left"/>
    </xf>
    <xf numFmtId="0" fontId="3" fillId="2" borderId="72" xfId="41" applyFont="true" applyFill="true" applyAlignment="true">
      <alignment horizontal="center"/>
    </xf>
    <xf numFmtId="0" fontId="3" fillId="2" borderId="56" xfId="41" applyFont="true" applyFill="true" applyBorder="true" applyAlignment="true">
      <alignment horizontal="right"/>
    </xf>
    <xf numFmtId="1" fontId="3" fillId="2" borderId="72" xfId="41" applyNumberFormat="true" applyFont="true" applyFill="true"/>
    <xf numFmtId="164" fontId="3" fillId="43" borderId="39" xfId="41" applyNumberFormat="true" applyFont="true" applyFill="true" applyBorder="true" applyAlignment="true">
      <alignment horizontal="center"/>
    </xf>
    <xf numFmtId="164" fontId="3" fillId="4" borderId="72" xfId="41" applyNumberFormat="true" applyFont="true" applyFill="true" applyAlignment="true">
      <alignment horizontal="center"/>
    </xf>
    <xf numFmtId="164" fontId="8" fillId="41" borderId="89" xfId="41" applyNumberFormat="true" applyFont="true" applyFill="true" applyBorder="true" applyAlignment="true">
      <alignment horizontal="center" wrapText="true"/>
    </xf>
    <xf numFmtId="164" fontId="3" fillId="28" borderId="72" xfId="41" applyNumberFormat="true" applyFont="true" applyFill="true" applyAlignment="true">
      <alignment horizontal="center"/>
    </xf>
    <xf numFmtId="164" fontId="3" fillId="44" borderId="40" xfId="41" applyNumberFormat="true" applyFont="true" applyFill="true" applyBorder="true" applyAlignment="true">
      <alignment horizontal="center"/>
    </xf>
    <xf numFmtId="164" fontId="3" fillId="43" borderId="72" xfId="41" applyNumberFormat="true" applyFont="true" applyFill="true" applyAlignment="true">
      <alignment horizontal="center"/>
    </xf>
    <xf numFmtId="164" fontId="8" fillId="42" borderId="89" xfId="41" applyNumberFormat="true" applyFont="true" applyFill="true" applyBorder="true" applyAlignment="true">
      <alignment horizontal="center" wrapText="true"/>
    </xf>
    <xf numFmtId="164" fontId="8" fillId="27" borderId="89" xfId="41" applyNumberFormat="true" applyFont="true" applyFill="true" applyBorder="true" applyAlignment="true">
      <alignment horizontal="center" wrapText="true"/>
    </xf>
    <xf numFmtId="0" fontId="3" fillId="2" borderId="72" xfId="41" applyFont="true" applyFill="true" applyAlignment="true">
      <alignment horizontal="right"/>
    </xf>
    <xf numFmtId="0" fontId="3" fillId="2" borderId="38" xfId="41" applyFont="true" applyFill="true" applyBorder="true" applyAlignment="true">
      <alignment horizontal="left"/>
    </xf>
    <xf numFmtId="0" fontId="3" fillId="2" borderId="38" xfId="41" applyFont="true" applyFill="true" applyBorder="true" applyAlignment="true">
      <alignment horizontal="center"/>
    </xf>
    <xf numFmtId="0" fontId="3" fillId="2" borderId="38" xfId="41" applyFont="true" applyFill="true" applyBorder="true" applyAlignment="true">
      <alignment horizontal="right"/>
    </xf>
    <xf numFmtId="1" fontId="3" fillId="2" borderId="38" xfId="41" applyNumberFormat="true" applyFont="true" applyFill="true" applyBorder="true"/>
    <xf numFmtId="164" fontId="3" fillId="43" borderId="41" xfId="41" applyNumberFormat="true" applyFont="true" applyFill="true" applyBorder="true" applyAlignment="true">
      <alignment horizontal="center"/>
    </xf>
    <xf numFmtId="164" fontId="3" fillId="4" borderId="38" xfId="41" applyNumberFormat="true" applyFont="true" applyFill="true" applyBorder="true" applyAlignment="true">
      <alignment horizontal="center"/>
    </xf>
    <xf numFmtId="164" fontId="8" fillId="41" borderId="90" xfId="41" applyNumberFormat="true" applyFont="true" applyFill="true" applyBorder="true" applyAlignment="true">
      <alignment horizontal="center" wrapText="true"/>
    </xf>
    <xf numFmtId="164" fontId="3" fillId="28" borderId="38" xfId="41" applyNumberFormat="true" applyFont="true" applyFill="true" applyBorder="true" applyAlignment="true">
      <alignment horizontal="center"/>
    </xf>
    <xf numFmtId="164" fontId="3" fillId="44" borderId="42" xfId="41" applyNumberFormat="true" applyFont="true" applyFill="true" applyBorder="true" applyAlignment="true">
      <alignment horizontal="center"/>
    </xf>
    <xf numFmtId="164" fontId="3" fillId="43" borderId="38" xfId="41" applyNumberFormat="true" applyFont="true" applyFill="true" applyBorder="true" applyAlignment="true">
      <alignment horizontal="center"/>
    </xf>
    <xf numFmtId="164" fontId="8" fillId="42" borderId="90" xfId="41" applyNumberFormat="true" applyFont="true" applyFill="true" applyBorder="true" applyAlignment="true">
      <alignment horizontal="center" wrapText="true"/>
    </xf>
    <xf numFmtId="164" fontId="8" fillId="27" borderId="90" xfId="41" applyNumberFormat="true" applyFont="true" applyFill="true" applyBorder="true" applyAlignment="true">
      <alignment horizontal="center" wrapText="true"/>
    </xf>
    <xf numFmtId="0" fontId="67" fillId="31" borderId="71" xfId="0" applyNumberFormat="true" applyFont="true" applyFill="true" applyBorder="true" applyAlignment="true" applyProtection="true">
      <alignment horizontal="center" vertical="center"/>
    </xf>
    <xf numFmtId="164" fontId="68" fillId="32" borderId="71" xfId="0" applyNumberFormat="true" applyFont="true" applyFill="true" applyBorder="true" applyAlignment="true" applyProtection="true">
      <alignment horizontal="center" vertical="center"/>
    </xf>
    <xf numFmtId="0" fontId="69" fillId="33" borderId="71" xfId="0" applyNumberFormat="true" applyFont="true" applyFill="true" applyBorder="true" applyAlignment="true" applyProtection="true">
      <alignment horizontal="center" vertical="center"/>
    </xf>
    <xf numFmtId="0" fontId="70" fillId="34" borderId="71" xfId="0" applyNumberFormat="true" applyFont="true" applyFill="true" applyBorder="true" applyAlignment="true" applyProtection="true">
      <alignment horizontal="center" vertical="center"/>
    </xf>
    <xf numFmtId="0" fontId="71" fillId="35" borderId="71" xfId="0" applyNumberFormat="true" applyFont="true" applyFill="true" applyBorder="true" applyAlignment="true" applyProtection="true">
      <alignment horizontal="center" vertical="center"/>
    </xf>
    <xf numFmtId="0" fontId="10" fillId="42"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2" xfId="44" applyFont="true" applyFill="true" applyBorder="true" applyAlignment="true">
      <alignment horizontal="center"/>
    </xf>
    <xf numFmtId="0" fontId="83" fillId="2" borderId="72" xfId="44" applyFont="true" applyFill="true" applyBorder="true" applyAlignment="true">
      <alignment horizontal="center"/>
    </xf>
    <xf numFmtId="0" fontId="84" fillId="2" borderId="72" xfId="44"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1" xfId="0" applyFont="true" applyFill="true" applyBorder="true" applyAlignment="true">
      <alignment horizontal="center" vertical="center" wrapText="true"/>
    </xf>
    <xf numFmtId="0" fontId="3" fillId="47" borderId="91"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47"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3" fillId="2" borderId="64" xfId="22" applyFont="true" applyFill="true" applyAlignment="true">
      <alignment horizontal="left"/>
    </xf>
    <xf numFmtId="0" fontId="3" fillId="0" borderId="13" xfId="0" applyFont="true" applyBorder="true" applyAlignment="true">
      <alignment horizontal="left" vertical="center" wrapText="true"/>
    </xf>
    <xf numFmtId="0" fontId="79" fillId="42"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3" fillId="0" borderId="13" xfId="0" applyFont="true" applyBorder="true" applyAlignment="true">
      <alignment horizontal="left" vertical="center" wrapText="true"/>
    </xf>
    <xf numFmtId="0" fontId="0" fillId="0" borderId="92" xfId="0" applyFill="true" applyBorder="true"/>
    <xf numFmtId="0" fontId="91" fillId="0" borderId="0" xfId="47" applyFont="true" applyAlignment="true">
      <alignment vertical="center"/>
    </xf>
    <xf numFmtId="0" fontId="92" fillId="0" borderId="0" xfId="0" applyFont="true" applyAlignment="true">
      <alignment vertical="center"/>
    </xf>
    <xf numFmtId="0" fontId="93" fillId="0" borderId="0" xfId="47" applyFont="true" applyAlignment="true">
      <alignment vertical="center"/>
    </xf>
    <xf numFmtId="0" fontId="94" fillId="0" borderId="0" xfId="0" applyFont="true" applyAlignment="true">
      <alignment vertical="center"/>
    </xf>
    <xf numFmtId="0" fontId="95" fillId="0" borderId="0" xfId="47" applyFont="true" applyAlignment="true">
      <alignment vertical="center"/>
    </xf>
    <xf numFmtId="0" fontId="96" fillId="0" borderId="0" xfId="0" applyFont="true" applyAlignment="true">
      <alignment vertical="center"/>
    </xf>
    <xf numFmtId="0" fontId="19" fillId="0" borderId="92" xfId="38" applyBorder="true"/>
    <xf numFmtId="0" fontId="3" fillId="2" borderId="92" xfId="41" applyFont="true" applyFill="true" applyBorder="true" applyAlignment="true">
      <alignment horizontal="left"/>
    </xf>
    <xf numFmtId="0" fontId="3" fillId="2" borderId="92" xfId="41" applyFont="true" applyFill="true" applyBorder="true" applyAlignment="true">
      <alignment horizontal="center"/>
    </xf>
    <xf numFmtId="0" fontId="3" fillId="2" borderId="92" xfId="41" applyFont="true" applyFill="true" applyBorder="true" applyAlignment="true">
      <alignment horizontal="right"/>
    </xf>
    <xf numFmtId="1" fontId="3" fillId="2" borderId="92" xfId="41" applyNumberFormat="true" applyFont="true" applyFill="true" applyBorder="true"/>
    <xf numFmtId="164" fontId="3" fillId="4" borderId="92" xfId="41" applyNumberFormat="true" applyFont="true" applyFill="true" applyBorder="true" applyAlignment="true">
      <alignment horizontal="center"/>
    </xf>
    <xf numFmtId="164" fontId="3" fillId="28" borderId="92" xfId="41" applyNumberFormat="true" applyFont="true" applyFill="true" applyBorder="true" applyAlignment="true">
      <alignment horizontal="center"/>
    </xf>
    <xf numFmtId="164" fontId="3" fillId="43" borderId="92" xfId="41" applyNumberFormat="true" applyFont="true" applyFill="true" applyBorder="true" applyAlignment="true">
      <alignment horizontal="center"/>
    </xf>
    <xf numFmtId="164" fontId="8" fillId="41" borderId="92" xfId="41" applyNumberFormat="true" applyFont="true" applyFill="true" applyBorder="true" applyAlignment="true">
      <alignment horizontal="center" wrapText="true"/>
    </xf>
    <xf numFmtId="164" fontId="3" fillId="44" borderId="92" xfId="41" applyNumberFormat="true" applyFont="true" applyFill="true" applyBorder="true" applyAlignment="true">
      <alignment horizontal="center"/>
    </xf>
    <xf numFmtId="164" fontId="8" fillId="42" borderId="92" xfId="41" applyNumberFormat="true" applyFont="true" applyFill="true" applyBorder="true" applyAlignment="true">
      <alignment horizontal="center" wrapText="true"/>
    </xf>
    <xf numFmtId="164" fontId="8" fillId="27" borderId="92" xfId="41" applyNumberFormat="true" applyFont="true" applyFill="true" applyBorder="true" applyAlignment="true">
      <alignment horizontal="center" wrapText="true"/>
    </xf>
    <xf numFmtId="0" fontId="19" fillId="0" borderId="92" xfId="38" applyBorder="true" applyAlignment="true">
      <alignment horizontal="left"/>
    </xf>
    <xf numFmtId="0" fontId="19" fillId="0" borderId="92" xfId="38" applyBorder="true" applyAlignment="true">
      <alignment horizontal="center"/>
    </xf>
    <xf numFmtId="0" fontId="19" fillId="0" borderId="92" xfId="38" applyBorder="true" applyAlignment="true">
      <alignment horizontal="right"/>
    </xf>
    <xf numFmtId="0" fontId="7" fillId="0" borderId="92" xfId="38" applyFont="true" applyFill="true" applyBorder="true"/>
    <xf numFmtId="0" fontId="19" fillId="0" borderId="92" xfId="38" applyFill="true" applyBorder="true"/>
    <xf numFmtId="0" fontId="33" fillId="0" borderId="92" xfId="38" applyFont="true" applyFill="true" applyBorder="true"/>
    <xf numFmtId="0" fontId="33" fillId="0" borderId="92" xfId="38" applyFont="true" applyBorder="true"/>
    <xf numFmtId="0" fontId="97" fillId="0" borderId="93" xfId="0" applyNumberFormat="true" applyFont="true" applyBorder="true" applyAlignment="true" applyProtection="true"/>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79" fillId="41" borderId="15" xfId="0" applyFont="true" applyFill="true" applyBorder="true" applyAlignment="true">
      <alignment horizontal="left" vertical="center"/>
    </xf>
    <xf numFmtId="0" fontId="79" fillId="41" borderId="15" xfId="12" applyFont="true" applyFill="true" applyBorder="true" applyAlignment="true">
      <alignment horizontal="left" vertical="center"/>
    </xf>
    <xf numFmtId="0" fontId="3" fillId="0" borderId="13" xfId="0" applyFont="true" applyBorder="true" applyAlignment="true">
      <alignment horizontal="left" vertical="center" wrapText="true"/>
    </xf>
    <xf numFmtId="1" fontId="98" fillId="49" borderId="94" xfId="0" applyNumberFormat="true" applyFont="true" applyFill="true" applyBorder="true" applyAlignment="true" applyProtection="true">
      <alignment horizontal="center" vertical="center"/>
    </xf>
    <xf numFmtId="1" fontId="99" fillId="50" borderId="95" xfId="0" applyNumberFormat="true" applyFont="true" applyFill="true" applyBorder="true" applyAlignment="true" applyProtection="true">
      <alignment horizontal="center" vertical="center"/>
    </xf>
    <xf numFmtId="1" fontId="100" fillId="51" borderId="96" xfId="0" applyNumberFormat="true" applyFont="true" applyFill="true" applyBorder="true" applyAlignment="true" applyProtection="true">
      <alignment horizontal="center" vertical="center"/>
    </xf>
    <xf numFmtId="1" fontId="101" fillId="52" borderId="97" xfId="0" applyNumberFormat="true" applyFont="true" applyFill="true" applyBorder="true" applyAlignment="true" applyProtection="true">
      <alignment horizontal="center" vertical="center"/>
    </xf>
    <xf numFmtId="1" fontId="102" fillId="53" borderId="98" xfId="0" applyNumberFormat="true" applyFont="true" applyFill="true" applyBorder="true" applyAlignment="true" applyProtection="true">
      <alignment horizontal="center" vertical="center"/>
    </xf>
    <xf numFmtId="1" fontId="103" fillId="54" borderId="99" xfId="0" applyNumberFormat="true" applyFont="true" applyFill="true" applyBorder="true" applyAlignment="true" applyProtection="true">
      <alignment horizontal="center" vertical="center"/>
    </xf>
    <xf numFmtId="1" fontId="104" fillId="55" borderId="100" xfId="0" applyNumberFormat="true" applyFont="true" applyFill="true" applyBorder="true" applyAlignment="true" applyProtection="true">
      <alignment horizontal="center" vertical="center"/>
    </xf>
    <xf numFmtId="1" fontId="105" fillId="56" borderId="101" xfId="0" applyNumberFormat="true" applyFont="true" applyFill="true" applyBorder="true" applyAlignment="true" applyProtection="true">
      <alignment horizontal="center" vertical="center"/>
    </xf>
    <xf numFmtId="1" fontId="106" fillId="57" borderId="102" xfId="0" applyNumberFormat="true" applyFont="true" applyFill="true" applyBorder="true" applyAlignment="true" applyProtection="true">
      <alignment horizontal="center" vertical="center"/>
    </xf>
    <xf numFmtId="1" fontId="107" fillId="58" borderId="103" xfId="0" applyNumberFormat="true" applyFont="true" applyFill="true" applyBorder="true" applyAlignment="true" applyProtection="true">
      <alignment horizontal="center" vertical="center"/>
    </xf>
    <xf numFmtId="1" fontId="108" fillId="59" borderId="104" xfId="0" applyNumberFormat="true" applyFont="true" applyFill="true" applyBorder="true" applyAlignment="true" applyProtection="true">
      <alignment horizontal="center" vertical="center"/>
    </xf>
    <xf numFmtId="1" fontId="109" fillId="60" borderId="105" xfId="0" applyNumberFormat="true" applyFont="true" applyFill="true" applyBorder="true" applyAlignment="true" applyProtection="true">
      <alignment horizontal="center" vertical="center"/>
    </xf>
    <xf numFmtId="1" fontId="110" fillId="61" borderId="106" xfId="0" applyNumberFormat="true" applyFont="true" applyFill="true" applyBorder="true" applyAlignment="true" applyProtection="true">
      <alignment horizontal="center" vertical="center"/>
    </xf>
    <xf numFmtId="1" fontId="111" fillId="62" borderId="107" xfId="0" applyNumberFormat="true" applyFont="true" applyFill="true" applyBorder="true" applyAlignment="true" applyProtection="true">
      <alignment horizontal="center" vertical="center"/>
    </xf>
    <xf numFmtId="1" fontId="112" fillId="63" borderId="108" xfId="0" applyNumberFormat="true" applyFont="true" applyFill="true" applyBorder="true" applyAlignment="true" applyProtection="true">
      <alignment horizontal="center" vertical="center"/>
    </xf>
    <xf numFmtId="1" fontId="113" fillId="64" borderId="109" xfId="0" applyNumberFormat="true" applyFont="true" applyFill="true" applyBorder="true" applyAlignment="true" applyProtection="true">
      <alignment horizontal="center" vertical="center"/>
    </xf>
    <xf numFmtId="1" fontId="114" fillId="65" borderId="110" xfId="0" applyNumberFormat="true" applyFont="true" applyFill="true" applyBorder="true" applyAlignment="true" applyProtection="true">
      <alignment horizontal="center" vertical="center"/>
    </xf>
    <xf numFmtId="1" fontId="115" fillId="66" borderId="111" xfId="0" applyNumberFormat="true" applyFont="true" applyFill="true" applyBorder="true" applyAlignment="true" applyProtection="true">
      <alignment horizontal="center" vertical="center"/>
    </xf>
    <xf numFmtId="1" fontId="116" fillId="67" borderId="112" xfId="0" applyNumberFormat="true" applyFont="true" applyFill="true" applyBorder="true" applyAlignment="true" applyProtection="true">
      <alignment horizontal="center" vertical="center"/>
    </xf>
    <xf numFmtId="1" fontId="117" fillId="68" borderId="113" xfId="0" applyNumberFormat="true" applyFont="true" applyFill="true" applyBorder="true" applyAlignment="true" applyProtection="true">
      <alignment horizontal="center" vertical="center"/>
    </xf>
    <xf numFmtId="1" fontId="118" fillId="69" borderId="114" xfId="0" applyNumberFormat="true" applyFont="true" applyFill="true" applyBorder="true" applyAlignment="true" applyProtection="true">
      <alignment horizontal="center" vertical="center"/>
    </xf>
    <xf numFmtId="1" fontId="119" fillId="70" borderId="115" xfId="0" applyNumberFormat="true" applyFont="true" applyFill="true" applyBorder="true" applyAlignment="true" applyProtection="true">
      <alignment horizontal="center" vertical="center"/>
    </xf>
    <xf numFmtId="1" fontId="120" fillId="71" borderId="116" xfId="0" applyNumberFormat="true" applyFont="true" applyFill="true" applyBorder="true" applyAlignment="true" applyProtection="true">
      <alignment horizontal="center" vertical="center"/>
    </xf>
    <xf numFmtId="0" fontId="121" fillId="72" borderId="117" xfId="0" applyNumberFormat="true" applyFont="true" applyFill="true" applyBorder="true" applyAlignment="true" applyProtection="true">
      <alignment horizontal="center" vertical="center"/>
    </xf>
    <xf numFmtId="164" fontId="122" fillId="73" borderId="118" xfId="0" applyNumberFormat="true" applyFont="true" applyFill="true" applyBorder="true" applyAlignment="true" applyProtection="true">
      <alignment horizontal="center" vertical="center"/>
    </xf>
    <xf numFmtId="0" fontId="123" fillId="74" borderId="119" xfId="0" applyNumberFormat="true" applyFont="true" applyFill="true" applyBorder="true" applyAlignment="true" applyProtection="true">
      <alignment horizontal="center" vertical="center"/>
    </xf>
    <xf numFmtId="0" fontId="124" fillId="75" borderId="120" xfId="0" applyNumberFormat="true" applyFont="true" applyFill="true" applyBorder="true" applyAlignment="true" applyProtection="true">
      <alignment horizontal="center" vertical="center"/>
    </xf>
    <xf numFmtId="0" fontId="125" fillId="76" borderId="121" xfId="0" applyNumberFormat="true" applyFont="true" applyFill="true" applyBorder="true" applyAlignment="true" applyProtection="true">
      <alignment horizontal="center" vertical="center"/>
    </xf>
    <xf numFmtId="1" fontId="126" fillId="77" borderId="122" xfId="0" applyNumberFormat="true" applyFont="true" applyFill="true" applyBorder="true" applyAlignment="true" applyProtection="true">
      <alignment horizontal="center" vertical="center"/>
    </xf>
    <xf numFmtId="0" fontId="127" fillId="78" borderId="123" xfId="0" applyNumberFormat="true" applyFont="true" applyFill="true" applyBorder="true" applyAlignment="true" applyProtection="true">
      <alignment horizontal="center" vertical="center"/>
    </xf>
    <xf numFmtId="164" fontId="128" fillId="79" borderId="124" xfId="0" applyNumberFormat="true" applyFont="true" applyFill="true" applyBorder="true" applyAlignment="true" applyProtection="true">
      <alignment horizontal="center" vertical="center"/>
    </xf>
    <xf numFmtId="0" fontId="129" fillId="80" borderId="125" xfId="0" applyNumberFormat="true" applyFont="true" applyFill="true" applyBorder="true" applyAlignment="true" applyProtection="true">
      <alignment horizontal="center" vertical="center"/>
    </xf>
    <xf numFmtId="0" fontId="130" fillId="81" borderId="126" xfId="0" applyNumberFormat="true" applyFont="true" applyFill="true" applyBorder="true" applyAlignment="true" applyProtection="true">
      <alignment horizontal="center" vertical="center"/>
    </xf>
    <xf numFmtId="0" fontId="131" fillId="82" borderId="127" xfId="0" applyNumberFormat="true" applyFont="true" applyFill="true" applyBorder="true" applyAlignment="true" applyProtection="true">
      <alignment horizontal="center" vertical="center"/>
    </xf>
    <xf numFmtId="0" fontId="132" fillId="83" borderId="128" xfId="0" applyNumberFormat="true" applyFont="true" applyFill="true" applyBorder="true" applyAlignment="true" applyProtection="true">
      <alignment horizontal="center" vertical="center"/>
    </xf>
    <xf numFmtId="164" fontId="133" fillId="84" borderId="129" xfId="0" applyNumberFormat="true" applyFont="true" applyFill="true" applyBorder="true" applyAlignment="true" applyProtection="true">
      <alignment horizontal="center" vertical="center"/>
    </xf>
    <xf numFmtId="0" fontId="134" fillId="85" borderId="130" xfId="0" applyNumberFormat="true" applyFont="true" applyFill="true" applyBorder="true" applyAlignment="true" applyProtection="true">
      <alignment horizontal="center" vertical="center"/>
    </xf>
    <xf numFmtId="0" fontId="135" fillId="86" borderId="131" xfId="0" applyNumberFormat="true" applyFont="true" applyFill="true" applyBorder="true" applyAlignment="true" applyProtection="true">
      <alignment horizontal="center" vertical="center"/>
    </xf>
    <xf numFmtId="0" fontId="136" fillId="87" borderId="132" xfId="0" applyNumberFormat="true" applyFont="true" applyFill="true" applyBorder="true" applyAlignment="true" applyProtection="true">
      <alignment horizontal="center" vertical="center"/>
    </xf>
    <xf numFmtId="0" fontId="137" fillId="88" borderId="133" xfId="0" applyNumberFormat="true" applyFont="true" applyFill="true" applyBorder="true" applyAlignment="true" applyProtection="true">
      <alignment horizontal="center" vertical="center"/>
    </xf>
    <xf numFmtId="164" fontId="138" fillId="89" borderId="134" xfId="0" applyNumberFormat="true" applyFont="true" applyFill="true" applyBorder="true" applyAlignment="true" applyProtection="true">
      <alignment horizontal="center" vertical="center"/>
    </xf>
    <xf numFmtId="0" fontId="139" fillId="90" borderId="135" xfId="0" applyNumberFormat="true" applyFont="true" applyFill="true" applyBorder="true" applyAlignment="true" applyProtection="true">
      <alignment horizontal="center" vertical="center"/>
    </xf>
    <xf numFmtId="0" fontId="140" fillId="91" borderId="136" xfId="0" applyNumberFormat="true" applyFont="true" applyFill="true" applyBorder="true" applyAlignment="true" applyProtection="true">
      <alignment horizontal="center" vertical="center"/>
    </xf>
    <xf numFmtId="0" fontId="141" fillId="92" borderId="137" xfId="0" applyNumberFormat="true" applyFont="true" applyFill="true" applyBorder="true" applyAlignment="true" applyProtection="true">
      <alignment horizontal="center" vertical="center"/>
    </xf>
    <xf numFmtId="0" fontId="142" fillId="93" borderId="138" xfId="0" applyNumberFormat="true" applyFont="true" applyFill="true" applyBorder="true" applyAlignment="true" applyProtection="true">
      <alignment horizontal="center" vertical="center"/>
    </xf>
    <xf numFmtId="164" fontId="143" fillId="94" borderId="139" xfId="0" applyNumberFormat="true" applyFont="true" applyFill="true" applyBorder="true" applyAlignment="true" applyProtection="true">
      <alignment horizontal="center" vertical="center"/>
    </xf>
    <xf numFmtId="0" fontId="144" fillId="95" borderId="140" xfId="0" applyNumberFormat="true" applyFont="true" applyFill="true" applyBorder="true" applyAlignment="true" applyProtection="true">
      <alignment horizontal="center" vertical="center"/>
    </xf>
    <xf numFmtId="0" fontId="145" fillId="96" borderId="141" xfId="0" applyNumberFormat="true" applyFont="true" applyFill="true" applyBorder="true" applyAlignment="true" applyProtection="true">
      <alignment horizontal="center" vertical="center"/>
    </xf>
    <xf numFmtId="0" fontId="146" fillId="97" borderId="142" xfId="0" applyNumberFormat="true" applyFont="true" applyFill="true" applyBorder="true" applyAlignment="true" applyProtection="true">
      <alignment horizontal="center" vertical="center"/>
    </xf>
    <xf numFmtId="0" fontId="147" fillId="98" borderId="143" xfId="0" applyNumberFormat="true" applyFont="true" applyFill="true" applyBorder="true" applyAlignment="true" applyProtection="true">
      <alignment horizontal="center" vertical="center"/>
    </xf>
    <xf numFmtId="164" fontId="148" fillId="99" borderId="144" xfId="0" applyNumberFormat="true" applyFont="true" applyFill="true" applyBorder="true" applyAlignment="true" applyProtection="true">
      <alignment horizontal="center" vertical="center"/>
    </xf>
    <xf numFmtId="0" fontId="149" fillId="100" borderId="145" xfId="0" applyNumberFormat="true" applyFont="true" applyFill="true" applyBorder="true" applyAlignment="true" applyProtection="true">
      <alignment horizontal="center" vertical="center"/>
    </xf>
    <xf numFmtId="0" fontId="150" fillId="101" borderId="146" xfId="0" applyNumberFormat="true" applyFont="true" applyFill="true" applyBorder="true" applyAlignment="true" applyProtection="true">
      <alignment horizontal="center" vertical="center"/>
    </xf>
    <xf numFmtId="0" fontId="151" fillId="102" borderId="147" xfId="0" applyNumberFormat="true" applyFont="true" applyFill="true" applyBorder="true" applyAlignment="true" applyProtection="true">
      <alignment horizontal="center" vertical="center"/>
    </xf>
    <xf numFmtId="0" fontId="152" fillId="103" borderId="148" xfId="0" applyNumberFormat="true" applyFont="true" applyFill="true" applyBorder="true" applyAlignment="true" applyProtection="true">
      <alignment horizontal="center" vertical="center"/>
    </xf>
    <xf numFmtId="164" fontId="153" fillId="104" borderId="149" xfId="0" applyNumberFormat="true" applyFont="true" applyFill="true" applyBorder="true" applyAlignment="true" applyProtection="true">
      <alignment horizontal="center" vertical="center"/>
    </xf>
    <xf numFmtId="0" fontId="154" fillId="105" borderId="150" xfId="0" applyNumberFormat="true" applyFont="true" applyFill="true" applyBorder="true" applyAlignment="true" applyProtection="true">
      <alignment horizontal="center" vertical="center"/>
    </xf>
    <xf numFmtId="0" fontId="155" fillId="106" borderId="151" xfId="0" applyNumberFormat="true" applyFont="true" applyFill="true" applyBorder="true" applyAlignment="true" applyProtection="true">
      <alignment horizontal="center" vertical="center"/>
    </xf>
    <xf numFmtId="0" fontId="156" fillId="107" borderId="152" xfId="0" applyNumberFormat="true" applyFont="true" applyFill="true" applyBorder="true" applyAlignment="true" applyProtection="true">
      <alignment horizontal="center" vertical="center"/>
    </xf>
    <xf numFmtId="0" fontId="157" fillId="108" borderId="153" xfId="0" applyNumberFormat="true" applyFont="true" applyFill="true" applyBorder="true" applyAlignment="true" applyProtection="true">
      <alignment horizontal="center" vertical="center"/>
    </xf>
    <xf numFmtId="164" fontId="158" fillId="109" borderId="154" xfId="0" applyNumberFormat="true" applyFont="true" applyFill="true" applyBorder="true" applyAlignment="true" applyProtection="true">
      <alignment horizontal="center" vertical="center"/>
    </xf>
    <xf numFmtId="0" fontId="159" fillId="110" borderId="155" xfId="0" applyNumberFormat="true" applyFont="true" applyFill="true" applyBorder="true" applyAlignment="true" applyProtection="true">
      <alignment horizontal="center" vertical="center"/>
    </xf>
    <xf numFmtId="0" fontId="160" fillId="111" borderId="156" xfId="0" applyNumberFormat="true" applyFont="true" applyFill="true" applyBorder="true" applyAlignment="true" applyProtection="true">
      <alignment horizontal="center" vertical="center"/>
    </xf>
    <xf numFmtId="0" fontId="161" fillId="112" borderId="157" xfId="0" applyNumberFormat="true" applyFont="true" applyFill="true" applyBorder="true" applyAlignment="true" applyProtection="true">
      <alignment horizontal="center" vertical="center"/>
    </xf>
    <xf numFmtId="0" fontId="162" fillId="113" borderId="158" xfId="0" applyNumberFormat="true" applyFont="true" applyFill="true" applyBorder="true" applyAlignment="true" applyProtection="true">
      <alignment horizontal="center" vertical="center"/>
    </xf>
    <xf numFmtId="164" fontId="163" fillId="114" borderId="159" xfId="0" applyNumberFormat="true" applyFont="true" applyFill="true" applyBorder="true" applyAlignment="true" applyProtection="true">
      <alignment horizontal="center" vertical="center"/>
    </xf>
    <xf numFmtId="0" fontId="164" fillId="115" borderId="160" xfId="0" applyNumberFormat="true" applyFont="true" applyFill="true" applyBorder="true" applyAlignment="true" applyProtection="true">
      <alignment horizontal="center" vertical="center"/>
    </xf>
    <xf numFmtId="0" fontId="165" fillId="116" borderId="161" xfId="0" applyNumberFormat="true" applyFont="true" applyFill="true" applyBorder="true" applyAlignment="true" applyProtection="true">
      <alignment horizontal="center" vertical="center"/>
    </xf>
    <xf numFmtId="0" fontId="166" fillId="117" borderId="162" xfId="0" applyNumberFormat="true" applyFont="true" applyFill="true" applyBorder="true" applyAlignment="true" applyProtection="true">
      <alignment horizontal="center" vertical="center"/>
    </xf>
    <xf numFmtId="0" fontId="167" fillId="118" borderId="163" xfId="0" applyNumberFormat="true" applyFont="true" applyFill="true" applyBorder="true" applyAlignment="true" applyProtection="true">
      <alignment horizontal="center" vertical="center"/>
    </xf>
    <xf numFmtId="164" fontId="168" fillId="119" borderId="164" xfId="0" applyNumberFormat="true" applyFont="true" applyFill="true" applyBorder="true" applyAlignment="true" applyProtection="true">
      <alignment horizontal="center" vertical="center"/>
    </xf>
    <xf numFmtId="0" fontId="169" fillId="120" borderId="165" xfId="0" applyNumberFormat="true" applyFont="true" applyFill="true" applyBorder="true" applyAlignment="true" applyProtection="true">
      <alignment horizontal="center" vertical="center"/>
    </xf>
    <xf numFmtId="0" fontId="170" fillId="121" borderId="166" xfId="0" applyNumberFormat="true" applyFont="true" applyFill="true" applyBorder="true" applyAlignment="true" applyProtection="true">
      <alignment horizontal="center" vertical="center"/>
    </xf>
    <xf numFmtId="0" fontId="171" fillId="122" borderId="167" xfId="0" applyNumberFormat="true" applyFont="true" applyFill="true" applyBorder="true" applyAlignment="true" applyProtection="true">
      <alignment horizontal="center" vertical="center"/>
    </xf>
    <xf numFmtId="0" fontId="172" fillId="123" borderId="168" xfId="0" applyNumberFormat="true" applyFont="true" applyFill="true" applyBorder="true" applyAlignment="true" applyProtection="true">
      <alignment horizontal="center" vertical="center"/>
    </xf>
    <xf numFmtId="164" fontId="173" fillId="124" borderId="169" xfId="0" applyNumberFormat="true" applyFont="true" applyFill="true" applyBorder="true" applyAlignment="true" applyProtection="true">
      <alignment horizontal="center" vertical="center"/>
    </xf>
    <xf numFmtId="0" fontId="174" fillId="125" borderId="170" xfId="0" applyNumberFormat="true" applyFont="true" applyFill="true" applyBorder="true" applyAlignment="true" applyProtection="true">
      <alignment horizontal="center" vertical="center"/>
    </xf>
    <xf numFmtId="0" fontId="175" fillId="126" borderId="171" xfId="0" applyNumberFormat="true" applyFont="true" applyFill="true" applyBorder="true" applyAlignment="true" applyProtection="true">
      <alignment horizontal="center" vertical="center"/>
    </xf>
    <xf numFmtId="0" fontId="176" fillId="127" borderId="172" xfId="0" applyNumberFormat="true" applyFont="true" applyFill="true" applyBorder="true" applyAlignment="true" applyProtection="true">
      <alignment horizontal="center" vertical="center"/>
    </xf>
    <xf numFmtId="0" fontId="177" fillId="128" borderId="173" xfId="0" applyNumberFormat="true" applyFont="true" applyFill="true" applyBorder="true" applyAlignment="true" applyProtection="true">
      <alignment horizontal="center" vertical="center"/>
    </xf>
    <xf numFmtId="164" fontId="178" fillId="129" borderId="174" xfId="0" applyNumberFormat="true" applyFont="true" applyFill="true" applyBorder="true" applyAlignment="true" applyProtection="true">
      <alignment horizontal="center" vertical="center"/>
    </xf>
    <xf numFmtId="0" fontId="179" fillId="130" borderId="175" xfId="0" applyNumberFormat="true" applyFont="true" applyFill="true" applyBorder="true" applyAlignment="true" applyProtection="true">
      <alignment horizontal="center" vertical="center"/>
    </xf>
    <xf numFmtId="0" fontId="180" fillId="131" borderId="176" xfId="0" applyNumberFormat="true" applyFont="true" applyFill="true" applyBorder="true" applyAlignment="true" applyProtection="true">
      <alignment horizontal="center" vertical="center"/>
    </xf>
    <xf numFmtId="0" fontId="181" fillId="132" borderId="177" xfId="0" applyNumberFormat="true" applyFont="true" applyFill="true" applyBorder="true" applyAlignment="true" applyProtection="true">
      <alignment horizontal="center" vertical="center"/>
    </xf>
    <xf numFmtId="0" fontId="182" fillId="133" borderId="178" xfId="0" applyNumberFormat="true" applyFont="true" applyFill="true" applyBorder="true" applyAlignment="true" applyProtection="true">
      <alignment horizontal="center" vertical="center"/>
    </xf>
    <xf numFmtId="164" fontId="183" fillId="134" borderId="179" xfId="0" applyNumberFormat="true" applyFont="true" applyFill="true" applyBorder="true" applyAlignment="true" applyProtection="true">
      <alignment horizontal="center" vertical="center"/>
    </xf>
    <xf numFmtId="0" fontId="184" fillId="135" borderId="180" xfId="0" applyNumberFormat="true" applyFont="true" applyFill="true" applyBorder="true" applyAlignment="true" applyProtection="true">
      <alignment horizontal="center" vertical="center"/>
    </xf>
    <xf numFmtId="0" fontId="185" fillId="136" borderId="181" xfId="0" applyNumberFormat="true" applyFont="true" applyFill="true" applyBorder="true" applyAlignment="true" applyProtection="true">
      <alignment horizontal="center" vertical="center"/>
    </xf>
    <xf numFmtId="0" fontId="186" fillId="137" borderId="182" xfId="0" applyNumberFormat="true" applyFont="true" applyFill="true" applyBorder="true" applyAlignment="true" applyProtection="true">
      <alignment horizontal="center" vertical="center"/>
    </xf>
    <xf numFmtId="0" fontId="187" fillId="138" borderId="183" xfId="0" applyNumberFormat="true" applyFont="true" applyFill="true" applyBorder="true" applyAlignment="true" applyProtection="true">
      <alignment horizontal="center" vertical="center"/>
    </xf>
    <xf numFmtId="164" fontId="188" fillId="139" borderId="184" xfId="0" applyNumberFormat="true" applyFont="true" applyFill="true" applyBorder="true" applyAlignment="true" applyProtection="true">
      <alignment horizontal="center" vertical="center"/>
    </xf>
    <xf numFmtId="0" fontId="189" fillId="140" borderId="185" xfId="0" applyNumberFormat="true" applyFont="true" applyFill="true" applyBorder="true" applyAlignment="true" applyProtection="true">
      <alignment horizontal="center" vertical="center"/>
    </xf>
    <xf numFmtId="0" fontId="190" fillId="141" borderId="186" xfId="0" applyNumberFormat="true" applyFont="true" applyFill="true" applyBorder="true" applyAlignment="true" applyProtection="true">
      <alignment horizontal="center" vertical="center"/>
    </xf>
    <xf numFmtId="0" fontId="191" fillId="142" borderId="187" xfId="0" applyNumberFormat="true" applyFont="true" applyFill="true" applyBorder="true" applyAlignment="true" applyProtection="true">
      <alignment horizontal="center" vertical="center"/>
    </xf>
    <xf numFmtId="0" fontId="192" fillId="143" borderId="188" xfId="0" applyNumberFormat="true" applyFont="true" applyFill="true" applyBorder="true" applyAlignment="true" applyProtection="true">
      <alignment horizontal="center" vertical="center"/>
    </xf>
    <xf numFmtId="164" fontId="193" fillId="144" borderId="189" xfId="0" applyNumberFormat="true" applyFont="true" applyFill="true" applyBorder="true" applyAlignment="true" applyProtection="true">
      <alignment horizontal="center" vertical="center"/>
    </xf>
    <xf numFmtId="0" fontId="194" fillId="145" borderId="190" xfId="0" applyNumberFormat="true" applyFont="true" applyFill="true" applyBorder="true" applyAlignment="true" applyProtection="true">
      <alignment horizontal="center" vertical="center"/>
    </xf>
    <xf numFmtId="0" fontId="195" fillId="146" borderId="191" xfId="0" applyNumberFormat="true" applyFont="true" applyFill="true" applyBorder="true" applyAlignment="true" applyProtection="true">
      <alignment horizontal="center" vertical="center"/>
    </xf>
    <xf numFmtId="0" fontId="196" fillId="147" borderId="192" xfId="0" applyNumberFormat="true" applyFont="true" applyFill="true" applyBorder="true" applyAlignment="true" applyProtection="true">
      <alignment horizontal="center" vertical="center"/>
    </xf>
    <xf numFmtId="0" fontId="197" fillId="148" borderId="193" xfId="0" applyNumberFormat="true" applyFont="true" applyFill="true" applyBorder="true" applyAlignment="true" applyProtection="true">
      <alignment horizontal="center" vertical="center"/>
    </xf>
    <xf numFmtId="164" fontId="198" fillId="149" borderId="194" xfId="0" applyNumberFormat="true" applyFont="true" applyFill="true" applyBorder="true" applyAlignment="true" applyProtection="true">
      <alignment horizontal="center" vertical="center"/>
    </xf>
    <xf numFmtId="0" fontId="199" fillId="150" borderId="195" xfId="0" applyNumberFormat="true" applyFont="true" applyFill="true" applyBorder="true" applyAlignment="true" applyProtection="true">
      <alignment horizontal="center" vertical="center"/>
    </xf>
    <xf numFmtId="0" fontId="200" fillId="151" borderId="196" xfId="0" applyNumberFormat="true" applyFont="true" applyFill="true" applyBorder="true" applyAlignment="true" applyProtection="true">
      <alignment horizontal="center" vertical="center"/>
    </xf>
    <xf numFmtId="0" fontId="201" fillId="152" borderId="197" xfId="0" applyNumberFormat="true" applyFont="true" applyFill="true" applyBorder="true" applyAlignment="true" applyProtection="true">
      <alignment horizontal="center" vertical="center"/>
    </xf>
    <xf numFmtId="0" fontId="202" fillId="153" borderId="198" xfId="0" applyNumberFormat="true" applyFont="true" applyFill="true" applyBorder="true" applyAlignment="true" applyProtection="true">
      <alignment horizontal="center" vertical="center"/>
    </xf>
    <xf numFmtId="164" fontId="203" fillId="154" borderId="199" xfId="0" applyNumberFormat="true" applyFont="true" applyFill="true" applyBorder="true" applyAlignment="true" applyProtection="true">
      <alignment horizontal="center" vertical="center"/>
    </xf>
    <xf numFmtId="0" fontId="204" fillId="155" borderId="200" xfId="0" applyNumberFormat="true" applyFont="true" applyFill="true" applyBorder="true" applyAlignment="true" applyProtection="true">
      <alignment horizontal="center" vertical="center"/>
    </xf>
    <xf numFmtId="0" fontId="205" fillId="156" borderId="201" xfId="0" applyNumberFormat="true" applyFont="true" applyFill="true" applyBorder="true" applyAlignment="true" applyProtection="true">
      <alignment horizontal="center" vertical="center"/>
    </xf>
    <xf numFmtId="0" fontId="206" fillId="157" borderId="202" xfId="0" applyNumberFormat="true" applyFont="true" applyFill="true" applyBorder="true" applyAlignment="true" applyProtection="true">
      <alignment horizontal="center" vertical="center"/>
    </xf>
    <xf numFmtId="0" fontId="207" fillId="158" borderId="203" xfId="0" applyNumberFormat="true" applyFont="true" applyFill="true" applyBorder="true" applyAlignment="true" applyProtection="true">
      <alignment horizontal="center" vertical="center"/>
    </xf>
    <xf numFmtId="164" fontId="208" fillId="159" borderId="204" xfId="0" applyNumberFormat="true" applyFont="true" applyFill="true" applyBorder="true" applyAlignment="true" applyProtection="true">
      <alignment horizontal="center" vertical="center"/>
    </xf>
    <xf numFmtId="0" fontId="209" fillId="160" borderId="205" xfId="0" applyNumberFormat="true" applyFont="true" applyFill="true" applyBorder="true" applyAlignment="true" applyProtection="true">
      <alignment horizontal="center" vertical="center"/>
    </xf>
    <xf numFmtId="0" fontId="210" fillId="161" borderId="206" xfId="0" applyNumberFormat="true" applyFont="true" applyFill="true" applyBorder="true" applyAlignment="true" applyProtection="true">
      <alignment horizontal="center" vertical="center"/>
    </xf>
    <xf numFmtId="0" fontId="211" fillId="162" borderId="207" xfId="0" applyNumberFormat="true" applyFont="true" applyFill="true" applyBorder="true" applyAlignment="true" applyProtection="true">
      <alignment horizontal="center" vertical="center"/>
    </xf>
    <xf numFmtId="0" fontId="212" fillId="163" borderId="208" xfId="0" applyNumberFormat="true" applyFont="true" applyFill="true" applyBorder="true" applyAlignment="true" applyProtection="true">
      <alignment horizontal="center" vertical="center"/>
    </xf>
    <xf numFmtId="164" fontId="213" fillId="164" borderId="209" xfId="0" applyNumberFormat="true" applyFont="true" applyFill="true" applyBorder="true" applyAlignment="true" applyProtection="true">
      <alignment horizontal="center" vertical="center"/>
    </xf>
    <xf numFmtId="0" fontId="214" fillId="165" borderId="210" xfId="0" applyNumberFormat="true" applyFont="true" applyFill="true" applyBorder="true" applyAlignment="true" applyProtection="true">
      <alignment horizontal="center" vertical="center"/>
    </xf>
    <xf numFmtId="0" fontId="215" fillId="166" borderId="211" xfId="0" applyNumberFormat="true" applyFont="true" applyFill="true" applyBorder="true" applyAlignment="true" applyProtection="true">
      <alignment horizontal="center" vertical="center"/>
    </xf>
    <xf numFmtId="0" fontId="216" fillId="167" borderId="212" xfId="0" applyNumberFormat="true" applyFont="true" applyFill="true" applyBorder="true" applyAlignment="true" applyProtection="true">
      <alignment horizontal="center" vertical="center"/>
    </xf>
    <xf numFmtId="0" fontId="217" fillId="168" borderId="213" xfId="0" applyNumberFormat="true" applyFont="true" applyFill="true" applyBorder="true" applyAlignment="true" applyProtection="true">
      <alignment horizontal="center" vertical="center"/>
    </xf>
    <xf numFmtId="164" fontId="218" fillId="169" borderId="214" xfId="0" applyNumberFormat="true" applyFont="true" applyFill="true" applyBorder="true" applyAlignment="true" applyProtection="true">
      <alignment horizontal="center" vertical="center"/>
    </xf>
    <xf numFmtId="0" fontId="219" fillId="170" borderId="215" xfId="0" applyNumberFormat="true" applyFont="true" applyFill="true" applyBorder="true" applyAlignment="true" applyProtection="true">
      <alignment horizontal="center" vertical="center"/>
    </xf>
    <xf numFmtId="0" fontId="220" fillId="171" borderId="216" xfId="0" applyNumberFormat="true" applyFont="true" applyFill="true" applyBorder="true" applyAlignment="true" applyProtection="true">
      <alignment horizontal="center" vertical="center"/>
    </xf>
    <xf numFmtId="0" fontId="221" fillId="172" borderId="217" xfId="0" applyNumberFormat="true" applyFont="true" applyFill="true" applyBorder="true" applyAlignment="true" applyProtection="true">
      <alignment horizontal="center" vertical="center"/>
    </xf>
    <xf numFmtId="0" fontId="222" fillId="173" borderId="218" xfId="0" applyNumberFormat="true" applyFont="true" applyFill="true" applyBorder="true" applyAlignment="true" applyProtection="true">
      <alignment horizontal="center" vertical="center"/>
    </xf>
    <xf numFmtId="164" fontId="223" fillId="174" borderId="219" xfId="0" applyNumberFormat="true" applyFont="true" applyFill="true" applyBorder="true" applyAlignment="true" applyProtection="true">
      <alignment horizontal="center" vertical="center"/>
    </xf>
    <xf numFmtId="0" fontId="224" fillId="175" borderId="220" xfId="0" applyNumberFormat="true" applyFont="true" applyFill="true" applyBorder="true" applyAlignment="true" applyProtection="true">
      <alignment horizontal="center" vertical="center"/>
    </xf>
    <xf numFmtId="0" fontId="225" fillId="176" borderId="221" xfId="0" applyNumberFormat="true" applyFont="true" applyFill="true" applyBorder="true" applyAlignment="true" applyProtection="true">
      <alignment horizontal="center" vertical="center"/>
    </xf>
    <xf numFmtId="0" fontId="226" fillId="177" borderId="222" xfId="0" applyNumberFormat="true" applyFont="true" applyFill="true" applyBorder="true" applyAlignment="true" applyProtection="true">
      <alignment horizontal="center" vertical="center"/>
    </xf>
    <xf numFmtId="0" fontId="227" fillId="178" borderId="223" xfId="0" applyNumberFormat="true" applyFont="true" applyFill="true" applyBorder="true" applyAlignment="true" applyProtection="true">
      <alignment horizontal="center" vertical="center"/>
    </xf>
    <xf numFmtId="164" fontId="228" fillId="179" borderId="224" xfId="0" applyNumberFormat="true" applyFont="true" applyFill="true" applyBorder="true" applyAlignment="true" applyProtection="true">
      <alignment horizontal="center" vertical="center"/>
    </xf>
    <xf numFmtId="0" fontId="229" fillId="180" borderId="225" xfId="0" applyNumberFormat="true" applyFont="true" applyFill="true" applyBorder="true" applyAlignment="true" applyProtection="true">
      <alignment horizontal="center" vertical="center"/>
    </xf>
    <xf numFmtId="0" fontId="230" fillId="181" borderId="226" xfId="0" applyNumberFormat="true" applyFont="true" applyFill="true" applyBorder="true" applyAlignment="true" applyProtection="true">
      <alignment horizontal="center" vertical="center"/>
    </xf>
    <xf numFmtId="0" fontId="231" fillId="182" borderId="227" xfId="0" applyNumberFormat="true" applyFont="true" applyFill="true" applyBorder="true" applyAlignment="true" applyProtection="true">
      <alignment horizontal="center" vertical="center"/>
    </xf>
    <xf numFmtId="0" fontId="232" fillId="183" borderId="228" xfId="0" applyNumberFormat="true" applyFont="true" applyFill="true" applyBorder="true" applyAlignment="true" applyProtection="true">
      <alignment horizontal="center" vertical="center"/>
    </xf>
    <xf numFmtId="164" fontId="233" fillId="184" borderId="229" xfId="0" applyNumberFormat="true" applyFont="true" applyFill="true" applyBorder="true" applyAlignment="true" applyProtection="true">
      <alignment horizontal="center" vertical="center"/>
    </xf>
    <xf numFmtId="0" fontId="234" fillId="185" borderId="230" xfId="0" applyNumberFormat="true" applyFont="true" applyFill="true" applyBorder="true" applyAlignment="true" applyProtection="true">
      <alignment horizontal="center" vertical="center"/>
    </xf>
    <xf numFmtId="0" fontId="235" fillId="186" borderId="231" xfId="0" applyNumberFormat="true" applyFont="true" applyFill="true" applyBorder="true" applyAlignment="true" applyProtection="true">
      <alignment horizontal="center" vertical="center"/>
    </xf>
    <xf numFmtId="0" fontId="236" fillId="187" borderId="232" xfId="0" applyNumberFormat="true" applyFont="true" applyFill="true" applyBorder="true" applyAlignment="true" applyProtection="true">
      <alignment horizontal="center" vertical="center"/>
    </xf>
    <xf numFmtId="0" fontId="237" fillId="188" borderId="233" xfId="0" applyNumberFormat="true" applyFont="true" applyFill="true" applyBorder="true" applyAlignment="true" applyProtection="true">
      <alignment horizontal="center" vertical="center"/>
    </xf>
    <xf numFmtId="164" fontId="238" fillId="189" borderId="234" xfId="0" applyNumberFormat="true" applyFont="true" applyFill="true" applyBorder="true" applyAlignment="true" applyProtection="true">
      <alignment horizontal="center" vertical="center"/>
    </xf>
    <xf numFmtId="0" fontId="239" fillId="190" borderId="235" xfId="0" applyNumberFormat="true" applyFont="true" applyFill="true" applyBorder="true" applyAlignment="true" applyProtection="true">
      <alignment horizontal="center" vertical="center"/>
    </xf>
    <xf numFmtId="0" fontId="240" fillId="191" borderId="236" xfId="0" applyNumberFormat="true" applyFont="true" applyFill="true" applyBorder="true" applyAlignment="true" applyProtection="true">
      <alignment horizontal="center" vertical="center"/>
    </xf>
    <xf numFmtId="0" fontId="241" fillId="192" borderId="237" xfId="0" applyNumberFormat="true" applyFont="true" applyFill="true" applyBorder="true" applyAlignment="true" applyProtection="true">
      <alignment horizontal="center" vertical="center"/>
    </xf>
    <xf numFmtId="164" fontId="3" fillId="2" borderId="237" xfId="0" applyNumberFormat="true" applyFont="true" applyFill="true" applyBorder="true" applyAlignment="true">
      <alignment horizontal="center" vertical="center"/>
    </xf>
    <xf numFmtId="164" fontId="3" fillId="0" borderId="237"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3" fillId="0" borderId="13" xfId="0" applyFont="true" applyBorder="true" applyAlignment="true">
      <alignment horizontal="left" vertical="center" wrapText="true"/>
    </xf>
    <xf numFmtId="0" fontId="7" fillId="17" borderId="55" xfId="11" applyFont="true" applyFill="true" applyBorder="true" applyAlignment="true">
      <alignment horizontal="center"/>
    </xf>
    <xf numFmtId="0" fontId="4" fillId="2" borderId="72" xfId="40" applyFont="true" applyFill="true" applyBorder="true" applyAlignment="true">
      <alignment horizontal="center" wrapText="true"/>
    </xf>
    <xf numFmtId="0" fontId="4" fillId="2" borderId="72" xfId="40" applyFont="true" applyFill="true" applyBorder="true" applyAlignment="true">
      <alignment horizontal="center"/>
    </xf>
    <xf numFmtId="0" fontId="60" fillId="41" borderId="39" xfId="24" applyFont="true" applyFill="true" applyBorder="true" applyAlignment="true">
      <alignment horizontal="center" vertical="center"/>
    </xf>
    <xf numFmtId="0" fontId="60" fillId="41" borderId="72" xfId="24" applyFont="true" applyFill="true" applyBorder="true" applyAlignment="true">
      <alignment horizontal="center" vertical="center"/>
    </xf>
    <xf numFmtId="0" fontId="60" fillId="41" borderId="40" xfId="24" applyFont="true" applyFill="true" applyBorder="true" applyAlignment="true">
      <alignment horizontal="center" vertical="center"/>
    </xf>
    <xf numFmtId="0" fontId="60" fillId="42" borderId="72" xfId="24" applyFont="true" applyFill="true" applyBorder="true" applyAlignment="true">
      <alignment horizontal="center" vertical="center"/>
    </xf>
    <xf numFmtId="0" fontId="60" fillId="27" borderId="39" xfId="24" applyFont="true" applyFill="true" applyBorder="true" applyAlignment="true">
      <alignment horizontal="center" vertical="center"/>
    </xf>
    <xf numFmtId="0" fontId="60" fillId="27" borderId="72" xfId="24" applyFont="true" applyFill="true" applyBorder="true" applyAlignment="true">
      <alignment horizontal="center" vertical="center"/>
    </xf>
    <xf numFmtId="0" fontId="60" fillId="27" borderId="40" xfId="24" applyFont="true" applyFill="true" applyBorder="true" applyAlignment="true">
      <alignment horizontal="center" vertical="center"/>
    </xf>
    <xf numFmtId="0" fontId="3" fillId="0" borderId="63" xfId="28" applyFont="true" applyBorder="true" applyAlignment="true">
      <alignment horizontal="left" vertical="center" wrapText="true"/>
    </xf>
    <xf numFmtId="0" fontId="3" fillId="0" borderId="24" xfId="28"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93" xfId="48" applyFont="true" applyFill="true" applyAlignment="true">
      <alignment horizontal="center" vertical="center"/>
    </xf>
    <xf numFmtId="0" fontId="11" fillId="2" borderId="93" xfId="48" applyFont="true" applyFill="true"/>
    <xf numFmtId="0" fontId="61" fillId="2" borderId="93" xfId="48" applyFont="true" applyFill="true" applyAlignment="true">
      <alignment horizontal="center" vertical="center"/>
    </xf>
    <xf numFmtId="0" fontId="77" fillId="2" borderId="93" xfId="48" applyFont="true" applyFill="true"/>
    <xf numFmtId="0" fontId="26" fillId="2" borderId="93" xfId="48" applyFont="true" applyFill="true"/>
    <xf numFmtId="0" fontId="78" fillId="2" borderId="93" xfId="48" applyFont="true" applyFill="true"/>
    <xf numFmtId="0" fontId="63" fillId="2" borderId="93" xfId="48" applyFont="true" applyFill="true"/>
    <xf numFmtId="0" fontId="11" fillId="2" borderId="93" xfId="48" applyFont="true" applyFill="true" applyAlignment="true">
      <alignment vertical="center" wrapText="true"/>
    </xf>
    <xf numFmtId="0" fontId="5" fillId="2" borderId="93" xfId="48" applyFont="true" applyFill="true" applyAlignment="true">
      <alignment vertical="center" wrapText="true"/>
    </xf>
    <xf numFmtId="0" fontId="11" fillId="0" borderId="93" xfId="48" applyFont="true"/>
    <xf numFmtId="0" fontId="7" fillId="2" borderId="93" xfId="48" applyFont="true" applyFill="true"/>
    <xf numFmtId="0" fontId="3" fillId="2" borderId="93" xfId="48" applyFont="true" applyFill="true"/>
    <xf numFmtId="0" fontId="14" fillId="0" borderId="73" xfId="48" applyFont="true" applyBorder="true" applyAlignment="true">
      <alignment horizontal="center" vertical="center" wrapText="true"/>
    </xf>
    <xf numFmtId="0" fontId="62" fillId="41" borderId="15" xfId="48" applyFont="true" applyFill="true" applyBorder="true" applyAlignment="true">
      <alignment horizontal="center" vertical="center"/>
    </xf>
    <xf numFmtId="0" fontId="14" fillId="0" borderId="37" xfId="48" applyFont="true" applyBorder="true" applyAlignment="true">
      <alignment horizontal="center" vertical="center" wrapText="true"/>
    </xf>
    <xf numFmtId="0" fontId="62" fillId="42" borderId="57" xfId="48" applyFont="true" applyFill="true" applyBorder="true" applyAlignment="true">
      <alignment horizontal="center" vertical="center"/>
    </xf>
    <xf numFmtId="0" fontId="62" fillId="42" borderId="15" xfId="48" applyFont="true" applyFill="true" applyBorder="true" applyAlignment="true">
      <alignment horizontal="center" vertical="center"/>
    </xf>
    <xf numFmtId="0" fontId="14" fillId="2" borderId="58" xfId="48" applyFont="true" applyFill="true" applyBorder="true" applyAlignment="true">
      <alignment horizontal="center" vertical="center" wrapText="true"/>
    </xf>
    <xf numFmtId="0" fontId="62" fillId="27" borderId="15" xfId="48" applyFont="true" applyFill="true" applyBorder="true" applyAlignment="true">
      <alignment horizontal="center" vertical="center"/>
    </xf>
    <xf numFmtId="0" fontId="62" fillId="27" borderId="16" xfId="48" applyFont="true" applyFill="true" applyBorder="true" applyAlignment="true">
      <alignment horizontal="center" vertical="center"/>
    </xf>
    <xf numFmtId="0" fontId="14" fillId="0" borderId="17" xfId="48" applyFont="true" applyBorder="true" applyAlignment="true">
      <alignment horizontal="center" vertical="center" wrapText="true"/>
    </xf>
    <xf numFmtId="0" fontId="16" fillId="2" borderId="77" xfId="48" applyFont="true" applyFill="true" applyBorder="true" applyAlignment="true">
      <alignment horizontal="center"/>
    </xf>
    <xf numFmtId="0" fontId="16" fillId="2" borderId="93" xfId="48" applyFont="true" applyFill="true" applyAlignment="true">
      <alignment horizontal="center"/>
    </xf>
    <xf numFmtId="0" fontId="16" fillId="2" borderId="83" xfId="48" applyFont="true" applyFill="true" applyBorder="true" applyAlignment="true">
      <alignment horizontal="center"/>
    </xf>
    <xf numFmtId="0" fontId="14" fillId="2" borderId="17" xfId="48" applyFont="true" applyFill="true" applyBorder="true" applyAlignment="true">
      <alignment horizontal="center" vertical="center" wrapText="true"/>
    </xf>
    <xf numFmtId="0" fontId="16" fillId="2" borderId="87" xfId="48" applyFont="true" applyFill="true" applyBorder="true" applyAlignment="true">
      <alignment horizontal="center"/>
    </xf>
    <xf numFmtId="0" fontId="16" fillId="2" borderId="18" xfId="48" applyFont="true" applyFill="true" applyBorder="true" applyAlignment="true">
      <alignment horizontal="center"/>
    </xf>
    <xf numFmtId="1" fontId="16" fillId="2" borderId="78" xfId="48" applyNumberFormat="true" applyFont="true" applyFill="true" applyBorder="true" applyAlignment="true">
      <alignment horizontal="center"/>
    </xf>
    <xf numFmtId="0" fontId="16" fillId="2" borderId="79" xfId="48" applyFont="true" applyFill="true" applyBorder="true" applyAlignment="true">
      <alignment horizontal="center"/>
    </xf>
    <xf numFmtId="1" fontId="16" fillId="2" borderId="84" xfId="48" applyNumberFormat="true" applyFont="true" applyFill="true" applyBorder="true" applyAlignment="true">
      <alignment horizontal="center"/>
    </xf>
    <xf numFmtId="0" fontId="16" fillId="2" borderId="85" xfId="48" applyFont="true" applyFill="true" applyBorder="true" applyAlignment="true">
      <alignment horizontal="center"/>
    </xf>
    <xf numFmtId="1" fontId="16" fillId="2" borderId="88" xfId="48" applyNumberFormat="true" applyFont="true" applyFill="true" applyBorder="true" applyAlignment="true">
      <alignment horizontal="center"/>
    </xf>
    <xf numFmtId="1" fontId="16" fillId="2" borderId="60" xfId="48" applyNumberFormat="true" applyFont="true" applyFill="true" applyBorder="true" applyAlignment="true">
      <alignment horizontal="center"/>
    </xf>
    <xf numFmtId="1" fontId="16" fillId="2" borderId="61" xfId="48" applyNumberFormat="true" applyFont="true" applyFill="true" applyBorder="true" applyAlignment="true">
      <alignment horizontal="center"/>
    </xf>
    <xf numFmtId="0" fontId="16" fillId="2" borderId="75" xfId="48" applyFont="true" applyFill="true" applyBorder="true"/>
    <xf numFmtId="165" fontId="3" fillId="2" borderId="93" xfId="49" applyNumberFormat="true" applyFont="true" applyFill="true" applyAlignment="true">
      <alignment horizontal="center"/>
    </xf>
    <xf numFmtId="0" fontId="16" fillId="2" borderId="80" xfId="48" applyFont="true" applyFill="true" applyBorder="true"/>
    <xf numFmtId="0" fontId="16" fillId="2" borderId="86" xfId="48" applyFont="true" applyFill="true" applyBorder="true"/>
    <xf numFmtId="165" fontId="3" fillId="2" borderId="18" xfId="49" applyNumberFormat="true" applyFont="true" applyFill="true" applyBorder="true" applyAlignment="true">
      <alignment horizontal="center"/>
    </xf>
    <xf numFmtId="0" fontId="16" fillId="2" borderId="74" xfId="48" applyFont="true" applyFill="true" applyBorder="true"/>
    <xf numFmtId="0" fontId="16" fillId="2" borderId="81" xfId="48" applyFont="true" applyFill="true" applyBorder="true"/>
    <xf numFmtId="0" fontId="16" fillId="2" borderId="59" xfId="48" applyFont="true" applyFill="true" applyBorder="true"/>
    <xf numFmtId="0" fontId="16" fillId="2" borderId="81" xfId="48" applyFont="true" applyFill="true" applyBorder="true" applyAlignment="true">
      <alignment horizontal="left"/>
    </xf>
    <xf numFmtId="0" fontId="16" fillId="2" borderId="59" xfId="48" applyFont="true" applyFill="true" applyBorder="true" applyAlignment="true">
      <alignment horizontal="left"/>
    </xf>
    <xf numFmtId="0" fontId="16" fillId="2" borderId="76" xfId="48" applyFont="true" applyFill="true" applyBorder="true"/>
    <xf numFmtId="165" fontId="3" fillId="2" borderId="30" xfId="48" applyNumberFormat="true" applyFont="true" applyFill="true" applyBorder="true" applyAlignment="true">
      <alignment horizontal="center"/>
    </xf>
    <xf numFmtId="0" fontId="16" fillId="2" borderId="82" xfId="48" applyFont="true" applyFill="true" applyBorder="true" applyAlignment="true">
      <alignment horizontal="left"/>
    </xf>
    <xf numFmtId="165" fontId="3" fillId="2" borderId="30" xfId="49" applyNumberFormat="true" applyFont="true" applyFill="true" applyBorder="true" applyAlignment="true">
      <alignment horizontal="center"/>
    </xf>
    <xf numFmtId="0" fontId="16" fillId="2" borderId="62" xfId="48" applyFont="true" applyFill="true" applyBorder="true" applyAlignment="true">
      <alignment horizontal="left"/>
    </xf>
    <xf numFmtId="165" fontId="3" fillId="2" borderId="31" xfId="48" applyNumberFormat="true" applyFont="true" applyFill="true" applyBorder="true" applyAlignment="true">
      <alignment horizontal="center"/>
    </xf>
    <xf numFmtId="0" fontId="34" fillId="2" borderId="93" xfId="48" applyFont="true" applyFill="true"/>
    <xf numFmtId="0" fontId="16" fillId="2" borderId="93" xfId="48" applyFont="true" applyFill="true" applyAlignment="true">
      <alignment horizontal="left" vertical="center"/>
    </xf>
    <xf numFmtId="0" fontId="242" fillId="41" borderId="93" xfId="50" applyFont="true" applyFill="true" applyAlignment="true">
      <alignment horizontal="left" vertical="center" wrapText="true"/>
    </xf>
    <xf numFmtId="0" fontId="242" fillId="42" borderId="238" xfId="50" applyFont="true" applyFill="true" applyBorder="true" applyAlignment="true">
      <alignment horizontal="left" vertical="center" wrapText="true"/>
    </xf>
    <xf numFmtId="0" fontId="242" fillId="42" borderId="93" xfId="50" applyFont="true" applyFill="true" applyAlignment="true">
      <alignment horizontal="left" vertical="center" wrapText="true"/>
    </xf>
    <xf numFmtId="0" fontId="242" fillId="27" borderId="93" xfId="50" applyFont="true" applyFill="true" applyAlignment="true">
      <alignment horizontal="left" vertical="center" wrapText="true"/>
    </xf>
    <xf numFmtId="0" fontId="16" fillId="193" borderId="93" xfId="50" applyFont="true" applyFill="true" applyAlignment="true">
      <alignment horizontal="left" vertical="center" wrapText="true"/>
    </xf>
    <xf numFmtId="0" fontId="16" fillId="44" borderId="93" xfId="50" applyFont="true" applyFill="true" applyAlignment="true">
      <alignment horizontal="left" vertical="center" wrapText="true"/>
    </xf>
    <xf numFmtId="0" fontId="16" fillId="194" borderId="93" xfId="50"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center" textRotation="0" wrapText="false" indent="0" shrinkToFit="false"/>
      <protection locked="true" hidden="false"/>
    </xf>
  </cellXfs>
  <cellStyles count="51">
    <cellStyle name="General Headings" xfId="7"/>
    <cellStyle name="General Headings 2" xfId="20"/>
    <cellStyle name="General Headings 2 2" xfId="46"/>
    <cellStyle name="Hyperlink" xfId="47" builtinId="8"/>
    <cellStyle name="Hyperlink 2" xfId="6"/>
    <cellStyle name="Hyperlink 2 2" xfId="19"/>
    <cellStyle name="Hyperlink 2 2 2" xfId="44"/>
    <cellStyle name="Hyperlink 3" xfId="15"/>
    <cellStyle name="Hyperlink 3 2" xfId="45"/>
    <cellStyle name="Normal" xfId="0" builtinId="0"/>
    <cellStyle name="Normal 10" xfId="29"/>
    <cellStyle name="Normal 11" xfId="30"/>
    <cellStyle name="Normal 12" xfId="26"/>
    <cellStyle name="Normal 13" xfId="31"/>
    <cellStyle name="Normal 14" xfId="32"/>
    <cellStyle name="Normal 15" xfId="33"/>
    <cellStyle name="Normal 16" xfId="34"/>
    <cellStyle name="Normal 17" xfId="35"/>
    <cellStyle name="Normal 18" xfId="36"/>
    <cellStyle name="Normal 19" xfId="37"/>
    <cellStyle name="Normal 2" xfId="2"/>
    <cellStyle name="Normal 2 2" xfId="3"/>
    <cellStyle name="Normal 2 2 2" xfId="5"/>
    <cellStyle name="Normal 2 2 2 2" xfId="18"/>
    <cellStyle name="Normal 2 2 2 2 2" xfId="42"/>
    <cellStyle name="Normal 2 2 3" xfId="16"/>
    <cellStyle name="Normal 2 3" xfId="9"/>
    <cellStyle name="Normal 2 3 2" xfId="22"/>
    <cellStyle name="Normal 2 3 2 2" xfId="50"/>
    <cellStyle name="Normal 2 3 3" xfId="38"/>
    <cellStyle name="Normal 2 3 4" xfId="48"/>
    <cellStyle name="Normal 2 4" xfId="14"/>
    <cellStyle name="Normal 3" xfId="4"/>
    <cellStyle name="Normal 3 2" xfId="8"/>
    <cellStyle name="Normal 3 2 2" xfId="21"/>
    <cellStyle name="Normal 3 3" xfId="17"/>
    <cellStyle name="Normal 4" xfId="10"/>
    <cellStyle name="Normal 4 2" xfId="23"/>
    <cellStyle name="Normal 4 2 2" xfId="43"/>
    <cellStyle name="Normal 4 3" xfId="39"/>
    <cellStyle name="Normal 4 4" xfId="49"/>
    <cellStyle name="Normal 5" xfId="12"/>
    <cellStyle name="Normal 6" xfId="1"/>
    <cellStyle name="Normal 6 2" xfId="11"/>
    <cellStyle name="Normal 6 2 2" xfId="24"/>
    <cellStyle name="Normal 6 2 2 2" xfId="41"/>
    <cellStyle name="Normal 6 2 3" xfId="40"/>
    <cellStyle name="Normal 6 3" xfId="13"/>
    <cellStyle name="Normal 7" xfId="25"/>
    <cellStyle name="Normal 8" xfId="28"/>
    <cellStyle name="Normal 9" xfId="27"/>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84.037203680000005</c:v>
                </c:pt>
                <c:pt idx="1">
                  <c:v>88.718718730000006</c:v>
                </c:pt>
                <c:pt idx="2">
                  <c:v>83.431442910000001</c:v>
                </c:pt>
                <c:pt idx="3">
                  <c:v>74.955719220000006</c:v>
                </c:pt>
                <c:pt idx="4">
                  <c:v>88.836583809999993</c:v>
                </c:pt>
                <c:pt idx="5">
                  <c:v>88.157318239999995</c:v>
                </c:pt>
              </c:numCache>
            </c:numRef>
          </c:val>
          <c:extLst>
            <c:ext xmlns:c16="http://schemas.microsoft.com/office/drawing/2014/chart" uri="{C3380CC4-5D6E-409C-BE32-E72D297353CC}">
              <c16:uniqueId val="{00000000-C473-473C-8A3F-F5F2B139ECE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73-473C-8A3F-F5F2B139ECE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73-473C-8A3F-F5F2B139ECE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73-473C-8A3F-F5F2B139ECE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73-473C-8A3F-F5F2B139ECE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73-473C-8A3F-F5F2B139ECE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73-473C-8A3F-F5F2B139ECE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3.3523580819999999</c:v>
                </c:pt>
                <c:pt idx="1">
                  <c:v>3.5200141079999998</c:v>
                </c:pt>
                <c:pt idx="2">
                  <c:v>3.3152902069999999</c:v>
                </c:pt>
                <c:pt idx="3">
                  <c:v>3.2955298380000002</c:v>
                </c:pt>
                <c:pt idx="4">
                  <c:v>3.098609481</c:v>
                </c:pt>
                <c:pt idx="5">
                  <c:v>4.5966150389999996</c:v>
                </c:pt>
              </c:numCache>
            </c:numRef>
          </c:val>
          <c:extLst>
            <c:ext xmlns:c16="http://schemas.microsoft.com/office/drawing/2014/chart" uri="{C3380CC4-5D6E-409C-BE32-E72D297353CC}">
              <c16:uniqueId val="{00000007-C473-473C-8A3F-F5F2B139ECE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C473-473C-8A3F-F5F2B139ECE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12.610438240000001</c:v>
                </c:pt>
                <c:pt idx="1">
                  <c:v>7.7612671669999997</c:v>
                </c:pt>
                <c:pt idx="2">
                  <c:v>13.253266890000001</c:v>
                </c:pt>
                <c:pt idx="3">
                  <c:v>21.748750940000001</c:v>
                </c:pt>
                <c:pt idx="4">
                  <c:v>8.0648067090000009</c:v>
                </c:pt>
                <c:pt idx="5">
                  <c:v>7.2460667159999996</c:v>
                </c:pt>
              </c:numCache>
            </c:numRef>
          </c:val>
          <c:extLst>
            <c:ext xmlns:c16="http://schemas.microsoft.com/office/drawing/2014/chart" uri="{C3380CC4-5D6E-409C-BE32-E72D297353CC}">
              <c16:uniqueId val="{00000009-C473-473C-8A3F-F5F2B139ECE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CB-4005-9500-91764C1BC7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CB-4005-9500-91764C1BC70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CB-4005-9500-91764C1BC70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CB-4005-9500-91764C1BC70C}"/>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20-4268-A49A-DD00E9C5C3B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20-4268-A49A-DD00E9C5C3B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CC-4F53-ABAD-D3BEA6B1AFB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CC-4F53-ABAD-D3BEA6B1AFB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49-4800-9E42-EB8ECED4380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D0-496B-9252-E5AB062055D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B8-4A60-B38C-50ABE0B3660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83-4C2C-B0B8-66E19945155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C7-4C54-A53B-71AFE6FFC3E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E2-4779-96D3-62EB0638723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DF-4C3C-9903-6B83D6642B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95.254048017867106</c:v>
                </c:pt>
                <c:pt idx="8">
                  <c:v>#N/A</c:v>
                </c:pt>
                <c:pt idx="9">
                  <c:v>93.611111111111114</c:v>
                </c:pt>
                <c:pt idx="10">
                  <c:v>95.419426048565128</c:v>
                </c:pt>
                <c:pt idx="11">
                  <c:v>#N/A</c:v>
                </c:pt>
                <c:pt idx="12">
                  <c:v>96.756459593183067</c:v>
                </c:pt>
                <c:pt idx="13">
                  <c:v>96.434448710916072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93.3</c:v>
                </c:pt>
                <c:pt idx="15">
                  <c:v>93.3</c:v>
                </c:pt>
                <c:pt idx="16">
                  <c:v>93.3</c:v>
                </c:pt>
                <c:pt idx="17">
                  <c:v>93.3</c:v>
                </c:pt>
                <c:pt idx="18">
                  <c:v>93.3</c:v>
                </c:pt>
                <c:pt idx="19">
                  <c:v>93.8</c:v>
                </c:pt>
                <c:pt idx="20">
                  <c:v>94.4</c:v>
                </c:pt>
                <c:pt idx="21">
                  <c:v>94.9</c:v>
                </c:pt>
                <c:pt idx="22">
                  <c:v>95.5</c:v>
                </c:pt>
                <c:pt idx="23">
                  <c:v>96</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85.9</c:v>
                </c:pt>
                <c:pt idx="15">
                  <c:v>85.9</c:v>
                </c:pt>
                <c:pt idx="16">
                  <c:v>85.9</c:v>
                </c:pt>
                <c:pt idx="17">
                  <c:v>85.9</c:v>
                </c:pt>
                <c:pt idx="18">
                  <c:v>85.9</c:v>
                </c:pt>
                <c:pt idx="19">
                  <c:v>87.4</c:v>
                </c:pt>
                <c:pt idx="20">
                  <c:v>88.8</c:v>
                </c:pt>
                <c:pt idx="21">
                  <c:v>90.2</c:v>
                </c:pt>
                <c:pt idx="22">
                  <c:v>91.7</c:v>
                </c:pt>
                <c:pt idx="23">
                  <c:v>93.1</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CB-4005-9500-91764C1BC7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CB-4005-9500-91764C1BC70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CB-4005-9500-91764C1BC70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20-4268-A49A-DD00E9C5C3B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20-4268-A49A-DD00E9C5C3B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CC-4F53-ABAD-D3BEA6B1AFB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CC-4F53-ABAD-D3BEA6B1AFB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49-4800-9E42-EB8ECED4380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D0-496B-9252-E5AB062055D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B8-4A60-B38C-50ABE0B3660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83-4C2C-B0B8-66E19945155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C7-4C54-A53B-71AFE6FFC3E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E2-4779-96D3-62EB0638723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DF-4C3C-9903-6B83D6642B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87.828029034059185</c:v>
                </c:pt>
                <c:pt idx="8">
                  <c:v>#N/A</c:v>
                </c:pt>
                <c:pt idx="9">
                  <c:v>91.166666666666657</c:v>
                </c:pt>
                <c:pt idx="10">
                  <c:v>92.273730684326722</c:v>
                </c:pt>
                <c:pt idx="11">
                  <c:v>#N/A</c:v>
                </c:pt>
                <c:pt idx="12">
                  <c:v>92.963166575041228</c:v>
                </c:pt>
                <c:pt idx="13">
                  <c:v>94.130554031815677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96.1</c:v>
                </c:pt>
                <c:pt idx="15">
                  <c:v>96.1</c:v>
                </c:pt>
                <c:pt idx="16">
                  <c:v>96.1</c:v>
                </c:pt>
                <c:pt idx="17">
                  <c:v>96.1</c:v>
                </c:pt>
                <c:pt idx="18">
                  <c:v>96.1</c:v>
                </c:pt>
                <c:pt idx="19">
                  <c:v>96.5</c:v>
                </c:pt>
                <c:pt idx="20">
                  <c:v>96.9</c:v>
                </c:pt>
                <c:pt idx="21">
                  <c:v>97.3</c:v>
                </c:pt>
                <c:pt idx="22">
                  <c:v>97.7</c:v>
                </c:pt>
                <c:pt idx="23">
                  <c:v>98.1</c:v>
                </c:pt>
              </c:numCache>
            </c:numRef>
          </c:yVal>
          <c:smooth val="0"/>
          <c:extLst>
            <c:ext xmlns:c16="http://schemas.microsoft.com/office/drawing/2014/chart" uri="{C3380CC4-5D6E-409C-BE32-E72D297353CC}">
              <c16:uniqueId val="{00000008-3DCB-4005-9500-91764C1BC70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CB-4005-9500-91764C1BC7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CB-4005-9500-91764C1BC70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CB-4005-9500-91764C1BC70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CB-4005-9500-91764C1BC70C}"/>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20-4268-A49A-DD00E9C5C3B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20-4268-A49A-DD00E9C5C3B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CC-4F53-ABAD-D3BEA6B1AFB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CC-4F53-ABAD-D3BEA6B1AFB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49-4800-9E42-EB8ECED4380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D0-496B-9252-E5AB062055D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B8-4A60-B38C-50ABE0B3660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83-4C2C-B0B8-66E19945155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C7-4C54-A53B-71AFE6FFC3E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E2-4779-96D3-62EB0638723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DF-4C3C-9903-6B83D6642B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97.152428810720266</c:v>
                </c:pt>
                <c:pt idx="8">
                  <c:v>#N/A</c:v>
                </c:pt>
                <c:pt idx="9">
                  <c:v>96.777777777777771</c:v>
                </c:pt>
                <c:pt idx="10">
                  <c:v>97.958057395143484</c:v>
                </c:pt>
                <c:pt idx="11">
                  <c:v>#N/A</c:v>
                </c:pt>
                <c:pt idx="12">
                  <c:v>98.405717427157782</c:v>
                </c:pt>
                <c:pt idx="13">
                  <c:v>98.354360943499728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3DCB-4005-9500-91764C1BC70C}"/>
            </c:ext>
          </c:extLst>
        </c:ser>
        <c:dLbls>
          <c:showLegendKey val="0"/>
          <c:showVal val="0"/>
          <c:showCatName val="0"/>
          <c:showSerName val="0"/>
          <c:showPercent val="0"/>
          <c:showBubbleSize val="0"/>
        </c:dLbls>
        <c:axId val="385120128"/>
        <c:axId val="385121664"/>
      </c:scatterChart>
      <c:valAx>
        <c:axId val="3851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5"/>
      </c:valAx>
      <c:valAx>
        <c:axId val="3851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00-4A39-9C21-706A78F21D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00-4A39-9C21-706A78F21D7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00-4A39-9C21-706A78F21D7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00-4A39-9C21-706A78F21D7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00-415E-AAA5-2AB3AA2F34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00-415E-AAA5-2AB3AA2F343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B6-43F4-851B-AD3E2ECFBE0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B6-43F4-851B-AD3E2ECFBE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95-428D-97E3-0F57D478634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C3-43EB-8E4D-1F8415014F1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6C-4165-ABDD-A262508300E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DA-4E31-BF82-464A3651E74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C6-4CB8-ACF5-61DB8F1085E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8F-46E2-AF2C-2BCF1CAA264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92-4964-B11A-EB033C364D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89.349648765012475</c:v>
                </c:pt>
                <c:pt idx="8">
                  <c:v>#N/A</c:v>
                </c:pt>
                <c:pt idx="9">
                  <c:v>74.004006231916321</c:v>
                </c:pt>
                <c:pt idx="10">
                  <c:v>75.388998465921546</c:v>
                </c:pt>
                <c:pt idx="11">
                  <c:v>#N/A</c:v>
                </c:pt>
                <c:pt idx="12">
                  <c:v>75.318230852211428</c:v>
                </c:pt>
                <c:pt idx="13">
                  <c:v>74.882829143587557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88.8</c:v>
                </c:pt>
                <c:pt idx="15">
                  <c:v>88.8</c:v>
                </c:pt>
                <c:pt idx="16">
                  <c:v>88.8</c:v>
                </c:pt>
                <c:pt idx="17">
                  <c:v>88.8</c:v>
                </c:pt>
                <c:pt idx="18">
                  <c:v>88.8</c:v>
                </c:pt>
                <c:pt idx="19">
                  <c:v>86.1</c:v>
                </c:pt>
                <c:pt idx="20">
                  <c:v>83.3</c:v>
                </c:pt>
                <c:pt idx="21">
                  <c:v>80.599999999999994</c:v>
                </c:pt>
                <c:pt idx="22">
                  <c:v>77.8</c:v>
                </c:pt>
                <c:pt idx="23">
                  <c:v>75</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84.9</c:v>
                </c:pt>
                <c:pt idx="15">
                  <c:v>84.9</c:v>
                </c:pt>
                <c:pt idx="16">
                  <c:v>84.9</c:v>
                </c:pt>
                <c:pt idx="17">
                  <c:v>84.9</c:v>
                </c:pt>
                <c:pt idx="18">
                  <c:v>84.9</c:v>
                </c:pt>
                <c:pt idx="19">
                  <c:v>82.5</c:v>
                </c:pt>
                <c:pt idx="20">
                  <c:v>80.2</c:v>
                </c:pt>
                <c:pt idx="21">
                  <c:v>77.900000000000006</c:v>
                </c:pt>
                <c:pt idx="22">
                  <c:v>75.599999999999994</c:v>
                </c:pt>
                <c:pt idx="23">
                  <c:v>73.3</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00-4A39-9C21-706A78F21D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00-4A39-9C21-706A78F21D7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00-415E-AAA5-2AB3AA2F34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00-415E-AAA5-2AB3AA2F343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B6-43F4-851B-AD3E2ECFBE0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B6-43F4-851B-AD3E2ECFBE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95-428D-97E3-0F57D478634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C3-43EB-8E4D-1F8415014F1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6C-4165-ABDD-A262508300E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DA-4E31-BF82-464A3651E74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C6-4CB8-ACF5-61DB8F1085E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8F-46E2-AF2C-2BCF1CAA264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92-4964-B11A-EB033C364D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85.520054384772266</c:v>
                </c:pt>
                <c:pt idx="8">
                  <c:v>#N/A</c:v>
                </c:pt>
                <c:pt idx="9">
                  <c:v>71.88960605386157</c:v>
                </c:pt>
                <c:pt idx="10">
                  <c:v>73.964497041420117</c:v>
                </c:pt>
                <c:pt idx="11">
                  <c:v>#N/A</c:v>
                </c:pt>
                <c:pt idx="12">
                  <c:v>73.678532901833876</c:v>
                </c:pt>
                <c:pt idx="13">
                  <c:v>73.093310609288451</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90.9</c:v>
                </c:pt>
                <c:pt idx="15">
                  <c:v>90.9</c:v>
                </c:pt>
                <c:pt idx="16">
                  <c:v>90.9</c:v>
                </c:pt>
                <c:pt idx="17">
                  <c:v>90.9</c:v>
                </c:pt>
                <c:pt idx="18">
                  <c:v>90.9</c:v>
                </c:pt>
                <c:pt idx="19">
                  <c:v>88.1</c:v>
                </c:pt>
                <c:pt idx="20">
                  <c:v>85.3</c:v>
                </c:pt>
                <c:pt idx="21">
                  <c:v>82.5</c:v>
                </c:pt>
                <c:pt idx="22">
                  <c:v>79.7</c:v>
                </c:pt>
                <c:pt idx="23">
                  <c:v>76.900000000000006</c:v>
                </c:pt>
              </c:numCache>
            </c:numRef>
          </c:yVal>
          <c:smooth val="0"/>
          <c:extLst>
            <c:ext xmlns:c16="http://schemas.microsoft.com/office/drawing/2014/chart" uri="{C3380CC4-5D6E-409C-BE32-E72D297353CC}">
              <c16:uniqueId val="{00000008-F900-4A39-9C21-706A78F21D7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00-4A39-9C21-706A78F21D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00-4A39-9C21-706A78F21D7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00-4A39-9C21-706A78F21D7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00-4A39-9C21-706A78F21D7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00-415E-AAA5-2AB3AA2F343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00-415E-AAA5-2AB3AA2F343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B6-43F4-851B-AD3E2ECFBE0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B6-43F4-851B-AD3E2ECFBE0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95-428D-97E3-0F57D478634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C3-43EB-8E4D-1F8415014F1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6C-4165-ABDD-A262508300E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DA-4E31-BF82-464A3651E74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C6-4CB8-ACF5-61DB8F1085E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8F-46E2-AF2C-2BCF1CAA264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92-4964-B11A-EB033C364D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91.23045547246771</c:v>
                </c:pt>
                <c:pt idx="8">
                  <c:v>#N/A</c:v>
                </c:pt>
                <c:pt idx="9">
                  <c:v>76.073892722012019</c:v>
                </c:pt>
                <c:pt idx="10">
                  <c:v>77.602454525531456</c:v>
                </c:pt>
                <c:pt idx="11">
                  <c:v>#N/A</c:v>
                </c:pt>
                <c:pt idx="12">
                  <c:v>77.087378640776691</c:v>
                </c:pt>
                <c:pt idx="13">
                  <c:v>76.736259054111628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F900-4A39-9C21-706A78F21D7A}"/>
            </c:ext>
          </c:extLst>
        </c:ser>
        <c:dLbls>
          <c:showLegendKey val="0"/>
          <c:showVal val="0"/>
          <c:showCatName val="0"/>
          <c:showSerName val="0"/>
          <c:showPercent val="0"/>
          <c:showBubbleSize val="0"/>
        </c:dLbls>
        <c:axId val="75156096"/>
        <c:axId val="75161984"/>
      </c:scatterChart>
      <c:valAx>
        <c:axId val="75156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1984"/>
        <c:crosses val="autoZero"/>
        <c:crossBetween val="midCat"/>
        <c:majorUnit val="5"/>
      </c:valAx>
      <c:valAx>
        <c:axId val="7516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0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65-4B40-8AE7-F7C3C8C032D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65-4B40-8AE7-F7C3C8C032D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65-4B40-8AE7-F7C3C8C032D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65-4B40-8AE7-F7C3C8C032D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E2-47F3-B3DE-9D1249A26D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E2-47F3-B3DE-9D1249A26DC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27-478A-94CA-FF19338E7A9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27-478A-94CA-FF19338E7A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48-4C3D-881D-AF34522880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D2-46CC-BB5A-AD918A387E0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9E-46F1-9AAF-5278D93072D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80-4F39-9A4E-EF9A3935DD2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68-44B3-89E3-2AC3170E9C9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45-42D0-84BF-918A098D75A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54-424F-A15B-3DBF436854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96.30646711519978</c:v>
                </c:pt>
                <c:pt idx="8">
                  <c:v>#N/A</c:v>
                </c:pt>
                <c:pt idx="9">
                  <c:v>93.455640744797378</c:v>
                </c:pt>
                <c:pt idx="10">
                  <c:v>94.559868780754513</c:v>
                </c:pt>
                <c:pt idx="11">
                  <c:v>#N/A</c:v>
                </c:pt>
                <c:pt idx="12">
                  <c:v>95.475606432270382</c:v>
                </c:pt>
                <c:pt idx="13">
                  <c:v>95.810810810810807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94.7</c:v>
                </c:pt>
                <c:pt idx="15">
                  <c:v>94.7</c:v>
                </c:pt>
                <c:pt idx="16">
                  <c:v>94.7</c:v>
                </c:pt>
                <c:pt idx="17">
                  <c:v>94.7</c:v>
                </c:pt>
                <c:pt idx="18">
                  <c:v>94.7</c:v>
                </c:pt>
                <c:pt idx="19">
                  <c:v>94.8</c:v>
                </c:pt>
                <c:pt idx="20">
                  <c:v>94.9</c:v>
                </c:pt>
                <c:pt idx="21">
                  <c:v>95</c:v>
                </c:pt>
                <c:pt idx="22">
                  <c:v>95.1</c:v>
                </c:pt>
                <c:pt idx="23">
                  <c:v>95.2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83.6</c:v>
                </c:pt>
                <c:pt idx="15">
                  <c:v>83.6</c:v>
                </c:pt>
                <c:pt idx="16">
                  <c:v>83.6</c:v>
                </c:pt>
                <c:pt idx="17">
                  <c:v>83.6</c:v>
                </c:pt>
                <c:pt idx="18">
                  <c:v>83.6</c:v>
                </c:pt>
                <c:pt idx="19">
                  <c:v>85.2</c:v>
                </c:pt>
                <c:pt idx="20">
                  <c:v>86.9</c:v>
                </c:pt>
                <c:pt idx="21">
                  <c:v>88.5</c:v>
                </c:pt>
                <c:pt idx="22">
                  <c:v>90.2</c:v>
                </c:pt>
                <c:pt idx="23">
                  <c:v>91.8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65-4B40-8AE7-F7C3C8C032D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65-4B40-8AE7-F7C3C8C032D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E2-47F3-B3DE-9D1249A26D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E2-47F3-B3DE-9D1249A26DC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27-478A-94CA-FF19338E7A9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27-478A-94CA-FF19338E7A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48-4C3D-881D-AF34522880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D2-46CC-BB5A-AD918A387E0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9E-46F1-9AAF-5278D93072D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80-4F39-9A4E-EF9A3935DD2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68-44B3-89E3-2AC3170E9C9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45-42D0-84BF-918A098D75A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54-424F-A15B-3DBF436854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85.953590553343403</c:v>
                </c:pt>
                <c:pt idx="8">
                  <c:v>#N/A</c:v>
                </c:pt>
                <c:pt idx="9">
                  <c:v>88.882803943044905</c:v>
                </c:pt>
                <c:pt idx="10">
                  <c:v>91.375068343357029</c:v>
                </c:pt>
                <c:pt idx="11">
                  <c:v>#N/A</c:v>
                </c:pt>
                <c:pt idx="12">
                  <c:v>91.986917416189698</c:v>
                </c:pt>
                <c:pt idx="13">
                  <c:v>92.675675675675677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97.3</c:v>
                </c:pt>
                <c:pt idx="15">
                  <c:v>97.3</c:v>
                </c:pt>
                <c:pt idx="16">
                  <c:v>97.3</c:v>
                </c:pt>
                <c:pt idx="17">
                  <c:v>97.3</c:v>
                </c:pt>
                <c:pt idx="18">
                  <c:v>97.3</c:v>
                </c:pt>
                <c:pt idx="19">
                  <c:v>97.4</c:v>
                </c:pt>
                <c:pt idx="20">
                  <c:v>97.5</c:v>
                </c:pt>
                <c:pt idx="21">
                  <c:v>97.6</c:v>
                </c:pt>
                <c:pt idx="22">
                  <c:v>97.7</c:v>
                </c:pt>
                <c:pt idx="23">
                  <c:v>97.7</c:v>
                </c:pt>
              </c:numCache>
            </c:numRef>
          </c:yVal>
          <c:smooth val="0"/>
          <c:extLst>
            <c:ext xmlns:c16="http://schemas.microsoft.com/office/drawing/2014/chart" uri="{C3380CC4-5D6E-409C-BE32-E72D297353CC}">
              <c16:uniqueId val="{00000009-8665-4B40-8AE7-F7C3C8C032D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65-4B40-8AE7-F7C3C8C032D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65-4B40-8AE7-F7C3C8C032D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65-4B40-8AE7-F7C3C8C032D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665-4B40-8AE7-F7C3C8C032D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E2-47F3-B3DE-9D1249A26D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E2-47F3-B3DE-9D1249A26DC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27-478A-94CA-FF19338E7A9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27-478A-94CA-FF19338E7A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48-4C3D-881D-AF34522880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D2-46CC-BB5A-AD918A387E0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9E-46F1-9AAF-5278D93072D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80-4F39-9A4E-EF9A3935DD2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68-44B3-89E3-2AC3170E9C9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45-42D0-84BF-918A098D75A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54-424F-A15B-3DBF436854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98.063984621721829</c:v>
                </c:pt>
                <c:pt idx="8">
                  <c:v>#N/A</c:v>
                </c:pt>
                <c:pt idx="9">
                  <c:v>96.919496166484123</c:v>
                </c:pt>
                <c:pt idx="10">
                  <c:v>97.498633132859496</c:v>
                </c:pt>
                <c:pt idx="11">
                  <c:v>#N/A</c:v>
                </c:pt>
                <c:pt idx="12">
                  <c:v>97.765058599073313</c:v>
                </c:pt>
                <c:pt idx="13">
                  <c:v>98.054054054054049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8665-4B40-8AE7-F7C3C8C032DA}"/>
            </c:ext>
          </c:extLst>
        </c:ser>
        <c:dLbls>
          <c:showLegendKey val="0"/>
          <c:showVal val="0"/>
          <c:showCatName val="0"/>
          <c:showSerName val="0"/>
          <c:showPercent val="0"/>
          <c:showBubbleSize val="0"/>
        </c:dLbls>
        <c:axId val="84474112"/>
        <c:axId val="84676608"/>
      </c:scatterChart>
      <c:valAx>
        <c:axId val="84474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6608"/>
        <c:crosses val="autoZero"/>
        <c:crossBetween val="midCat"/>
        <c:majorUnit val="5"/>
      </c:valAx>
      <c:valAx>
        <c:axId val="84676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41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15-4F94-B2DF-7D63CBA55A1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15-4F94-B2DF-7D63CBA55A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15-4F94-B2DF-7D63CBA55A1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15-4F94-B2DF-7D63CBA55A1B}"/>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09-4AB7-B68E-334BB05FA2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09-4AB7-B68E-334BB05FA2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1F-4142-B1D4-A3977BF3690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1F-4142-B1D4-A3977BF369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72-4FF8-82B5-0BEF161EEDC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6A-4B9C-8C65-4E82B707945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C9-4048-8D06-B2FBC47703E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BF-476A-B29B-21E3F60EF62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2A-402D-A83C-34DCC263259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57-4481-A483-FE80ADCB7D3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C6-4600-B746-2165E7B947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98.025233132199673</c:v>
                </c:pt>
                <c:pt idx="8">
                  <c:v>#N/A</c:v>
                </c:pt>
                <c:pt idx="9">
                  <c:v>83.861111111111114</c:v>
                </c:pt>
                <c:pt idx="10">
                  <c:v>98.178807947019862</c:v>
                </c:pt>
                <c:pt idx="11">
                  <c:v>#N/A</c:v>
                </c:pt>
                <c:pt idx="12">
                  <c:v>98.37822979659154</c:v>
                </c:pt>
                <c:pt idx="13">
                  <c:v>98.025233132199673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89.5</c:v>
                </c:pt>
                <c:pt idx="15">
                  <c:v>89.5</c:v>
                </c:pt>
                <c:pt idx="16">
                  <c:v>89.5</c:v>
                </c:pt>
                <c:pt idx="17">
                  <c:v>89.5</c:v>
                </c:pt>
                <c:pt idx="18">
                  <c:v>89.5</c:v>
                </c:pt>
                <c:pt idx="19">
                  <c:v>90.9</c:v>
                </c:pt>
                <c:pt idx="20">
                  <c:v>92.4</c:v>
                </c:pt>
                <c:pt idx="21">
                  <c:v>93.8</c:v>
                </c:pt>
                <c:pt idx="22">
                  <c:v>95.3</c:v>
                </c:pt>
                <c:pt idx="23">
                  <c:v>96.7</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48.5</c:v>
                </c:pt>
                <c:pt idx="15">
                  <c:v>48.5</c:v>
                </c:pt>
                <c:pt idx="16">
                  <c:v>48.5</c:v>
                </c:pt>
                <c:pt idx="17">
                  <c:v>48.5</c:v>
                </c:pt>
                <c:pt idx="18">
                  <c:v>48.5</c:v>
                </c:pt>
                <c:pt idx="19">
                  <c:v>49.2</c:v>
                </c:pt>
                <c:pt idx="20">
                  <c:v>49.9</c:v>
                </c:pt>
                <c:pt idx="21">
                  <c:v>50.5</c:v>
                </c:pt>
                <c:pt idx="22">
                  <c:v>51.2</c:v>
                </c:pt>
                <c:pt idx="23">
                  <c:v>51.9</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15-4F94-B2DF-7D63CBA55A1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15-4F94-B2DF-7D63CBA55A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15-4F94-B2DF-7D63CBA55A1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09-4AB7-B68E-334BB05FA2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09-4AB7-B68E-334BB05FA2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1F-4142-B1D4-A3977BF3690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1F-4142-B1D4-A3977BF369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72-4FF8-82B5-0BEF161EEDC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6A-4B9C-8C65-4E82B707945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C9-4048-8D06-B2FBC47703E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BF-476A-B29B-21E3F60EF62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2A-402D-A83C-34DCC263259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57-4481-A483-FE80ADCB7D3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C6-4600-B746-2165E7B947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54.85463521667581</c:v>
                </c:pt>
                <c:pt idx="8">
                  <c:v>#N/A</c:v>
                </c:pt>
                <c:pt idx="9">
                  <c:v>44.722222222222221</c:v>
                </c:pt>
                <c:pt idx="10">
                  <c:v>50.110375275938189</c:v>
                </c:pt>
                <c:pt idx="11">
                  <c:v>#N/A</c:v>
                </c:pt>
                <c:pt idx="12">
                  <c:v>51.401869158878498</c:v>
                </c:pt>
                <c:pt idx="13">
                  <c:v>54.85463521667581</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90.8</c:v>
                </c:pt>
                <c:pt idx="15">
                  <c:v>90.8</c:v>
                </c:pt>
                <c:pt idx="16">
                  <c:v>90.8</c:v>
                </c:pt>
                <c:pt idx="17">
                  <c:v>90.8</c:v>
                </c:pt>
                <c:pt idx="18">
                  <c:v>90.8</c:v>
                </c:pt>
                <c:pt idx="19">
                  <c:v>92.2</c:v>
                </c:pt>
                <c:pt idx="20">
                  <c:v>93.5</c:v>
                </c:pt>
                <c:pt idx="21">
                  <c:v>94.9</c:v>
                </c:pt>
                <c:pt idx="22">
                  <c:v>96.3</c:v>
                </c:pt>
                <c:pt idx="23">
                  <c:v>97.7</c:v>
                </c:pt>
              </c:numCache>
            </c:numRef>
          </c:yVal>
          <c:smooth val="0"/>
          <c:extLst>
            <c:ext xmlns:c16="http://schemas.microsoft.com/office/drawing/2014/chart" uri="{C3380CC4-5D6E-409C-BE32-E72D297353CC}">
              <c16:uniqueId val="{00000008-5815-4F94-B2DF-7D63CBA55A1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15-4F94-B2DF-7D63CBA55A1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15-4F94-B2DF-7D63CBA55A1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15-4F94-B2DF-7D63CBA55A1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15-4F94-B2DF-7D63CBA55A1B}"/>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09-4AB7-B68E-334BB05FA23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09-4AB7-B68E-334BB05FA23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1F-4142-B1D4-A3977BF3690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1F-4142-B1D4-A3977BF369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72-4FF8-82B5-0BEF161EEDC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6A-4B9C-8C65-4E82B707945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C9-4048-8D06-B2FBC47703E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BF-476A-B29B-21E3F60EF62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2A-402D-A83C-34DCC263259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57-4481-A483-FE80ADCB7D3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C6-4600-B746-2165E7B947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98.902907295666481</c:v>
                </c:pt>
                <c:pt idx="8">
                  <c:v>#N/A</c:v>
                </c:pt>
                <c:pt idx="9">
                  <c:v>85.444444444444443</c:v>
                </c:pt>
                <c:pt idx="10">
                  <c:v>98.951434878587193</c:v>
                </c:pt>
                <c:pt idx="11">
                  <c:v>#N/A</c:v>
                </c:pt>
                <c:pt idx="12">
                  <c:v>99.230346344145133</c:v>
                </c:pt>
                <c:pt idx="13">
                  <c:v>98.902907295666481</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5815-4F94-B2DF-7D63CBA55A1B}"/>
            </c:ext>
          </c:extLst>
        </c:ser>
        <c:dLbls>
          <c:showLegendKey val="0"/>
          <c:showVal val="0"/>
          <c:showCatName val="0"/>
          <c:showSerName val="0"/>
          <c:showPercent val="0"/>
          <c:showBubbleSize val="0"/>
        </c:dLbls>
        <c:axId val="84808832"/>
        <c:axId val="84810368"/>
      </c:scatterChart>
      <c:valAx>
        <c:axId val="84808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0368"/>
        <c:crosses val="autoZero"/>
        <c:crossBetween val="midCat"/>
        <c:majorUnit val="5"/>
      </c:valAx>
      <c:valAx>
        <c:axId val="848103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8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83-4A46-A056-32516760476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83-4A46-A056-32516760476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83-4A46-A056-32516760476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83-4A46-A056-325167604763}"/>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7C-4246-B564-C25B1C1D53D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7C-4246-B564-C25B1C1D53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8D-4472-A0CB-CADD71B81D1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8D-4472-A0CB-CADD71B81D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3E-4693-8C82-CF6D3E2BE97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4B-48CA-8954-F7BF11AE1CD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C-49EB-B483-87E8F5AD30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7E-45DE-B23D-3A617CFC20B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67-41A7-9CC5-2E7FC5FD121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85-4561-825F-AF23935185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F2-410E-9204-21CA5C9397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41.064962726304586</c:v>
                </c:pt>
                <c:pt idx="8">
                  <c:v>#N/A</c:v>
                </c:pt>
                <c:pt idx="9">
                  <c:v>35.4440240373915</c:v>
                </c:pt>
                <c:pt idx="10">
                  <c:v>40.696909927679158</c:v>
                </c:pt>
                <c:pt idx="11">
                  <c:v>#N/A</c:v>
                </c:pt>
                <c:pt idx="12">
                  <c:v>40.99244875943905</c:v>
                </c:pt>
                <c:pt idx="13">
                  <c:v>41.064962726304586</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37.6</c:v>
                </c:pt>
                <c:pt idx="15">
                  <c:v>37.6</c:v>
                </c:pt>
                <c:pt idx="16">
                  <c:v>37.6</c:v>
                </c:pt>
                <c:pt idx="17">
                  <c:v>37.6</c:v>
                </c:pt>
                <c:pt idx="18">
                  <c:v>37.6</c:v>
                </c:pt>
                <c:pt idx="19">
                  <c:v>38.200000000000003</c:v>
                </c:pt>
                <c:pt idx="20">
                  <c:v>38.700000000000003</c:v>
                </c:pt>
                <c:pt idx="21">
                  <c:v>39.299999999999997</c:v>
                </c:pt>
                <c:pt idx="22">
                  <c:v>39.9</c:v>
                </c:pt>
                <c:pt idx="23">
                  <c:v>40.4</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11.4</c:v>
                </c:pt>
                <c:pt idx="15">
                  <c:v>11.4</c:v>
                </c:pt>
                <c:pt idx="16">
                  <c:v>11.4</c:v>
                </c:pt>
                <c:pt idx="17">
                  <c:v>11.4</c:v>
                </c:pt>
                <c:pt idx="18">
                  <c:v>11.4</c:v>
                </c:pt>
                <c:pt idx="19">
                  <c:v>13.5</c:v>
                </c:pt>
                <c:pt idx="20">
                  <c:v>15.5</c:v>
                </c:pt>
                <c:pt idx="21">
                  <c:v>17.600000000000001</c:v>
                </c:pt>
                <c:pt idx="22">
                  <c:v>19.7</c:v>
                </c:pt>
                <c:pt idx="23">
                  <c:v>21.8</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83-4A46-A056-32516760476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83-4A46-A056-32516760476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7C-4246-B564-C25B1C1D53D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7C-4246-B564-C25B1C1D53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8D-4472-A0CB-CADD71B81D1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8D-4472-A0CB-CADD71B81D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3E-4693-8C82-CF6D3E2BE97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4B-48CA-8954-F7BF11AE1CD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C-49EB-B483-87E8F5AD30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7E-45DE-B23D-3A617CFC20B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67-41A7-9CC5-2E7FC5FD121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85-4561-825F-AF23935185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F2-410E-9204-21CA5C9397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14.504792332268371</c:v>
                </c:pt>
                <c:pt idx="8">
                  <c:v>#N/A</c:v>
                </c:pt>
                <c:pt idx="9">
                  <c:v>22.501669263298467</c:v>
                </c:pt>
                <c:pt idx="10">
                  <c:v>13.434144203374974</c:v>
                </c:pt>
                <c:pt idx="11">
                  <c:v>#N/A</c:v>
                </c:pt>
                <c:pt idx="12">
                  <c:v>23.883495145631066</c:v>
                </c:pt>
                <c:pt idx="13">
                  <c:v>24.238551650692227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38.4</c:v>
                </c:pt>
                <c:pt idx="15">
                  <c:v>38.4</c:v>
                </c:pt>
                <c:pt idx="16">
                  <c:v>38.4</c:v>
                </c:pt>
                <c:pt idx="17">
                  <c:v>38.4</c:v>
                </c:pt>
                <c:pt idx="18">
                  <c:v>38.4</c:v>
                </c:pt>
                <c:pt idx="19">
                  <c:v>38.9</c:v>
                </c:pt>
                <c:pt idx="20">
                  <c:v>39.5</c:v>
                </c:pt>
                <c:pt idx="21">
                  <c:v>40</c:v>
                </c:pt>
                <c:pt idx="22">
                  <c:v>40.5</c:v>
                </c:pt>
                <c:pt idx="23">
                  <c:v>41.1</c:v>
                </c:pt>
              </c:numCache>
            </c:numRef>
          </c:yVal>
          <c:smooth val="0"/>
          <c:extLst>
            <c:ext xmlns:c16="http://schemas.microsoft.com/office/drawing/2014/chart" uri="{C3380CC4-5D6E-409C-BE32-E72D297353CC}">
              <c16:uniqueId val="{00000008-E583-4A46-A056-32516760476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83-4A46-A056-32516760476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83-4A46-A056-32516760476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83-4A46-A056-32516760476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83-4A46-A056-325167604763}"/>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7C-4246-B564-C25B1C1D53D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7C-4246-B564-C25B1C1D53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8D-4472-A0CB-CADD71B81D1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8D-4472-A0CB-CADD71B81D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3E-4693-8C82-CF6D3E2BE97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4B-48CA-8954-F7BF11AE1CD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C-49EB-B483-87E8F5AD300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7E-45DE-B23D-3A617CFC20B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67-41A7-9CC5-2E7FC5FD121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85-4561-825F-AF23935185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F2-410E-9204-21CA5C9397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41.70394036208733</c:v>
                </c:pt>
                <c:pt idx="8">
                  <c:v>#N/A</c:v>
                </c:pt>
                <c:pt idx="9">
                  <c:v>36.25639884264411</c:v>
                </c:pt>
                <c:pt idx="10">
                  <c:v>41.42011834319527</c:v>
                </c:pt>
                <c:pt idx="11">
                  <c:v>#N/A</c:v>
                </c:pt>
                <c:pt idx="12">
                  <c:v>41.618122977346275</c:v>
                </c:pt>
                <c:pt idx="13">
                  <c:v>41.70394036208733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E583-4A46-A056-325167604763}"/>
            </c:ext>
          </c:extLst>
        </c:ser>
        <c:dLbls>
          <c:showLegendKey val="0"/>
          <c:showVal val="0"/>
          <c:showCatName val="0"/>
          <c:showSerName val="0"/>
          <c:showPercent val="0"/>
          <c:showBubbleSize val="0"/>
        </c:dLbls>
        <c:axId val="84861312"/>
        <c:axId val="84862848"/>
      </c:scatterChart>
      <c:valAx>
        <c:axId val="8486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848"/>
        <c:crosses val="autoZero"/>
        <c:crossBetween val="midCat"/>
        <c:majorUnit val="5"/>
      </c:valAx>
      <c:valAx>
        <c:axId val="84862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1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0A-4151-989E-28AEC5CC89C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0A-4151-989E-28AEC5CC89C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0A-4151-989E-28AEC5CC89C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0A-4151-989E-28AEC5CC89C5}"/>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47-4018-984B-C5F125EC517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13-4036-B208-9A5A4D38D68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13-4036-B208-9A5A4D38D68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A4-48CF-9584-26541AD22FB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DC-4CCB-BA83-1B7EA421811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C9-4C4B-8795-40BE32F2A8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58-4856-827C-31F19535404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DB-4672-B187-FA8B6EC4AAB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71-4085-B219-852792AB61B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3B-4421-9A3D-E89A42826A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97.337837837837839</c:v>
                </c:pt>
                <c:pt idx="8">
                  <c:v>#N/A</c:v>
                </c:pt>
                <c:pt idx="9">
                  <c:v>75.814622124863092</c:v>
                </c:pt>
                <c:pt idx="10">
                  <c:v>96.712684527063971</c:v>
                </c:pt>
                <c:pt idx="11">
                  <c:v>#N/A</c:v>
                </c:pt>
                <c:pt idx="12">
                  <c:v>97.117743254292719</c:v>
                </c:pt>
                <c:pt idx="13">
                  <c:v>97.337837837837839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84.3</c:v>
                </c:pt>
                <c:pt idx="15">
                  <c:v>84.3</c:v>
                </c:pt>
                <c:pt idx="16">
                  <c:v>84.3</c:v>
                </c:pt>
                <c:pt idx="17">
                  <c:v>84.3</c:v>
                </c:pt>
                <c:pt idx="18">
                  <c:v>84.3</c:v>
                </c:pt>
                <c:pt idx="19">
                  <c:v>86.5</c:v>
                </c:pt>
                <c:pt idx="20">
                  <c:v>88.6</c:v>
                </c:pt>
                <c:pt idx="21">
                  <c:v>90.7</c:v>
                </c:pt>
                <c:pt idx="22">
                  <c:v>92.9</c:v>
                </c:pt>
                <c:pt idx="23">
                  <c:v>95</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45.2</c:v>
                </c:pt>
                <c:pt idx="15">
                  <c:v>45.2</c:v>
                </c:pt>
                <c:pt idx="16">
                  <c:v>45.2</c:v>
                </c:pt>
                <c:pt idx="17">
                  <c:v>45.2</c:v>
                </c:pt>
                <c:pt idx="18">
                  <c:v>45.2</c:v>
                </c:pt>
                <c:pt idx="19">
                  <c:v>45.8</c:v>
                </c:pt>
                <c:pt idx="20">
                  <c:v>46.3</c:v>
                </c:pt>
                <c:pt idx="21">
                  <c:v>46.8</c:v>
                </c:pt>
                <c:pt idx="22">
                  <c:v>47.4</c:v>
                </c:pt>
                <c:pt idx="23">
                  <c:v>47.9</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0A-4151-989E-28AEC5CC89C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0A-4151-989E-28AEC5CC89C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47-4018-984B-C5F125EC51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47-4018-984B-C5F125EC517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13-4036-B208-9A5A4D38D68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13-4036-B208-9A5A4D38D68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A4-48CF-9584-26541AD22FB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DC-4CCB-BA83-1B7EA421811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C9-4C4B-8795-40BE32F2A8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58-4856-827C-31F19535404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DB-4672-B187-FA8B6EC4AAB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71-4085-B219-852792AB61B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3B-4421-9A3D-E89A42826A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50.013513513513516</c:v>
                </c:pt>
                <c:pt idx="8">
                  <c:v>#N/A</c:v>
                </c:pt>
                <c:pt idx="9">
                  <c:v>42.401423877327495</c:v>
                </c:pt>
                <c:pt idx="10">
                  <c:v>46.692181519956257</c:v>
                </c:pt>
                <c:pt idx="11">
                  <c:v>#N/A</c:v>
                </c:pt>
                <c:pt idx="12">
                  <c:v>47.751430907604252</c:v>
                </c:pt>
                <c:pt idx="13">
                  <c:v>50.013513513513516</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86.5</c:v>
                </c:pt>
                <c:pt idx="15">
                  <c:v>86.5</c:v>
                </c:pt>
                <c:pt idx="16">
                  <c:v>86.5</c:v>
                </c:pt>
                <c:pt idx="17">
                  <c:v>86.5</c:v>
                </c:pt>
                <c:pt idx="18">
                  <c:v>86.5</c:v>
                </c:pt>
                <c:pt idx="19">
                  <c:v>88.5</c:v>
                </c:pt>
                <c:pt idx="20">
                  <c:v>90.6</c:v>
                </c:pt>
                <c:pt idx="21">
                  <c:v>92.7</c:v>
                </c:pt>
                <c:pt idx="22">
                  <c:v>94.7</c:v>
                </c:pt>
                <c:pt idx="23">
                  <c:v>96.8</c:v>
                </c:pt>
              </c:numCache>
            </c:numRef>
          </c:yVal>
          <c:smooth val="0"/>
          <c:extLst>
            <c:ext xmlns:c16="http://schemas.microsoft.com/office/drawing/2014/chart" uri="{C3380CC4-5D6E-409C-BE32-E72D297353CC}">
              <c16:uniqueId val="{00000009-650A-4151-989E-28AEC5CC89C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0A-4151-989E-28AEC5CC89C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50A-4151-989E-28AEC5CC89C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50A-4151-989E-28AEC5CC89C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50A-4151-989E-28AEC5CC89C5}"/>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47-4018-984B-C5F125EC517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47-4018-984B-C5F125EC517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13-4036-B208-9A5A4D38D68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13-4036-B208-9A5A4D38D68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A4-48CF-9584-26541AD22FB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DC-4CCB-BA83-1B7EA421811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C9-4C4B-8795-40BE32F2A8F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58-4856-827C-31F19535404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DB-4672-B187-FA8B6EC4AAB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71-4085-B219-852792AB61B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3B-4421-9A3D-E89A42826A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98.918918918918919</c:v>
                </c:pt>
                <c:pt idx="8">
                  <c:v>#N/A</c:v>
                </c:pt>
                <c:pt idx="9">
                  <c:v>78.17634173055859</c:v>
                </c:pt>
                <c:pt idx="10">
                  <c:v>98.769819573537461</c:v>
                </c:pt>
                <c:pt idx="11">
                  <c:v>#N/A</c:v>
                </c:pt>
                <c:pt idx="12">
                  <c:v>98.855273916598534</c:v>
                </c:pt>
                <c:pt idx="13">
                  <c:v>98.918918918918919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650A-4151-989E-28AEC5CC89C5}"/>
            </c:ext>
          </c:extLst>
        </c:ser>
        <c:dLbls>
          <c:showLegendKey val="0"/>
          <c:showVal val="0"/>
          <c:showCatName val="0"/>
          <c:showSerName val="0"/>
          <c:showPercent val="0"/>
          <c:showBubbleSize val="0"/>
        </c:dLbls>
        <c:axId val="85544960"/>
        <c:axId val="85546496"/>
      </c:scatterChart>
      <c:valAx>
        <c:axId val="8554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496"/>
        <c:crosses val="autoZero"/>
        <c:crossBetween val="midCat"/>
        <c:majorUnit val="5"/>
      </c:valAx>
      <c:valAx>
        <c:axId val="855464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49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33.299999999999997</c:v>
                </c:pt>
                <c:pt idx="11">
                  <c:v>33.299999999999997</c:v>
                </c:pt>
                <c:pt idx="12">
                  <c:v>33.299999999999997</c:v>
                </c:pt>
                <c:pt idx="13">
                  <c:v>33.299999999999997</c:v>
                </c:pt>
                <c:pt idx="14">
                  <c:v>33.299999999999997</c:v>
                </c:pt>
                <c:pt idx="15">
                  <c:v>39.299999999999997</c:v>
                </c:pt>
                <c:pt idx="16">
                  <c:v>45.3</c:v>
                </c:pt>
                <c:pt idx="17">
                  <c:v>51.3</c:v>
                </c:pt>
                <c:pt idx="18">
                  <c:v>57.3</c:v>
                </c:pt>
                <c:pt idx="19">
                  <c:v>63.3</c:v>
                </c:pt>
                <c:pt idx="20">
                  <c:v>69.400000000000006</c:v>
                </c:pt>
                <c:pt idx="21">
                  <c:v>75.400000000000006</c:v>
                </c:pt>
                <c:pt idx="22">
                  <c:v>81.400000000000006</c:v>
                </c:pt>
                <c:pt idx="23">
                  <c:v>87.4</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39-4EE5-A19E-221395A51B2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39-4EE5-A19E-221395A51B2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39-4EE5-A19E-221395A51B2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39-4EE5-A19E-221395A51B2D}"/>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CA-4101-A1B3-2F74AF099E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CA-4101-A1B3-2F74AF099ED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98-47AA-99F8-7B0E1F5FA9A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98-47AA-99F8-7B0E1F5FA9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21-4C37-BF27-4FF7F5B6EE9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27-4E1E-8042-521EBB2DD39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D9-4C69-BDD9-1B1175FA98A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66-4CB3-8952-93F9DE1AE0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1E-458C-A27A-7263B598D56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61-4AAD-B915-3FC352AF609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19-462A-BBA5-B293F6333B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42.6</c:v>
                </c:pt>
                <c:pt idx="2">
                  <c:v>#N/A</c:v>
                </c:pt>
                <c:pt idx="3">
                  <c:v>43.4</c:v>
                </c:pt>
                <c:pt idx="4">
                  <c:v>#N/A</c:v>
                </c:pt>
                <c:pt idx="5">
                  <c:v>#N/A</c:v>
                </c:pt>
                <c:pt idx="6">
                  <c:v>#N/A</c:v>
                </c:pt>
                <c:pt idx="7">
                  <c:v>84.494898692340854</c:v>
                </c:pt>
                <c:pt idx="8">
                  <c:v>#N/A</c:v>
                </c:pt>
                <c:pt idx="9">
                  <c:v>80.216224167095689</c:v>
                </c:pt>
                <c:pt idx="10">
                  <c:v>83.916441457892049</c:v>
                </c:pt>
                <c:pt idx="11">
                  <c:v>#N/A</c:v>
                </c:pt>
                <c:pt idx="12">
                  <c:v>84.411252900232014</c:v>
                </c:pt>
                <c:pt idx="13">
                  <c:v>84.494898692340854</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39-4EE5-A19E-221395A51B2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39-4EE5-A19E-221395A51B2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39-4EE5-A19E-221395A51B2D}"/>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39-4EE5-A19E-221395A51B2D}"/>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CA-4101-A1B3-2F74AF099E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CA-4101-A1B3-2F74AF099ED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98-47AA-99F8-7B0E1F5FA9A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98-47AA-99F8-7B0E1F5FA9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21-4C37-BF27-4FF7F5B6EE9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27-4E1E-8042-521EBB2DD39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D9-4C69-BDD9-1B1175FA98A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66-4CB3-8952-93F9DE1AE0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1E-458C-A27A-7263B598D56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61-4AAD-B915-3FC352AF609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19-462A-BBA5-B293F6333B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31.4</c:v>
                </c:pt>
                <c:pt idx="11">
                  <c:v>31.4</c:v>
                </c:pt>
                <c:pt idx="12">
                  <c:v>31.4</c:v>
                </c:pt>
                <c:pt idx="13">
                  <c:v>31.4</c:v>
                </c:pt>
                <c:pt idx="14">
                  <c:v>31.4</c:v>
                </c:pt>
                <c:pt idx="15">
                  <c:v>37.200000000000003</c:v>
                </c:pt>
                <c:pt idx="16">
                  <c:v>43.1</c:v>
                </c:pt>
                <c:pt idx="17">
                  <c:v>48.9</c:v>
                </c:pt>
                <c:pt idx="18">
                  <c:v>54.8</c:v>
                </c:pt>
                <c:pt idx="19">
                  <c:v>60.6</c:v>
                </c:pt>
                <c:pt idx="20">
                  <c:v>66.5</c:v>
                </c:pt>
                <c:pt idx="21">
                  <c:v>72.3</c:v>
                </c:pt>
                <c:pt idx="22">
                  <c:v>78.2</c:v>
                </c:pt>
                <c:pt idx="23">
                  <c:v>84</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39-4EE5-A19E-221395A51B2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39-4EE5-A19E-221395A51B2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39-4EE5-A19E-221395A51B2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39-4EE5-A19E-221395A51B2D}"/>
                </c:ext>
              </c:extLst>
            </c:dLbl>
            <c:dLbl>
              <c:idx val="4"/>
              <c:tx>
                <c:rich>
                  <a:bodyPr/>
                  <a:lstStyle/>
                  <a:p>
                    <a:pPr>
                      <a:defRPr sz="600" b="0" i="0">
                        <a:solidFill>
                          <a:srgbClr val="000000"/>
                        </a:solidFill>
                        <a:latin typeface="Arial"/>
                        <a:ea typeface="Arial"/>
                        <a:cs typeface="Arial"/>
                      </a:defRPr>
                    </a:pPr>
                    <a:r>
                      <a:rPr lang="en-US"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CA-4101-A1B3-2F74AF099E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CA-4101-A1B3-2F74AF099ED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98-47AA-99F8-7B0E1F5FA9A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98-47AA-99F8-7B0E1F5FA9A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21-4C37-BF27-4FF7F5B6EE9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27-4E1E-8042-521EBB2DD39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D9-4C69-BDD9-1B1175FA98A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66-4CB3-8952-93F9DE1AE0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1E-458C-A27A-7263B598D56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61-4AAD-B915-3FC352AF609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19-462A-BBA5-B293F6333B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38.6</c:v>
                </c:pt>
                <c:pt idx="2">
                  <c:v>#N/A</c:v>
                </c:pt>
                <c:pt idx="3">
                  <c:v>43.3</c:v>
                </c:pt>
                <c:pt idx="4">
                  <c:v>#N/A</c:v>
                </c:pt>
                <c:pt idx="5">
                  <c:v>#N/A</c:v>
                </c:pt>
                <c:pt idx="6">
                  <c:v>#N/A</c:v>
                </c:pt>
                <c:pt idx="7">
                  <c:v>80.363557982468748</c:v>
                </c:pt>
                <c:pt idx="8">
                  <c:v>#N/A</c:v>
                </c:pt>
                <c:pt idx="9">
                  <c:v>77.620063249246158</c:v>
                </c:pt>
                <c:pt idx="10">
                  <c:v>81.790957563362795</c:v>
                </c:pt>
                <c:pt idx="11">
                  <c:v>#N/A</c:v>
                </c:pt>
                <c:pt idx="12">
                  <c:v>80.938225058004647</c:v>
                </c:pt>
                <c:pt idx="13">
                  <c:v>80.363557982468748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91008"/>
        <c:axId val="85705088"/>
      </c:scatterChart>
      <c:valAx>
        <c:axId val="8569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088"/>
        <c:crosses val="autoZero"/>
        <c:crossBetween val="midCat"/>
        <c:majorUnit val="5"/>
      </c:valAx>
      <c:valAx>
        <c:axId val="8570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0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FD-465C-8F54-DAE765961B9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FD-465C-8F54-DAE765961B9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30-46FB-83BE-AB7A7CAA5E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30-46FB-83BE-AB7A7CAA5EA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5E-4529-BA26-263A6D1C0B6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5E-4529-BA26-263A6D1C0B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74-4CFF-A0CC-D59D969A12A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BB-4EA6-92A1-6FC93DEC0EA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54-4EB0-9D5A-C2178179F5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3D-453D-BF58-9AC8FC2FF53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A5-4516-B227-6D1FB8470E6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58-4F65-AFC2-80F9234EEB1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D-4E8F-9087-2839260610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41.6</c:v>
                </c:pt>
                <c:pt idx="11">
                  <c:v>41.6</c:v>
                </c:pt>
                <c:pt idx="12">
                  <c:v>41.6</c:v>
                </c:pt>
                <c:pt idx="13">
                  <c:v>41.6</c:v>
                </c:pt>
                <c:pt idx="14">
                  <c:v>41.6</c:v>
                </c:pt>
                <c:pt idx="15">
                  <c:v>46.8</c:v>
                </c:pt>
                <c:pt idx="16">
                  <c:v>52</c:v>
                </c:pt>
                <c:pt idx="17">
                  <c:v>57.3</c:v>
                </c:pt>
                <c:pt idx="18">
                  <c:v>62.5</c:v>
                </c:pt>
                <c:pt idx="19">
                  <c:v>67.8</c:v>
                </c:pt>
                <c:pt idx="20">
                  <c:v>73</c:v>
                </c:pt>
                <c:pt idx="21">
                  <c:v>78.2</c:v>
                </c:pt>
                <c:pt idx="22">
                  <c:v>83.5</c:v>
                </c:pt>
                <c:pt idx="23">
                  <c:v>88.7</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FD-465C-8F54-DAE765961B9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FD-465C-8F54-DAE765961B9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FD-465C-8F54-DAE765961B9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FD-465C-8F54-DAE765961B99}"/>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30-46FB-83BE-AB7A7CAA5E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30-46FB-83BE-AB7A7CAA5EA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5E-4529-BA26-263A6D1C0B6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5E-4529-BA26-263A6D1C0B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74-4CFF-A0CC-D59D969A12A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BB-4EA6-92A1-6FC93DEC0EA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54-4EB0-9D5A-C2178179F5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3D-453D-BF58-9AC8FC2FF53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A5-4516-B227-6D1FB8470E6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58-4F65-AFC2-80F9234EEB1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D-4E8F-9087-2839260610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46.5</c:v>
                </c:pt>
                <c:pt idx="2">
                  <c:v>#N/A</c:v>
                </c:pt>
                <c:pt idx="3">
                  <c:v>53.9</c:v>
                </c:pt>
                <c:pt idx="4">
                  <c:v>#N/A</c:v>
                </c:pt>
                <c:pt idx="5">
                  <c:v>#N/A</c:v>
                </c:pt>
                <c:pt idx="6">
                  <c:v>#N/A</c:v>
                </c:pt>
                <c:pt idx="7">
                  <c:v>85.554866707997519</c:v>
                </c:pt>
                <c:pt idx="8">
                  <c:v>#N/A</c:v>
                </c:pt>
                <c:pt idx="9">
                  <c:v>83.719433719433724</c:v>
                </c:pt>
                <c:pt idx="10">
                  <c:v>85.604606525911706</c:v>
                </c:pt>
                <c:pt idx="11">
                  <c:v>#N/A</c:v>
                </c:pt>
                <c:pt idx="12">
                  <c:v>85.898186073727317</c:v>
                </c:pt>
                <c:pt idx="13">
                  <c:v>85.554866707997519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43.3</c:v>
                </c:pt>
                <c:pt idx="11">
                  <c:v>43.3</c:v>
                </c:pt>
                <c:pt idx="12">
                  <c:v>43.3</c:v>
                </c:pt>
                <c:pt idx="13">
                  <c:v>43.3</c:v>
                </c:pt>
                <c:pt idx="14">
                  <c:v>43.3</c:v>
                </c:pt>
                <c:pt idx="15">
                  <c:v>48.7</c:v>
                </c:pt>
                <c:pt idx="16">
                  <c:v>54.2</c:v>
                </c:pt>
                <c:pt idx="17">
                  <c:v>59.6</c:v>
                </c:pt>
                <c:pt idx="18">
                  <c:v>65</c:v>
                </c:pt>
                <c:pt idx="19">
                  <c:v>70.5</c:v>
                </c:pt>
                <c:pt idx="20">
                  <c:v>75.900000000000006</c:v>
                </c:pt>
                <c:pt idx="21">
                  <c:v>81.400000000000006</c:v>
                </c:pt>
                <c:pt idx="22">
                  <c:v>86.8</c:v>
                </c:pt>
                <c:pt idx="23">
                  <c:v>92.2</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FD-465C-8F54-DAE765961B9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FD-465C-8F54-DAE765961B9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30-46FB-83BE-AB7A7CAA5EA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30-46FB-83BE-AB7A7CAA5EA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5E-4529-BA26-263A6D1C0B6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5E-4529-BA26-263A6D1C0B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74-4CFF-A0CC-D59D969A12A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BB-4EA6-92A1-6FC93DEC0EA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54-4EB0-9D5A-C2178179F5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3D-453D-BF58-9AC8FC2FF53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A5-4516-B227-6D1FB8470E6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58-4F65-AFC2-80F9234EEB1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D-4E8F-9087-2839260610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50.2</c:v>
                </c:pt>
                <c:pt idx="2">
                  <c:v>#N/A</c:v>
                </c:pt>
                <c:pt idx="3">
                  <c:v>54.2</c:v>
                </c:pt>
                <c:pt idx="4">
                  <c:v>#N/A</c:v>
                </c:pt>
                <c:pt idx="5">
                  <c:v>#N/A</c:v>
                </c:pt>
                <c:pt idx="6">
                  <c:v>#N/A</c:v>
                </c:pt>
                <c:pt idx="7">
                  <c:v>89.894606323620579</c:v>
                </c:pt>
                <c:pt idx="8">
                  <c:v>#N/A</c:v>
                </c:pt>
                <c:pt idx="9">
                  <c:v>86.036036036036037</c:v>
                </c:pt>
                <c:pt idx="10">
                  <c:v>88.035828534868841</c:v>
                </c:pt>
                <c:pt idx="11">
                  <c:v>#N/A</c:v>
                </c:pt>
                <c:pt idx="12">
                  <c:v>89.526038619075493</c:v>
                </c:pt>
                <c:pt idx="13">
                  <c:v>89.894606323620579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13600"/>
        <c:axId val="85915136"/>
      </c:scatterChart>
      <c:valAx>
        <c:axId val="85913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5136"/>
        <c:crosses val="autoZero"/>
        <c:crossBetween val="midCat"/>
        <c:majorUnit val="5"/>
      </c:valAx>
      <c:valAx>
        <c:axId val="85915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36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29.6</c:v>
                </c:pt>
                <c:pt idx="11">
                  <c:v>29.6</c:v>
                </c:pt>
                <c:pt idx="12">
                  <c:v>29.6</c:v>
                </c:pt>
                <c:pt idx="13">
                  <c:v>29.6</c:v>
                </c:pt>
                <c:pt idx="14">
                  <c:v>29.6</c:v>
                </c:pt>
                <c:pt idx="15">
                  <c:v>35.6</c:v>
                </c:pt>
                <c:pt idx="16">
                  <c:v>41.6</c:v>
                </c:pt>
                <c:pt idx="17">
                  <c:v>47.6</c:v>
                </c:pt>
                <c:pt idx="18">
                  <c:v>53.6</c:v>
                </c:pt>
                <c:pt idx="19">
                  <c:v>59.5</c:v>
                </c:pt>
                <c:pt idx="20">
                  <c:v>65.5</c:v>
                </c:pt>
                <c:pt idx="21">
                  <c:v>71.5</c:v>
                </c:pt>
                <c:pt idx="22">
                  <c:v>77.5</c:v>
                </c:pt>
                <c:pt idx="23">
                  <c:v>83.4</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F0-4BF3-8243-CD7834E8B0F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F0-4BF3-8243-CD7834E8B0F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54-4C61-9E00-50B4FE7E21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54-4C61-9E00-50B4FE7E216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4A-4469-A318-5F77CACA982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4A-4469-A318-5F77CACA9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18-4073-8164-6EBB09F205F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2D-4F9F-8977-3E9BBA38F15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6F-486D-AA92-FF8AFECC53F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86-4A7A-BAF4-2A25FD49054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17-4A27-98AC-A7AAF6DA389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BB-4B02-9DE6-E83CCCA542E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4C-4E8C-ABB4-31BA0F58F4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F0-4BF3-8243-CD7834E8B0F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F0-4BF3-8243-CD7834E8B0F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F0-4BF3-8243-CD7834E8B0F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F0-4BF3-8243-CD7834E8B0F2}"/>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54-4C61-9E00-50B4FE7E21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54-4C61-9E00-50B4FE7E216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4A-4469-A318-5F77CACA982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4A-4469-A318-5F77CACA9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18-4073-8164-6EBB09F205F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2D-4F9F-8977-3E9BBA38F15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6F-486D-AA92-FF8AFECC53F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86-4A7A-BAF4-2A25FD49054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17-4A27-98AC-A7AAF6DA389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BB-4B02-9DE6-E83CCCA542E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4C-4E8C-ABB4-31BA0F58F4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37.6</c:v>
                </c:pt>
                <c:pt idx="2">
                  <c:v>#N/A</c:v>
                </c:pt>
                <c:pt idx="3">
                  <c:v>41.1</c:v>
                </c:pt>
                <c:pt idx="4">
                  <c:v>#N/A</c:v>
                </c:pt>
                <c:pt idx="5">
                  <c:v>#N/A</c:v>
                </c:pt>
                <c:pt idx="6">
                  <c:v>#N/A</c:v>
                </c:pt>
                <c:pt idx="7">
                  <c:v>79.689531859557874</c:v>
                </c:pt>
                <c:pt idx="8">
                  <c:v>#N/A</c:v>
                </c:pt>
                <c:pt idx="9">
                  <c:v>76.833015029477707</c:v>
                </c:pt>
                <c:pt idx="10">
                  <c:v>81.299472295514505</c:v>
                </c:pt>
                <c:pt idx="11">
                  <c:v>#N/A</c:v>
                </c:pt>
                <c:pt idx="12">
                  <c:v>80.236696184722334</c:v>
                </c:pt>
                <c:pt idx="13">
                  <c:v>79.689531859557874</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32</c:v>
                </c:pt>
                <c:pt idx="11">
                  <c:v>32</c:v>
                </c:pt>
                <c:pt idx="12">
                  <c:v>32</c:v>
                </c:pt>
                <c:pt idx="13">
                  <c:v>32</c:v>
                </c:pt>
                <c:pt idx="14">
                  <c:v>32</c:v>
                </c:pt>
                <c:pt idx="15">
                  <c:v>38.1</c:v>
                </c:pt>
                <c:pt idx="16">
                  <c:v>44.2</c:v>
                </c:pt>
                <c:pt idx="17">
                  <c:v>50.2</c:v>
                </c:pt>
                <c:pt idx="18">
                  <c:v>56.3</c:v>
                </c:pt>
                <c:pt idx="19">
                  <c:v>62.4</c:v>
                </c:pt>
                <c:pt idx="20">
                  <c:v>68.5</c:v>
                </c:pt>
                <c:pt idx="21">
                  <c:v>74.599999999999994</c:v>
                </c:pt>
                <c:pt idx="22">
                  <c:v>80.7</c:v>
                </c:pt>
                <c:pt idx="23">
                  <c:v>86.7</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BF0-4BF3-8243-CD7834E8B0F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BF0-4BF3-8243-CD7834E8B0F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54-4C61-9E00-50B4FE7E21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54-4C61-9E00-50B4FE7E216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4A-4469-A318-5F77CACA982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4A-4469-A318-5F77CACA9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18-4073-8164-6EBB09F205F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2D-4F9F-8977-3E9BBA38F15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6F-486D-AA92-FF8AFECC53F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86-4A7A-BAF4-2A25FD49054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17-4A27-98AC-A7AAF6DA389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BB-4B02-9DE6-E83CCCA542E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4C-4E8C-ABB4-31BA0F58F4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41.6</c:v>
                </c:pt>
                <c:pt idx="2">
                  <c:v>#N/A</c:v>
                </c:pt>
                <c:pt idx="3">
                  <c:v>42</c:v>
                </c:pt>
                <c:pt idx="4">
                  <c:v>#N/A</c:v>
                </c:pt>
                <c:pt idx="5">
                  <c:v>#N/A</c:v>
                </c:pt>
                <c:pt idx="6">
                  <c:v>#N/A</c:v>
                </c:pt>
                <c:pt idx="7">
                  <c:v>83.793888166449932</c:v>
                </c:pt>
                <c:pt idx="8">
                  <c:v>#N/A</c:v>
                </c:pt>
                <c:pt idx="9">
                  <c:v>79.465249522544212</c:v>
                </c:pt>
                <c:pt idx="10">
                  <c:v>83.385554089709771</c:v>
                </c:pt>
                <c:pt idx="11">
                  <c:v>#N/A</c:v>
                </c:pt>
                <c:pt idx="12">
                  <c:v>83.687825871058507</c:v>
                </c:pt>
                <c:pt idx="13">
                  <c:v>83.793888166449932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16480"/>
        <c:axId val="86518016"/>
      </c:scatterChart>
      <c:valAx>
        <c:axId val="86516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8016"/>
        <c:crosses val="autoZero"/>
        <c:crossBetween val="midCat"/>
        <c:majorUnit val="5"/>
      </c:valAx>
      <c:valAx>
        <c:axId val="8651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29.6</c:v>
                </c:pt>
                <c:pt idx="11">
                  <c:v>29.6</c:v>
                </c:pt>
                <c:pt idx="12">
                  <c:v>29.6</c:v>
                </c:pt>
                <c:pt idx="13">
                  <c:v>29.6</c:v>
                </c:pt>
                <c:pt idx="14">
                  <c:v>29.6</c:v>
                </c:pt>
                <c:pt idx="15">
                  <c:v>36.1</c:v>
                </c:pt>
                <c:pt idx="16">
                  <c:v>42.6</c:v>
                </c:pt>
                <c:pt idx="17">
                  <c:v>49.1</c:v>
                </c:pt>
                <c:pt idx="18">
                  <c:v>55.6</c:v>
                </c:pt>
                <c:pt idx="19">
                  <c:v>62.1</c:v>
                </c:pt>
                <c:pt idx="20">
                  <c:v>68.599999999999994</c:v>
                </c:pt>
                <c:pt idx="21">
                  <c:v>75.099999999999994</c:v>
                </c:pt>
                <c:pt idx="22">
                  <c:v>81.7</c:v>
                </c:pt>
                <c:pt idx="23">
                  <c:v>88.2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FC-4F9D-8250-A23C0603F6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FC-4F9D-8250-A23C0603F6B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FC-4F9D-8250-A23C0603F6B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CB-4211-9FBB-60B645EBC2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CB-4211-9FBB-60B645EBC28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11-40AE-B286-007D9343CB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11-40AE-B286-007D9343CB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CE-48BA-85EF-BF3DC018586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43-4AD6-A774-BF60D998091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98-4C7A-A920-88745230BD9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08-427A-BC66-4543E699E4F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E0-4854-8C9F-8FB0EC2B59D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49-4EAF-B226-8C5789EF396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D4-45C8-808E-FD6D500CB3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FC-4F9D-8250-A23C0603F6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FC-4F9D-8250-A23C0603F6B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FC-4F9D-8250-A23C0603F6B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FC-4F9D-8250-A23C0603F6B8}"/>
                </c:ext>
              </c:extLst>
            </c:dLbl>
            <c:dLbl>
              <c:idx val="4"/>
              <c:tx>
                <c:rich>
                  <a:bodyPr/>
                  <a:lstStyle/>
                  <a:p>
                    <a:pPr>
                      <a:defRPr sz="600" b="0" i="0">
                        <a:solidFill>
                          <a:srgbClr val="000000"/>
                        </a:solidFill>
                        <a:latin typeface="Arial"/>
                        <a:ea typeface="Arial"/>
                        <a:cs typeface="Arial"/>
                      </a:defRPr>
                    </a:pPr>
                    <a:r>
                      <a:rPr lang="en-US"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CB-4211-9FBB-60B645EBC2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CB-4211-9FBB-60B645EBC28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11-40AE-B286-007D9343CB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11-40AE-B286-007D9343CB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CE-48BA-85EF-BF3DC018586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43-4AD6-A774-BF60D998091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98-4C7A-A920-88745230BD9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08-427A-BC66-4543E699E4F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E0-4854-8C9F-8FB0EC2B59D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49-4EAF-B226-8C5789EF396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D4-45C8-808E-FD6D500CB3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38.1</c:v>
                </c:pt>
                <c:pt idx="2">
                  <c:v>#N/A</c:v>
                </c:pt>
                <c:pt idx="3">
                  <c:v>42.2</c:v>
                </c:pt>
                <c:pt idx="4">
                  <c:v>#N/A</c:v>
                </c:pt>
                <c:pt idx="5">
                  <c:v>#N/A</c:v>
                </c:pt>
                <c:pt idx="6">
                  <c:v>#N/A</c:v>
                </c:pt>
                <c:pt idx="7">
                  <c:v>83.159626988480525</c:v>
                </c:pt>
                <c:pt idx="8">
                  <c:v>#N/A</c:v>
                </c:pt>
                <c:pt idx="9">
                  <c:v>81.777777777777786</c:v>
                </c:pt>
                <c:pt idx="10">
                  <c:v>86.368653421633553</c:v>
                </c:pt>
                <c:pt idx="11">
                  <c:v>#N/A</c:v>
                </c:pt>
                <c:pt idx="12">
                  <c:v>85.211654755360087</c:v>
                </c:pt>
                <c:pt idx="13">
                  <c:v>83.159626988480525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31.2</c:v>
                </c:pt>
                <c:pt idx="11">
                  <c:v>31.2</c:v>
                </c:pt>
                <c:pt idx="12">
                  <c:v>31.2</c:v>
                </c:pt>
                <c:pt idx="13">
                  <c:v>31.2</c:v>
                </c:pt>
                <c:pt idx="14">
                  <c:v>31.2</c:v>
                </c:pt>
                <c:pt idx="15">
                  <c:v>38</c:v>
                </c:pt>
                <c:pt idx="16">
                  <c:v>44.8</c:v>
                </c:pt>
                <c:pt idx="17">
                  <c:v>51.7</c:v>
                </c:pt>
                <c:pt idx="18">
                  <c:v>58.5</c:v>
                </c:pt>
                <c:pt idx="19">
                  <c:v>65.400000000000006</c:v>
                </c:pt>
                <c:pt idx="20">
                  <c:v>72.2</c:v>
                </c:pt>
                <c:pt idx="21">
                  <c:v>79.099999999999994</c:v>
                </c:pt>
                <c:pt idx="22">
                  <c:v>85.9</c:v>
                </c:pt>
                <c:pt idx="23">
                  <c:v>92.8</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FC-4F9D-8250-A23C0603F6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FC-4F9D-8250-A23C0603F6B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FC-4F9D-8250-A23C0603F6B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CB-4211-9FBB-60B645EBC2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CB-4211-9FBB-60B645EBC28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11-40AE-B286-007D9343CB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11-40AE-B286-007D9343CB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CE-48BA-85EF-BF3DC018586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43-4AD6-A774-BF60D998091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98-4C7A-A920-88745230BD9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08-427A-BC66-4543E699E4F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E0-4854-8C9F-8FB0EC2B59D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49-4EAF-B226-8C5789EF396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D4-45C8-808E-FD6D500CB3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42.2</c:v>
                </c:pt>
                <c:pt idx="2">
                  <c:v>#N/A</c:v>
                </c:pt>
                <c:pt idx="3">
                  <c:v>42.2</c:v>
                </c:pt>
                <c:pt idx="4">
                  <c:v>#N/A</c:v>
                </c:pt>
                <c:pt idx="5">
                  <c:v>#N/A</c:v>
                </c:pt>
                <c:pt idx="6">
                  <c:v>#N/A</c:v>
                </c:pt>
                <c:pt idx="7">
                  <c:v>89.632473944048272</c:v>
                </c:pt>
                <c:pt idx="8">
                  <c:v>#N/A</c:v>
                </c:pt>
                <c:pt idx="9">
                  <c:v>84.388888888888886</c:v>
                </c:pt>
                <c:pt idx="10">
                  <c:v>88.465783664459167</c:v>
                </c:pt>
                <c:pt idx="11">
                  <c:v>#N/A</c:v>
                </c:pt>
                <c:pt idx="12">
                  <c:v>89.55470038482683</c:v>
                </c:pt>
                <c:pt idx="13">
                  <c:v>89.632473944048272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57440"/>
        <c:axId val="86558976"/>
      </c:scatterChart>
      <c:valAx>
        <c:axId val="86557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976"/>
        <c:crosses val="autoZero"/>
        <c:crossBetween val="midCat"/>
        <c:majorUnit val="5"/>
      </c:valAx>
      <c:valAx>
        <c:axId val="86558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74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3B7-4C19-BE2F-D2BD9E303D7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85.788682399999999</c:v>
                </c:pt>
                <c:pt idx="1">
                  <c:v>89.390613920000007</c:v>
                </c:pt>
                <c:pt idx="2">
                  <c:v>85.310307219999999</c:v>
                </c:pt>
                <c:pt idx="3">
                  <c:v>73.322744130000004</c:v>
                </c:pt>
                <c:pt idx="4">
                  <c:v>91.829639560000004</c:v>
                </c:pt>
                <c:pt idx="5">
                  <c:v>93.112584389999995</c:v>
                </c:pt>
              </c:numCache>
            </c:numRef>
          </c:val>
          <c:extLst>
            <c:ext xmlns:c16="http://schemas.microsoft.com/office/drawing/2014/chart" uri="{C3380CC4-5D6E-409C-BE32-E72D297353CC}">
              <c16:uniqueId val="{00000002-A3B7-4C19-BE2F-D2BD9E303D7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2.7676618780000002</c:v>
                </c:pt>
                <c:pt idx="1">
                  <c:v>2.4068252609999998</c:v>
                </c:pt>
                <c:pt idx="2">
                  <c:v>2.8136204870000001</c:v>
                </c:pt>
                <c:pt idx="3">
                  <c:v>1.7040571019999999</c:v>
                </c:pt>
                <c:pt idx="4">
                  <c:v>3.394904527</c:v>
                </c:pt>
                <c:pt idx="5">
                  <c:v>2.933129294</c:v>
                </c:pt>
              </c:numCache>
            </c:numRef>
          </c:val>
          <c:extLst>
            <c:ext xmlns:c16="http://schemas.microsoft.com/office/drawing/2014/chart" uri="{C3380CC4-5D6E-409C-BE32-E72D297353CC}">
              <c16:uniqueId val="{00000003-A3B7-4C19-BE2F-D2BD9E303D7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A3B7-4C19-BE2F-D2BD9E303D7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11.443655720000001</c:v>
                </c:pt>
                <c:pt idx="1">
                  <c:v>8.2025608170000002</c:v>
                </c:pt>
                <c:pt idx="2">
                  <c:v>11.876072300000001</c:v>
                </c:pt>
                <c:pt idx="3">
                  <c:v>24.97319877</c:v>
                </c:pt>
                <c:pt idx="4">
                  <c:v>4.7754559150000002</c:v>
                </c:pt>
                <c:pt idx="5">
                  <c:v>3.9542863170000002</c:v>
                </c:pt>
              </c:numCache>
            </c:numRef>
          </c:val>
          <c:extLst>
            <c:ext xmlns:c16="http://schemas.microsoft.com/office/drawing/2014/chart" uri="{C3380CC4-5D6E-409C-BE32-E72D297353CC}">
              <c16:uniqueId val="{00000005-A3B7-4C19-BE2F-D2BD9E303D7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16.899999999999999</c:v>
                </c:pt>
                <c:pt idx="11">
                  <c:v>16.899999999999999</c:v>
                </c:pt>
                <c:pt idx="12">
                  <c:v>16.899999999999999</c:v>
                </c:pt>
                <c:pt idx="13">
                  <c:v>16.899999999999999</c:v>
                </c:pt>
                <c:pt idx="14">
                  <c:v>16.899999999999999</c:v>
                </c:pt>
                <c:pt idx="15">
                  <c:v>23.4</c:v>
                </c:pt>
                <c:pt idx="16">
                  <c:v>29.8</c:v>
                </c:pt>
                <c:pt idx="17">
                  <c:v>36.299999999999997</c:v>
                </c:pt>
                <c:pt idx="18">
                  <c:v>42.7</c:v>
                </c:pt>
                <c:pt idx="19">
                  <c:v>49.2</c:v>
                </c:pt>
                <c:pt idx="20">
                  <c:v>55.6</c:v>
                </c:pt>
                <c:pt idx="21">
                  <c:v>62.1</c:v>
                </c:pt>
                <c:pt idx="22">
                  <c:v>68.5</c:v>
                </c:pt>
                <c:pt idx="23">
                  <c:v>75</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75-4854-9BFA-A8812A28AE4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75-4854-9BFA-A8812A28AE47}"/>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E9-468A-AEEC-DBB40B6EFCB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E9-468A-AEEC-DBB40B6EFCB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43-487B-8025-B2E909573DF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43-487B-8025-B2E909573DF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BE-4A5A-BED1-371BEBBCFB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2A-486F-8279-D985FC6D404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58-4A97-A1DF-892938052AD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3A-4DE8-8049-3EF481DADD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D9-4305-AC28-69AD2DB9FF7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1C-4A13-B665-C20AAC34DFA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96-4DFA-8A8E-C96FF9DFF5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75-4854-9BFA-A8812A28AE4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75-4854-9BFA-A8812A28AE4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75-4854-9BFA-A8812A28AE4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75-4854-9BFA-A8812A28AE47}"/>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E9-468A-AEEC-DBB40B6EFCB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E9-468A-AEEC-DBB40B6EFCB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43-487B-8025-B2E909573DF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43-487B-8025-B2E909573DF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BE-4A5A-BED1-371BEBBCFB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2A-486F-8279-D985FC6D404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58-4A97-A1DF-892938052AD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3A-4DE8-8049-3EF481DADD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D9-4305-AC28-69AD2DB9FF7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1C-4A13-B665-C20AAC34DFA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96-4DFA-8A8E-C96FF9DFF5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27.2</c:v>
                </c:pt>
                <c:pt idx="2">
                  <c:v>#N/A</c:v>
                </c:pt>
                <c:pt idx="3">
                  <c:v>26.8</c:v>
                </c:pt>
                <c:pt idx="4">
                  <c:v>#N/A</c:v>
                </c:pt>
                <c:pt idx="5">
                  <c:v>#N/A</c:v>
                </c:pt>
                <c:pt idx="6">
                  <c:v>#N/A</c:v>
                </c:pt>
                <c:pt idx="7">
                  <c:v>69.755058572949949</c:v>
                </c:pt>
                <c:pt idx="8">
                  <c:v>#N/A</c:v>
                </c:pt>
                <c:pt idx="9">
                  <c:v>70.064544847540617</c:v>
                </c:pt>
                <c:pt idx="10">
                  <c:v>73.635765943458253</c:v>
                </c:pt>
                <c:pt idx="11">
                  <c:v>#N/A</c:v>
                </c:pt>
                <c:pt idx="12">
                  <c:v>71.428571428571431</c:v>
                </c:pt>
                <c:pt idx="13">
                  <c:v>69.755058572949949</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18.2</c:v>
                </c:pt>
                <c:pt idx="11">
                  <c:v>18.2</c:v>
                </c:pt>
                <c:pt idx="12">
                  <c:v>18.2</c:v>
                </c:pt>
                <c:pt idx="13">
                  <c:v>18.2</c:v>
                </c:pt>
                <c:pt idx="14">
                  <c:v>18.2</c:v>
                </c:pt>
                <c:pt idx="15">
                  <c:v>24.9</c:v>
                </c:pt>
                <c:pt idx="16">
                  <c:v>31.6</c:v>
                </c:pt>
                <c:pt idx="17">
                  <c:v>38.200000000000003</c:v>
                </c:pt>
                <c:pt idx="18">
                  <c:v>44.9</c:v>
                </c:pt>
                <c:pt idx="19">
                  <c:v>51.6</c:v>
                </c:pt>
                <c:pt idx="20">
                  <c:v>58.2</c:v>
                </c:pt>
                <c:pt idx="21">
                  <c:v>64.900000000000006</c:v>
                </c:pt>
                <c:pt idx="22">
                  <c:v>71.599999999999994</c:v>
                </c:pt>
                <c:pt idx="23">
                  <c:v>78.3</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75-4854-9BFA-A8812A28AE4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75-4854-9BFA-A8812A28AE4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E9-468A-AEEC-DBB40B6EFCB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E9-468A-AEEC-DBB40B6EFCB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43-487B-8025-B2E909573DF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43-487B-8025-B2E909573DF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BE-4A5A-BED1-371BEBBCFB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2A-486F-8279-D985FC6D404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58-4A97-A1DF-892938052AD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3A-4DE8-8049-3EF481DADD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D9-4305-AC28-69AD2DB9FF7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1C-4A13-B665-C20AAC34DFA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96-4DFA-8A8E-C96FF9DFF5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30.4</c:v>
                </c:pt>
                <c:pt idx="2">
                  <c:v>#N/A</c:v>
                </c:pt>
                <c:pt idx="3">
                  <c:v>26.8</c:v>
                </c:pt>
                <c:pt idx="4">
                  <c:v>#N/A</c:v>
                </c:pt>
                <c:pt idx="5">
                  <c:v>#N/A</c:v>
                </c:pt>
                <c:pt idx="6">
                  <c:v>#N/A</c:v>
                </c:pt>
                <c:pt idx="7">
                  <c:v>73.503727369542077</c:v>
                </c:pt>
                <c:pt idx="8">
                  <c:v>#N/A</c:v>
                </c:pt>
                <c:pt idx="9">
                  <c:v>72.535054529267754</c:v>
                </c:pt>
                <c:pt idx="10">
                  <c:v>76.046460661845273</c:v>
                </c:pt>
                <c:pt idx="11">
                  <c:v>#N/A</c:v>
                </c:pt>
                <c:pt idx="12">
                  <c:v>74.946050927924034</c:v>
                </c:pt>
                <c:pt idx="13">
                  <c:v>73.503727369542077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6160"/>
        <c:axId val="89357696"/>
      </c:scatterChart>
      <c:valAx>
        <c:axId val="8935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7696"/>
        <c:crosses val="autoZero"/>
        <c:crossBetween val="midCat"/>
        <c:majorUnit val="5"/>
      </c:valAx>
      <c:valAx>
        <c:axId val="8935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39.6</c:v>
                </c:pt>
                <c:pt idx="11">
                  <c:v>39.6</c:v>
                </c:pt>
                <c:pt idx="12">
                  <c:v>39.6</c:v>
                </c:pt>
                <c:pt idx="13">
                  <c:v>39.6</c:v>
                </c:pt>
                <c:pt idx="14">
                  <c:v>39.6</c:v>
                </c:pt>
                <c:pt idx="15">
                  <c:v>45.1</c:v>
                </c:pt>
                <c:pt idx="16">
                  <c:v>50.5</c:v>
                </c:pt>
                <c:pt idx="17">
                  <c:v>56</c:v>
                </c:pt>
                <c:pt idx="18">
                  <c:v>61.5</c:v>
                </c:pt>
                <c:pt idx="19">
                  <c:v>67</c:v>
                </c:pt>
                <c:pt idx="20">
                  <c:v>72.400000000000006</c:v>
                </c:pt>
                <c:pt idx="21">
                  <c:v>77.900000000000006</c:v>
                </c:pt>
                <c:pt idx="22">
                  <c:v>83.4</c:v>
                </c:pt>
                <c:pt idx="23">
                  <c:v>88.8</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6E-4EAD-9AA2-D5B9F9D948B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6E-4EAD-9AA2-D5B9F9D948B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73-4D04-8724-9269F77BF7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73-4D04-8724-9269F77BF7D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84-44CF-B825-5C6426A0735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84-44CF-B825-5C6426A073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8F-4C70-ABE3-C1A59172D8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43-4050-82A9-7BC3E7F98E2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BF-4659-8F50-DC3A73754F2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CD-4F68-B06C-5FB794271D5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47-4B29-A39E-4322F2B59C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EC-42F0-B1B2-5F58F00D0ED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E0-4E95-ABEE-8D1AD3129E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6E-4EAD-9AA2-D5B9F9D948B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6E-4EAD-9AA2-D5B9F9D948B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6E-4EAD-9AA2-D5B9F9D948B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6E-4EAD-9AA2-D5B9F9D948B2}"/>
                </c:ext>
              </c:extLst>
            </c:dLbl>
            <c:dLbl>
              <c:idx val="4"/>
              <c:tx>
                <c:rich>
                  <a:bodyPr/>
                  <a:lstStyle/>
                  <a:p>
                    <a:pPr>
                      <a:defRPr sz="600" b="0" i="0">
                        <a:solidFill>
                          <a:srgbClr val="000000"/>
                        </a:solidFill>
                        <a:latin typeface="Arial"/>
                        <a:ea typeface="Arial"/>
                        <a:cs typeface="Arial"/>
                      </a:defRPr>
                    </a:pPr>
                    <a:r>
                      <a:rPr lang="en-US"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3-4D04-8724-9269F77BF7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73-4D04-8724-9269F77BF7D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84-44CF-B825-5C6426A0735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84-44CF-B825-5C6426A073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8F-4C70-ABE3-C1A59172D8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43-4050-82A9-7BC3E7F98E2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BF-4659-8F50-DC3A73754F2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CD-4F68-B06C-5FB794271D5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47-4B29-A39E-4322F2B59C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EC-42F0-B1B2-5F58F00D0ED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E0-4E95-ABEE-8D1AD3129E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44.8</c:v>
                </c:pt>
                <c:pt idx="2">
                  <c:v>#N/A</c:v>
                </c:pt>
                <c:pt idx="3">
                  <c:v>52.9</c:v>
                </c:pt>
                <c:pt idx="4">
                  <c:v>#N/A</c:v>
                </c:pt>
                <c:pt idx="5">
                  <c:v>#N/A</c:v>
                </c:pt>
                <c:pt idx="6">
                  <c:v>#N/A</c:v>
                </c:pt>
                <c:pt idx="7">
                  <c:v>86.405405405405403</c:v>
                </c:pt>
                <c:pt idx="8">
                  <c:v>#N/A</c:v>
                </c:pt>
                <c:pt idx="9">
                  <c:v>81.243154435925518</c:v>
                </c:pt>
                <c:pt idx="10">
                  <c:v>85.74357572443958</c:v>
                </c:pt>
                <c:pt idx="11">
                  <c:v>#N/A</c:v>
                </c:pt>
                <c:pt idx="12">
                  <c:v>85.895339329517583</c:v>
                </c:pt>
                <c:pt idx="13">
                  <c:v>86.405405405405403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41.7</c:v>
                </c:pt>
                <c:pt idx="11">
                  <c:v>41.7</c:v>
                </c:pt>
                <c:pt idx="12">
                  <c:v>41.7</c:v>
                </c:pt>
                <c:pt idx="13">
                  <c:v>41.7</c:v>
                </c:pt>
                <c:pt idx="14">
                  <c:v>41.7</c:v>
                </c:pt>
                <c:pt idx="15">
                  <c:v>47.3</c:v>
                </c:pt>
                <c:pt idx="16">
                  <c:v>52.9</c:v>
                </c:pt>
                <c:pt idx="17">
                  <c:v>58.5</c:v>
                </c:pt>
                <c:pt idx="18">
                  <c:v>64</c:v>
                </c:pt>
                <c:pt idx="19">
                  <c:v>69.599999999999994</c:v>
                </c:pt>
                <c:pt idx="20">
                  <c:v>75.2</c:v>
                </c:pt>
                <c:pt idx="21">
                  <c:v>80.8</c:v>
                </c:pt>
                <c:pt idx="22">
                  <c:v>86.4</c:v>
                </c:pt>
                <c:pt idx="23">
                  <c:v>91.9</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6E-4EAD-9AA2-D5B9F9D948B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6E-4EAD-9AA2-D5B9F9D948B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6E-4EAD-9AA2-D5B9F9D948B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73-4D04-8724-9269F77BF7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3-4D04-8724-9269F77BF7D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84-44CF-B825-5C6426A0735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84-44CF-B825-5C6426A073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8F-4C70-ABE3-C1A59172D8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43-4050-82A9-7BC3E7F98E2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BF-4659-8F50-DC3A73754F2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CD-4F68-B06C-5FB794271D5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47-4B29-A39E-4322F2B59C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EC-42F0-B1B2-5F58F00D0ED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E0-4E95-ABEE-8D1AD3129E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49.1</c:v>
                </c:pt>
                <c:pt idx="2">
                  <c:v>#N/A</c:v>
                </c:pt>
                <c:pt idx="3">
                  <c:v>52.9</c:v>
                </c:pt>
                <c:pt idx="4">
                  <c:v>#N/A</c:v>
                </c:pt>
                <c:pt idx="5">
                  <c:v>#N/A</c:v>
                </c:pt>
                <c:pt idx="6">
                  <c:v>#N/A</c:v>
                </c:pt>
                <c:pt idx="7">
                  <c:v>90.202702702702695</c:v>
                </c:pt>
                <c:pt idx="8">
                  <c:v>#N/A</c:v>
                </c:pt>
                <c:pt idx="9">
                  <c:v>83.912924424972616</c:v>
                </c:pt>
                <c:pt idx="10">
                  <c:v>87.698195735374512</c:v>
                </c:pt>
                <c:pt idx="11">
                  <c:v>#N/A</c:v>
                </c:pt>
                <c:pt idx="12">
                  <c:v>89.125102207686012</c:v>
                </c:pt>
                <c:pt idx="13">
                  <c:v>90.202702702702695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95904"/>
        <c:axId val="90014080"/>
      </c:scatterChart>
      <c:valAx>
        <c:axId val="89995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4080"/>
        <c:crosses val="autoZero"/>
        <c:crossBetween val="midCat"/>
        <c:majorUnit val="5"/>
      </c:valAx>
      <c:valAx>
        <c:axId val="9001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37.069604339999998</c:v>
                </c:pt>
                <c:pt idx="1">
                  <c:v>42.445670319999998</c:v>
                </c:pt>
                <c:pt idx="2">
                  <c:v>36.355113950000003</c:v>
                </c:pt>
                <c:pt idx="3">
                  <c:v>21.79746497</c:v>
                </c:pt>
                <c:pt idx="4">
                  <c:v>47.909413370000003</c:v>
                </c:pt>
                <c:pt idx="5">
                  <c:v>51.856712109999997</c:v>
                </c:pt>
              </c:numCache>
            </c:numRef>
          </c:val>
          <c:extLst>
            <c:ext xmlns:c16="http://schemas.microsoft.com/office/drawing/2014/chart" uri="{C3380CC4-5D6E-409C-BE32-E72D297353CC}">
              <c16:uniqueId val="{00000000-6452-4507-A888-42DE90657C8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39.836630159999999</c:v>
                </c:pt>
                <c:pt idx="1">
                  <c:v>38.516895990000002</c:v>
                </c:pt>
                <c:pt idx="2">
                  <c:v>40.010605910000002</c:v>
                </c:pt>
                <c:pt idx="3">
                  <c:v>18.610039140000001</c:v>
                </c:pt>
                <c:pt idx="4">
                  <c:v>47.085043859999999</c:v>
                </c:pt>
                <c:pt idx="5">
                  <c:v>44.888722780000002</c:v>
                </c:pt>
              </c:numCache>
            </c:numRef>
          </c:val>
          <c:extLst>
            <c:ext xmlns:c16="http://schemas.microsoft.com/office/drawing/2014/chart" uri="{C3380CC4-5D6E-409C-BE32-E72D297353CC}">
              <c16:uniqueId val="{00000001-6452-4507-A888-42DE90657C8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6452-4507-A888-42DE90657C8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23.0937655</c:v>
                </c:pt>
                <c:pt idx="1">
                  <c:v>19.03743369</c:v>
                </c:pt>
                <c:pt idx="2">
                  <c:v>23.634280140000001</c:v>
                </c:pt>
                <c:pt idx="3">
                  <c:v>59.592495890000002</c:v>
                </c:pt>
                <c:pt idx="4">
                  <c:v>5.005542771</c:v>
                </c:pt>
                <c:pt idx="5">
                  <c:v>3.254565108</c:v>
                </c:pt>
              </c:numCache>
            </c:numRef>
          </c:val>
          <c:extLst>
            <c:ext xmlns:c16="http://schemas.microsoft.com/office/drawing/2014/chart" uri="{C3380CC4-5D6E-409C-BE32-E72D297353CC}">
              <c16:uniqueId val="{00000003-6452-4507-A888-42DE90657C8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97.5</c:v>
                </c:pt>
                <c:pt idx="15">
                  <c:v>97.5</c:v>
                </c:pt>
                <c:pt idx="16">
                  <c:v>97.5</c:v>
                </c:pt>
                <c:pt idx="17">
                  <c:v>97.5</c:v>
                </c:pt>
                <c:pt idx="18">
                  <c:v>97.5</c:v>
                </c:pt>
                <c:pt idx="19">
                  <c:v>96.2</c:v>
                </c:pt>
                <c:pt idx="20">
                  <c:v>94.8</c:v>
                </c:pt>
                <c:pt idx="21">
                  <c:v>93.5</c:v>
                </c:pt>
                <c:pt idx="22">
                  <c:v>92.2</c:v>
                </c:pt>
                <c:pt idx="23">
                  <c:v>90.8</c:v>
                </c:pt>
              </c:numCache>
            </c:numRef>
          </c:yVal>
          <c:smooth val="0"/>
          <c:extLst>
            <c:ext xmlns:c16="http://schemas.microsoft.com/office/drawing/2014/chart" uri="{C3380CC4-5D6E-409C-BE32-E72D297353CC}">
              <c16:uniqueId val="{00000000-29A7-47D1-8622-536A5068EF3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A7-47D1-8622-536A5068EF3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A7-47D1-8622-536A5068EF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A7-47D1-8622-536A5068EF3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A7-47D1-8622-536A5068EF35}"/>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DB-4EE7-83E0-B6AD54C008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DB-4EE7-83E0-B6AD54C008A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47-4BB7-80B8-EC7DD11D262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47-4BB7-80B8-EC7DD11D262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B5-402C-9120-EE5ACD25D07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CA-4EFC-9070-6AC380DD3EF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7E-4C06-87EA-7BF1D5E410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C2-4B0F-A31F-C101AB950E1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61-4E39-920B-4CF0D166992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80-420B-A81F-714FA57784D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3C-4C00-8AFB-4253CFDB89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98.02031585971676</c:v>
                </c:pt>
                <c:pt idx="8">
                  <c:v>#N/A</c:v>
                </c:pt>
                <c:pt idx="9">
                  <c:v>90.012502757961315</c:v>
                </c:pt>
                <c:pt idx="10">
                  <c:v>90.928347089328753</c:v>
                </c:pt>
                <c:pt idx="11">
                  <c:v>#N/A</c:v>
                </c:pt>
                <c:pt idx="12">
                  <c:v>90.900522041763338</c:v>
                </c:pt>
                <c:pt idx="13">
                  <c:v>90.903211899116187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29A7-47D1-8622-536A5068EF3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c:v>
                </c:pt>
                <c:pt idx="15">
                  <c:v>95</c:v>
                </c:pt>
                <c:pt idx="16">
                  <c:v>95</c:v>
                </c:pt>
                <c:pt idx="17">
                  <c:v>95</c:v>
                </c:pt>
                <c:pt idx="18">
                  <c:v>95</c:v>
                </c:pt>
                <c:pt idx="19">
                  <c:v>93.7</c:v>
                </c:pt>
                <c:pt idx="20">
                  <c:v>92.4</c:v>
                </c:pt>
                <c:pt idx="21">
                  <c:v>91.1</c:v>
                </c:pt>
                <c:pt idx="22">
                  <c:v>89.8</c:v>
                </c:pt>
                <c:pt idx="23">
                  <c:v>88.6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47-4BB7-80B8-EC7DD11D262F}"/>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B5-402C-9120-EE5ACD25D070}"/>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CA-4EFC-9070-6AC380DD3EFC}"/>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7E-4C06-87EA-7BF1D5E4108C}"/>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C2-4B0F-A31F-C101AB950E1A}"/>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61-4E39-920B-4CF0D1669920}"/>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B780-420B-A81F-714FA57784D4}"/>
                </c:ext>
              </c:extLst>
            </c:dLbl>
            <c:dLbl>
              <c:idx val="14"/>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2E3C-4C00-8AFB-4253CFDB89B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96.181508118929344</c:v>
                </c:pt>
                <c:pt idx="8">
                  <c:v>#N/A</c:v>
                </c:pt>
                <c:pt idx="9">
                  <c:v>87.048613664778998</c:v>
                </c:pt>
                <c:pt idx="10">
                  <c:v>88.284274340807826</c:v>
                </c:pt>
                <c:pt idx="11">
                  <c:v>#N/A</c:v>
                </c:pt>
                <c:pt idx="12">
                  <c:v>88.870359628770302</c:v>
                </c:pt>
                <c:pt idx="13">
                  <c:v>88.833800388014666</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87.3</c:v>
                </c:pt>
                <c:pt idx="15">
                  <c:v>87.3</c:v>
                </c:pt>
                <c:pt idx="16">
                  <c:v>87.3</c:v>
                </c:pt>
                <c:pt idx="17">
                  <c:v>87.3</c:v>
                </c:pt>
                <c:pt idx="18">
                  <c:v>87.3</c:v>
                </c:pt>
                <c:pt idx="19">
                  <c:v>87</c:v>
                </c:pt>
                <c:pt idx="20">
                  <c:v>86.7</c:v>
                </c:pt>
                <c:pt idx="21">
                  <c:v>86.4</c:v>
                </c:pt>
                <c:pt idx="22">
                  <c:v>86.1</c:v>
                </c:pt>
                <c:pt idx="23">
                  <c:v>85.8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A7-47D1-8622-536A5068EF3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A7-47D1-8622-536A5068EF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A7-47D1-8622-536A5068EF3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A7-47D1-8622-536A5068EF35}"/>
                </c:ext>
              </c:extLst>
            </c:dLbl>
            <c:dLbl>
              <c:idx val="4"/>
              <c:tx>
                <c:rich>
                  <a:bodyPr/>
                  <a:lstStyle/>
                  <a:p>
                    <a:pPr>
                      <a:defRPr sz="600" b="0" i="0">
                        <a:solidFill>
                          <a:srgbClr val="000000"/>
                        </a:solidFill>
                        <a:latin typeface="Arial"/>
                        <a:ea typeface="Arial"/>
                        <a:cs typeface="Arial"/>
                      </a:defRPr>
                    </a:pPr>
                    <a:r>
                      <a:rPr lang="en-US"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DB-4EE7-83E0-B6AD54C008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DB-4EE7-83E0-B6AD54C008A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47-4BB7-80B8-EC7DD11D262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47-4BB7-80B8-EC7DD11D262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B5-402C-9120-EE5ACD25D07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CA-4EFC-9070-6AC380DD3EF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7E-4C06-87EA-7BF1D5E4108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C2-4B0F-A31F-C101AB950E1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61-4E39-920B-4CF0D166992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80-420B-A81F-714FA57784D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3C-4C00-8AFB-4253CFDB89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89.011640839326759</c:v>
                </c:pt>
                <c:pt idx="8">
                  <c:v>#N/A</c:v>
                </c:pt>
                <c:pt idx="9">
                  <c:v>83.569905126130763</c:v>
                </c:pt>
                <c:pt idx="10">
                  <c:v>85.69133007084946</c:v>
                </c:pt>
                <c:pt idx="11">
                  <c:v>#N/A</c:v>
                </c:pt>
                <c:pt idx="12">
                  <c:v>85.962877030162417</c:v>
                </c:pt>
                <c:pt idx="13">
                  <c:v>86.261406912409285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032"/>
        <c:axId val="90765568"/>
      </c:scatterChart>
      <c:valAx>
        <c:axId val="90764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568"/>
        <c:crosses val="autoZero"/>
        <c:crossBetween val="midCat"/>
        <c:majorUnit val="5"/>
      </c:valAx>
      <c:valAx>
        <c:axId val="9076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03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92.8</c:v>
                </c:pt>
                <c:pt idx="15">
                  <c:v>92.8</c:v>
                </c:pt>
                <c:pt idx="16">
                  <c:v>92.8</c:v>
                </c:pt>
                <c:pt idx="17">
                  <c:v>92.8</c:v>
                </c:pt>
                <c:pt idx="18">
                  <c:v>92.8</c:v>
                </c:pt>
                <c:pt idx="19">
                  <c:v>92.6</c:v>
                </c:pt>
                <c:pt idx="20">
                  <c:v>92.4</c:v>
                </c:pt>
                <c:pt idx="21">
                  <c:v>92.2</c:v>
                </c:pt>
                <c:pt idx="22">
                  <c:v>92</c:v>
                </c:pt>
                <c:pt idx="23">
                  <c:v>91.8</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3B-4C2F-9504-44806E2CAB9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3B-4C2F-9504-44806E2CAB9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3B-4C2F-9504-44806E2CAB9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3B-4C2F-9504-44806E2CAB9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C3-4CF6-907C-1E844D8056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C3-4CF6-907C-1E844D8056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CA-4481-BE97-9DEB659A216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CA-4481-BE97-9DEB659A216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0B-4363-8B61-47EF9731157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C0-4A99-A218-3122ABE73B1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AD-49F1-B9F9-F37C3EB904F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78-4003-8B6B-047D256CE1B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B1-462C-A55B-4DF4DCD67C3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9E-4DD8-A84A-C8E5A91EC2AF}"/>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6D-4D61-8A8E-55D5D22FD3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94.402211472011061</c:v>
                </c:pt>
                <c:pt idx="8">
                  <c:v>#N/A</c:v>
                </c:pt>
                <c:pt idx="9">
                  <c:v>90.34749034749035</c:v>
                </c:pt>
                <c:pt idx="10">
                  <c:v>90.196078431372555</c:v>
                </c:pt>
                <c:pt idx="11">
                  <c:v>#N/A</c:v>
                </c:pt>
                <c:pt idx="12">
                  <c:v>92.744294909303676</c:v>
                </c:pt>
                <c:pt idx="13">
                  <c:v>92.250464972101682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83.9</c:v>
                </c:pt>
                <c:pt idx="15">
                  <c:v>83.9</c:v>
                </c:pt>
                <c:pt idx="16">
                  <c:v>83.9</c:v>
                </c:pt>
                <c:pt idx="17">
                  <c:v>83.9</c:v>
                </c:pt>
                <c:pt idx="18">
                  <c:v>83.9</c:v>
                </c:pt>
                <c:pt idx="19">
                  <c:v>85</c:v>
                </c:pt>
                <c:pt idx="20">
                  <c:v>86.1</c:v>
                </c:pt>
                <c:pt idx="21">
                  <c:v>87.2</c:v>
                </c:pt>
                <c:pt idx="22">
                  <c:v>88.3</c:v>
                </c:pt>
                <c:pt idx="23">
                  <c:v>89.4</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B-4C2F-9504-44806E2CAB9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B-4C2F-9504-44806E2CAB9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3B-4C2F-9504-44806E2CAB9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B-4C2F-9504-44806E2CAB9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C3-4CF6-907C-1E844D8056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C3-4CF6-907C-1E844D8056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CA-4481-BE97-9DEB659A216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CA-4481-BE97-9DEB659A216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0B-4363-8B61-47EF9731157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C0-4A99-A218-3122ABE73B1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AD-49F1-B9F9-F37C3EB904F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78-4003-8B6B-047D256CE1B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B1-462C-A55B-4DF4DCD67C3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9E-4DD8-A84A-C8E5A91EC2AF}"/>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6D-4D61-8A8E-55D5D22FD3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85.27988942639945</c:v>
                </c:pt>
                <c:pt idx="8">
                  <c:v>#N/A</c:v>
                </c:pt>
                <c:pt idx="9">
                  <c:v>87.902187902187904</c:v>
                </c:pt>
                <c:pt idx="10">
                  <c:v>88.505747126436788</c:v>
                </c:pt>
                <c:pt idx="11">
                  <c:v>#N/A</c:v>
                </c:pt>
                <c:pt idx="12">
                  <c:v>90.052662375658272</c:v>
                </c:pt>
                <c:pt idx="13">
                  <c:v>89.708617482951027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94.9</c:v>
                </c:pt>
                <c:pt idx="15">
                  <c:v>94.9</c:v>
                </c:pt>
                <c:pt idx="16">
                  <c:v>94.9</c:v>
                </c:pt>
                <c:pt idx="17">
                  <c:v>94.9</c:v>
                </c:pt>
                <c:pt idx="18">
                  <c:v>94.9</c:v>
                </c:pt>
                <c:pt idx="19">
                  <c:v>94.5</c:v>
                </c:pt>
                <c:pt idx="20">
                  <c:v>94.2</c:v>
                </c:pt>
                <c:pt idx="21">
                  <c:v>93.9</c:v>
                </c:pt>
                <c:pt idx="22">
                  <c:v>93.5</c:v>
                </c:pt>
                <c:pt idx="23">
                  <c:v>93.2</c:v>
                </c:pt>
              </c:numCache>
            </c:numRef>
          </c:yVal>
          <c:smooth val="0"/>
          <c:extLst>
            <c:ext xmlns:c16="http://schemas.microsoft.com/office/drawing/2014/chart" uri="{C3380CC4-5D6E-409C-BE32-E72D297353CC}">
              <c16:uniqueId val="{00000008-4F3B-4C2F-9504-44806E2CAB9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3B-4C2F-9504-44806E2CAB9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3B-4C2F-9504-44806E2CAB9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3B-4C2F-9504-44806E2CAB9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3B-4C2F-9504-44806E2CAB9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C3-4CF6-907C-1E844D8056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C3-4CF6-907C-1E844D80560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CA-4481-BE97-9DEB659A216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CA-4481-BE97-9DEB659A216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0B-4363-8B61-47EF9731157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C0-4A99-A218-3122ABE73B1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AD-49F1-B9F9-F37C3EB904F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78-4003-8B6B-047D256CE1B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B1-462C-A55B-4DF4DCD67C3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9E-4DD8-A84A-C8E5A91EC2AF}"/>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6D-4D61-8A8E-55D5D22FD3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95.922598479613001</c:v>
                </c:pt>
                <c:pt idx="8">
                  <c:v>#N/A</c:v>
                </c:pt>
                <c:pt idx="9">
                  <c:v>92.4066924066924</c:v>
                </c:pt>
                <c:pt idx="10">
                  <c:v>91.886409736308323</c:v>
                </c:pt>
                <c:pt idx="11">
                  <c:v>#N/A</c:v>
                </c:pt>
                <c:pt idx="12">
                  <c:v>93.973083674663542</c:v>
                </c:pt>
                <c:pt idx="13">
                  <c:v>93.490390576565403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4F3B-4C2F-9504-44806E2CAB9A}"/>
            </c:ext>
          </c:extLst>
        </c:ser>
        <c:dLbls>
          <c:showLegendKey val="0"/>
          <c:showVal val="0"/>
          <c:showCatName val="0"/>
          <c:showSerName val="0"/>
          <c:showPercent val="0"/>
          <c:showBubbleSize val="0"/>
        </c:dLbls>
        <c:axId val="99070336"/>
        <c:axId val="99073024"/>
      </c:scatterChart>
      <c:valAx>
        <c:axId val="99070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024"/>
        <c:crosses val="autoZero"/>
        <c:crossBetween val="midCat"/>
        <c:majorUnit val="5"/>
      </c:valAx>
      <c:valAx>
        <c:axId val="99073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0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92.7</c:v>
                </c:pt>
                <c:pt idx="15">
                  <c:v>92.7</c:v>
                </c:pt>
                <c:pt idx="16">
                  <c:v>92.7</c:v>
                </c:pt>
                <c:pt idx="17">
                  <c:v>92.7</c:v>
                </c:pt>
                <c:pt idx="18">
                  <c:v>92.7</c:v>
                </c:pt>
                <c:pt idx="19">
                  <c:v>91.8</c:v>
                </c:pt>
                <c:pt idx="20">
                  <c:v>90.9</c:v>
                </c:pt>
                <c:pt idx="21">
                  <c:v>90</c:v>
                </c:pt>
                <c:pt idx="22">
                  <c:v>89</c:v>
                </c:pt>
                <c:pt idx="23">
                  <c:v>88.1</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EF-433E-A0A8-0686714D003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EF-433E-A0A8-0686714D00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EF-433E-A0A8-0686714D003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EF-433E-A0A8-0686714D003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06-4B3B-8256-D2700DB5262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06-4B3B-8256-D2700DB5262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83-4429-8086-6D049A69E1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83-4429-8086-6D049A69E1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9E-46A5-9E2C-7464008E578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3E-4A7E-A654-9B6649953DB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FD-4A9E-97DF-4AB34C9BAF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EC-432A-BBAC-87CC1A4F57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5F-4994-9871-1ABF47C1B70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5B-4466-AF18-72E42AA85C7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61-4390-8D59-22B654817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93.828903654485046</c:v>
                </c:pt>
                <c:pt idx="8">
                  <c:v>#N/A</c:v>
                </c:pt>
                <c:pt idx="9">
                  <c:v>86.622934484762936</c:v>
                </c:pt>
                <c:pt idx="10">
                  <c:v>88.052735014739596</c:v>
                </c:pt>
                <c:pt idx="11">
                  <c:v>#N/A</c:v>
                </c:pt>
                <c:pt idx="12">
                  <c:v>88.322436481006378</c:v>
                </c:pt>
                <c:pt idx="13">
                  <c:v>88.385890767230165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84.5</c:v>
                </c:pt>
                <c:pt idx="15">
                  <c:v>84.5</c:v>
                </c:pt>
                <c:pt idx="16">
                  <c:v>84.5</c:v>
                </c:pt>
                <c:pt idx="17">
                  <c:v>84.5</c:v>
                </c:pt>
                <c:pt idx="18">
                  <c:v>84.5</c:v>
                </c:pt>
                <c:pt idx="19">
                  <c:v>84.6</c:v>
                </c:pt>
                <c:pt idx="20">
                  <c:v>84.8</c:v>
                </c:pt>
                <c:pt idx="21">
                  <c:v>85</c:v>
                </c:pt>
                <c:pt idx="22">
                  <c:v>85.1</c:v>
                </c:pt>
                <c:pt idx="23">
                  <c:v>85.3</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EF-433E-A0A8-0686714D003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EF-433E-A0A8-0686714D00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EF-433E-A0A8-0686714D003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EF-433E-A0A8-0686714D003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06-4B3B-8256-D2700DB5262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06-4B3B-8256-D2700DB5262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83-4429-8086-6D049A69E1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83-4429-8086-6D049A69E1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9E-46A5-9E2C-7464008E578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3E-4A7E-A654-9B6649953DB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FD-4A9E-97DF-4AB34C9BAF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EC-432A-BBAC-87CC1A4F57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5F-4994-9871-1ABF47C1B70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5B-4466-AF18-72E42AA85C7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61-4390-8D59-22B654817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86.15448504983388</c:v>
                </c:pt>
                <c:pt idx="8">
                  <c:v>#N/A</c:v>
                </c:pt>
                <c:pt idx="9">
                  <c:v>83.010877688283642</c:v>
                </c:pt>
                <c:pt idx="10">
                  <c:v>85.350474942679327</c:v>
                </c:pt>
                <c:pt idx="11">
                  <c:v>#N/A</c:v>
                </c:pt>
                <c:pt idx="12">
                  <c:v>85.38442439791443</c:v>
                </c:pt>
                <c:pt idx="13">
                  <c:v>85.809492847854358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95.2</c:v>
                </c:pt>
                <c:pt idx="15">
                  <c:v>95.2</c:v>
                </c:pt>
                <c:pt idx="16">
                  <c:v>95.2</c:v>
                </c:pt>
                <c:pt idx="17">
                  <c:v>95.2</c:v>
                </c:pt>
                <c:pt idx="18">
                  <c:v>95.2</c:v>
                </c:pt>
                <c:pt idx="19">
                  <c:v>94.3</c:v>
                </c:pt>
                <c:pt idx="20">
                  <c:v>93.3</c:v>
                </c:pt>
                <c:pt idx="21">
                  <c:v>92.4</c:v>
                </c:pt>
                <c:pt idx="22">
                  <c:v>91.4</c:v>
                </c:pt>
                <c:pt idx="23">
                  <c:v>90.5</c:v>
                </c:pt>
              </c:numCache>
            </c:numRef>
          </c:yVal>
          <c:smooth val="0"/>
          <c:extLst>
            <c:ext xmlns:c16="http://schemas.microsoft.com/office/drawing/2014/chart" uri="{C3380CC4-5D6E-409C-BE32-E72D297353CC}">
              <c16:uniqueId val="{00000008-11EF-433E-A0A8-0686714D003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EF-433E-A0A8-0686714D003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EF-433E-A0A8-0686714D00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EF-433E-A0A8-0686714D003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EF-433E-A0A8-0686714D003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06-4B3B-8256-D2700DB5262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06-4B3B-8256-D2700DB5262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83-4429-8086-6D049A69E1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83-4429-8086-6D049A69E18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9E-46A5-9E2C-7464008E578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3E-4A7E-A654-9B6649953DB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FD-4A9E-97DF-4AB34C9BAF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EC-432A-BBAC-87CC1A4F57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5F-4994-9871-1ABF47C1B70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5B-4466-AF18-72E42AA85C7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61-4390-8D59-22B654817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95.68106312292359</c:v>
                </c:pt>
                <c:pt idx="8">
                  <c:v>#N/A</c:v>
                </c:pt>
                <c:pt idx="9">
                  <c:v>89.703562235323417</c:v>
                </c:pt>
                <c:pt idx="10">
                  <c:v>90.812315754995083</c:v>
                </c:pt>
                <c:pt idx="11">
                  <c:v>#N/A</c:v>
                </c:pt>
                <c:pt idx="12">
                  <c:v>90.465943888107262</c:v>
                </c:pt>
                <c:pt idx="13">
                  <c:v>90.564044213263983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11EF-433E-A0A8-0686714D0036}"/>
            </c:ext>
          </c:extLst>
        </c:ser>
        <c:dLbls>
          <c:showLegendKey val="0"/>
          <c:showVal val="0"/>
          <c:showCatName val="0"/>
          <c:showSerName val="0"/>
          <c:showPercent val="0"/>
          <c:showBubbleSize val="0"/>
        </c:dLbls>
        <c:axId val="132150400"/>
        <c:axId val="134415488"/>
      </c:scatterChart>
      <c:valAx>
        <c:axId val="132150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5488"/>
        <c:crosses val="autoZero"/>
        <c:crossBetween val="midCat"/>
        <c:majorUnit val="5"/>
      </c:valAx>
      <c:valAx>
        <c:axId val="134415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04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71</c:v>
                </c:pt>
                <c:pt idx="15">
                  <c:v>71</c:v>
                </c:pt>
                <c:pt idx="16">
                  <c:v>71</c:v>
                </c:pt>
                <c:pt idx="17">
                  <c:v>71</c:v>
                </c:pt>
                <c:pt idx="18">
                  <c:v>71</c:v>
                </c:pt>
                <c:pt idx="19">
                  <c:v>72.5</c:v>
                </c:pt>
                <c:pt idx="20">
                  <c:v>73.900000000000006</c:v>
                </c:pt>
                <c:pt idx="21">
                  <c:v>75.3</c:v>
                </c:pt>
                <c:pt idx="22">
                  <c:v>76.8</c:v>
                </c:pt>
                <c:pt idx="23">
                  <c:v>78.2</c:v>
                </c:pt>
              </c:numCache>
            </c:numRef>
          </c:yVal>
          <c:smooth val="0"/>
          <c:extLst>
            <c:ext xmlns:c16="http://schemas.microsoft.com/office/drawing/2014/chart" uri="{C3380CC4-5D6E-409C-BE32-E72D297353CC}">
              <c16:uniqueId val="{00000000-D57F-4A2B-97D0-9A5BB4D9A38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7F-4A2B-97D0-9A5BB4D9A38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7F-4A2B-97D0-9A5BB4D9A38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7F-4A2B-97D0-9A5BB4D9A38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7F-4A2B-97D0-9A5BB4D9A38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53-4FF8-A309-D7F46409C8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53-4FF8-A309-D7F46409C87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03-4245-AB54-2BC4ADA49F8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03-4245-AB54-2BC4ADA49F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38-43C0-B2FD-EE470B1E375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F3-4143-A42B-E1B39E2C286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08-4BE0-9FB5-9372D6C2AC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83-4DC1-8BC9-1160E46462C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75-40DA-B4A0-2C9E4CB812C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A2-4DAF-95E4-494D0D5C7EC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54-443D-8FD5-6E6F5DC13A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79.616324184509267</c:v>
                </c:pt>
                <c:pt idx="8">
                  <c:v>#N/A</c:v>
                </c:pt>
                <c:pt idx="9">
                  <c:v>65.286460248584248</c:v>
                </c:pt>
                <c:pt idx="10">
                  <c:v>79.680081805565706</c:v>
                </c:pt>
                <c:pt idx="11">
                  <c:v>#N/A</c:v>
                </c:pt>
                <c:pt idx="12">
                  <c:v>79.669373549884</c:v>
                </c:pt>
                <c:pt idx="13">
                  <c:v>79.616324184509267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D57F-4A2B-97D0-9A5BB4D9A38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69.5</c:v>
                </c:pt>
                <c:pt idx="15">
                  <c:v>69.5</c:v>
                </c:pt>
                <c:pt idx="16">
                  <c:v>69.5</c:v>
                </c:pt>
                <c:pt idx="17">
                  <c:v>69.5</c:v>
                </c:pt>
                <c:pt idx="18">
                  <c:v>69.5</c:v>
                </c:pt>
                <c:pt idx="19">
                  <c:v>71</c:v>
                </c:pt>
                <c:pt idx="20">
                  <c:v>72.400000000000006</c:v>
                </c:pt>
                <c:pt idx="21">
                  <c:v>73.900000000000006</c:v>
                </c:pt>
                <c:pt idx="22">
                  <c:v>75.400000000000006</c:v>
                </c:pt>
                <c:pt idx="23">
                  <c:v>76.900000000000006</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78.445178905015098</c:v>
                </c:pt>
                <c:pt idx="8">
                  <c:v>#N/A</c:v>
                </c:pt>
                <c:pt idx="9">
                  <c:v>63.539751415753479</c:v>
                </c:pt>
                <c:pt idx="10">
                  <c:v>78.237528303264924</c:v>
                </c:pt>
                <c:pt idx="11">
                  <c:v>#N/A</c:v>
                </c:pt>
                <c:pt idx="12">
                  <c:v>78.422273781902561</c:v>
                </c:pt>
                <c:pt idx="13">
                  <c:v>78.445178905015098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35.1</c:v>
                </c:pt>
                <c:pt idx="15">
                  <c:v>35.1</c:v>
                </c:pt>
                <c:pt idx="16">
                  <c:v>35.1</c:v>
                </c:pt>
                <c:pt idx="17">
                  <c:v>35.1</c:v>
                </c:pt>
                <c:pt idx="18">
                  <c:v>35.1</c:v>
                </c:pt>
                <c:pt idx="19">
                  <c:v>35.5</c:v>
                </c:pt>
                <c:pt idx="20">
                  <c:v>35.9</c:v>
                </c:pt>
                <c:pt idx="21">
                  <c:v>36.299999999999997</c:v>
                </c:pt>
                <c:pt idx="22">
                  <c:v>36.700000000000003</c:v>
                </c:pt>
                <c:pt idx="23">
                  <c:v>37.1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7F-4A2B-97D0-9A5BB4D9A38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7F-4A2B-97D0-9A5BB4D9A38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7F-4A2B-97D0-9A5BB4D9A38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57F-4A2B-97D0-9A5BB4D9A38A}"/>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53-4FF8-A309-D7F46409C8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53-4FF8-A309-D7F46409C87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03-4245-AB54-2BC4ADA49F8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03-4245-AB54-2BC4ADA49F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38-43C0-B2FD-EE470B1E375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F3-4143-A42B-E1B39E2C286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08-4BE0-9FB5-9372D6C2AC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83-4DC1-8BC9-1160E46462C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75-40DA-B4A0-2C9E4CB812C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A2-4DAF-95E4-494D0D5C7EC0}"/>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54-443D-8FD5-6E6F5DC13A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38.669349044402935</c:v>
                </c:pt>
                <c:pt idx="8">
                  <c:v>#N/A</c:v>
                </c:pt>
                <c:pt idx="9">
                  <c:v>33.051408398911526</c:v>
                </c:pt>
                <c:pt idx="10">
                  <c:v>36.0601855233365</c:v>
                </c:pt>
                <c:pt idx="11">
                  <c:v>#N/A</c:v>
                </c:pt>
                <c:pt idx="12">
                  <c:v>36.948955916473317</c:v>
                </c:pt>
                <c:pt idx="13">
                  <c:v>38.669349044402935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5488"/>
        <c:axId val="161057024"/>
      </c:scatterChart>
      <c:valAx>
        <c:axId val="161055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024"/>
        <c:crosses val="autoZero"/>
        <c:crossBetween val="midCat"/>
        <c:majorUnit val="5"/>
      </c:valAx>
      <c:valAx>
        <c:axId val="161057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48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73.3</c:v>
                </c:pt>
                <c:pt idx="15">
                  <c:v>73.3</c:v>
                </c:pt>
                <c:pt idx="16">
                  <c:v>73.3</c:v>
                </c:pt>
                <c:pt idx="17">
                  <c:v>73.3</c:v>
                </c:pt>
                <c:pt idx="18">
                  <c:v>73.3</c:v>
                </c:pt>
                <c:pt idx="19">
                  <c:v>74.8</c:v>
                </c:pt>
                <c:pt idx="20">
                  <c:v>76.3</c:v>
                </c:pt>
                <c:pt idx="21">
                  <c:v>77.900000000000006</c:v>
                </c:pt>
                <c:pt idx="22">
                  <c:v>79.400000000000006</c:v>
                </c:pt>
                <c:pt idx="23">
                  <c:v>81</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C3-4EF8-BC78-C1E3F6C5974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C3-4EF8-BC78-C1E3F6C5974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C3-4EF8-BC78-C1E3F6C5974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C3-4EF8-BC78-C1E3F6C5974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1C-4FAC-9C51-AF2F3C16BB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1C-4FAC-9C51-AF2F3C16BB3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47-4DAB-970D-711C7384291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47-4DAB-970D-711C7384291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D8-413F-9420-FE697CC3ED1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64-4A53-8517-AF85CCABB98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81-49B8-9083-84A742503E6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BD-4768-BA8D-A40972F59D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64-4050-9762-C7E5688918F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24-43AD-AF55-3B751B9EC6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3C-49D2-981D-B534E74A34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82.79603223806572</c:v>
                </c:pt>
                <c:pt idx="8">
                  <c:v>#N/A</c:v>
                </c:pt>
                <c:pt idx="9">
                  <c:v>67.374517374517382</c:v>
                </c:pt>
                <c:pt idx="10">
                  <c:v>81.381957773512482</c:v>
                </c:pt>
                <c:pt idx="11">
                  <c:v>#N/A</c:v>
                </c:pt>
                <c:pt idx="12">
                  <c:v>82.767700409596259</c:v>
                </c:pt>
                <c:pt idx="13">
                  <c:v>82.79603223806572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41.8</c:v>
                </c:pt>
                <c:pt idx="15">
                  <c:v>41.8</c:v>
                </c:pt>
                <c:pt idx="16">
                  <c:v>41.8</c:v>
                </c:pt>
                <c:pt idx="17">
                  <c:v>41.8</c:v>
                </c:pt>
                <c:pt idx="18">
                  <c:v>41.8</c:v>
                </c:pt>
                <c:pt idx="19">
                  <c:v>41.9</c:v>
                </c:pt>
                <c:pt idx="20">
                  <c:v>42.1</c:v>
                </c:pt>
                <c:pt idx="21">
                  <c:v>42.2</c:v>
                </c:pt>
                <c:pt idx="22">
                  <c:v>42.3</c:v>
                </c:pt>
                <c:pt idx="23">
                  <c:v>42.4</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C3-4EF8-BC78-C1E3F6C5974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1C-4FAC-9C51-AF2F3C16BB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1C-4FAC-9C51-AF2F3C16BB3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47-4DAB-970D-711C7384291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47-4DAB-970D-711C7384291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D8-413F-9420-FE697CC3ED1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64-4A53-8517-AF85CCABB98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81-49B8-9083-84A742503E6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BD-4768-BA8D-A40972F59D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64-4050-9762-C7E5688918F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24-43AD-AF55-3B751B9EC6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3C-49D2-981D-B534E74A34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44.575325480471172</c:v>
                </c:pt>
                <c:pt idx="8">
                  <c:v>#N/A</c:v>
                </c:pt>
                <c:pt idx="9">
                  <c:v>40.34749034749035</c:v>
                </c:pt>
                <c:pt idx="10">
                  <c:v>40.49904030710173</c:v>
                </c:pt>
                <c:pt idx="11">
                  <c:v>#N/A</c:v>
                </c:pt>
                <c:pt idx="12">
                  <c:v>41.603276770040956</c:v>
                </c:pt>
                <c:pt idx="13">
                  <c:v>44.575325480471172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74.599999999999994</c:v>
                </c:pt>
                <c:pt idx="15">
                  <c:v>74.599999999999994</c:v>
                </c:pt>
                <c:pt idx="16">
                  <c:v>74.599999999999994</c:v>
                </c:pt>
                <c:pt idx="17">
                  <c:v>74.599999999999994</c:v>
                </c:pt>
                <c:pt idx="18">
                  <c:v>74.599999999999994</c:v>
                </c:pt>
                <c:pt idx="19">
                  <c:v>76.099999999999994</c:v>
                </c:pt>
                <c:pt idx="20">
                  <c:v>77.599999999999994</c:v>
                </c:pt>
                <c:pt idx="21">
                  <c:v>79.099999999999994</c:v>
                </c:pt>
                <c:pt idx="22">
                  <c:v>80.599999999999994</c:v>
                </c:pt>
                <c:pt idx="23">
                  <c:v>82.1</c:v>
                </c:pt>
              </c:numCache>
            </c:numRef>
          </c:yVal>
          <c:smooth val="0"/>
          <c:extLst>
            <c:ext xmlns:c16="http://schemas.microsoft.com/office/drawing/2014/chart" uri="{C3380CC4-5D6E-409C-BE32-E72D297353CC}">
              <c16:uniqueId val="{00000008-17C3-4EF8-BC78-C1E3F6C5974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C3-4EF8-BC78-C1E3F6C5974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C3-4EF8-BC78-C1E3F6C5974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7C3-4EF8-BC78-C1E3F6C5974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7C3-4EF8-BC78-C1E3F6C5974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1C-4FAC-9C51-AF2F3C16BB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1C-4FAC-9C51-AF2F3C16BB3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47-4DAB-970D-711C7384291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47-4DAB-970D-711C7384291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D8-413F-9420-FE697CC3ED1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64-4A53-8517-AF85CCABB98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81-49B8-9083-84A742503E6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BD-4768-BA8D-A40972F59D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64-4050-9762-C7E5688918F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24-43AD-AF55-3B751B9EC6C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C-49D2-981D-B534E74A34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83.818970861748298</c:v>
                </c:pt>
                <c:pt idx="8">
                  <c:v>#N/A</c:v>
                </c:pt>
                <c:pt idx="9">
                  <c:v>68.790218790218788</c:v>
                </c:pt>
                <c:pt idx="10">
                  <c:v>82.661548304542549</c:v>
                </c:pt>
                <c:pt idx="11">
                  <c:v>#N/A</c:v>
                </c:pt>
                <c:pt idx="12">
                  <c:v>83.908718548858985</c:v>
                </c:pt>
                <c:pt idx="13">
                  <c:v>83.818970861748298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17C3-4EF8-BC78-C1E3F6C59746}"/>
            </c:ext>
          </c:extLst>
        </c:ser>
        <c:dLbls>
          <c:showLegendKey val="0"/>
          <c:showVal val="0"/>
          <c:showCatName val="0"/>
          <c:showSerName val="0"/>
          <c:showPercent val="0"/>
          <c:showBubbleSize val="0"/>
        </c:dLbls>
        <c:axId val="196408064"/>
        <c:axId val="196409600"/>
      </c:scatterChart>
      <c:valAx>
        <c:axId val="196408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9600"/>
        <c:crosses val="autoZero"/>
        <c:crossBetween val="midCat"/>
        <c:majorUnit val="5"/>
      </c:valAx>
      <c:valAx>
        <c:axId val="196409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69</c:v>
                </c:pt>
                <c:pt idx="15">
                  <c:v>69</c:v>
                </c:pt>
                <c:pt idx="16">
                  <c:v>69</c:v>
                </c:pt>
                <c:pt idx="17">
                  <c:v>69</c:v>
                </c:pt>
                <c:pt idx="18">
                  <c:v>69</c:v>
                </c:pt>
                <c:pt idx="19">
                  <c:v>70.5</c:v>
                </c:pt>
                <c:pt idx="20">
                  <c:v>71.900000000000006</c:v>
                </c:pt>
                <c:pt idx="21">
                  <c:v>73.400000000000006</c:v>
                </c:pt>
                <c:pt idx="22">
                  <c:v>74.900000000000006</c:v>
                </c:pt>
                <c:pt idx="23">
                  <c:v>76.400000000000006</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5D-4294-B39E-BD05787B12A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5D-4294-B39E-BD05787B12A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5D-4294-B39E-BD05787B12A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5D-4294-B39E-BD05787B12A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E5-471C-9695-6B99D63DAAD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E5-471C-9695-6B99D63DAA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D6-4D39-9357-8AFEEBA60CD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D6-4D39-9357-8AFEEBA60C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C1-4A5A-AEA6-AA137FDA136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08-4496-9939-6FB8E73283A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23-4FF3-BA36-94B9FCB9F55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5C-4D3A-94F1-7E3D94D8ADB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31-42F8-9454-DF4137B3446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BE-4BB6-933D-53CEBD50C97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94-4F1C-A6E7-E6B97BEF72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77.881176853055905</c:v>
                </c:pt>
                <c:pt idx="8">
                  <c:v>#N/A</c:v>
                </c:pt>
                <c:pt idx="9">
                  <c:v>63.044922361537829</c:v>
                </c:pt>
                <c:pt idx="10">
                  <c:v>77.832288918205805</c:v>
                </c:pt>
                <c:pt idx="11">
                  <c:v>#N/A</c:v>
                </c:pt>
                <c:pt idx="12">
                  <c:v>77.807663659687165</c:v>
                </c:pt>
                <c:pt idx="13">
                  <c:v>77.881176853055905</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34.299999999999997</c:v>
                </c:pt>
                <c:pt idx="15">
                  <c:v>34.299999999999997</c:v>
                </c:pt>
                <c:pt idx="16">
                  <c:v>34.299999999999997</c:v>
                </c:pt>
                <c:pt idx="17">
                  <c:v>34.299999999999997</c:v>
                </c:pt>
                <c:pt idx="18">
                  <c:v>34.299999999999997</c:v>
                </c:pt>
                <c:pt idx="19">
                  <c:v>34.700000000000003</c:v>
                </c:pt>
                <c:pt idx="20">
                  <c:v>35.1</c:v>
                </c:pt>
                <c:pt idx="21">
                  <c:v>35.5</c:v>
                </c:pt>
                <c:pt idx="22">
                  <c:v>35.9</c:v>
                </c:pt>
                <c:pt idx="23">
                  <c:v>36.4</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5D-4294-B39E-BD05787B12A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E5-471C-9695-6B99D63DAAD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E5-471C-9695-6B99D63DAA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D6-4D39-9357-8AFEEBA60CD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D6-4D39-9357-8AFEEBA60C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C1-4A5A-AEA6-AA137FDA136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08-4496-9939-6FB8E73283A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23-4FF3-BA36-94B9FCB9F55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5C-4D3A-94F1-7E3D94D8ADB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31-42F8-9454-DF4137B3446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BE-4BB6-933D-53CEBD50C97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94-4F1C-A6E7-E6B97BEF72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37.898244473342004</c:v>
                </c:pt>
                <c:pt idx="8">
                  <c:v>#N/A</c:v>
                </c:pt>
                <c:pt idx="9">
                  <c:v>32.109939383874448</c:v>
                </c:pt>
                <c:pt idx="10">
                  <c:v>35.48812664907652</c:v>
                </c:pt>
                <c:pt idx="11">
                  <c:v>#N/A</c:v>
                </c:pt>
                <c:pt idx="12">
                  <c:v>36.290656293966727</c:v>
                </c:pt>
                <c:pt idx="13">
                  <c:v>37.898244473342004</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70.599999999999994</c:v>
                </c:pt>
                <c:pt idx="15">
                  <c:v>70.599999999999994</c:v>
                </c:pt>
                <c:pt idx="16">
                  <c:v>70.599999999999994</c:v>
                </c:pt>
                <c:pt idx="17">
                  <c:v>70.599999999999994</c:v>
                </c:pt>
                <c:pt idx="18">
                  <c:v>70.599999999999994</c:v>
                </c:pt>
                <c:pt idx="19">
                  <c:v>72</c:v>
                </c:pt>
                <c:pt idx="20">
                  <c:v>73.400000000000006</c:v>
                </c:pt>
                <c:pt idx="21">
                  <c:v>74.8</c:v>
                </c:pt>
                <c:pt idx="22">
                  <c:v>76.3</c:v>
                </c:pt>
                <c:pt idx="23">
                  <c:v>77.7</c:v>
                </c:pt>
              </c:numCache>
            </c:numRef>
          </c:yVal>
          <c:smooth val="0"/>
          <c:extLst>
            <c:ext xmlns:c16="http://schemas.microsoft.com/office/drawing/2014/chart" uri="{C3380CC4-5D6E-409C-BE32-E72D297353CC}">
              <c16:uniqueId val="{00000008-415D-4294-B39E-BD05787B12A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COM</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5D-4294-B39E-BD05787B12A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5D-4294-B39E-BD05787B12A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5D-4294-B39E-BD05787B12A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15D-4294-B39E-BD05787B12A6}"/>
                </c:ext>
              </c:extLst>
            </c:dLbl>
            <c:dLbl>
              <c:idx val="4"/>
              <c:tx>
                <c:rich>
                  <a:bodyPr/>
                  <a:lstStyle/>
                  <a:p>
                    <a:pPr>
                      <a:defRPr sz="600" b="0" i="0">
                        <a:solidFill>
                          <a:srgbClr val="000000"/>
                        </a:solidFill>
                        <a:latin typeface="Arial"/>
                        <a:ea typeface="Arial"/>
                        <a:cs typeface="Arial"/>
                      </a:defRPr>
                    </a:pPr>
                    <a:r>
                      <a:rPr lang="en-GB" sz="600"/>
                      <a:t>MR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E5-471C-9695-6B99D63DAAD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E5-471C-9695-6B99D63DAAD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D6-4D39-9357-8AFEEBA60CD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D6-4D39-9357-8AFEEBA60C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C1-4A5A-AEA6-AA137FDA136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08-4496-9939-6FB8E73283A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23-4FF3-BA36-94B9FCB9F55D}"/>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5C-4D3A-94F1-7E3D94D8ADB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31-42F8-9454-DF4137B3446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BE-4BB6-933D-53CEBD50C97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94-4F1C-A6E7-E6B97BEF72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2016</c:v>
                </c:pt>
                <c:pt idx="2">
                  <c:v>2016</c:v>
                </c:pt>
                <c:pt idx="3">
                  <c:v>2017</c:v>
                </c:pt>
                <c:pt idx="4">
                  <c:v>2018</c:v>
                </c:pt>
                <c:pt idx="5">
                  <c:v>2019</c:v>
                </c:pt>
                <c:pt idx="6">
                  <c:v>2019</c:v>
                </c:pt>
                <c:pt idx="7">
                  <c:v>2020</c:v>
                </c:pt>
                <c:pt idx="8">
                  <c:v>2021</c:v>
                </c:pt>
                <c:pt idx="9">
                  <c:v>2021</c:v>
                </c:pt>
                <c:pt idx="10">
                  <c:v>2022</c:v>
                </c:pt>
                <c:pt idx="11">
                  <c:v>2022</c:v>
                </c:pt>
                <c:pt idx="12">
                  <c:v>2023</c:v>
                </c:pt>
                <c:pt idx="13">
                  <c:v>2024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79.071846553966182</c:v>
                </c:pt>
                <c:pt idx="8">
                  <c:v>#N/A</c:v>
                </c:pt>
                <c:pt idx="9">
                  <c:v>64.834343602092503</c:v>
                </c:pt>
                <c:pt idx="10">
                  <c:v>79.295844327176781</c:v>
                </c:pt>
                <c:pt idx="11">
                  <c:v>#N/A</c:v>
                </c:pt>
                <c:pt idx="12">
                  <c:v>79.069767441860463</c:v>
                </c:pt>
                <c:pt idx="13">
                  <c:v>79.071846553966182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415D-4294-B39E-BD05787B12A6}"/>
            </c:ext>
          </c:extLst>
        </c:ser>
        <c:dLbls>
          <c:showLegendKey val="0"/>
          <c:showVal val="0"/>
          <c:showCatName val="0"/>
          <c:showSerName val="0"/>
          <c:showPercent val="0"/>
          <c:showBubbleSize val="0"/>
        </c:dLbls>
        <c:axId val="300068864"/>
        <c:axId val="300070784"/>
      </c:scatterChart>
      <c:valAx>
        <c:axId val="300068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5"/>
      </c:valAx>
      <c:valAx>
        <c:axId val="300070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88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0CD2B4E-986C-4F26-8535-A18925E4233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9C28AE58-1C5D-4761-8667-E034DE8302A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97A8174-D9CE-4B8B-8D01-D691A23FE5E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96B5F4A-BB13-4A2E-87AC-5D1F442DCE1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43ACBAB-D52A-44F4-857E-A9E4AB5D6CB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18874D0-1DEA-46D6-83B4-DE906DC9B3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4AED8F6-B330-46ED-859A-D5881A0DB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6C493B1-BE8F-46F7-BAC2-6B3844EBD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82332BE-3E7E-4B5E-A19A-979FC2505B2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7C09C68-E20B-445E-BA5F-E5A6BE71444C}"/>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0C6359D5-B2D8-41D2-869F-51DED6C3478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B504731-2A32-46FB-BAE2-13B7D32A5EC9}"/>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E085C27-712B-4544-B728-88630803468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CC77331-4D0D-4E92-A350-93D196013E8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6C2E418-8B2D-42B1-9E9A-5447B5CB981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40E0C-A5FD-49D8-8C0D-870E1E19531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6" customWidth="true"/>
    <col min="2" max="2" width="2.375" style="296" customWidth="true"/>
    <col min="3" max="3" width="58" style="296" customWidth="true"/>
    <col min="4" max="4" width="7.75" style="296" customWidth="true"/>
    <col min="5" max="16384" width="7.75" style="296"/>
  </cols>
  <sheetData>
    <row xmlns:x14ac="http://schemas.microsoft.com/office/spreadsheetml/2009/9/ac" r="1" ht="29.25" customHeight="true" x14ac:dyDescent="0.25">
      <c r="A1" s="293"/>
      <c r="B1" s="294"/>
      <c r="C1" s="294"/>
      <c r="D1" s="294"/>
      <c r="E1" s="295"/>
      <c r="F1" s="295"/>
      <c r="G1" s="295"/>
      <c r="H1" s="295"/>
      <c r="I1" s="295"/>
      <c r="J1" s="295"/>
      <c r="K1" s="295"/>
      <c r="L1" s="295"/>
      <c r="M1" s="295"/>
      <c r="N1" s="295"/>
      <c r="O1" s="295"/>
      <c r="P1" s="295"/>
      <c r="Q1" s="295"/>
      <c r="R1" s="295"/>
    </row>
    <row xmlns:x14ac="http://schemas.microsoft.com/office/spreadsheetml/2009/9/ac" r="2" ht="23.25" x14ac:dyDescent="0.35">
      <c r="A2" s="294"/>
      <c r="B2" s="294"/>
      <c r="C2" s="297"/>
      <c r="D2" s="294"/>
      <c r="E2" s="295"/>
      <c r="F2" s="295"/>
      <c r="G2" s="294"/>
      <c r="H2" s="295"/>
      <c r="I2" s="295"/>
      <c r="J2" s="295"/>
      <c r="K2" s="295"/>
      <c r="L2" s="295"/>
      <c r="M2" s="295"/>
      <c r="N2" s="295"/>
      <c r="O2" s="295"/>
      <c r="P2" s="295"/>
      <c r="Q2" s="295"/>
      <c r="R2" s="295"/>
    </row>
    <row xmlns:x14ac="http://schemas.microsoft.com/office/spreadsheetml/2009/9/ac" r="3" ht="15" x14ac:dyDescent="0.2">
      <c r="A3" s="294"/>
      <c r="B3" s="294"/>
      <c r="C3" s="294"/>
      <c r="D3" s="294"/>
      <c r="F3" s="294"/>
      <c r="G3" s="294"/>
      <c r="H3" s="298"/>
      <c r="I3" s="298"/>
      <c r="J3" s="298"/>
      <c r="K3" s="298"/>
      <c r="L3" s="295"/>
      <c r="M3" s="295"/>
      <c r="N3" s="295"/>
      <c r="O3" s="295"/>
      <c r="P3" s="295"/>
      <c r="Q3" s="295"/>
      <c r="R3" s="295"/>
    </row>
    <row xmlns:x14ac="http://schemas.microsoft.com/office/spreadsheetml/2009/9/ac" r="4" ht="40.5" x14ac:dyDescent="0.2">
      <c r="A4" s="294"/>
      <c r="B4" s="294"/>
      <c r="C4" s="299" t="s">
        <v>129</v>
      </c>
      <c r="D4" s="294"/>
      <c r="E4" s="300"/>
      <c r="F4" s="295"/>
      <c r="G4" s="294"/>
      <c r="H4" s="295"/>
      <c r="I4" s="295"/>
      <c r="J4" s="295"/>
      <c r="K4" s="295"/>
      <c r="L4" s="295"/>
      <c r="M4" s="295"/>
      <c r="N4" s="295"/>
      <c r="O4" s="295"/>
      <c r="P4" s="295"/>
      <c r="Q4" s="295"/>
      <c r="R4" s="295"/>
    </row>
    <row xmlns:x14ac="http://schemas.microsoft.com/office/spreadsheetml/2009/9/ac" r="5" ht="20.25" x14ac:dyDescent="0.2">
      <c r="A5" s="294"/>
      <c r="B5" s="294"/>
      <c r="C5" s="301"/>
      <c r="D5" s="294"/>
      <c r="E5" s="300"/>
      <c r="F5" s="295"/>
      <c r="G5" s="294"/>
      <c r="H5" s="295"/>
      <c r="I5" s="295"/>
      <c r="J5" s="295"/>
      <c r="K5" s="295"/>
      <c r="L5" s="295"/>
      <c r="M5" s="295"/>
      <c r="N5" s="295"/>
      <c r="O5" s="295"/>
      <c r="P5" s="295"/>
      <c r="Q5" s="295"/>
      <c r="R5" s="295"/>
    </row>
    <row xmlns:x14ac="http://schemas.microsoft.com/office/spreadsheetml/2009/9/ac" r="6" ht="15" x14ac:dyDescent="0.2">
      <c r="A6" s="294"/>
      <c r="B6" s="294"/>
      <c r="C6" s="302" t="s">
        <v>136</v>
      </c>
      <c r="D6" s="295"/>
      <c r="E6" s="295"/>
      <c r="F6" s="295"/>
      <c r="G6" s="295"/>
      <c r="H6" s="295"/>
      <c r="I6" s="295"/>
      <c r="J6" s="295"/>
      <c r="K6" s="295"/>
      <c r="L6" s="295"/>
      <c r="M6" s="295"/>
      <c r="N6" s="295"/>
      <c r="O6" s="295"/>
      <c r="P6" s="295"/>
      <c r="Q6" s="295"/>
      <c r="R6" s="295"/>
    </row>
    <row xmlns:x14ac="http://schemas.microsoft.com/office/spreadsheetml/2009/9/ac" r="7" ht="26.25" x14ac:dyDescent="0.4">
      <c r="A7" s="294"/>
      <c r="B7" s="294"/>
      <c r="C7" s="303" t="str">
        <f>+'Water Data'!D1</f>
        <v>Cambodia</v>
      </c>
      <c r="D7" s="295"/>
      <c r="E7" s="295"/>
      <c r="F7" s="295"/>
      <c r="G7" s="295"/>
      <c r="H7" s="295"/>
      <c r="I7" s="295"/>
      <c r="J7" s="295"/>
      <c r="K7" s="295"/>
      <c r="L7" s="295"/>
      <c r="M7" s="295"/>
      <c r="N7" s="295"/>
      <c r="O7" s="295"/>
      <c r="P7" s="295"/>
      <c r="Q7" s="295"/>
      <c r="R7" s="295"/>
    </row>
    <row xmlns:x14ac="http://schemas.microsoft.com/office/spreadsheetml/2009/9/ac" r="8" ht="15" x14ac:dyDescent="0.2">
      <c r="A8" s="294"/>
      <c r="B8" s="294"/>
      <c r="C8" s="294"/>
      <c r="D8" s="295"/>
      <c r="E8" s="295"/>
      <c r="F8" s="295"/>
      <c r="G8" s="295"/>
      <c r="H8" s="295"/>
      <c r="I8" s="295"/>
      <c r="J8" s="295"/>
      <c r="K8" s="295"/>
      <c r="L8" s="295"/>
      <c r="M8" s="295"/>
      <c r="N8" s="295"/>
      <c r="O8" s="295"/>
      <c r="P8" s="295"/>
      <c r="Q8" s="295"/>
      <c r="R8" s="295"/>
    </row>
    <row xmlns:x14ac="http://schemas.microsoft.com/office/spreadsheetml/2009/9/ac" r="9" ht="15" x14ac:dyDescent="0.2">
      <c r="A9" s="294"/>
      <c r="B9" s="294"/>
      <c r="C9" s="304" t="s">
        <v>342</v>
      </c>
      <c r="D9" s="295"/>
      <c r="E9" s="295"/>
      <c r="F9" s="295"/>
      <c r="G9" s="295"/>
      <c r="H9" s="295"/>
      <c r="I9" s="295"/>
      <c r="J9" s="295"/>
      <c r="K9" s="295"/>
      <c r="L9" s="295"/>
      <c r="M9" s="295"/>
      <c r="N9" s="295"/>
      <c r="O9" s="295"/>
      <c r="P9" s="295"/>
      <c r="Q9" s="295"/>
      <c r="R9" s="295"/>
    </row>
    <row xmlns:x14ac="http://schemas.microsoft.com/office/spreadsheetml/2009/9/ac" r="10" ht="15" x14ac:dyDescent="0.2">
      <c r="A10" s="294"/>
      <c r="B10" s="294"/>
      <c r="C10" s="302"/>
      <c r="D10" s="295"/>
      <c r="E10" s="295"/>
      <c r="F10" s="295"/>
      <c r="G10" s="295"/>
      <c r="H10" s="295"/>
      <c r="I10" s="295"/>
      <c r="J10" s="295"/>
      <c r="K10" s="295"/>
      <c r="L10" s="295"/>
      <c r="M10" s="295"/>
      <c r="N10" s="295"/>
      <c r="O10" s="295"/>
      <c r="P10" s="295"/>
      <c r="Q10" s="295"/>
      <c r="R10" s="295"/>
    </row>
    <row xmlns:x14ac="http://schemas.microsoft.com/office/spreadsheetml/2009/9/ac" r="11" ht="15.95" customHeight="true" x14ac:dyDescent="0.2">
      <c r="A11" s="294"/>
      <c r="C11" s="328" t="s">
        <v>32</v>
      </c>
      <c r="D11" s="305"/>
      <c r="E11" s="306"/>
      <c r="F11" s="305"/>
      <c r="G11" s="305"/>
      <c r="H11" s="295"/>
      <c r="I11" s="295"/>
      <c r="J11" s="295"/>
      <c r="K11" s="295"/>
      <c r="L11" s="295"/>
      <c r="M11" s="295"/>
      <c r="N11" s="295"/>
      <c r="O11" s="295"/>
      <c r="P11" s="295"/>
      <c r="Q11" s="295"/>
      <c r="R11" s="295"/>
    </row>
    <row xmlns:x14ac="http://schemas.microsoft.com/office/spreadsheetml/2009/9/ac" r="12" ht="9" customHeight="true" x14ac:dyDescent="0.2">
      <c r="A12" s="294"/>
      <c r="B12" s="295"/>
      <c r="C12" s="307"/>
      <c r="D12" s="305"/>
      <c r="E12" s="306"/>
      <c r="F12" s="305"/>
      <c r="G12" s="305"/>
      <c r="H12" s="295"/>
      <c r="I12" s="295"/>
      <c r="J12" s="295"/>
      <c r="K12" s="295"/>
      <c r="L12" s="295"/>
      <c r="M12" s="295"/>
      <c r="N12" s="295"/>
      <c r="O12" s="295"/>
      <c r="P12" s="295"/>
      <c r="Q12" s="295"/>
      <c r="R12" s="295"/>
    </row>
    <row xmlns:x14ac="http://schemas.microsoft.com/office/spreadsheetml/2009/9/ac" r="13" ht="24.95" customHeight="true" x14ac:dyDescent="0.25">
      <c r="A13" s="294"/>
      <c r="B13" s="295"/>
      <c r="C13" s="308" t="s">
        <v>130</v>
      </c>
      <c r="D13" s="305"/>
      <c r="E13" s="306"/>
      <c r="F13" s="305"/>
      <c r="G13" s="305"/>
      <c r="H13" s="295"/>
      <c r="I13" s="295"/>
      <c r="J13" s="295"/>
      <c r="K13" s="295"/>
      <c r="L13" s="295"/>
      <c r="M13" s="295"/>
      <c r="N13" s="295"/>
      <c r="O13" s="295"/>
      <c r="P13" s="295"/>
      <c r="Q13" s="295"/>
      <c r="R13" s="295"/>
    </row>
    <row xmlns:x14ac="http://schemas.microsoft.com/office/spreadsheetml/2009/9/ac" r="14" ht="21.95" customHeight="true" x14ac:dyDescent="0.2">
      <c r="A14" s="294"/>
      <c r="B14" s="309"/>
      <c r="C14" s="310" t="s">
        <v>137</v>
      </c>
      <c r="D14" s="305"/>
      <c r="E14" s="306"/>
      <c r="F14" s="305"/>
      <c r="G14" s="305"/>
      <c r="H14" s="295"/>
      <c r="I14" s="295"/>
      <c r="J14" s="295"/>
      <c r="K14" s="295"/>
      <c r="L14" s="295"/>
      <c r="M14" s="295"/>
      <c r="N14" s="295"/>
      <c r="O14" s="295"/>
      <c r="P14" s="295"/>
      <c r="Q14" s="295"/>
      <c r="R14" s="295"/>
    </row>
    <row xmlns:x14ac="http://schemas.microsoft.com/office/spreadsheetml/2009/9/ac" r="15" ht="15" x14ac:dyDescent="0.2">
      <c r="A15" s="294"/>
      <c r="B15" s="309"/>
      <c r="C15" s="311" t="s">
        <v>138</v>
      </c>
      <c r="D15" s="305"/>
      <c r="E15" s="306"/>
      <c r="F15" s="305"/>
      <c r="G15" s="305"/>
      <c r="H15" s="295"/>
      <c r="I15" s="295"/>
      <c r="J15" s="295"/>
      <c r="K15" s="295"/>
      <c r="L15" s="295"/>
      <c r="M15" s="295"/>
      <c r="N15" s="295"/>
      <c r="O15" s="295"/>
      <c r="P15" s="295"/>
      <c r="Q15" s="295"/>
      <c r="R15" s="295"/>
    </row>
    <row xmlns:x14ac="http://schemas.microsoft.com/office/spreadsheetml/2009/9/ac" r="16" ht="15" x14ac:dyDescent="0.2">
      <c r="A16" s="294"/>
      <c r="B16" s="309"/>
      <c r="C16" s="310" t="s">
        <v>313</v>
      </c>
      <c r="D16" s="305"/>
      <c r="E16" s="306"/>
      <c r="F16" s="305"/>
      <c r="G16" s="305"/>
      <c r="H16" s="295"/>
      <c r="I16" s="295"/>
      <c r="J16" s="295"/>
      <c r="K16" s="295"/>
      <c r="L16" s="295"/>
      <c r="M16" s="295"/>
      <c r="N16" s="295"/>
      <c r="O16" s="295"/>
      <c r="P16" s="295"/>
      <c r="Q16" s="295"/>
      <c r="R16" s="295"/>
    </row>
    <row xmlns:x14ac="http://schemas.microsoft.com/office/spreadsheetml/2009/9/ac" r="17" ht="26.1" customHeight="true" x14ac:dyDescent="0.2">
      <c r="A17" s="294"/>
      <c r="B17" s="306"/>
      <c r="C17" s="312"/>
      <c r="D17" s="305"/>
      <c r="E17" s="309"/>
      <c r="F17" s="305"/>
      <c r="G17" s="305"/>
      <c r="H17" s="295"/>
      <c r="I17" s="295"/>
      <c r="J17" s="295"/>
      <c r="K17" s="295"/>
      <c r="L17" s="295"/>
      <c r="M17" s="295"/>
      <c r="N17" s="295"/>
      <c r="O17" s="295"/>
      <c r="P17" s="295"/>
      <c r="Q17" s="295"/>
      <c r="R17" s="295"/>
    </row>
    <row xmlns:x14ac="http://schemas.microsoft.com/office/spreadsheetml/2009/9/ac" r="18" ht="15.75" x14ac:dyDescent="0.25">
      <c r="A18" s="294"/>
      <c r="B18" s="306"/>
      <c r="C18" s="313" t="s">
        <v>33</v>
      </c>
      <c r="D18" s="305"/>
      <c r="E18" s="314"/>
      <c r="F18" s="305"/>
      <c r="G18" s="305"/>
      <c r="H18" s="295"/>
      <c r="I18" s="295"/>
      <c r="J18" s="295"/>
      <c r="K18" s="295"/>
      <c r="L18" s="295"/>
      <c r="M18" s="295"/>
      <c r="N18" s="295"/>
      <c r="O18" s="295"/>
      <c r="P18" s="295"/>
      <c r="Q18" s="295"/>
      <c r="R18" s="295"/>
    </row>
    <row xmlns:x14ac="http://schemas.microsoft.com/office/spreadsheetml/2009/9/ac" r="19" ht="15" x14ac:dyDescent="0.2">
      <c r="A19" s="294"/>
      <c r="B19" s="306"/>
      <c r="C19" s="315" t="s">
        <v>131</v>
      </c>
      <c r="D19" s="305"/>
      <c r="E19" s="316"/>
      <c r="F19" s="305"/>
      <c r="G19" s="305"/>
      <c r="H19" s="295"/>
      <c r="I19" s="295"/>
      <c r="J19" s="295"/>
      <c r="K19" s="295"/>
      <c r="L19" s="295"/>
      <c r="M19" s="295"/>
      <c r="N19" s="295"/>
      <c r="O19" s="295"/>
      <c r="P19" s="295"/>
      <c r="Q19" s="295"/>
      <c r="R19" s="295"/>
    </row>
    <row xmlns:x14ac="http://schemas.microsoft.com/office/spreadsheetml/2009/9/ac" r="20" ht="15" x14ac:dyDescent="0.2">
      <c r="A20" s="294"/>
      <c r="B20" s="306"/>
      <c r="C20" s="395" t="s">
        <v>132</v>
      </c>
      <c r="D20" s="305"/>
      <c r="E20" s="317"/>
      <c r="F20" s="305"/>
      <c r="G20" s="305"/>
      <c r="H20" s="295"/>
      <c r="I20" s="295"/>
      <c r="J20" s="295"/>
      <c r="K20" s="295"/>
      <c r="L20" s="295"/>
      <c r="M20" s="295"/>
      <c r="N20" s="295"/>
      <c r="O20" s="295"/>
      <c r="P20" s="295"/>
      <c r="Q20" s="295"/>
      <c r="R20" s="295"/>
    </row>
    <row xmlns:x14ac="http://schemas.microsoft.com/office/spreadsheetml/2009/9/ac" r="21" ht="15" x14ac:dyDescent="0.2">
      <c r="A21" s="294"/>
      <c r="B21" s="306"/>
      <c r="C21" s="396" t="s">
        <v>133</v>
      </c>
      <c r="D21" s="305"/>
      <c r="E21" s="318"/>
      <c r="F21" s="305"/>
      <c r="G21" s="305"/>
      <c r="H21" s="295"/>
      <c r="I21" s="295"/>
      <c r="J21" s="295"/>
      <c r="K21" s="295"/>
      <c r="L21" s="295"/>
      <c r="M21" s="295"/>
      <c r="N21" s="295"/>
      <c r="O21" s="295"/>
      <c r="P21" s="295"/>
      <c r="Q21" s="295"/>
      <c r="R21" s="295"/>
    </row>
    <row xmlns:x14ac="http://schemas.microsoft.com/office/spreadsheetml/2009/9/ac" r="22" ht="15" x14ac:dyDescent="0.2">
      <c r="A22" s="294"/>
      <c r="B22" s="306"/>
      <c r="C22" s="397" t="s">
        <v>134</v>
      </c>
      <c r="D22" s="305"/>
      <c r="E22" s="305"/>
      <c r="F22" s="305"/>
      <c r="G22" s="305"/>
      <c r="H22" s="295"/>
      <c r="I22" s="295"/>
      <c r="J22" s="295"/>
      <c r="K22" s="295"/>
      <c r="L22" s="295"/>
      <c r="M22" s="295"/>
      <c r="N22" s="295"/>
      <c r="O22" s="295"/>
      <c r="P22" s="295"/>
      <c r="Q22" s="295"/>
      <c r="R22" s="295"/>
    </row>
    <row xmlns:x14ac="http://schemas.microsoft.com/office/spreadsheetml/2009/9/ac" r="23" ht="15" x14ac:dyDescent="0.2">
      <c r="A23" s="294"/>
      <c r="B23" s="306"/>
      <c r="C23" s="315" t="s">
        <v>135</v>
      </c>
      <c r="D23" s="305"/>
      <c r="E23" s="305"/>
      <c r="F23" s="305"/>
      <c r="G23" s="305"/>
      <c r="H23" s="295"/>
      <c r="I23" s="295"/>
      <c r="J23" s="295"/>
      <c r="K23" s="295"/>
      <c r="L23" s="295"/>
      <c r="M23" s="295"/>
      <c r="N23" s="295"/>
      <c r="O23" s="295"/>
      <c r="P23" s="295"/>
      <c r="Q23" s="295"/>
      <c r="R23" s="295"/>
    </row>
    <row xmlns:x14ac="http://schemas.microsoft.com/office/spreadsheetml/2009/9/ac" r="24" ht="15" x14ac:dyDescent="0.2">
      <c r="A24" s="294"/>
      <c r="B24" s="306"/>
      <c r="C24" s="319"/>
      <c r="D24" s="305"/>
      <c r="E24" s="305"/>
      <c r="F24" s="305"/>
      <c r="G24" s="305"/>
      <c r="H24" s="295"/>
      <c r="I24" s="295"/>
      <c r="J24" s="295"/>
      <c r="K24" s="295"/>
      <c r="L24" s="295"/>
      <c r="M24" s="295"/>
      <c r="N24" s="295"/>
      <c r="O24" s="295"/>
      <c r="P24" s="295"/>
      <c r="Q24" s="295"/>
      <c r="R24" s="295"/>
    </row>
    <row xmlns:x14ac="http://schemas.microsoft.com/office/spreadsheetml/2009/9/ac" r="25" ht="15.95" customHeight="true" x14ac:dyDescent="0.2">
      <c r="A25" s="320"/>
      <c r="B25" s="320"/>
      <c r="C25" s="321"/>
      <c r="D25" s="294"/>
      <c r="E25" s="295"/>
      <c r="F25" s="295"/>
      <c r="G25" s="295"/>
      <c r="H25" s="295"/>
      <c r="I25" s="295"/>
      <c r="J25" s="295"/>
      <c r="K25" s="295"/>
      <c r="L25" s="295"/>
      <c r="M25" s="295"/>
      <c r="N25" s="295"/>
      <c r="O25" s="295"/>
      <c r="P25" s="295"/>
      <c r="Q25" s="295"/>
      <c r="R25" s="295"/>
    </row>
    <row xmlns:x14ac="http://schemas.microsoft.com/office/spreadsheetml/2009/9/ac" r="26" ht="23.25" x14ac:dyDescent="0.2">
      <c r="A26" s="320"/>
      <c r="B26" s="320"/>
      <c r="C26" s="320"/>
      <c r="D26" s="294"/>
      <c r="E26" s="295"/>
      <c r="F26" s="295"/>
      <c r="G26" s="295"/>
      <c r="H26" s="295"/>
      <c r="I26" s="295"/>
      <c r="J26" s="295"/>
      <c r="K26" s="295"/>
      <c r="L26" s="295"/>
      <c r="M26" s="295"/>
      <c r="N26" s="295"/>
      <c r="O26" s="295"/>
      <c r="P26" s="295"/>
      <c r="Q26" s="295"/>
      <c r="R26" s="295"/>
    </row>
    <row xmlns:x14ac="http://schemas.microsoft.com/office/spreadsheetml/2009/9/ac" r="27" ht="15" x14ac:dyDescent="0.2">
      <c r="A27" s="322"/>
      <c r="B27" s="323"/>
      <c r="C27" s="324"/>
      <c r="D27" s="294"/>
      <c r="E27" s="295"/>
      <c r="F27" s="295"/>
      <c r="G27" s="295"/>
      <c r="H27" s="295"/>
      <c r="I27" s="295"/>
      <c r="J27" s="295"/>
      <c r="K27" s="295"/>
      <c r="L27" s="295"/>
      <c r="M27" s="295"/>
      <c r="N27" s="295"/>
      <c r="O27" s="295"/>
      <c r="P27" s="295"/>
      <c r="Q27" s="295"/>
      <c r="R27" s="295"/>
    </row>
    <row xmlns:x14ac="http://schemas.microsoft.com/office/spreadsheetml/2009/9/ac" r="28" ht="15" x14ac:dyDescent="0.2">
      <c r="A28" s="322"/>
      <c r="B28" s="323"/>
      <c r="C28" s="325"/>
      <c r="D28" s="294"/>
      <c r="E28" s="295"/>
      <c r="F28" s="295"/>
      <c r="G28" s="295"/>
      <c r="H28" s="295"/>
      <c r="I28" s="295"/>
      <c r="J28" s="295"/>
      <c r="K28" s="295"/>
      <c r="L28" s="295"/>
      <c r="M28" s="295"/>
      <c r="N28" s="295"/>
      <c r="O28" s="295"/>
      <c r="P28" s="295"/>
      <c r="Q28" s="295"/>
      <c r="R28" s="295"/>
    </row>
    <row xmlns:x14ac="http://schemas.microsoft.com/office/spreadsheetml/2009/9/ac" r="29" ht="15" x14ac:dyDescent="0.2">
      <c r="A29" s="322"/>
      <c r="B29" s="323"/>
      <c r="C29" s="326"/>
      <c r="D29" s="294"/>
      <c r="E29" s="295"/>
      <c r="F29" s="295"/>
      <c r="G29" s="295"/>
      <c r="H29" s="295"/>
      <c r="I29" s="295"/>
      <c r="J29" s="295"/>
      <c r="K29" s="295"/>
      <c r="L29" s="295"/>
      <c r="M29" s="295"/>
      <c r="N29" s="295"/>
      <c r="O29" s="295"/>
      <c r="P29" s="295"/>
      <c r="Q29" s="295"/>
      <c r="R29" s="295"/>
    </row>
    <row xmlns:x14ac="http://schemas.microsoft.com/office/spreadsheetml/2009/9/ac" r="30" ht="15" x14ac:dyDescent="0.2">
      <c r="A30" s="322"/>
      <c r="B30" s="323"/>
      <c r="C30" s="326"/>
      <c r="D30" s="294"/>
      <c r="E30" s="295"/>
      <c r="F30" s="295"/>
      <c r="G30" s="295"/>
      <c r="H30" s="295"/>
      <c r="I30" s="295"/>
      <c r="J30" s="295"/>
      <c r="K30" s="295"/>
      <c r="L30" s="295"/>
      <c r="M30" s="295"/>
      <c r="N30" s="295"/>
      <c r="O30" s="295"/>
      <c r="P30" s="295"/>
      <c r="Q30" s="295"/>
      <c r="R30" s="295"/>
    </row>
    <row xmlns:x14ac="http://schemas.microsoft.com/office/spreadsheetml/2009/9/ac" r="31" ht="15" x14ac:dyDescent="0.2">
      <c r="A31" s="322"/>
      <c r="B31" s="323"/>
      <c r="C31" s="326"/>
      <c r="D31" s="294"/>
      <c r="E31" s="295"/>
      <c r="F31" s="295"/>
      <c r="G31" s="295"/>
      <c r="H31" s="295"/>
      <c r="I31" s="295"/>
      <c r="J31" s="295"/>
      <c r="K31" s="295"/>
      <c r="L31" s="295"/>
      <c r="M31" s="295"/>
      <c r="N31" s="295"/>
      <c r="O31" s="295"/>
      <c r="P31" s="295"/>
      <c r="Q31" s="295"/>
      <c r="R31" s="295"/>
    </row>
    <row xmlns:x14ac="http://schemas.microsoft.com/office/spreadsheetml/2009/9/ac" r="32" ht="15" x14ac:dyDescent="0.2">
      <c r="A32" s="322"/>
      <c r="B32" s="323"/>
      <c r="C32" s="326"/>
      <c r="D32" s="294"/>
      <c r="E32" s="295"/>
      <c r="F32" s="295"/>
      <c r="G32" s="295"/>
      <c r="H32" s="295"/>
      <c r="I32" s="295"/>
      <c r="J32" s="295"/>
      <c r="K32" s="295"/>
      <c r="L32" s="295"/>
      <c r="M32" s="295"/>
      <c r="N32" s="295"/>
      <c r="O32" s="295"/>
      <c r="P32" s="295"/>
      <c r="Q32" s="295"/>
      <c r="R32" s="295"/>
    </row>
    <row xmlns:x14ac="http://schemas.microsoft.com/office/spreadsheetml/2009/9/ac" r="33" ht="15" x14ac:dyDescent="0.2">
      <c r="A33" s="322"/>
      <c r="B33" s="323"/>
      <c r="C33" s="326"/>
      <c r="D33" s="294"/>
      <c r="E33" s="295"/>
      <c r="F33" s="295"/>
      <c r="G33" s="295"/>
      <c r="H33" s="295"/>
      <c r="I33" s="295"/>
      <c r="J33" s="295"/>
      <c r="K33" s="295"/>
      <c r="L33" s="295"/>
      <c r="M33" s="295"/>
      <c r="N33" s="295"/>
      <c r="O33" s="295"/>
      <c r="P33" s="295"/>
      <c r="Q33" s="295"/>
      <c r="R33" s="295"/>
    </row>
    <row xmlns:x14ac="http://schemas.microsoft.com/office/spreadsheetml/2009/9/ac" r="34" ht="15" x14ac:dyDescent="0.2">
      <c r="A34" s="322"/>
      <c r="B34" s="323"/>
      <c r="D34" s="294"/>
      <c r="E34" s="295"/>
      <c r="F34" s="295"/>
      <c r="G34" s="295"/>
      <c r="H34" s="295"/>
      <c r="I34" s="295"/>
      <c r="J34" s="295"/>
      <c r="K34" s="295"/>
      <c r="L34" s="295"/>
      <c r="M34" s="295"/>
      <c r="N34" s="295"/>
      <c r="O34" s="295"/>
      <c r="P34" s="295"/>
      <c r="Q34" s="295"/>
      <c r="R34" s="295"/>
    </row>
    <row xmlns:x14ac="http://schemas.microsoft.com/office/spreadsheetml/2009/9/ac" r="35" ht="15" x14ac:dyDescent="0.2">
      <c r="A35" s="294"/>
      <c r="B35" s="294"/>
      <c r="C35" s="294"/>
      <c r="D35" s="294"/>
      <c r="E35" s="295"/>
      <c r="F35" s="295"/>
      <c r="G35" s="295"/>
      <c r="H35" s="295"/>
      <c r="I35" s="295"/>
      <c r="J35" s="295"/>
      <c r="K35" s="295"/>
      <c r="L35" s="295"/>
      <c r="M35" s="295"/>
      <c r="N35" s="295"/>
      <c r="O35" s="295"/>
      <c r="P35" s="295"/>
      <c r="Q35" s="295"/>
      <c r="R35" s="295"/>
    </row>
    <row xmlns:x14ac="http://schemas.microsoft.com/office/spreadsheetml/2009/9/ac" r="36" ht="15" x14ac:dyDescent="0.2">
      <c r="A36" s="294"/>
      <c r="B36" s="294"/>
      <c r="C36" s="294"/>
      <c r="D36" s="294"/>
      <c r="E36" s="295"/>
      <c r="F36" s="295"/>
      <c r="G36" s="295"/>
      <c r="H36" s="295"/>
      <c r="I36" s="295"/>
      <c r="J36" s="295"/>
      <c r="K36" s="295"/>
      <c r="L36" s="295"/>
      <c r="M36" s="295"/>
      <c r="N36" s="295"/>
      <c r="O36" s="295"/>
      <c r="P36" s="295"/>
      <c r="Q36" s="295"/>
      <c r="R36" s="295"/>
    </row>
    <row xmlns:x14ac="http://schemas.microsoft.com/office/spreadsheetml/2009/9/ac" r="37" ht="15" x14ac:dyDescent="0.2">
      <c r="A37" s="294"/>
      <c r="B37" s="294"/>
      <c r="C37" s="294"/>
      <c r="D37" s="294"/>
    </row>
    <row xmlns:x14ac="http://schemas.microsoft.com/office/spreadsheetml/2009/9/ac" r="38" ht="15" x14ac:dyDescent="0.2">
      <c r="A38" s="294"/>
      <c r="B38" s="294"/>
      <c r="C38" s="294"/>
      <c r="D38" s="294"/>
    </row>
    <row xmlns:x14ac="http://schemas.microsoft.com/office/spreadsheetml/2009/9/ac" r="39" ht="15" x14ac:dyDescent="0.2">
      <c r="A39" s="294"/>
      <c r="B39" s="294"/>
      <c r="C39" s="294"/>
      <c r="D39" s="294"/>
    </row>
    <row xmlns:x14ac="http://schemas.microsoft.com/office/spreadsheetml/2009/9/ac" r="40" ht="15" x14ac:dyDescent="0.2">
      <c r="A40" s="294"/>
      <c r="B40" s="294"/>
      <c r="C40" s="294"/>
      <c r="D40" s="294"/>
    </row>
    <row xmlns:x14ac="http://schemas.microsoft.com/office/spreadsheetml/2009/9/ac" r="46" x14ac:dyDescent="0.2">
      <c r="L46" s="32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 min="252" max="252" width="24.625" style="123" customWidth="true"/>
    <col min="253" max="253" width="29.75" customWidth="true"/>
    <col min="254" max="259" width="7.875" customWidth="true"/>
    <col min="260" max="261" width="1.125" customWidth="true"/>
  </cols>
  <sheetData>
    <row xmlns:x14ac="http://schemas.microsoft.com/office/spreadsheetml/2009/9/ac" r="1" s="332" customFormat="true" ht="30" customHeight="true" x14ac:dyDescent="0.25">
      <c r="B1" s="357" t="s">
        <v>31</v>
      </c>
      <c r="C1" s="412" t="s">
        <v>252</v>
      </c>
      <c r="D1" s="338" t="s">
        <v>143</v>
      </c>
      <c r="E1" s="338"/>
      <c r="F1" s="338"/>
      <c r="G1" s="338"/>
      <c r="H1" s="338"/>
      <c r="I1" s="355"/>
      <c r="J1" s="330"/>
      <c r="K1" s="330"/>
      <c r="L1" s="357" t="s">
        <v>31</v>
      </c>
      <c r="M1" s="412" t="s">
        <v>253</v>
      </c>
      <c r="N1" s="338" t="s">
        <v>143</v>
      </c>
      <c r="O1" s="338"/>
      <c r="P1" s="338"/>
      <c r="Q1" s="338"/>
      <c r="R1" s="338"/>
      <c r="S1" s="355"/>
      <c r="T1" s="330"/>
      <c r="U1" s="330"/>
      <c r="V1" s="357" t="s">
        <v>31</v>
      </c>
      <c r="W1" s="412" t="s">
        <v>253</v>
      </c>
      <c r="X1" s="338" t="s">
        <v>143</v>
      </c>
      <c r="Y1" s="338"/>
      <c r="Z1" s="338"/>
      <c r="AA1" s="338"/>
      <c r="AB1" s="338"/>
      <c r="AC1" s="355"/>
      <c r="AD1" s="330"/>
      <c r="AE1" s="330"/>
      <c r="AF1" s="357" t="s">
        <v>31</v>
      </c>
      <c r="AG1" s="412" t="s">
        <v>254</v>
      </c>
      <c r="AH1" s="338" t="s">
        <v>143</v>
      </c>
      <c r="AI1" s="338"/>
      <c r="AJ1" s="338"/>
      <c r="AK1" s="338"/>
      <c r="AL1" s="338"/>
      <c r="AM1" s="355"/>
      <c r="AN1" s="330"/>
      <c r="AO1" s="330"/>
      <c r="AP1" s="357" t="s">
        <v>31</v>
      </c>
      <c r="AQ1" s="412" t="s">
        <v>255</v>
      </c>
      <c r="AR1" s="338" t="s">
        <v>143</v>
      </c>
      <c r="AS1" s="338"/>
      <c r="AT1" s="338"/>
      <c r="AU1" s="338"/>
      <c r="AV1" s="338"/>
      <c r="AW1" s="355"/>
      <c r="AX1" s="330"/>
      <c r="AY1" s="330"/>
      <c r="AZ1" s="357" t="s">
        <v>31</v>
      </c>
      <c r="BA1" s="412">
        <v>2019</v>
      </c>
      <c r="BB1" s="338" t="s">
        <v>143</v>
      </c>
      <c r="BC1" s="338"/>
      <c r="BD1" s="338"/>
      <c r="BE1" s="338"/>
      <c r="BF1" s="338"/>
      <c r="BG1" s="355"/>
      <c r="BH1" s="330"/>
      <c r="BI1" s="330"/>
      <c r="BJ1" s="357" t="s">
        <v>31</v>
      </c>
      <c r="BK1" s="412" t="s">
        <v>256</v>
      </c>
      <c r="BL1" s="338" t="s">
        <v>143</v>
      </c>
      <c r="BM1" s="338"/>
      <c r="BN1" s="338"/>
      <c r="BO1" s="338"/>
      <c r="BP1" s="338"/>
      <c r="BQ1" s="355"/>
      <c r="BR1" s="330"/>
      <c r="BS1" s="330"/>
      <c r="BT1" s="357" t="s">
        <v>31</v>
      </c>
      <c r="BU1" s="412" t="s">
        <v>257</v>
      </c>
      <c r="BV1" s="338" t="s">
        <v>143</v>
      </c>
      <c r="BW1" s="338"/>
      <c r="BX1" s="338"/>
      <c r="BY1" s="338"/>
      <c r="BZ1" s="338"/>
      <c r="CA1" s="355"/>
      <c r="CB1" s="330"/>
      <c r="CC1" s="330"/>
      <c r="CD1" s="357" t="s">
        <v>31</v>
      </c>
      <c r="CE1" s="412">
        <v>2021</v>
      </c>
      <c r="CF1" s="338" t="s">
        <v>143</v>
      </c>
      <c r="CG1" s="338"/>
      <c r="CH1" s="338"/>
      <c r="CI1" s="338"/>
      <c r="CJ1" s="338"/>
      <c r="CK1" s="355"/>
      <c r="CL1" s="330"/>
      <c r="CM1" s="330"/>
      <c r="CN1" s="357" t="s">
        <v>31</v>
      </c>
      <c r="CO1" s="412">
        <v>2021</v>
      </c>
      <c r="CP1" s="338" t="s">
        <v>143</v>
      </c>
      <c r="CQ1" s="338"/>
      <c r="CR1" s="338"/>
      <c r="CS1" s="338"/>
      <c r="CT1" s="338"/>
      <c r="CU1" s="355"/>
      <c r="CV1" s="330"/>
      <c r="CW1" s="330"/>
      <c r="CX1" s="357" t="s">
        <v>31</v>
      </c>
      <c r="CY1" s="412">
        <v>2022</v>
      </c>
      <c r="CZ1" s="338" t="s">
        <v>143</v>
      </c>
      <c r="DA1" s="338"/>
      <c r="DB1" s="338"/>
      <c r="DC1" s="338"/>
      <c r="DD1" s="338"/>
      <c r="DE1" s="355"/>
      <c r="DF1" s="330"/>
      <c r="DG1" s="330"/>
      <c r="DH1" s="357" t="s">
        <v>31</v>
      </c>
      <c r="DI1" s="412">
        <v>2022</v>
      </c>
      <c r="DJ1" s="338" t="s">
        <v>143</v>
      </c>
      <c r="DK1" s="338"/>
      <c r="DL1" s="338"/>
      <c r="DM1" s="338"/>
      <c r="DN1" s="338"/>
      <c r="DO1" s="355"/>
      <c r="DP1" s="330"/>
      <c r="DQ1" s="330"/>
      <c r="DR1" s="357" t="s">
        <v>31</v>
      </c>
      <c r="DS1" s="412">
        <v>2023</v>
      </c>
      <c r="DT1" s="338" t="s">
        <v>143</v>
      </c>
      <c r="DU1" s="338"/>
      <c r="DV1" s="338"/>
      <c r="DW1" s="338"/>
      <c r="DX1" s="338"/>
      <c r="DY1" s="355"/>
      <c r="DZ1" s="330"/>
      <c r="EA1" s="330"/>
      <c r="EB1" s="357" t="s">
        <v>31</v>
      </c>
      <c r="EC1" s="412">
        <v>2024</v>
      </c>
      <c r="ED1" s="338" t="s">
        <v>143</v>
      </c>
      <c r="EE1" s="338"/>
      <c r="EF1" s="338"/>
      <c r="EG1" s="338"/>
      <c r="EH1" s="338"/>
      <c r="EI1" s="355"/>
      <c r="EJ1" s="330"/>
      <c r="EK1" s="330"/>
    </row>
    <row xmlns:x14ac="http://schemas.microsoft.com/office/spreadsheetml/2009/9/ac" r="2" s="332" customFormat="true" ht="30" customHeight="true" x14ac:dyDescent="0.25">
      <c r="A2" s="608" t="s">
        <v>312</v>
      </c>
      <c r="B2" s="339" t="s">
        <v>245</v>
      </c>
      <c r="C2" s="292" t="s">
        <v>146</v>
      </c>
      <c r="D2" s="292" t="s">
        <v>144</v>
      </c>
      <c r="E2" s="340"/>
      <c r="F2" s="340"/>
      <c r="G2" s="340"/>
      <c r="H2" s="340"/>
      <c r="I2" s="356"/>
      <c r="J2" s="333" t="s">
        <v>258</v>
      </c>
      <c r="K2" s="333"/>
      <c r="L2" s="339" t="s">
        <v>246</v>
      </c>
      <c r="M2" s="292" t="s">
        <v>173</v>
      </c>
      <c r="N2" s="292" t="s">
        <v>145</v>
      </c>
      <c r="O2" s="340"/>
      <c r="P2" s="340"/>
      <c r="Q2" s="340"/>
      <c r="R2" s="340"/>
      <c r="S2" s="356"/>
      <c r="T2" s="333" t="s">
        <v>258</v>
      </c>
      <c r="U2" s="333"/>
      <c r="V2" s="339" t="s">
        <v>247</v>
      </c>
      <c r="W2" s="292" t="s">
        <v>200</v>
      </c>
      <c r="X2" s="292" t="s">
        <v>201</v>
      </c>
      <c r="Y2" s="340"/>
      <c r="Z2" s="340"/>
      <c r="AA2" s="340"/>
      <c r="AB2" s="340"/>
      <c r="AC2" s="356"/>
      <c r="AD2" s="333" t="s">
        <v>258</v>
      </c>
      <c r="AE2" s="333"/>
      <c r="AF2" s="339" t="s">
        <v>248</v>
      </c>
      <c r="AG2" s="292" t="s">
        <v>173</v>
      </c>
      <c r="AH2" s="292" t="s">
        <v>156</v>
      </c>
      <c r="AI2" s="340"/>
      <c r="AJ2" s="340"/>
      <c r="AK2" s="340"/>
      <c r="AL2" s="340"/>
      <c r="AM2" s="356"/>
      <c r="AN2" s="333" t="s">
        <v>258</v>
      </c>
      <c r="AO2" s="333"/>
      <c r="AP2" s="339" t="s">
        <v>249</v>
      </c>
      <c r="AQ2" s="292" t="s">
        <v>206</v>
      </c>
      <c r="AR2" s="292" t="s">
        <v>208</v>
      </c>
      <c r="AS2" s="340"/>
      <c r="AT2" s="340"/>
      <c r="AU2" s="340"/>
      <c r="AV2" s="340"/>
      <c r="AW2" s="356"/>
      <c r="AX2" s="333" t="s">
        <v>258</v>
      </c>
      <c r="AY2" s="333"/>
      <c r="AZ2" s="339" t="s">
        <v>274</v>
      </c>
      <c r="BA2" s="292" t="s">
        <v>200</v>
      </c>
      <c r="BB2" s="292" t="s">
        <v>201</v>
      </c>
      <c r="BC2" s="340"/>
      <c r="BD2" s="340"/>
      <c r="BE2" s="340"/>
      <c r="BF2" s="340"/>
      <c r="BG2" s="356"/>
      <c r="BH2" s="333" t="s">
        <v>258</v>
      </c>
      <c r="BI2" s="333"/>
      <c r="BJ2" s="339" t="s">
        <v>250</v>
      </c>
      <c r="BK2" s="292" t="s">
        <v>173</v>
      </c>
      <c r="BL2" s="292" t="s">
        <v>219</v>
      </c>
      <c r="BM2" s="340"/>
      <c r="BN2" s="340"/>
      <c r="BO2" s="340"/>
      <c r="BP2" s="340"/>
      <c r="BQ2" s="356"/>
      <c r="BR2" s="333" t="s">
        <v>258</v>
      </c>
      <c r="BS2" s="333"/>
      <c r="BT2" s="339" t="s">
        <v>251</v>
      </c>
      <c r="BU2" s="292" t="s">
        <v>173</v>
      </c>
      <c r="BV2" s="292" t="s">
        <v>218</v>
      </c>
      <c r="BW2" s="340"/>
      <c r="BX2" s="340"/>
      <c r="BY2" s="340"/>
      <c r="BZ2" s="340"/>
      <c r="CA2" s="356"/>
      <c r="CB2" s="333" t="s">
        <v>258</v>
      </c>
      <c r="CC2" s="333"/>
      <c r="CD2" s="339" t="s">
        <v>318</v>
      </c>
      <c r="CE2" s="292" t="s">
        <v>200</v>
      </c>
      <c r="CF2" s="292" t="s">
        <v>201</v>
      </c>
      <c r="CG2" s="340"/>
      <c r="CH2" s="340"/>
      <c r="CI2" s="340"/>
      <c r="CJ2" s="340"/>
      <c r="CK2" s="356"/>
      <c r="CL2" s="333" t="s">
        <v>258</v>
      </c>
      <c r="CM2" s="333"/>
      <c r="CN2" s="339" t="s">
        <v>279</v>
      </c>
      <c r="CO2" s="292" t="s">
        <v>173</v>
      </c>
      <c r="CP2" s="292" t="s">
        <v>278</v>
      </c>
      <c r="CQ2" s="340"/>
      <c r="CR2" s="340"/>
      <c r="CS2" s="340"/>
      <c r="CT2" s="340"/>
      <c r="CU2" s="356"/>
      <c r="CV2" s="333" t="s">
        <v>258</v>
      </c>
      <c r="CW2" s="333"/>
      <c r="CX2" s="339" t="s">
        <v>317</v>
      </c>
      <c r="CY2" s="292" t="s">
        <v>173</v>
      </c>
      <c r="CZ2" s="292" t="s">
        <v>339</v>
      </c>
      <c r="DA2" s="340"/>
      <c r="DB2" s="340"/>
      <c r="DC2" s="340"/>
      <c r="DD2" s="340"/>
      <c r="DE2" s="356"/>
      <c r="DF2" s="333" t="s">
        <v>258</v>
      </c>
      <c r="DG2" s="333"/>
      <c r="DH2" s="339" t="s">
        <v>320</v>
      </c>
      <c r="DI2" s="292" t="s">
        <v>200</v>
      </c>
      <c r="DJ2" s="292" t="s">
        <v>201</v>
      </c>
      <c r="DK2" s="340"/>
      <c r="DL2" s="340"/>
      <c r="DM2" s="340"/>
      <c r="DN2" s="340"/>
      <c r="DO2" s="356"/>
      <c r="DP2" s="333" t="s">
        <v>258</v>
      </c>
      <c r="DQ2" s="333"/>
      <c r="DR2" s="339" t="s">
        <v>322</v>
      </c>
      <c r="DS2" s="292" t="s">
        <v>173</v>
      </c>
      <c r="DT2" s="292" t="s">
        <v>323</v>
      </c>
      <c r="DU2" s="340"/>
      <c r="DV2" s="340"/>
      <c r="DW2" s="340"/>
      <c r="DX2" s="340"/>
      <c r="DY2" s="356"/>
      <c r="DZ2" s="333" t="s">
        <v>258</v>
      </c>
      <c r="EA2" s="333"/>
      <c r="EB2" s="339" t="s">
        <v>328</v>
      </c>
      <c r="EC2" s="292" t="s">
        <v>173</v>
      </c>
      <c r="ED2" s="292" t="s">
        <v>329</v>
      </c>
      <c r="EE2" s="340"/>
      <c r="EF2" s="340"/>
      <c r="EG2" s="340"/>
      <c r="EH2" s="340"/>
      <c r="EI2" s="356"/>
      <c r="EJ2" s="333" t="s">
        <v>258</v>
      </c>
      <c r="EK2" s="333"/>
    </row>
    <row xmlns:x14ac="http://schemas.microsoft.com/office/spreadsheetml/2009/9/ac" r="3" s="272" customFormat="true" ht="18" customHeight="true" x14ac:dyDescent="0.25">
      <c r="A3" s="608"/>
      <c r="B3" s="391" t="s">
        <v>165</v>
      </c>
      <c r="C3" s="392" t="s">
        <v>54</v>
      </c>
      <c r="D3" s="393" t="s">
        <v>7</v>
      </c>
      <c r="E3" s="393" t="s">
        <v>1</v>
      </c>
      <c r="F3" s="393" t="s">
        <v>2</v>
      </c>
      <c r="G3" s="393" t="s">
        <v>16</v>
      </c>
      <c r="H3" s="393" t="s">
        <v>17</v>
      </c>
      <c r="I3" s="394" t="s">
        <v>18</v>
      </c>
      <c r="J3" s="270"/>
      <c r="K3" s="270"/>
      <c r="L3" s="391" t="s">
        <v>165</v>
      </c>
      <c r="M3" s="392" t="s">
        <v>54</v>
      </c>
      <c r="N3" s="393" t="s">
        <v>7</v>
      </c>
      <c r="O3" s="393" t="s">
        <v>1</v>
      </c>
      <c r="P3" s="393" t="s">
        <v>2</v>
      </c>
      <c r="Q3" s="393" t="s">
        <v>16</v>
      </c>
      <c r="R3" s="393" t="s">
        <v>17</v>
      </c>
      <c r="S3" s="394" t="s">
        <v>18</v>
      </c>
      <c r="T3" s="270"/>
      <c r="U3" s="270"/>
      <c r="V3" s="391" t="s">
        <v>165</v>
      </c>
      <c r="W3" s="392" t="s">
        <v>54</v>
      </c>
      <c r="X3" s="393" t="s">
        <v>7</v>
      </c>
      <c r="Y3" s="393" t="s">
        <v>1</v>
      </c>
      <c r="Z3" s="393" t="s">
        <v>2</v>
      </c>
      <c r="AA3" s="393" t="s">
        <v>16</v>
      </c>
      <c r="AB3" s="393" t="s">
        <v>17</v>
      </c>
      <c r="AC3" s="394" t="s">
        <v>18</v>
      </c>
      <c r="AD3" s="270"/>
      <c r="AE3" s="270"/>
      <c r="AF3" s="391" t="s">
        <v>165</v>
      </c>
      <c r="AG3" s="392" t="s">
        <v>54</v>
      </c>
      <c r="AH3" s="393" t="s">
        <v>7</v>
      </c>
      <c r="AI3" s="393" t="s">
        <v>1</v>
      </c>
      <c r="AJ3" s="393" t="s">
        <v>2</v>
      </c>
      <c r="AK3" s="393" t="s">
        <v>16</v>
      </c>
      <c r="AL3" s="393" t="s">
        <v>17</v>
      </c>
      <c r="AM3" s="394" t="s">
        <v>18</v>
      </c>
      <c r="AN3" s="270"/>
      <c r="AO3" s="270"/>
      <c r="AP3" s="391" t="s">
        <v>165</v>
      </c>
      <c r="AQ3" s="392" t="s">
        <v>54</v>
      </c>
      <c r="AR3" s="393" t="s">
        <v>7</v>
      </c>
      <c r="AS3" s="393" t="s">
        <v>1</v>
      </c>
      <c r="AT3" s="393" t="s">
        <v>2</v>
      </c>
      <c r="AU3" s="393" t="s">
        <v>16</v>
      </c>
      <c r="AV3" s="393" t="s">
        <v>17</v>
      </c>
      <c r="AW3" s="394" t="s">
        <v>18</v>
      </c>
      <c r="AX3" s="270"/>
      <c r="AY3" s="270"/>
      <c r="AZ3" s="391" t="s">
        <v>165</v>
      </c>
      <c r="BA3" s="392" t="s">
        <v>54</v>
      </c>
      <c r="BB3" s="393" t="s">
        <v>7</v>
      </c>
      <c r="BC3" s="393" t="s">
        <v>1</v>
      </c>
      <c r="BD3" s="393" t="s">
        <v>2</v>
      </c>
      <c r="BE3" s="393" t="s">
        <v>16</v>
      </c>
      <c r="BF3" s="393" t="s">
        <v>17</v>
      </c>
      <c r="BG3" s="394" t="s">
        <v>18</v>
      </c>
      <c r="BH3" s="270"/>
      <c r="BI3" s="270"/>
      <c r="BJ3" s="391" t="s">
        <v>165</v>
      </c>
      <c r="BK3" s="392" t="s">
        <v>54</v>
      </c>
      <c r="BL3" s="393" t="s">
        <v>7</v>
      </c>
      <c r="BM3" s="393" t="s">
        <v>1</v>
      </c>
      <c r="BN3" s="393" t="s">
        <v>2</v>
      </c>
      <c r="BO3" s="393" t="s">
        <v>16</v>
      </c>
      <c r="BP3" s="393" t="s">
        <v>17</v>
      </c>
      <c r="BQ3" s="394" t="s">
        <v>18</v>
      </c>
      <c r="BR3" s="270"/>
      <c r="BS3" s="270"/>
      <c r="BT3" s="391" t="s">
        <v>165</v>
      </c>
      <c r="BU3" s="392" t="s">
        <v>54</v>
      </c>
      <c r="BV3" s="393" t="s">
        <v>7</v>
      </c>
      <c r="BW3" s="393" t="s">
        <v>1</v>
      </c>
      <c r="BX3" s="393" t="s">
        <v>2</v>
      </c>
      <c r="BY3" s="393" t="s">
        <v>16</v>
      </c>
      <c r="BZ3" s="393" t="s">
        <v>17</v>
      </c>
      <c r="CA3" s="394" t="s">
        <v>18</v>
      </c>
      <c r="CB3" s="270"/>
      <c r="CC3" s="270"/>
      <c r="CD3" s="391" t="s">
        <v>165</v>
      </c>
      <c r="CE3" s="392" t="s">
        <v>54</v>
      </c>
      <c r="CF3" s="393" t="s">
        <v>7</v>
      </c>
      <c r="CG3" s="393" t="s">
        <v>1</v>
      </c>
      <c r="CH3" s="393" t="s">
        <v>2</v>
      </c>
      <c r="CI3" s="393" t="s">
        <v>16</v>
      </c>
      <c r="CJ3" s="393" t="s">
        <v>17</v>
      </c>
      <c r="CK3" s="394" t="s">
        <v>18</v>
      </c>
      <c r="CL3" s="270"/>
      <c r="CM3" s="270"/>
      <c r="CN3" s="391" t="s">
        <v>165</v>
      </c>
      <c r="CO3" s="392" t="s">
        <v>54</v>
      </c>
      <c r="CP3" s="393" t="s">
        <v>7</v>
      </c>
      <c r="CQ3" s="393" t="s">
        <v>1</v>
      </c>
      <c r="CR3" s="393" t="s">
        <v>2</v>
      </c>
      <c r="CS3" s="393" t="s">
        <v>16</v>
      </c>
      <c r="CT3" s="393" t="s">
        <v>17</v>
      </c>
      <c r="CU3" s="394" t="s">
        <v>18</v>
      </c>
      <c r="CV3" s="270"/>
      <c r="CW3" s="270"/>
      <c r="CX3" s="391" t="s">
        <v>165</v>
      </c>
      <c r="CY3" s="392" t="s">
        <v>54</v>
      </c>
      <c r="CZ3" s="393" t="s">
        <v>7</v>
      </c>
      <c r="DA3" s="393" t="s">
        <v>1</v>
      </c>
      <c r="DB3" s="393" t="s">
        <v>2</v>
      </c>
      <c r="DC3" s="393" t="s">
        <v>16</v>
      </c>
      <c r="DD3" s="393" t="s">
        <v>17</v>
      </c>
      <c r="DE3" s="394" t="s">
        <v>18</v>
      </c>
      <c r="DF3" s="270"/>
      <c r="DG3" s="270"/>
      <c r="DH3" s="391" t="s">
        <v>165</v>
      </c>
      <c r="DI3" s="392" t="s">
        <v>54</v>
      </c>
      <c r="DJ3" s="393" t="s">
        <v>7</v>
      </c>
      <c r="DK3" s="393" t="s">
        <v>1</v>
      </c>
      <c r="DL3" s="393" t="s">
        <v>2</v>
      </c>
      <c r="DM3" s="393" t="s">
        <v>16</v>
      </c>
      <c r="DN3" s="393" t="s">
        <v>17</v>
      </c>
      <c r="DO3" s="394" t="s">
        <v>18</v>
      </c>
      <c r="DP3" s="270"/>
      <c r="DQ3" s="270"/>
      <c r="DR3" s="391" t="s">
        <v>165</v>
      </c>
      <c r="DS3" s="392" t="s">
        <v>54</v>
      </c>
      <c r="DT3" s="393" t="s">
        <v>7</v>
      </c>
      <c r="DU3" s="393" t="s">
        <v>1</v>
      </c>
      <c r="DV3" s="393" t="s">
        <v>2</v>
      </c>
      <c r="DW3" s="393" t="s">
        <v>16</v>
      </c>
      <c r="DX3" s="393" t="s">
        <v>17</v>
      </c>
      <c r="DY3" s="394" t="s">
        <v>18</v>
      </c>
      <c r="DZ3" s="270"/>
      <c r="EA3" s="270"/>
      <c r="EB3" s="391" t="s">
        <v>165</v>
      </c>
      <c r="EC3" s="392" t="s">
        <v>54</v>
      </c>
      <c r="ED3" s="393" t="s">
        <v>7</v>
      </c>
      <c r="EE3" s="393" t="s">
        <v>1</v>
      </c>
      <c r="EF3" s="393" t="s">
        <v>2</v>
      </c>
      <c r="EG3" s="393" t="s">
        <v>16</v>
      </c>
      <c r="EH3" s="393" t="s">
        <v>17</v>
      </c>
      <c r="EI3" s="394" t="s">
        <v>18</v>
      </c>
      <c r="EJ3" s="270"/>
      <c r="EK3" s="270"/>
      <c r="EL3" s="271"/>
      <c r="EV3" s="271"/>
      <c r="FF3" s="271"/>
      <c r="FP3" s="271"/>
      <c r="FZ3" s="271"/>
      <c r="GJ3" s="271"/>
      <c r="GT3" s="271"/>
      <c r="HD3" s="271"/>
      <c r="HN3" s="271"/>
      <c r="HX3" s="271"/>
      <c r="IH3" s="271"/>
      <c r="IR3" s="271"/>
    </row>
    <row xmlns:x14ac="http://schemas.microsoft.com/office/spreadsheetml/2009/9/ac" r="4" s="4" customFormat="true" x14ac:dyDescent="0.25">
      <c r="A4" s="419" t="str">
        <f>IF(ISBLANK('Data Summary'!A6),"",'Data Summary'!A6)</f>
        <v>KHM_2014_COM</v>
      </c>
      <c r="B4" s="128"/>
      <c r="C4" s="91" t="s">
        <v>3</v>
      </c>
      <c r="D4" s="7"/>
      <c r="E4" s="7"/>
      <c r="F4" s="7"/>
      <c r="G4" s="7"/>
      <c r="H4" s="7"/>
      <c r="I4" s="26"/>
      <c r="J4" s="24"/>
      <c r="K4" s="24"/>
      <c r="L4" s="128"/>
      <c r="M4" s="91" t="s">
        <v>3</v>
      </c>
      <c r="N4" s="7">
        <f>100-N5</f>
        <v>57.4</v>
      </c>
      <c r="O4" s="7">
        <f t="shared" ref="O4:S4" si="0">100-O5</f>
        <v>49.8</v>
      </c>
      <c r="P4" s="7">
        <f t="shared" si="0"/>
        <v>58.4</v>
      </c>
      <c r="Q4" s="7">
        <f t="shared" si="0"/>
        <v>69.599999999999994</v>
      </c>
      <c r="R4" s="7">
        <f t="shared" si="0"/>
        <v>50.9</v>
      </c>
      <c r="S4" s="26">
        <f t="shared" si="0"/>
        <v>57.8</v>
      </c>
      <c r="T4" s="24"/>
      <c r="U4" s="24"/>
      <c r="V4" s="128"/>
      <c r="W4" s="91" t="s">
        <v>3</v>
      </c>
      <c r="X4" s="7"/>
      <c r="Y4" s="7"/>
      <c r="Z4" s="7"/>
      <c r="AA4" s="7"/>
      <c r="AB4" s="7"/>
      <c r="AC4" s="26"/>
      <c r="AD4" s="24"/>
      <c r="AE4" s="24"/>
      <c r="AF4" s="128"/>
      <c r="AG4" s="91" t="s">
        <v>3</v>
      </c>
      <c r="AH4" s="7">
        <f>100-AH5</f>
        <v>56.6</v>
      </c>
      <c r="AI4" s="7">
        <f t="shared" ref="AI4:AM4" si="1">100-AI5</f>
        <v>45.8</v>
      </c>
      <c r="AJ4" s="7">
        <f t="shared" si="1"/>
        <v>58</v>
      </c>
      <c r="AK4" s="7">
        <f t="shared" si="1"/>
        <v>73.2</v>
      </c>
      <c r="AL4" s="7">
        <f t="shared" si="1"/>
        <v>47.1</v>
      </c>
      <c r="AM4" s="26">
        <f t="shared" si="1"/>
        <v>57.8</v>
      </c>
      <c r="AN4" s="24"/>
      <c r="AO4" s="24"/>
      <c r="AP4" s="128"/>
      <c r="AQ4" s="91" t="s">
        <v>3</v>
      </c>
      <c r="AR4" s="7"/>
      <c r="AS4" s="7"/>
      <c r="AT4" s="7"/>
      <c r="AU4" s="7"/>
      <c r="AV4" s="7"/>
      <c r="AW4" s="26"/>
      <c r="AX4" s="24"/>
      <c r="AY4" s="24"/>
      <c r="AZ4" s="128"/>
      <c r="BA4" s="91" t="s">
        <v>3</v>
      </c>
      <c r="BB4" s="7"/>
      <c r="BC4" s="7"/>
      <c r="BD4" s="7"/>
      <c r="BE4" s="7"/>
      <c r="BF4" s="7"/>
      <c r="BG4" s="26"/>
      <c r="BH4" s="24"/>
      <c r="BI4" s="24"/>
      <c r="BJ4" s="128"/>
      <c r="BK4" s="91" t="s">
        <v>3</v>
      </c>
      <c r="BL4" s="7"/>
      <c r="BM4" s="7"/>
      <c r="BN4" s="7"/>
      <c r="BO4" s="7"/>
      <c r="BP4" s="7"/>
      <c r="BQ4" s="26"/>
      <c r="BR4" s="24"/>
      <c r="BS4" s="24"/>
      <c r="BT4" s="128"/>
      <c r="BU4" s="91" t="s">
        <v>3</v>
      </c>
      <c r="BV4" s="7">
        <v>15.505101307659146</v>
      </c>
      <c r="BW4" s="7">
        <v>10.105393676379421</v>
      </c>
      <c r="BX4" s="7">
        <v>16.206111833550068</v>
      </c>
      <c r="BY4" s="7">
        <v>26.496272630457923</v>
      </c>
      <c r="BZ4" s="7">
        <v>9.7972972972973054</v>
      </c>
      <c r="CA4" s="26">
        <v>10.367526055951728</v>
      </c>
      <c r="CB4" s="24"/>
      <c r="CC4" s="24"/>
      <c r="CD4" s="128"/>
      <c r="CE4" s="91" t="s">
        <v>3</v>
      </c>
      <c r="CF4" s="7"/>
      <c r="CG4" s="7"/>
      <c r="CH4" s="7"/>
      <c r="CI4" s="7"/>
      <c r="CJ4" s="7"/>
      <c r="CK4" s="26"/>
      <c r="CL4" s="24"/>
      <c r="CM4" s="24"/>
      <c r="CN4" s="128"/>
      <c r="CO4" s="91" t="s">
        <v>3</v>
      </c>
      <c r="CP4" s="7">
        <v>19.783775832904311</v>
      </c>
      <c r="CQ4" s="7">
        <v>13.963963963963963</v>
      </c>
      <c r="CR4" s="7">
        <v>20.534750477455788</v>
      </c>
      <c r="CS4" s="7">
        <v>27.464945470732246</v>
      </c>
      <c r="CT4" s="7">
        <v>16.087075575027384</v>
      </c>
      <c r="CU4" s="26">
        <v>15.611111111111114</v>
      </c>
      <c r="CV4" s="24"/>
      <c r="CW4" s="24"/>
      <c r="CX4" s="128"/>
      <c r="CY4" s="91" t="s">
        <v>3</v>
      </c>
      <c r="CZ4" s="7">
        <v>16.083558542107951</v>
      </c>
      <c r="DA4" s="7">
        <v>11.964171465131159</v>
      </c>
      <c r="DB4" s="7">
        <v>16.614445910290229</v>
      </c>
      <c r="DC4" s="7">
        <v>23.953539338154727</v>
      </c>
      <c r="DD4" s="7">
        <v>12.301804264625488</v>
      </c>
      <c r="DE4" s="26">
        <v>11.534216335540833</v>
      </c>
      <c r="DF4" s="24"/>
      <c r="DG4" s="24"/>
      <c r="DH4" s="128"/>
      <c r="DI4" s="91" t="s">
        <v>3</v>
      </c>
      <c r="DJ4" s="7"/>
      <c r="DK4" s="7"/>
      <c r="DL4" s="7"/>
      <c r="DM4" s="7"/>
      <c r="DN4" s="7"/>
      <c r="DO4" s="26"/>
      <c r="DP4" s="24"/>
      <c r="DQ4" s="24"/>
      <c r="DR4" s="128"/>
      <c r="DS4" s="91" t="s">
        <v>3</v>
      </c>
      <c r="DT4" s="590">
        <v>15.588747099767986</v>
      </c>
      <c r="DU4" s="590">
        <v>10.473961380924507</v>
      </c>
      <c r="DV4" s="590">
        <v>16.312174128941493</v>
      </c>
      <c r="DW4" s="590">
        <v>25.053949072075966</v>
      </c>
      <c r="DX4" s="590">
        <v>10.874897792313988</v>
      </c>
      <c r="DY4" s="26">
        <v>10.44529961517317</v>
      </c>
      <c r="DZ4" s="24"/>
      <c r="EA4" s="24"/>
      <c r="EB4" s="128"/>
      <c r="EC4" s="91" t="s">
        <v>3</v>
      </c>
      <c r="ED4" s="590">
        <v>15.505101307659146</v>
      </c>
      <c r="EE4" s="590">
        <v>10.105393676379421</v>
      </c>
      <c r="EF4" s="590">
        <v>16.206111833550068</v>
      </c>
      <c r="EG4" s="590">
        <v>26.496272630457923</v>
      </c>
      <c r="EH4" s="590">
        <v>9.7972972972973054</v>
      </c>
      <c r="EI4" s="26">
        <v>10.367526055951728</v>
      </c>
      <c r="EJ4" s="24"/>
      <c r="EK4" s="24"/>
      <c r="EL4" s="124"/>
      <c r="EV4" s="124"/>
      <c r="FF4" s="124"/>
      <c r="FP4" s="124"/>
      <c r="FZ4" s="124"/>
      <c r="GJ4" s="124"/>
      <c r="GT4" s="124"/>
      <c r="HD4" s="124"/>
      <c r="HN4" s="124"/>
      <c r="HX4" s="124"/>
      <c r="IH4" s="124"/>
      <c r="IR4" s="124"/>
    </row>
    <row xmlns:x14ac="http://schemas.microsoft.com/office/spreadsheetml/2009/9/ac" r="5" s="4" customFormat="true" x14ac:dyDescent="0.25">
      <c r="A5" s="419" t="str">
        <f ca="true">IF(ISBLANK('Data Summary'!A7),"",'Data Summary'!A7)</f>
        <v>KHM_2016_EMIS</v>
      </c>
      <c r="B5" s="116"/>
      <c r="C5" s="91" t="s">
        <v>25</v>
      </c>
      <c r="D5" s="7"/>
      <c r="E5" s="7"/>
      <c r="F5" s="7"/>
      <c r="G5" s="7"/>
      <c r="H5" s="7"/>
      <c r="I5" s="26"/>
      <c r="J5" s="24"/>
      <c r="K5" s="24"/>
      <c r="L5" s="128"/>
      <c r="M5" s="91" t="s">
        <v>25</v>
      </c>
      <c r="N5" s="7">
        <v>42.6</v>
      </c>
      <c r="O5" s="7">
        <v>50.2</v>
      </c>
      <c r="P5" s="7">
        <v>41.6</v>
      </c>
      <c r="Q5" s="7">
        <v>30.4</v>
      </c>
      <c r="R5" s="7">
        <v>49.1</v>
      </c>
      <c r="S5" s="26">
        <v>42.2</v>
      </c>
      <c r="T5" s="24"/>
      <c r="U5" s="24"/>
      <c r="V5" s="128"/>
      <c r="W5" s="91" t="s">
        <v>25</v>
      </c>
      <c r="X5" s="7"/>
      <c r="Y5" s="7"/>
      <c r="Z5" s="7"/>
      <c r="AA5" s="7"/>
      <c r="AB5" s="7"/>
      <c r="AC5" s="26"/>
      <c r="AD5" s="24"/>
      <c r="AE5" s="24"/>
      <c r="AF5" s="128"/>
      <c r="AG5" s="91" t="s">
        <v>25</v>
      </c>
      <c r="AH5" s="7">
        <v>43.4</v>
      </c>
      <c r="AI5" s="7">
        <v>54.2</v>
      </c>
      <c r="AJ5" s="7">
        <v>42</v>
      </c>
      <c r="AK5" s="7">
        <v>26.8</v>
      </c>
      <c r="AL5" s="7">
        <v>52.9</v>
      </c>
      <c r="AM5" s="26">
        <v>42.2</v>
      </c>
      <c r="AN5" s="24"/>
      <c r="AO5" s="24"/>
      <c r="AP5" s="128"/>
      <c r="AQ5" s="91" t="s">
        <v>25</v>
      </c>
      <c r="AR5" s="7"/>
      <c r="AS5" s="7"/>
      <c r="AT5" s="7"/>
      <c r="AU5" s="7"/>
      <c r="AV5" s="7"/>
      <c r="AW5" s="26"/>
      <c r="AX5" s="24"/>
      <c r="AY5" s="24"/>
      <c r="AZ5" s="128"/>
      <c r="BA5" s="91" t="s">
        <v>25</v>
      </c>
      <c r="BB5" s="7"/>
      <c r="BC5" s="7"/>
      <c r="BD5" s="7"/>
      <c r="BE5" s="7"/>
      <c r="BF5" s="7"/>
      <c r="BG5" s="26"/>
      <c r="BH5" s="24"/>
      <c r="BI5" s="24"/>
      <c r="BJ5" s="128"/>
      <c r="BK5" s="91" t="s">
        <v>25</v>
      </c>
      <c r="BL5" s="7"/>
      <c r="BM5" s="7"/>
      <c r="BN5" s="7"/>
      <c r="BO5" s="7"/>
      <c r="BP5" s="7"/>
      <c r="BQ5" s="26"/>
      <c r="BR5" s="24"/>
      <c r="BS5" s="24"/>
      <c r="BT5" s="213" t="s">
        <v>220</v>
      </c>
      <c r="BU5" s="91" t="s">
        <v>25</v>
      </c>
      <c r="BV5" s="207">
        <v>84.494898692340854</v>
      </c>
      <c r="BW5" s="207">
        <v>89.894606323620579</v>
      </c>
      <c r="BX5" s="207">
        <v>83.793888166449932</v>
      </c>
      <c r="BY5" s="207">
        <v>73.503727369542077</v>
      </c>
      <c r="BZ5" s="207">
        <v>90.202702702702695</v>
      </c>
      <c r="CA5" s="208">
        <v>89.632473944048272</v>
      </c>
      <c r="CB5" s="24"/>
      <c r="CC5" s="24"/>
      <c r="CD5" s="128"/>
      <c r="CE5" s="91" t="s">
        <v>25</v>
      </c>
      <c r="CF5" s="7"/>
      <c r="CG5" s="7"/>
      <c r="CH5" s="7"/>
      <c r="CI5" s="7"/>
      <c r="CJ5" s="7"/>
      <c r="CK5" s="26"/>
      <c r="CL5" s="24"/>
      <c r="CM5" s="24"/>
      <c r="CN5" s="213" t="s">
        <v>220</v>
      </c>
      <c r="CO5" s="91" t="s">
        <v>25</v>
      </c>
      <c r="CP5" s="207">
        <v>80.216224167095689</v>
      </c>
      <c r="CQ5" s="207">
        <v>86.036036036036037</v>
      </c>
      <c r="CR5" s="207">
        <v>79.465249522544212</v>
      </c>
      <c r="CS5" s="207">
        <v>72.535054529267754</v>
      </c>
      <c r="CT5" s="207">
        <v>83.912924424972616</v>
      </c>
      <c r="CU5" s="208">
        <v>84.388888888888886</v>
      </c>
      <c r="CV5" s="24"/>
      <c r="CW5" s="24"/>
      <c r="CX5" s="213" t="s">
        <v>341</v>
      </c>
      <c r="CY5" s="91" t="s">
        <v>25</v>
      </c>
      <c r="CZ5" s="207">
        <v>83.916441457892049</v>
      </c>
      <c r="DA5" s="207">
        <v>88.035828534868841</v>
      </c>
      <c r="DB5" s="207">
        <v>83.385554089709771</v>
      </c>
      <c r="DC5" s="207">
        <v>76.046460661845273</v>
      </c>
      <c r="DD5" s="207">
        <v>87.698195735374512</v>
      </c>
      <c r="DE5" s="208">
        <v>88.465783664459167</v>
      </c>
      <c r="DF5" s="24"/>
      <c r="DG5" s="24"/>
      <c r="DH5" s="128"/>
      <c r="DI5" s="91" t="s">
        <v>25</v>
      </c>
      <c r="DJ5" s="7"/>
      <c r="DK5" s="7"/>
      <c r="DL5" s="7"/>
      <c r="DM5" s="7"/>
      <c r="DN5" s="7"/>
      <c r="DO5" s="26"/>
      <c r="DP5" s="24"/>
      <c r="DQ5" s="24"/>
      <c r="DR5" s="213" t="s">
        <v>220</v>
      </c>
      <c r="DS5" s="91" t="s">
        <v>25</v>
      </c>
      <c r="DT5" s="590">
        <v>84.411252900232014</v>
      </c>
      <c r="DU5" s="590">
        <v>89.526038619075493</v>
      </c>
      <c r="DV5" s="590">
        <v>83.687825871058507</v>
      </c>
      <c r="DW5" s="590">
        <v>74.946050927924034</v>
      </c>
      <c r="DX5" s="590">
        <v>89.125102207686012</v>
      </c>
      <c r="DY5" s="26">
        <v>89.55470038482683</v>
      </c>
      <c r="DZ5" s="24"/>
      <c r="EA5" s="24"/>
      <c r="EB5" s="213"/>
      <c r="EC5" s="91" t="s">
        <v>25</v>
      </c>
      <c r="ED5" s="590">
        <v>84.494898692340854</v>
      </c>
      <c r="EE5" s="590">
        <v>89.894606323620579</v>
      </c>
      <c r="EF5" s="590">
        <v>83.793888166449932</v>
      </c>
      <c r="EG5" s="590">
        <v>73.503727369542077</v>
      </c>
      <c r="EH5" s="590">
        <v>90.202702702702695</v>
      </c>
      <c r="EI5" s="26">
        <v>89.632473944048272</v>
      </c>
      <c r="EJ5" s="24"/>
      <c r="EK5" s="24"/>
      <c r="EL5" s="124"/>
      <c r="EV5" s="124"/>
      <c r="FF5" s="124"/>
      <c r="FP5" s="124"/>
      <c r="FZ5" s="124"/>
      <c r="GJ5" s="124"/>
      <c r="GT5" s="124"/>
      <c r="HD5" s="124"/>
      <c r="HN5" s="124"/>
      <c r="HX5" s="124"/>
      <c r="IH5" s="124"/>
      <c r="IR5" s="124"/>
    </row>
    <row xmlns:x14ac="http://schemas.microsoft.com/office/spreadsheetml/2009/9/ac" r="6" s="4" customFormat="true" ht="15.75" customHeight="true" x14ac:dyDescent="0.25">
      <c r="A6" s="419" t="str">
        <f ca="true">IF(ISBLANK('Data Summary'!A8),"",'Data Summary'!A8)</f>
        <v>KHM_2016_UIS</v>
      </c>
      <c r="B6" s="128"/>
      <c r="C6" s="92" t="s">
        <v>26</v>
      </c>
      <c r="D6" s="19"/>
      <c r="E6" s="7"/>
      <c r="F6" s="7"/>
      <c r="G6" s="7"/>
      <c r="H6" s="7"/>
      <c r="I6" s="26"/>
      <c r="J6" s="24"/>
      <c r="K6" s="24"/>
      <c r="L6" s="128"/>
      <c r="M6" s="92" t="s">
        <v>26</v>
      </c>
      <c r="N6" s="19"/>
      <c r="O6" s="7"/>
      <c r="P6" s="7"/>
      <c r="Q6" s="7"/>
      <c r="R6" s="7"/>
      <c r="S6" s="26"/>
      <c r="T6" s="24"/>
      <c r="U6" s="24"/>
      <c r="V6" s="128"/>
      <c r="W6" s="92" t="s">
        <v>26</v>
      </c>
      <c r="X6" s="19"/>
      <c r="Y6" s="7"/>
      <c r="Z6" s="7"/>
      <c r="AA6" s="7"/>
      <c r="AB6" s="7"/>
      <c r="AC6" s="26"/>
      <c r="AD6" s="24"/>
      <c r="AE6" s="24"/>
      <c r="AF6" s="128"/>
      <c r="AG6" s="92" t="s">
        <v>26</v>
      </c>
      <c r="AH6" s="19"/>
      <c r="AI6" s="7"/>
      <c r="AJ6" s="7"/>
      <c r="AK6" s="7"/>
      <c r="AL6" s="7"/>
      <c r="AM6" s="26"/>
      <c r="AN6" s="24"/>
      <c r="AO6" s="24"/>
      <c r="AP6" s="128"/>
      <c r="AQ6" s="92" t="s">
        <v>26</v>
      </c>
      <c r="AR6" s="19"/>
      <c r="AS6" s="7"/>
      <c r="AT6" s="7"/>
      <c r="AU6" s="7"/>
      <c r="AV6" s="7"/>
      <c r="AW6" s="26"/>
      <c r="AX6" s="24"/>
      <c r="AY6" s="24"/>
      <c r="AZ6" s="128"/>
      <c r="BA6" s="92" t="s">
        <v>26</v>
      </c>
      <c r="BB6" s="19"/>
      <c r="BC6" s="7"/>
      <c r="BD6" s="7"/>
      <c r="BE6" s="7"/>
      <c r="BF6" s="7"/>
      <c r="BG6" s="26"/>
      <c r="BH6" s="24"/>
      <c r="BI6" s="24"/>
      <c r="BJ6" s="128"/>
      <c r="BK6" s="92" t="s">
        <v>26</v>
      </c>
      <c r="BL6" s="19"/>
      <c r="BM6" s="7"/>
      <c r="BN6" s="7"/>
      <c r="BO6" s="7"/>
      <c r="BP6" s="7"/>
      <c r="BQ6" s="26"/>
      <c r="BR6" s="24"/>
      <c r="BS6" s="24"/>
      <c r="BT6" s="128"/>
      <c r="BU6" s="92" t="s">
        <v>26</v>
      </c>
      <c r="BV6" s="19"/>
      <c r="BW6" s="7"/>
      <c r="BX6" s="7"/>
      <c r="BY6" s="7"/>
      <c r="BZ6" s="7"/>
      <c r="CA6" s="26"/>
      <c r="CB6" s="24"/>
      <c r="CC6" s="24"/>
      <c r="CD6" s="128"/>
      <c r="CE6" s="92" t="s">
        <v>26</v>
      </c>
      <c r="CF6" s="19"/>
      <c r="CG6" s="7"/>
      <c r="CH6" s="7"/>
      <c r="CI6" s="7"/>
      <c r="CJ6" s="7"/>
      <c r="CK6" s="26"/>
      <c r="CL6" s="24"/>
      <c r="CM6" s="24"/>
      <c r="CN6" s="128"/>
      <c r="CO6" s="92" t="s">
        <v>26</v>
      </c>
      <c r="CP6" s="19"/>
      <c r="CQ6" s="7"/>
      <c r="CR6" s="7"/>
      <c r="CS6" s="7"/>
      <c r="CT6" s="7"/>
      <c r="CU6" s="26"/>
      <c r="CV6" s="24"/>
      <c r="CW6" s="24"/>
      <c r="CX6" s="128"/>
      <c r="CY6" s="92" t="s">
        <v>26</v>
      </c>
      <c r="CZ6" s="19"/>
      <c r="DA6" s="7"/>
      <c r="DB6" s="7"/>
      <c r="DC6" s="7"/>
      <c r="DD6" s="7"/>
      <c r="DE6" s="26"/>
      <c r="DF6" s="24"/>
      <c r="DG6" s="24"/>
      <c r="DH6" s="128"/>
      <c r="DI6" s="92" t="s">
        <v>26</v>
      </c>
      <c r="DJ6" s="19"/>
      <c r="DK6" s="7"/>
      <c r="DL6" s="7"/>
      <c r="DM6" s="7"/>
      <c r="DN6" s="7"/>
      <c r="DO6" s="26"/>
      <c r="DP6" s="24"/>
      <c r="DQ6" s="24"/>
      <c r="DR6" s="128"/>
      <c r="DS6" s="92" t="s">
        <v>26</v>
      </c>
      <c r="DT6" s="591"/>
      <c r="DU6" s="590"/>
      <c r="DV6" s="590"/>
      <c r="DW6" s="590"/>
      <c r="DX6" s="590"/>
      <c r="DY6" s="26"/>
      <c r="DZ6" s="24"/>
      <c r="EA6" s="24"/>
      <c r="EB6" s="128"/>
      <c r="EC6" s="92" t="s">
        <v>26</v>
      </c>
      <c r="ED6" s="591"/>
      <c r="EE6" s="590"/>
      <c r="EF6" s="590"/>
      <c r="EG6" s="590"/>
      <c r="EH6" s="590"/>
      <c r="EI6" s="26"/>
      <c r="EJ6" s="24"/>
      <c r="EK6" s="24"/>
      <c r="EL6" s="124"/>
      <c r="EV6" s="124"/>
      <c r="FF6" s="124"/>
      <c r="FP6" s="124"/>
      <c r="FZ6" s="124"/>
      <c r="GJ6" s="124"/>
      <c r="GT6" s="124"/>
      <c r="HD6" s="124"/>
      <c r="HN6" s="124"/>
      <c r="HX6" s="124"/>
      <c r="IH6" s="124"/>
      <c r="IR6" s="124"/>
    </row>
    <row xmlns:x14ac="http://schemas.microsoft.com/office/spreadsheetml/2009/9/ac" r="7" s="4" customFormat="true" x14ac:dyDescent="0.25">
      <c r="A7" s="419" t="str">
        <f ca="true">IF(ISBLANK('Data Summary'!A9),"",'Data Summary'!A9)</f>
        <v>KHM_2017_EMIS</v>
      </c>
      <c r="B7" s="116"/>
      <c r="C7" s="92" t="s">
        <v>126</v>
      </c>
      <c r="D7" s="7"/>
      <c r="E7" s="7"/>
      <c r="F7" s="7"/>
      <c r="G7" s="7"/>
      <c r="H7" s="7"/>
      <c r="I7" s="26"/>
      <c r="J7" s="24"/>
      <c r="K7" s="24"/>
      <c r="L7" s="128"/>
      <c r="M7" s="92" t="s">
        <v>126</v>
      </c>
      <c r="N7" s="7"/>
      <c r="O7" s="7"/>
      <c r="P7" s="7"/>
      <c r="Q7" s="7"/>
      <c r="R7" s="7"/>
      <c r="S7" s="26"/>
      <c r="T7" s="24"/>
      <c r="U7" s="24"/>
      <c r="V7" s="128"/>
      <c r="W7" s="92" t="s">
        <v>126</v>
      </c>
      <c r="X7" s="7"/>
      <c r="Y7" s="7"/>
      <c r="Z7" s="7"/>
      <c r="AA7" s="7"/>
      <c r="AB7" s="7"/>
      <c r="AC7" s="26"/>
      <c r="AD7" s="24"/>
      <c r="AE7" s="24"/>
      <c r="AF7" s="128"/>
      <c r="AG7" s="92" t="s">
        <v>126</v>
      </c>
      <c r="AH7" s="7"/>
      <c r="AI7" s="7"/>
      <c r="AJ7" s="7"/>
      <c r="AK7" s="7"/>
      <c r="AL7" s="7"/>
      <c r="AM7" s="26"/>
      <c r="AN7" s="24"/>
      <c r="AO7" s="24"/>
      <c r="AP7" s="128"/>
      <c r="AQ7" s="92" t="s">
        <v>126</v>
      </c>
      <c r="AR7" s="7"/>
      <c r="AS7" s="7"/>
      <c r="AT7" s="7"/>
      <c r="AU7" s="7"/>
      <c r="AV7" s="7"/>
      <c r="AW7" s="26"/>
      <c r="AX7" s="24"/>
      <c r="AY7" s="24"/>
      <c r="AZ7" s="128"/>
      <c r="BA7" s="92" t="s">
        <v>126</v>
      </c>
      <c r="BB7" s="7"/>
      <c r="BC7" s="7"/>
      <c r="BD7" s="7"/>
      <c r="BE7" s="7"/>
      <c r="BF7" s="7"/>
      <c r="BG7" s="26"/>
      <c r="BH7" s="24"/>
      <c r="BI7" s="24"/>
      <c r="BJ7" s="128"/>
      <c r="BK7" s="92" t="s">
        <v>126</v>
      </c>
      <c r="BL7" s="7"/>
      <c r="BM7" s="7"/>
      <c r="BN7" s="7"/>
      <c r="BO7" s="7"/>
      <c r="BP7" s="7"/>
      <c r="BQ7" s="26"/>
      <c r="BR7" s="24"/>
      <c r="BS7" s="24"/>
      <c r="BT7" s="128"/>
      <c r="BU7" s="92" t="s">
        <v>126</v>
      </c>
      <c r="BV7" s="7"/>
      <c r="BW7" s="7"/>
      <c r="BX7" s="7"/>
      <c r="BY7" s="7"/>
      <c r="BZ7" s="7"/>
      <c r="CA7" s="26"/>
      <c r="CB7" s="24"/>
      <c r="CC7" s="24"/>
      <c r="CD7" s="128"/>
      <c r="CE7" s="92" t="s">
        <v>126</v>
      </c>
      <c r="CF7" s="7"/>
      <c r="CG7" s="7"/>
      <c r="CH7" s="7"/>
      <c r="CI7" s="7"/>
      <c r="CJ7" s="7"/>
      <c r="CK7" s="26"/>
      <c r="CL7" s="24"/>
      <c r="CM7" s="24"/>
      <c r="CN7" s="128"/>
      <c r="CO7" s="92" t="s">
        <v>126</v>
      </c>
      <c r="CP7" s="7"/>
      <c r="CQ7" s="7"/>
      <c r="CR7" s="7"/>
      <c r="CS7" s="7"/>
      <c r="CT7" s="7"/>
      <c r="CU7" s="26"/>
      <c r="CV7" s="24"/>
      <c r="CW7" s="24"/>
      <c r="CX7" s="128"/>
      <c r="CY7" s="92" t="s">
        <v>332</v>
      </c>
      <c r="CZ7" s="7"/>
      <c r="DA7" s="7"/>
      <c r="DB7" s="7"/>
      <c r="DC7" s="7"/>
      <c r="DD7" s="7"/>
      <c r="DE7" s="26"/>
      <c r="DF7" s="24"/>
      <c r="DG7" s="24"/>
      <c r="DH7" s="128"/>
      <c r="DI7" s="92" t="s">
        <v>126</v>
      </c>
      <c r="DJ7" s="7"/>
      <c r="DK7" s="7"/>
      <c r="DL7" s="7"/>
      <c r="DM7" s="7"/>
      <c r="DN7" s="7"/>
      <c r="DO7" s="26"/>
      <c r="DP7" s="24"/>
      <c r="DQ7" s="24"/>
      <c r="DR7" s="128"/>
      <c r="DS7" s="92" t="s">
        <v>126</v>
      </c>
      <c r="DT7" s="590"/>
      <c r="DU7" s="590"/>
      <c r="DV7" s="590"/>
      <c r="DW7" s="590"/>
      <c r="DX7" s="590"/>
      <c r="DY7" s="26"/>
      <c r="DZ7" s="24"/>
      <c r="EA7" s="24"/>
      <c r="EB7" s="128"/>
      <c r="EC7" s="92" t="s">
        <v>332</v>
      </c>
      <c r="ED7" s="590"/>
      <c r="EE7" s="590"/>
      <c r="EF7" s="590"/>
      <c r="EG7" s="590"/>
      <c r="EH7" s="590"/>
      <c r="EI7" s="26"/>
      <c r="EJ7" s="24"/>
      <c r="EK7" s="24"/>
      <c r="EL7" s="124"/>
      <c r="EV7" s="124"/>
      <c r="FF7" s="124"/>
      <c r="FP7" s="124"/>
      <c r="FZ7" s="124"/>
      <c r="GJ7" s="124"/>
      <c r="GT7" s="124"/>
      <c r="HD7" s="124"/>
      <c r="HN7" s="124"/>
      <c r="HX7" s="124"/>
      <c r="IH7" s="124"/>
      <c r="IR7" s="124"/>
    </row>
    <row xmlns:x14ac="http://schemas.microsoft.com/office/spreadsheetml/2009/9/ac" r="8" s="4" customFormat="true" x14ac:dyDescent="0.25">
      <c r="A8" s="419" t="str">
        <f ca="true">IF(ISBLANK('Data Summary'!A10),"",'Data Summary'!A10)</f>
        <v>KHM_2018_MR</v>
      </c>
      <c r="B8" s="128"/>
      <c r="C8" s="92" t="s">
        <v>127</v>
      </c>
      <c r="D8" s="19"/>
      <c r="E8" s="7"/>
      <c r="F8" s="7"/>
      <c r="G8" s="7"/>
      <c r="H8" s="7"/>
      <c r="I8" s="26"/>
      <c r="J8" s="24"/>
      <c r="K8" s="24"/>
      <c r="L8" s="128"/>
      <c r="M8" s="92" t="s">
        <v>127</v>
      </c>
      <c r="N8" s="19">
        <v>38.6</v>
      </c>
      <c r="O8" s="7">
        <v>46.5</v>
      </c>
      <c r="P8" s="7">
        <v>37.6</v>
      </c>
      <c r="Q8" s="7">
        <v>27.2</v>
      </c>
      <c r="R8" s="7">
        <v>44.8</v>
      </c>
      <c r="S8" s="26">
        <v>38.1</v>
      </c>
      <c r="T8" s="24"/>
      <c r="U8" s="24"/>
      <c r="V8" s="128"/>
      <c r="W8" s="92" t="s">
        <v>127</v>
      </c>
      <c r="X8" s="19"/>
      <c r="Y8" s="7"/>
      <c r="Z8" s="7"/>
      <c r="AA8" s="7"/>
      <c r="AB8" s="7"/>
      <c r="AC8" s="26"/>
      <c r="AD8" s="24"/>
      <c r="AE8" s="24"/>
      <c r="AF8" s="128"/>
      <c r="AG8" s="92" t="s">
        <v>127</v>
      </c>
      <c r="AH8" s="19">
        <v>43.3</v>
      </c>
      <c r="AI8" s="7">
        <v>53.9</v>
      </c>
      <c r="AJ8" s="7">
        <v>41.1</v>
      </c>
      <c r="AK8" s="7">
        <v>26.8</v>
      </c>
      <c r="AL8" s="7">
        <v>52.9</v>
      </c>
      <c r="AM8" s="26">
        <v>42.2</v>
      </c>
      <c r="AN8" s="24"/>
      <c r="AO8" s="24"/>
      <c r="AP8" s="128"/>
      <c r="AQ8" s="92" t="s">
        <v>127</v>
      </c>
      <c r="AR8" s="19"/>
      <c r="AS8" s="7"/>
      <c r="AT8" s="7"/>
      <c r="AU8" s="7"/>
      <c r="AV8" s="7"/>
      <c r="AW8" s="26"/>
      <c r="AX8" s="24"/>
      <c r="AY8" s="24"/>
      <c r="AZ8" s="128"/>
      <c r="BA8" s="92" t="s">
        <v>127</v>
      </c>
      <c r="BB8" s="19"/>
      <c r="BC8" s="7"/>
      <c r="BD8" s="7"/>
      <c r="BE8" s="7"/>
      <c r="BF8" s="7"/>
      <c r="BG8" s="26"/>
      <c r="BH8" s="24"/>
      <c r="BI8" s="24"/>
      <c r="BJ8" s="128"/>
      <c r="BK8" s="92" t="s">
        <v>127</v>
      </c>
      <c r="BL8" s="19"/>
      <c r="BM8" s="7"/>
      <c r="BN8" s="7"/>
      <c r="BO8" s="7"/>
      <c r="BP8" s="7"/>
      <c r="BQ8" s="26"/>
      <c r="BR8" s="24"/>
      <c r="BS8" s="24"/>
      <c r="BT8" s="128"/>
      <c r="BU8" s="92" t="s">
        <v>127</v>
      </c>
      <c r="BV8" s="209"/>
      <c r="BW8" s="209"/>
      <c r="BX8" s="209"/>
      <c r="BY8" s="209"/>
      <c r="BZ8" s="209"/>
      <c r="CA8" s="210"/>
      <c r="CB8" s="24"/>
      <c r="CC8" s="24"/>
      <c r="CD8" s="128"/>
      <c r="CE8" s="92" t="s">
        <v>127</v>
      </c>
      <c r="CF8" s="19"/>
      <c r="CG8" s="7"/>
      <c r="CH8" s="7"/>
      <c r="CI8" s="7"/>
      <c r="CJ8" s="7"/>
      <c r="CK8" s="26"/>
      <c r="CL8" s="24"/>
      <c r="CM8" s="24"/>
      <c r="CN8" s="128"/>
      <c r="CO8" s="92" t="s">
        <v>127</v>
      </c>
      <c r="CP8" s="209"/>
      <c r="CQ8" s="209"/>
      <c r="CR8" s="209"/>
      <c r="CS8" s="209"/>
      <c r="CT8" s="209"/>
      <c r="CU8" s="210"/>
      <c r="CV8" s="24"/>
      <c r="CW8" s="24"/>
      <c r="CX8" s="128"/>
      <c r="CY8" s="92" t="s">
        <v>333</v>
      </c>
      <c r="CZ8" s="209"/>
      <c r="DA8" s="209"/>
      <c r="DB8" s="209"/>
      <c r="DC8" s="209"/>
      <c r="DD8" s="209"/>
      <c r="DE8" s="210"/>
      <c r="DF8" s="24"/>
      <c r="DG8" s="24"/>
      <c r="DH8" s="128"/>
      <c r="DI8" s="92" t="s">
        <v>127</v>
      </c>
      <c r="DJ8" s="19"/>
      <c r="DK8" s="7"/>
      <c r="DL8" s="7"/>
      <c r="DM8" s="7"/>
      <c r="DN8" s="7"/>
      <c r="DO8" s="26"/>
      <c r="DP8" s="24"/>
      <c r="DQ8" s="24"/>
      <c r="DR8" s="128"/>
      <c r="DS8" s="92" t="s">
        <v>127</v>
      </c>
      <c r="DT8" s="591"/>
      <c r="DU8" s="590"/>
      <c r="DV8" s="590"/>
      <c r="DW8" s="590"/>
      <c r="DX8" s="590"/>
      <c r="DY8" s="26"/>
      <c r="DZ8" s="24"/>
      <c r="EA8" s="24"/>
      <c r="EB8" s="128"/>
      <c r="EC8" s="92" t="s">
        <v>333</v>
      </c>
      <c r="ED8" s="591"/>
      <c r="EE8" s="590"/>
      <c r="EF8" s="590"/>
      <c r="EG8" s="590"/>
      <c r="EH8" s="590"/>
      <c r="EI8" s="26"/>
      <c r="EJ8" s="24"/>
      <c r="EK8" s="24"/>
      <c r="EL8" s="124"/>
      <c r="EV8" s="124"/>
      <c r="FF8" s="124"/>
      <c r="FP8" s="124"/>
      <c r="FZ8" s="124"/>
      <c r="GJ8" s="124"/>
      <c r="GT8" s="124"/>
      <c r="HD8" s="124"/>
      <c r="HN8" s="124"/>
      <c r="HX8" s="124"/>
      <c r="IH8" s="124"/>
      <c r="IR8" s="124"/>
    </row>
    <row xmlns:x14ac="http://schemas.microsoft.com/office/spreadsheetml/2009/9/ac" r="9" s="4" customFormat="true" x14ac:dyDescent="0.25">
      <c r="A9" s="419" t="str">
        <f ca="true">IF(ISBLANK('Data Summary'!A11),"",'Data Summary'!A11)</f>
        <v>KHM_2019_UIS</v>
      </c>
      <c r="B9" s="116"/>
      <c r="C9" s="92" t="s">
        <v>168</v>
      </c>
      <c r="D9" s="19"/>
      <c r="E9" s="7"/>
      <c r="F9" s="7"/>
      <c r="G9" s="7"/>
      <c r="H9" s="7"/>
      <c r="I9" s="26"/>
      <c r="J9" s="24"/>
      <c r="K9" s="24"/>
      <c r="L9" s="116" t="s">
        <v>161</v>
      </c>
      <c r="M9" s="92" t="s">
        <v>168</v>
      </c>
      <c r="N9" s="19">
        <f>N8</f>
        <v>38.6</v>
      </c>
      <c r="O9" s="19">
        <f t="shared" ref="O9:S9" si="2">O8</f>
        <v>46.5</v>
      </c>
      <c r="P9" s="19">
        <f t="shared" si="2"/>
        <v>37.6</v>
      </c>
      <c r="Q9" s="19">
        <f t="shared" si="2"/>
        <v>27.2</v>
      </c>
      <c r="R9" s="19">
        <f t="shared" si="2"/>
        <v>44.8</v>
      </c>
      <c r="S9" s="77">
        <f t="shared" si="2"/>
        <v>38.1</v>
      </c>
      <c r="T9" s="24"/>
      <c r="U9" s="24"/>
      <c r="V9" s="116" t="s">
        <v>205</v>
      </c>
      <c r="W9" s="92" t="s">
        <v>168</v>
      </c>
      <c r="X9" s="19">
        <f>AB9</f>
        <v>48.8444</v>
      </c>
      <c r="Y9" s="19"/>
      <c r="Z9" s="19"/>
      <c r="AA9" s="19"/>
      <c r="AB9" s="19">
        <v>48.8444</v>
      </c>
      <c r="AC9" s="77"/>
      <c r="AD9" s="24"/>
      <c r="AE9" s="24"/>
      <c r="AF9" s="116" t="s">
        <v>161</v>
      </c>
      <c r="AG9" s="92" t="s">
        <v>168</v>
      </c>
      <c r="AH9" s="19">
        <f>AH8</f>
        <v>43.3</v>
      </c>
      <c r="AI9" s="19">
        <f t="shared" ref="AI9:AM9" si="3">AI8</f>
        <v>53.9</v>
      </c>
      <c r="AJ9" s="19">
        <f t="shared" si="3"/>
        <v>41.1</v>
      </c>
      <c r="AK9" s="19">
        <f t="shared" si="3"/>
        <v>26.8</v>
      </c>
      <c r="AL9" s="19">
        <f t="shared" si="3"/>
        <v>52.9</v>
      </c>
      <c r="AM9" s="77">
        <f t="shared" si="3"/>
        <v>42.2</v>
      </c>
      <c r="AN9" s="24"/>
      <c r="AO9" s="24"/>
      <c r="AP9" s="116" t="s">
        <v>213</v>
      </c>
      <c r="AQ9" s="92" t="s">
        <v>168</v>
      </c>
      <c r="AR9" s="19">
        <v>37.442396313364057</v>
      </c>
      <c r="AS9" s="19"/>
      <c r="AT9" s="19"/>
      <c r="AU9" s="19">
        <v>60.674160000000001</v>
      </c>
      <c r="AV9" s="19">
        <v>37.951810000000002</v>
      </c>
      <c r="AW9" s="77">
        <v>21.774193548387096</v>
      </c>
      <c r="AX9" s="24"/>
      <c r="AY9" s="24"/>
      <c r="AZ9" s="116"/>
      <c r="BA9" s="92" t="s">
        <v>168</v>
      </c>
      <c r="BB9" s="19"/>
      <c r="BC9" s="19"/>
      <c r="BD9" s="19"/>
      <c r="BE9" s="19"/>
      <c r="BF9" s="19"/>
      <c r="BG9" s="77"/>
      <c r="BH9" s="24"/>
      <c r="BI9" s="24"/>
      <c r="BJ9" s="116"/>
      <c r="BK9" s="92" t="s">
        <v>168</v>
      </c>
      <c r="BL9" s="19"/>
      <c r="BM9" s="19"/>
      <c r="BN9" s="19"/>
      <c r="BO9" s="19"/>
      <c r="BP9" s="19"/>
      <c r="BQ9" s="77"/>
      <c r="BR9" s="24"/>
      <c r="BS9" s="24"/>
      <c r="BT9" s="213" t="s">
        <v>281</v>
      </c>
      <c r="BU9" s="92" t="s">
        <v>168</v>
      </c>
      <c r="BV9" s="211">
        <v>80.363557982468748</v>
      </c>
      <c r="BW9" s="211">
        <v>85.554866707997519</v>
      </c>
      <c r="BX9" s="211">
        <v>79.689531859557874</v>
      </c>
      <c r="BY9" s="211">
        <v>69.755058572949949</v>
      </c>
      <c r="BZ9" s="211">
        <v>86.405405405405403</v>
      </c>
      <c r="CA9" s="212">
        <v>83.159626988480525</v>
      </c>
      <c r="CB9" s="24"/>
      <c r="CC9" s="24"/>
      <c r="CD9" s="116"/>
      <c r="CE9" s="92" t="s">
        <v>168</v>
      </c>
      <c r="CF9" s="19">
        <v>95.598435096075903</v>
      </c>
      <c r="CG9" s="19"/>
      <c r="CH9" s="19"/>
      <c r="CI9" s="19"/>
      <c r="CJ9" s="19">
        <v>98.25</v>
      </c>
      <c r="CK9" s="77">
        <v>92.62</v>
      </c>
      <c r="CL9" s="24"/>
      <c r="CM9" s="24"/>
      <c r="CN9" s="213" t="s">
        <v>281</v>
      </c>
      <c r="CO9" s="92" t="s">
        <v>168</v>
      </c>
      <c r="CP9" s="211">
        <v>77.620063249246158</v>
      </c>
      <c r="CQ9" s="211">
        <v>83.719433719433724</v>
      </c>
      <c r="CR9" s="211">
        <v>76.833015029477707</v>
      </c>
      <c r="CS9" s="211">
        <v>70.064544847540617</v>
      </c>
      <c r="CT9" s="211">
        <v>81.243154435925518</v>
      </c>
      <c r="CU9" s="212">
        <v>81.777777777777786</v>
      </c>
      <c r="CV9" s="24"/>
      <c r="CW9" s="24"/>
      <c r="CX9" s="213" t="s">
        <v>334</v>
      </c>
      <c r="CY9" s="92" t="s">
        <v>168</v>
      </c>
      <c r="CZ9" s="211">
        <v>81.790957563362795</v>
      </c>
      <c r="DA9" s="211">
        <v>85.604606525911706</v>
      </c>
      <c r="DB9" s="211">
        <v>81.299472295514505</v>
      </c>
      <c r="DC9" s="211">
        <v>73.635765943458253</v>
      </c>
      <c r="DD9" s="211">
        <v>85.74357572443958</v>
      </c>
      <c r="DE9" s="212">
        <v>86.368653421633553</v>
      </c>
      <c r="DF9" s="24"/>
      <c r="DG9" s="24"/>
      <c r="DH9" s="116"/>
      <c r="DI9" s="92" t="s">
        <v>168</v>
      </c>
      <c r="DJ9" s="19">
        <v>86.647187147795165</v>
      </c>
      <c r="DK9" s="19"/>
      <c r="DL9" s="19"/>
      <c r="DM9" s="19"/>
      <c r="DN9" s="19">
        <v>85.74</v>
      </c>
      <c r="DO9" s="77">
        <v>87.650831251738339</v>
      </c>
      <c r="DP9" s="24"/>
      <c r="DQ9" s="24"/>
      <c r="DR9" s="213" t="s">
        <v>281</v>
      </c>
      <c r="DS9" s="92" t="s">
        <v>168</v>
      </c>
      <c r="DT9" s="591">
        <v>80.938225058004647</v>
      </c>
      <c r="DU9" s="590">
        <v>85.898186073727317</v>
      </c>
      <c r="DV9" s="590">
        <v>80.236696184722334</v>
      </c>
      <c r="DW9" s="590">
        <v>71.428571428571431</v>
      </c>
      <c r="DX9" s="590">
        <v>85.895339329517583</v>
      </c>
      <c r="DY9" s="26">
        <v>85.211654755360087</v>
      </c>
      <c r="DZ9" s="24"/>
      <c r="EA9" s="24"/>
      <c r="EB9" s="213" t="s">
        <v>334</v>
      </c>
      <c r="EC9" s="92" t="s">
        <v>168</v>
      </c>
      <c r="ED9" s="591">
        <v>80.363557982468748</v>
      </c>
      <c r="EE9" s="590">
        <v>85.554866707997519</v>
      </c>
      <c r="EF9" s="590">
        <v>79.689531859557874</v>
      </c>
      <c r="EG9" s="590">
        <v>69.755058572949949</v>
      </c>
      <c r="EH9" s="590">
        <v>86.405405405405403</v>
      </c>
      <c r="EI9" s="26">
        <v>83.159626988480525</v>
      </c>
      <c r="EJ9" s="24"/>
      <c r="EK9" s="24"/>
      <c r="EL9" s="124"/>
      <c r="EV9" s="124"/>
      <c r="FF9" s="124"/>
      <c r="FP9" s="124"/>
      <c r="FZ9" s="124"/>
      <c r="GJ9" s="124"/>
      <c r="GT9" s="124"/>
      <c r="HD9" s="124"/>
      <c r="HN9" s="124"/>
      <c r="HX9" s="124"/>
      <c r="IH9" s="124"/>
      <c r="IR9" s="124"/>
    </row>
    <row xmlns:x14ac="http://schemas.microsoft.com/office/spreadsheetml/2009/9/ac" r="10" s="2" customFormat="true" ht="86.45" customHeight="true" x14ac:dyDescent="0.25">
      <c r="A10" s="419" t="str">
        <f ca="true">IF(ISBLANK('Data Summary'!A12),"",'Data Summary'!A12)</f>
        <v>KHM_2019_EMIS</v>
      </c>
      <c r="B10" s="119" t="s">
        <v>12</v>
      </c>
      <c r="C10" s="609" t="s">
        <v>155</v>
      </c>
      <c r="D10" s="606"/>
      <c r="E10" s="606"/>
      <c r="F10" s="606"/>
      <c r="G10" s="606"/>
      <c r="H10" s="606"/>
      <c r="I10" s="607"/>
      <c r="J10" s="11"/>
      <c r="K10" s="11"/>
      <c r="L10" s="119" t="s">
        <v>12</v>
      </c>
      <c r="M10" s="609"/>
      <c r="N10" s="606"/>
      <c r="O10" s="606"/>
      <c r="P10" s="606"/>
      <c r="Q10" s="606"/>
      <c r="R10" s="606"/>
      <c r="S10" s="607"/>
      <c r="T10" s="11"/>
      <c r="U10" s="11"/>
      <c r="V10" s="119" t="s">
        <v>12</v>
      </c>
      <c r="W10" s="606" t="s">
        <v>204</v>
      </c>
      <c r="X10" s="606"/>
      <c r="Y10" s="606"/>
      <c r="Z10" s="606"/>
      <c r="AA10" s="606"/>
      <c r="AB10" s="606"/>
      <c r="AC10" s="607"/>
      <c r="AD10" s="11"/>
      <c r="AE10" s="11"/>
      <c r="AF10" s="119" t="s">
        <v>12</v>
      </c>
      <c r="AG10" s="609"/>
      <c r="AH10" s="606"/>
      <c r="AI10" s="606"/>
      <c r="AJ10" s="606"/>
      <c r="AK10" s="606"/>
      <c r="AL10" s="606"/>
      <c r="AM10" s="607"/>
      <c r="AN10" s="11"/>
      <c r="AO10" s="11"/>
      <c r="AP10" s="119" t="s">
        <v>12</v>
      </c>
      <c r="AQ10" s="606" t="s">
        <v>242</v>
      </c>
      <c r="AR10" s="606"/>
      <c r="AS10" s="606"/>
      <c r="AT10" s="606"/>
      <c r="AU10" s="606"/>
      <c r="AV10" s="606"/>
      <c r="AW10" s="607"/>
      <c r="AX10" s="11"/>
      <c r="AY10" s="11"/>
      <c r="AZ10" s="119" t="s">
        <v>12</v>
      </c>
      <c r="BA10" s="606" t="s">
        <v>276</v>
      </c>
      <c r="BB10" s="606"/>
      <c r="BC10" s="606"/>
      <c r="BD10" s="606"/>
      <c r="BE10" s="606"/>
      <c r="BF10" s="606"/>
      <c r="BG10" s="607"/>
      <c r="BH10" s="11"/>
      <c r="BI10" s="11"/>
      <c r="BJ10" s="119" t="s">
        <v>12</v>
      </c>
      <c r="BK10" s="606" t="s">
        <v>216</v>
      </c>
      <c r="BL10" s="606"/>
      <c r="BM10" s="606"/>
      <c r="BN10" s="606"/>
      <c r="BO10" s="606"/>
      <c r="BP10" s="606"/>
      <c r="BQ10" s="607"/>
      <c r="BR10" s="11"/>
      <c r="BS10" s="11"/>
      <c r="BT10" s="119" t="s">
        <v>12</v>
      </c>
      <c r="BU10" s="604" t="s">
        <v>338</v>
      </c>
      <c r="BV10" s="604"/>
      <c r="BW10" s="604"/>
      <c r="BX10" s="604"/>
      <c r="BY10" s="604"/>
      <c r="BZ10" s="604"/>
      <c r="CA10" s="605"/>
      <c r="CB10" s="11"/>
      <c r="CC10" s="11"/>
      <c r="CD10" s="119" t="s">
        <v>12</v>
      </c>
      <c r="CE10" s="606" t="s">
        <v>319</v>
      </c>
      <c r="CF10" s="606"/>
      <c r="CG10" s="606"/>
      <c r="CH10" s="606"/>
      <c r="CI10" s="606"/>
      <c r="CJ10" s="606"/>
      <c r="CK10" s="607"/>
      <c r="CL10" s="11"/>
      <c r="CM10" s="11"/>
      <c r="CN10" s="119" t="s">
        <v>12</v>
      </c>
      <c r="CO10" s="604" t="s">
        <v>338</v>
      </c>
      <c r="CP10" s="604"/>
      <c r="CQ10" s="604"/>
      <c r="CR10" s="604"/>
      <c r="CS10" s="604"/>
      <c r="CT10" s="604"/>
      <c r="CU10" s="605"/>
      <c r="CV10" s="11"/>
      <c r="CW10" s="11"/>
      <c r="CX10" s="119" t="s">
        <v>12</v>
      </c>
      <c r="CY10" s="604" t="s">
        <v>338</v>
      </c>
      <c r="CZ10" s="604"/>
      <c r="DA10" s="604"/>
      <c r="DB10" s="604"/>
      <c r="DC10" s="604"/>
      <c r="DD10" s="604"/>
      <c r="DE10" s="605"/>
      <c r="DF10" s="11"/>
      <c r="DG10" s="11"/>
      <c r="DH10" s="119" t="s">
        <v>12</v>
      </c>
      <c r="DI10" s="606" t="s">
        <v>319</v>
      </c>
      <c r="DJ10" s="606"/>
      <c r="DK10" s="606"/>
      <c r="DL10" s="606"/>
      <c r="DM10" s="606"/>
      <c r="DN10" s="606"/>
      <c r="DO10" s="607"/>
      <c r="DP10" s="11"/>
      <c r="DQ10" s="11"/>
      <c r="DR10" s="119" t="s">
        <v>12</v>
      </c>
      <c r="DS10" s="604" t="s">
        <v>338</v>
      </c>
      <c r="DT10" s="604"/>
      <c r="DU10" s="604"/>
      <c r="DV10" s="604"/>
      <c r="DW10" s="604"/>
      <c r="DX10" s="604"/>
      <c r="DY10" s="605"/>
      <c r="DZ10" s="11"/>
      <c r="EA10" s="11"/>
      <c r="EB10" s="119" t="s">
        <v>12</v>
      </c>
      <c r="EC10" s="604"/>
      <c r="ED10" s="604"/>
      <c r="EE10" s="604"/>
      <c r="EF10" s="604"/>
      <c r="EG10" s="604"/>
      <c r="EH10" s="604"/>
      <c r="EI10" s="605"/>
      <c r="EJ10" s="11"/>
      <c r="EK10" s="11"/>
      <c r="EL10" s="127"/>
      <c r="EV10" s="127"/>
      <c r="FF10" s="127"/>
      <c r="FP10" s="127"/>
      <c r="FZ10" s="127"/>
      <c r="GJ10" s="127"/>
      <c r="GT10" s="127"/>
      <c r="HD10" s="127"/>
      <c r="HN10" s="127"/>
      <c r="HX10" s="127"/>
      <c r="IH10" s="127"/>
      <c r="IR10" s="127"/>
    </row>
    <row xmlns:x14ac="http://schemas.microsoft.com/office/spreadsheetml/2009/9/ac" r="11" s="2" customFormat="true" ht="15.6" customHeight="true" x14ac:dyDescent="0.25">
      <c r="A11" s="419" t="str">
        <f ca="true">IF(ISBLANK('Data Summary'!A13),"",'Data Summary'!A13)</f>
        <v>KHM_2020_EMIS</v>
      </c>
      <c r="B11" s="119"/>
      <c r="C11" s="101" t="s">
        <v>106</v>
      </c>
      <c r="D11" s="53"/>
      <c r="E11" s="53"/>
      <c r="F11" s="53"/>
      <c r="G11" s="53"/>
      <c r="H11" s="53"/>
      <c r="I11" s="100"/>
      <c r="J11" s="11"/>
      <c r="K11" s="11"/>
      <c r="L11" s="119"/>
      <c r="M11" s="114" t="s">
        <v>106</v>
      </c>
      <c r="N11" s="53" t="s">
        <v>154</v>
      </c>
      <c r="O11" s="53" t="s">
        <v>154</v>
      </c>
      <c r="P11" s="53" t="s">
        <v>154</v>
      </c>
      <c r="Q11" s="53" t="s">
        <v>154</v>
      </c>
      <c r="R11" s="53" t="s">
        <v>154</v>
      </c>
      <c r="S11" s="99" t="s">
        <v>154</v>
      </c>
      <c r="T11" s="11"/>
      <c r="U11" s="11"/>
      <c r="V11" s="119"/>
      <c r="W11" s="114" t="s">
        <v>106</v>
      </c>
      <c r="X11" s="53"/>
      <c r="Y11" s="53"/>
      <c r="Z11" s="53"/>
      <c r="AA11" s="53"/>
      <c r="AB11" s="53"/>
      <c r="AC11" s="99"/>
      <c r="AD11" s="11"/>
      <c r="AE11" s="11"/>
      <c r="AF11" s="119"/>
      <c r="AG11" s="182" t="s">
        <v>106</v>
      </c>
      <c r="AH11" s="53" t="s">
        <v>154</v>
      </c>
      <c r="AI11" s="53" t="s">
        <v>154</v>
      </c>
      <c r="AJ11" s="53" t="s">
        <v>154</v>
      </c>
      <c r="AK11" s="53" t="s">
        <v>154</v>
      </c>
      <c r="AL11" s="53" t="s">
        <v>154</v>
      </c>
      <c r="AM11" s="99" t="s">
        <v>154</v>
      </c>
      <c r="AN11" s="11"/>
      <c r="AO11" s="11"/>
      <c r="AP11" s="119"/>
      <c r="AQ11" s="182" t="s">
        <v>106</v>
      </c>
      <c r="AR11" s="53"/>
      <c r="AS11" s="53"/>
      <c r="AT11" s="53"/>
      <c r="AU11" s="53"/>
      <c r="AV11" s="53"/>
      <c r="AW11" s="99"/>
      <c r="AX11" s="11"/>
      <c r="AY11" s="11"/>
      <c r="AZ11" s="119"/>
      <c r="BA11" s="408" t="s">
        <v>106</v>
      </c>
      <c r="BB11" s="53"/>
      <c r="BC11" s="53"/>
      <c r="BD11" s="53"/>
      <c r="BE11" s="53"/>
      <c r="BF11" s="53"/>
      <c r="BG11" s="99"/>
      <c r="BH11" s="11"/>
      <c r="BI11" s="11"/>
      <c r="BJ11" s="119"/>
      <c r="BK11" s="186" t="s">
        <v>106</v>
      </c>
      <c r="BL11" s="53"/>
      <c r="BM11" s="53"/>
      <c r="BN11" s="53"/>
      <c r="BO11" s="53"/>
      <c r="BP11" s="53"/>
      <c r="BQ11" s="99"/>
      <c r="BR11" s="11"/>
      <c r="BS11" s="11"/>
      <c r="BT11" s="119"/>
      <c r="BU11" s="186" t="s">
        <v>106</v>
      </c>
      <c r="BV11" s="53" t="s">
        <v>154</v>
      </c>
      <c r="BW11" s="53" t="s">
        <v>154</v>
      </c>
      <c r="BX11" s="53" t="s">
        <v>154</v>
      </c>
      <c r="BY11" s="53" t="s">
        <v>154</v>
      </c>
      <c r="BZ11" s="53" t="s">
        <v>154</v>
      </c>
      <c r="CA11" s="99" t="s">
        <v>154</v>
      </c>
      <c r="CB11" s="11"/>
      <c r="CC11" s="11"/>
      <c r="CD11" s="119"/>
      <c r="CE11" s="441" t="s">
        <v>106</v>
      </c>
      <c r="CF11" s="53"/>
      <c r="CG11" s="53"/>
      <c r="CH11" s="53"/>
      <c r="CI11" s="53"/>
      <c r="CJ11" s="53"/>
      <c r="CK11" s="99"/>
      <c r="CL11" s="11"/>
      <c r="CM11" s="11"/>
      <c r="CN11" s="119"/>
      <c r="CO11" s="410" t="s">
        <v>106</v>
      </c>
      <c r="CP11" s="53" t="s">
        <v>154</v>
      </c>
      <c r="CQ11" s="53" t="s">
        <v>154</v>
      </c>
      <c r="CR11" s="53" t="s">
        <v>154</v>
      </c>
      <c r="CS11" s="53" t="s">
        <v>154</v>
      </c>
      <c r="CT11" s="53" t="s">
        <v>154</v>
      </c>
      <c r="CU11" s="99" t="s">
        <v>154</v>
      </c>
      <c r="CV11" s="11"/>
      <c r="CW11" s="11"/>
      <c r="CX11" s="119"/>
      <c r="CY11" s="413" t="s">
        <v>106</v>
      </c>
      <c r="CZ11" s="53" t="s">
        <v>154</v>
      </c>
      <c r="DA11" s="53" t="s">
        <v>154</v>
      </c>
      <c r="DB11" s="53" t="s">
        <v>154</v>
      </c>
      <c r="DC11" s="53" t="s">
        <v>154</v>
      </c>
      <c r="DD11" s="53" t="s">
        <v>154</v>
      </c>
      <c r="DE11" s="99" t="s">
        <v>154</v>
      </c>
      <c r="DF11" s="11"/>
      <c r="DG11" s="11"/>
      <c r="DH11" s="119"/>
      <c r="DI11" s="442" t="s">
        <v>106</v>
      </c>
      <c r="DJ11" s="53"/>
      <c r="DK11" s="53"/>
      <c r="DL11" s="53"/>
      <c r="DM11" s="53"/>
      <c r="DN11" s="53"/>
      <c r="DO11" s="99"/>
      <c r="DP11" s="11"/>
      <c r="DQ11" s="11"/>
      <c r="DR11" s="119"/>
      <c r="DS11" s="445" t="s">
        <v>106</v>
      </c>
      <c r="DT11" s="53" t="s">
        <v>154</v>
      </c>
      <c r="DU11" s="53" t="s">
        <v>154</v>
      </c>
      <c r="DV11" s="53" t="s">
        <v>154</v>
      </c>
      <c r="DW11" s="53" t="s">
        <v>154</v>
      </c>
      <c r="DX11" s="53" t="s">
        <v>154</v>
      </c>
      <c r="DY11" s="99" t="s">
        <v>154</v>
      </c>
      <c r="DZ11" s="11"/>
      <c r="EA11" s="11"/>
      <c r="EB11" s="119"/>
      <c r="EC11" s="593" t="s">
        <v>106</v>
      </c>
      <c r="ED11" s="53" t="s">
        <v>154</v>
      </c>
      <c r="EE11" s="53" t="s">
        <v>154</v>
      </c>
      <c r="EF11" s="53" t="s">
        <v>154</v>
      </c>
      <c r="EG11" s="53" t="s">
        <v>154</v>
      </c>
      <c r="EH11" s="53" t="s">
        <v>154</v>
      </c>
      <c r="EI11" s="99" t="s">
        <v>154</v>
      </c>
      <c r="EJ11" s="11"/>
      <c r="EK11" s="11"/>
      <c r="EL11" s="127"/>
      <c r="EV11" s="127"/>
      <c r="FF11" s="127"/>
      <c r="FP11" s="127"/>
      <c r="FZ11" s="127"/>
      <c r="GJ11" s="127"/>
      <c r="GT11" s="127"/>
      <c r="HD11" s="127"/>
      <c r="HN11" s="127"/>
      <c r="HX11" s="127"/>
      <c r="IH11" s="127"/>
      <c r="IR11" s="127"/>
    </row>
    <row xmlns:x14ac="http://schemas.microsoft.com/office/spreadsheetml/2009/9/ac" r="12" s="2" customFormat="true" ht="15" customHeight="true" x14ac:dyDescent="0.25">
      <c r="A12" s="419" t="str">
        <f ca="true">IF(ISBLANK('Data Summary'!A14),"",'Data Summary'!A14)</f>
        <v>KHM_2021_UIS</v>
      </c>
      <c r="B12" s="119"/>
      <c r="C12" s="101" t="s">
        <v>111</v>
      </c>
      <c r="D12" s="53"/>
      <c r="E12" s="53"/>
      <c r="F12" s="53"/>
      <c r="G12" s="53"/>
      <c r="H12" s="53"/>
      <c r="I12" s="99"/>
      <c r="J12" s="11"/>
      <c r="K12" s="11"/>
      <c r="L12" s="119"/>
      <c r="M12" s="114" t="s">
        <v>111</v>
      </c>
      <c r="N12" s="53"/>
      <c r="O12" s="53"/>
      <c r="P12" s="53"/>
      <c r="Q12" s="53"/>
      <c r="R12" s="53"/>
      <c r="S12" s="99"/>
      <c r="T12" s="11"/>
      <c r="U12" s="11"/>
      <c r="V12" s="119"/>
      <c r="W12" s="114" t="s">
        <v>111</v>
      </c>
      <c r="X12" s="53"/>
      <c r="Y12" s="53"/>
      <c r="Z12" s="53"/>
      <c r="AA12" s="53"/>
      <c r="AB12" s="53"/>
      <c r="AC12" s="99"/>
      <c r="AD12" s="11"/>
      <c r="AE12" s="11"/>
      <c r="AF12" s="119"/>
      <c r="AG12" s="182" t="s">
        <v>111</v>
      </c>
      <c r="AH12" s="53"/>
      <c r="AI12" s="53"/>
      <c r="AJ12" s="53"/>
      <c r="AK12" s="53"/>
      <c r="AL12" s="53"/>
      <c r="AM12" s="99"/>
      <c r="AN12" s="11"/>
      <c r="AO12" s="11"/>
      <c r="AP12" s="119"/>
      <c r="AQ12" s="182" t="s">
        <v>111</v>
      </c>
      <c r="AR12" s="53"/>
      <c r="AS12" s="53"/>
      <c r="AT12" s="53"/>
      <c r="AU12" s="53"/>
      <c r="AV12" s="53"/>
      <c r="AW12" s="99"/>
      <c r="AX12" s="11"/>
      <c r="AY12" s="11"/>
      <c r="AZ12" s="119"/>
      <c r="BA12" s="408" t="s">
        <v>111</v>
      </c>
      <c r="BB12" s="53"/>
      <c r="BC12" s="53"/>
      <c r="BD12" s="53"/>
      <c r="BE12" s="53"/>
      <c r="BF12" s="53"/>
      <c r="BG12" s="99"/>
      <c r="BH12" s="11"/>
      <c r="BI12" s="11"/>
      <c r="BJ12" s="119"/>
      <c r="BK12" s="186" t="s">
        <v>111</v>
      </c>
      <c r="BL12" s="53"/>
      <c r="BM12" s="53"/>
      <c r="BN12" s="53"/>
      <c r="BO12" s="53"/>
      <c r="BP12" s="53"/>
      <c r="BQ12" s="99"/>
      <c r="BR12" s="11"/>
      <c r="BS12" s="11"/>
      <c r="BT12" s="119"/>
      <c r="BU12" s="186" t="s">
        <v>111</v>
      </c>
      <c r="BV12" s="53"/>
      <c r="BW12" s="53"/>
      <c r="BX12" s="53"/>
      <c r="BY12" s="53"/>
      <c r="BZ12" s="53"/>
      <c r="CA12" s="99"/>
      <c r="CB12" s="11"/>
      <c r="CC12" s="11"/>
      <c r="CD12" s="119"/>
      <c r="CE12" s="441" t="s">
        <v>111</v>
      </c>
      <c r="CF12" s="53"/>
      <c r="CG12" s="53"/>
      <c r="CH12" s="53"/>
      <c r="CI12" s="53"/>
      <c r="CJ12" s="53"/>
      <c r="CK12" s="99"/>
      <c r="CL12" s="11"/>
      <c r="CM12" s="11"/>
      <c r="CN12" s="119"/>
      <c r="CO12" s="410" t="s">
        <v>111</v>
      </c>
      <c r="CP12" s="53"/>
      <c r="CQ12" s="53"/>
      <c r="CR12" s="53"/>
      <c r="CS12" s="53"/>
      <c r="CT12" s="53"/>
      <c r="CU12" s="99"/>
      <c r="CV12" s="11"/>
      <c r="CW12" s="11"/>
      <c r="CX12" s="119"/>
      <c r="CY12" s="413" t="s">
        <v>111</v>
      </c>
      <c r="CZ12" s="53"/>
      <c r="DA12" s="53"/>
      <c r="DB12" s="53"/>
      <c r="DC12" s="53"/>
      <c r="DD12" s="53"/>
      <c r="DE12" s="99"/>
      <c r="DF12" s="11"/>
      <c r="DG12" s="11"/>
      <c r="DH12" s="119"/>
      <c r="DI12" s="442" t="s">
        <v>111</v>
      </c>
      <c r="DJ12" s="53"/>
      <c r="DK12" s="53"/>
      <c r="DL12" s="53"/>
      <c r="DM12" s="53"/>
      <c r="DN12" s="53"/>
      <c r="DO12" s="99"/>
      <c r="DP12" s="11"/>
      <c r="DQ12" s="11"/>
      <c r="DR12" s="119"/>
      <c r="DS12" s="445" t="s">
        <v>111</v>
      </c>
      <c r="DT12" s="53"/>
      <c r="DU12" s="53"/>
      <c r="DV12" s="53"/>
      <c r="DW12" s="53"/>
      <c r="DX12" s="53"/>
      <c r="DY12" s="99"/>
      <c r="DZ12" s="11"/>
      <c r="EA12" s="11"/>
      <c r="EB12" s="119"/>
      <c r="EC12" s="593" t="s">
        <v>111</v>
      </c>
      <c r="ED12" s="53"/>
      <c r="EE12" s="53"/>
      <c r="EF12" s="53"/>
      <c r="EG12" s="53"/>
      <c r="EH12" s="53"/>
      <c r="EI12" s="99"/>
      <c r="EJ12" s="11"/>
      <c r="EK12" s="11"/>
      <c r="EL12" s="127"/>
      <c r="EV12" s="127"/>
      <c r="FF12" s="127"/>
      <c r="FP12" s="127"/>
      <c r="FZ12" s="127"/>
      <c r="GJ12" s="127"/>
      <c r="GT12" s="127"/>
      <c r="HD12" s="127"/>
      <c r="HN12" s="127"/>
      <c r="HX12" s="127"/>
      <c r="IH12" s="127"/>
      <c r="IR12" s="127"/>
    </row>
    <row xmlns:x14ac="http://schemas.microsoft.com/office/spreadsheetml/2009/9/ac" r="13" s="2" customFormat="true" ht="15" customHeight="true" x14ac:dyDescent="0.25">
      <c r="A13" s="419" t="str">
        <f ca="true">IF(ISBLANK('Data Summary'!A15),"",'Data Summary'!A15)</f>
        <v>KHM_2021_EMIS</v>
      </c>
      <c r="B13" s="119"/>
      <c r="C13" s="101" t="s">
        <v>89</v>
      </c>
      <c r="D13" s="53"/>
      <c r="E13" s="53"/>
      <c r="F13" s="53"/>
      <c r="G13" s="53"/>
      <c r="H13" s="53"/>
      <c r="I13" s="99"/>
      <c r="J13" s="11"/>
      <c r="K13" s="11"/>
      <c r="L13" s="119"/>
      <c r="M13" s="114" t="s">
        <v>89</v>
      </c>
      <c r="N13" s="53" t="s">
        <v>154</v>
      </c>
      <c r="O13" s="53" t="s">
        <v>154</v>
      </c>
      <c r="P13" s="53" t="s">
        <v>154</v>
      </c>
      <c r="Q13" s="53" t="s">
        <v>154</v>
      </c>
      <c r="R13" s="53" t="s">
        <v>154</v>
      </c>
      <c r="S13" s="99" t="s">
        <v>154</v>
      </c>
      <c r="T13" s="11"/>
      <c r="U13" s="11"/>
      <c r="V13" s="119"/>
      <c r="W13" s="114" t="s">
        <v>89</v>
      </c>
      <c r="X13" s="53" t="s">
        <v>151</v>
      </c>
      <c r="Y13" s="53"/>
      <c r="Z13" s="53"/>
      <c r="AA13" s="53"/>
      <c r="AB13" s="53" t="s">
        <v>151</v>
      </c>
      <c r="AC13" s="99"/>
      <c r="AD13" s="11"/>
      <c r="AE13" s="11"/>
      <c r="AF13" s="119"/>
      <c r="AG13" s="182" t="s">
        <v>89</v>
      </c>
      <c r="AH13" s="53" t="s">
        <v>154</v>
      </c>
      <c r="AI13" s="53" t="s">
        <v>154</v>
      </c>
      <c r="AJ13" s="53" t="s">
        <v>154</v>
      </c>
      <c r="AK13" s="53" t="s">
        <v>154</v>
      </c>
      <c r="AL13" s="53" t="s">
        <v>154</v>
      </c>
      <c r="AM13" s="99" t="s">
        <v>154</v>
      </c>
      <c r="AN13" s="11"/>
      <c r="AO13" s="11"/>
      <c r="AP13" s="119"/>
      <c r="AQ13" s="182" t="s">
        <v>89</v>
      </c>
      <c r="AR13" s="53" t="s">
        <v>151</v>
      </c>
      <c r="AS13" s="53"/>
      <c r="AT13" s="53"/>
      <c r="AU13" s="53" t="s">
        <v>151</v>
      </c>
      <c r="AV13" s="53" t="s">
        <v>151</v>
      </c>
      <c r="AW13" s="99" t="s">
        <v>151</v>
      </c>
      <c r="AX13" s="11"/>
      <c r="AY13" s="11"/>
      <c r="AZ13" s="119"/>
      <c r="BA13" s="408" t="s">
        <v>89</v>
      </c>
      <c r="BB13" s="53"/>
      <c r="BC13" s="53"/>
      <c r="BD13" s="53"/>
      <c r="BE13" s="53"/>
      <c r="BF13" s="53"/>
      <c r="BG13" s="99"/>
      <c r="BH13" s="11"/>
      <c r="BI13" s="11"/>
      <c r="BJ13" s="119"/>
      <c r="BK13" s="186" t="s">
        <v>89</v>
      </c>
      <c r="BL13" s="53"/>
      <c r="BM13" s="53"/>
      <c r="BN13" s="53"/>
      <c r="BO13" s="53"/>
      <c r="BP13" s="53"/>
      <c r="BQ13" s="99"/>
      <c r="BR13" s="11"/>
      <c r="BS13" s="11"/>
      <c r="BT13" s="119"/>
      <c r="BU13" s="186" t="s">
        <v>89</v>
      </c>
      <c r="BV13" s="53" t="s">
        <v>154</v>
      </c>
      <c r="BW13" s="53" t="s">
        <v>154</v>
      </c>
      <c r="BX13" s="53" t="s">
        <v>154</v>
      </c>
      <c r="BY13" s="53" t="s">
        <v>154</v>
      </c>
      <c r="BZ13" s="53" t="s">
        <v>154</v>
      </c>
      <c r="CA13" s="99" t="s">
        <v>154</v>
      </c>
      <c r="CB13" s="11"/>
      <c r="CC13" s="11"/>
      <c r="CD13" s="119"/>
      <c r="CE13" s="441" t="s">
        <v>89</v>
      </c>
      <c r="CF13" s="53" t="s">
        <v>151</v>
      </c>
      <c r="CG13" s="53"/>
      <c r="CH13" s="53"/>
      <c r="CI13" s="53"/>
      <c r="CJ13" s="53" t="s">
        <v>151</v>
      </c>
      <c r="CK13" s="99" t="s">
        <v>151</v>
      </c>
      <c r="CL13" s="11"/>
      <c r="CM13" s="11"/>
      <c r="CN13" s="119"/>
      <c r="CO13" s="410" t="s">
        <v>89</v>
      </c>
      <c r="CP13" s="53" t="s">
        <v>154</v>
      </c>
      <c r="CQ13" s="53" t="s">
        <v>154</v>
      </c>
      <c r="CR13" s="53" t="s">
        <v>154</v>
      </c>
      <c r="CS13" s="53" t="s">
        <v>154</v>
      </c>
      <c r="CT13" s="53" t="s">
        <v>154</v>
      </c>
      <c r="CU13" s="99" t="s">
        <v>154</v>
      </c>
      <c r="CV13" s="11"/>
      <c r="CW13" s="11"/>
      <c r="CX13" s="119"/>
      <c r="CY13" s="413" t="s">
        <v>89</v>
      </c>
      <c r="CZ13" s="53" t="s">
        <v>154</v>
      </c>
      <c r="DA13" s="53" t="s">
        <v>154</v>
      </c>
      <c r="DB13" s="53" t="s">
        <v>154</v>
      </c>
      <c r="DC13" s="53" t="s">
        <v>154</v>
      </c>
      <c r="DD13" s="53" t="s">
        <v>154</v>
      </c>
      <c r="DE13" s="99" t="s">
        <v>154</v>
      </c>
      <c r="DF13" s="11"/>
      <c r="DG13" s="11"/>
      <c r="DH13" s="119"/>
      <c r="DI13" s="442" t="s">
        <v>89</v>
      </c>
      <c r="DJ13" s="53" t="s">
        <v>151</v>
      </c>
      <c r="DK13" s="53"/>
      <c r="DL13" s="53"/>
      <c r="DM13" s="53"/>
      <c r="DN13" s="53" t="s">
        <v>151</v>
      </c>
      <c r="DO13" s="99" t="s">
        <v>151</v>
      </c>
      <c r="DP13" s="11"/>
      <c r="DQ13" s="11"/>
      <c r="DR13" s="119"/>
      <c r="DS13" s="445" t="s">
        <v>89</v>
      </c>
      <c r="DT13" s="53" t="s">
        <v>154</v>
      </c>
      <c r="DU13" s="53" t="s">
        <v>154</v>
      </c>
      <c r="DV13" s="53" t="s">
        <v>154</v>
      </c>
      <c r="DW13" s="53" t="s">
        <v>154</v>
      </c>
      <c r="DX13" s="53" t="s">
        <v>154</v>
      </c>
      <c r="DY13" s="99" t="s">
        <v>154</v>
      </c>
      <c r="DZ13" s="11"/>
      <c r="EA13" s="11"/>
      <c r="EB13" s="119"/>
      <c r="EC13" s="593" t="s">
        <v>89</v>
      </c>
      <c r="ED13" s="53" t="s">
        <v>154</v>
      </c>
      <c r="EE13" s="53" t="s">
        <v>154</v>
      </c>
      <c r="EF13" s="53" t="s">
        <v>154</v>
      </c>
      <c r="EG13" s="53" t="s">
        <v>154</v>
      </c>
      <c r="EH13" s="53" t="s">
        <v>154</v>
      </c>
      <c r="EI13" s="99" t="s">
        <v>154</v>
      </c>
      <c r="EJ13" s="11"/>
      <c r="EK13" s="11"/>
      <c r="EL13" s="127"/>
      <c r="EV13" s="127"/>
      <c r="FF13" s="127"/>
      <c r="FP13" s="127"/>
      <c r="FZ13" s="127"/>
      <c r="GJ13" s="127"/>
      <c r="GT13" s="127"/>
      <c r="HD13" s="127"/>
      <c r="HN13" s="127"/>
      <c r="HX13" s="127"/>
      <c r="IH13" s="127"/>
      <c r="IR13" s="127"/>
    </row>
    <row xmlns:x14ac="http://schemas.microsoft.com/office/spreadsheetml/2009/9/ac" r="14" ht="15.75" customHeight="true" x14ac:dyDescent="0.25">
      <c r="A14" s="419" t="str">
        <f ca="true">IF(ISBLANK('Data Summary'!A16),"",'Data Summary'!A16)</f>
        <v>KHM_2022_EMIS</v>
      </c>
      <c r="B14" s="120"/>
      <c r="C14" s="93" t="s">
        <v>23</v>
      </c>
      <c r="D14" s="10"/>
      <c r="E14" s="10"/>
      <c r="F14" s="10"/>
      <c r="G14" s="72"/>
      <c r="H14" s="73"/>
      <c r="I14" s="74"/>
      <c r="J14" s="11"/>
      <c r="K14" s="11"/>
      <c r="L14" s="120"/>
      <c r="M14" s="93" t="s">
        <v>23</v>
      </c>
      <c r="N14" s="10"/>
      <c r="O14" s="10"/>
      <c r="P14" s="10"/>
      <c r="Q14" s="72"/>
      <c r="R14" s="73"/>
      <c r="S14" s="74"/>
      <c r="T14" s="11"/>
      <c r="U14" s="11"/>
      <c r="V14" s="120"/>
      <c r="W14" s="93" t="s">
        <v>23</v>
      </c>
      <c r="X14" s="10"/>
      <c r="Y14" s="10"/>
      <c r="Z14" s="10"/>
      <c r="AA14" s="72"/>
      <c r="AB14" s="73"/>
      <c r="AC14" s="74"/>
      <c r="AD14" s="11"/>
      <c r="AE14" s="11"/>
      <c r="AF14" s="120"/>
      <c r="AG14" s="93" t="s">
        <v>23</v>
      </c>
      <c r="AH14" s="10"/>
      <c r="AI14" s="10"/>
      <c r="AJ14" s="10"/>
      <c r="AK14" s="72"/>
      <c r="AL14" s="73"/>
      <c r="AM14" s="74"/>
      <c r="AN14" s="11"/>
      <c r="AO14" s="11"/>
      <c r="AP14" s="120"/>
      <c r="AQ14" s="93" t="s">
        <v>23</v>
      </c>
      <c r="AR14" s="10"/>
      <c r="AS14" s="10"/>
      <c r="AT14" s="10"/>
      <c r="AU14" s="72"/>
      <c r="AV14" s="73"/>
      <c r="AW14" s="74"/>
      <c r="AX14" s="11"/>
      <c r="AY14" s="11"/>
      <c r="AZ14" s="120"/>
      <c r="BA14" s="93" t="s">
        <v>23</v>
      </c>
      <c r="BB14" s="10"/>
      <c r="BC14" s="10"/>
      <c r="BD14" s="10"/>
      <c r="BE14" s="72"/>
      <c r="BF14" s="73"/>
      <c r="BG14" s="74"/>
      <c r="BH14" s="11"/>
      <c r="BI14" s="11"/>
      <c r="BJ14" s="120"/>
      <c r="BK14" s="93" t="s">
        <v>23</v>
      </c>
      <c r="BL14" s="10"/>
      <c r="BM14" s="10"/>
      <c r="BN14" s="10"/>
      <c r="BO14" s="72"/>
      <c r="BP14" s="73"/>
      <c r="BQ14" s="74"/>
      <c r="BR14" s="11"/>
      <c r="BS14" s="11"/>
      <c r="BT14" s="120"/>
      <c r="BU14" s="93" t="s">
        <v>23</v>
      </c>
      <c r="BV14" s="10"/>
      <c r="BW14" s="10"/>
      <c r="BX14" s="10"/>
      <c r="BY14" s="72"/>
      <c r="BZ14" s="73"/>
      <c r="CA14" s="74"/>
      <c r="CB14" s="11"/>
      <c r="CC14" s="11"/>
      <c r="CD14" s="120"/>
      <c r="CE14" s="93" t="s">
        <v>23</v>
      </c>
      <c r="CF14" s="10"/>
      <c r="CG14" s="10"/>
      <c r="CH14" s="10"/>
      <c r="CI14" s="72"/>
      <c r="CJ14" s="73"/>
      <c r="CK14" s="74"/>
      <c r="CL14" s="11"/>
      <c r="CM14" s="11"/>
      <c r="CN14" s="120"/>
      <c r="CO14" s="93" t="s">
        <v>23</v>
      </c>
      <c r="CP14" s="10"/>
      <c r="CQ14" s="10"/>
      <c r="CR14" s="10"/>
      <c r="CS14" s="72"/>
      <c r="CT14" s="73"/>
      <c r="CU14" s="74"/>
      <c r="CV14" s="11"/>
      <c r="CW14" s="11"/>
      <c r="CX14" s="120"/>
      <c r="CY14" s="93" t="s">
        <v>23</v>
      </c>
      <c r="CZ14" s="10"/>
      <c r="DA14" s="10"/>
      <c r="DB14" s="10"/>
      <c r="DC14" s="72"/>
      <c r="DD14" s="73"/>
      <c r="DE14" s="74"/>
      <c r="DF14" s="11"/>
      <c r="DG14" s="11"/>
      <c r="DH14" s="120"/>
      <c r="DI14" s="93" t="s">
        <v>23</v>
      </c>
      <c r="DJ14" s="10"/>
      <c r="DK14" s="10"/>
      <c r="DL14" s="10"/>
      <c r="DM14" s="72"/>
      <c r="DN14" s="73"/>
      <c r="DO14" s="74"/>
      <c r="DP14" s="11"/>
      <c r="DQ14" s="11"/>
      <c r="DR14" s="120"/>
      <c r="DS14" s="93" t="s">
        <v>23</v>
      </c>
      <c r="DT14" s="10"/>
      <c r="DU14" s="10"/>
      <c r="DV14" s="10"/>
      <c r="DW14" s="72"/>
      <c r="DX14" s="73"/>
      <c r="DY14" s="74"/>
      <c r="DZ14" s="11"/>
      <c r="EA14" s="11"/>
      <c r="EB14" s="120"/>
      <c r="EC14" s="93" t="s">
        <v>23</v>
      </c>
      <c r="ED14" s="10"/>
      <c r="EE14" s="10"/>
      <c r="EF14" s="10"/>
      <c r="EG14" s="72"/>
      <c r="EH14" s="73"/>
      <c r="EI14" s="74"/>
      <c r="EJ14" s="11"/>
      <c r="EK14" s="11"/>
    </row>
    <row xmlns:x14ac="http://schemas.microsoft.com/office/spreadsheetml/2009/9/ac" r="15" ht="15.75" customHeight="true" thickBot="true" x14ac:dyDescent="0.3">
      <c r="A15" s="419" t="str">
        <f ca="true">IF(ISBLANK('Data Summary'!A17),"",'Data Summary'!A17)</f>
        <v>KHM_2022_UIS</v>
      </c>
      <c r="B15" s="121"/>
      <c r="C15" s="94" t="s">
        <v>20</v>
      </c>
      <c r="D15" s="76"/>
      <c r="E15" s="76"/>
      <c r="F15" s="76"/>
      <c r="G15" s="81"/>
      <c r="H15" s="80"/>
      <c r="I15" s="82"/>
      <c r="J15" s="25"/>
      <c r="K15" s="25"/>
      <c r="L15" s="121"/>
      <c r="M15" s="94" t="s">
        <v>20</v>
      </c>
      <c r="N15" s="76">
        <f>SUM(Q15:S15)</f>
        <v>12505</v>
      </c>
      <c r="O15" s="76">
        <f>487+675+132+93</f>
        <v>1387</v>
      </c>
      <c r="P15" s="76">
        <f>3219+6410+1119+370</f>
        <v>11118</v>
      </c>
      <c r="Q15" s="81">
        <v>3706</v>
      </c>
      <c r="R15" s="80">
        <v>7085</v>
      </c>
      <c r="S15" s="82">
        <f>1251+463</f>
        <v>1714</v>
      </c>
      <c r="T15" s="25"/>
      <c r="U15" s="25"/>
      <c r="V15" s="121"/>
      <c r="W15" s="94" t="s">
        <v>20</v>
      </c>
      <c r="X15" s="76"/>
      <c r="Y15" s="76"/>
      <c r="Z15" s="76"/>
      <c r="AA15" s="81"/>
      <c r="AB15" s="80"/>
      <c r="AC15" s="82"/>
      <c r="AD15" s="25"/>
      <c r="AE15" s="25"/>
      <c r="AF15" s="121"/>
      <c r="AG15" s="94" t="s">
        <v>20</v>
      </c>
      <c r="AH15" s="76"/>
      <c r="AI15" s="76"/>
      <c r="AJ15" s="76"/>
      <c r="AK15" s="81"/>
      <c r="AL15" s="80"/>
      <c r="AM15" s="82"/>
      <c r="AN15" s="25"/>
      <c r="AO15" s="25"/>
      <c r="AP15" s="121"/>
      <c r="AQ15" s="94" t="s">
        <v>20</v>
      </c>
      <c r="AR15" s="76">
        <v>7812</v>
      </c>
      <c r="AS15" s="76"/>
      <c r="AT15" s="76"/>
      <c r="AU15" s="81">
        <v>178</v>
      </c>
      <c r="AV15" s="80">
        <v>7138</v>
      </c>
      <c r="AW15" s="82">
        <v>496</v>
      </c>
      <c r="AX15" s="25"/>
      <c r="AY15" s="25"/>
      <c r="AZ15" s="121"/>
      <c r="BA15" s="94" t="s">
        <v>20</v>
      </c>
      <c r="BB15" s="76"/>
      <c r="BC15" s="76"/>
      <c r="BD15" s="76"/>
      <c r="BE15" s="81"/>
      <c r="BF15" s="80"/>
      <c r="BG15" s="82"/>
      <c r="BH15" s="25"/>
      <c r="BI15" s="25"/>
      <c r="BJ15" s="121"/>
      <c r="BK15" s="94" t="s">
        <v>20</v>
      </c>
      <c r="BL15" s="76"/>
      <c r="BM15" s="76"/>
      <c r="BN15" s="76"/>
      <c r="BO15" s="81"/>
      <c r="BP15" s="80"/>
      <c r="BQ15" s="82"/>
      <c r="BR15" s="25"/>
      <c r="BS15" s="25"/>
      <c r="BT15" s="121"/>
      <c r="BU15" s="94" t="s">
        <v>20</v>
      </c>
      <c r="BV15" s="76">
        <v>13487</v>
      </c>
      <c r="BW15" s="76">
        <v>1447</v>
      </c>
      <c r="BX15" s="76">
        <v>12040</v>
      </c>
      <c r="BY15" s="81">
        <v>4413</v>
      </c>
      <c r="BZ15" s="80">
        <v>7283</v>
      </c>
      <c r="CA15" s="82">
        <v>1791</v>
      </c>
      <c r="CB15" s="25"/>
      <c r="CC15" s="25"/>
      <c r="CD15" s="121"/>
      <c r="CE15" s="94" t="s">
        <v>20</v>
      </c>
      <c r="CF15" s="76"/>
      <c r="CG15" s="76"/>
      <c r="CH15" s="76"/>
      <c r="CI15" s="81"/>
      <c r="CJ15" s="80"/>
      <c r="CK15" s="82"/>
      <c r="CL15" s="25"/>
      <c r="CM15" s="25"/>
      <c r="CN15" s="121"/>
      <c r="CO15" s="94" t="s">
        <v>20</v>
      </c>
      <c r="CP15" s="76">
        <v>13597</v>
      </c>
      <c r="CQ15" s="76">
        <v>1554</v>
      </c>
      <c r="CR15" s="76">
        <v>12043</v>
      </c>
      <c r="CS15" s="81">
        <v>4493</v>
      </c>
      <c r="CT15" s="80">
        <v>7304</v>
      </c>
      <c r="CU15" s="82">
        <v>1800</v>
      </c>
      <c r="CV15" s="25"/>
      <c r="CW15" s="25"/>
      <c r="CX15" s="121"/>
      <c r="CY15" s="94" t="s">
        <v>20</v>
      </c>
      <c r="CZ15" s="76">
        <v>13691</v>
      </c>
      <c r="DA15" s="76">
        <v>1479</v>
      </c>
      <c r="DB15" s="76">
        <v>12212</v>
      </c>
      <c r="DC15" s="81">
        <v>4563</v>
      </c>
      <c r="DD15" s="80">
        <v>7316</v>
      </c>
      <c r="DE15" s="82">
        <v>1812</v>
      </c>
      <c r="DF15" s="25"/>
      <c r="DG15" s="25"/>
      <c r="DH15" s="121"/>
      <c r="DI15" s="94" t="s">
        <v>20</v>
      </c>
      <c r="DJ15" s="76"/>
      <c r="DK15" s="76"/>
      <c r="DL15" s="76"/>
      <c r="DM15" s="81"/>
      <c r="DN15" s="80"/>
      <c r="DO15" s="82"/>
      <c r="DP15" s="25"/>
      <c r="DQ15" s="25"/>
      <c r="DR15" s="121"/>
      <c r="DS15" s="94" t="s">
        <v>20</v>
      </c>
      <c r="DT15" s="76">
        <v>13792</v>
      </c>
      <c r="DU15" s="76">
        <v>1709</v>
      </c>
      <c r="DV15" s="76">
        <v>12083</v>
      </c>
      <c r="DW15" s="81">
        <v>4635</v>
      </c>
      <c r="DX15" s="80">
        <v>7338</v>
      </c>
      <c r="DY15" s="82">
        <v>1819</v>
      </c>
      <c r="DZ15" s="25"/>
      <c r="EA15" s="25"/>
      <c r="EB15" s="121"/>
      <c r="EC15" s="94" t="s">
        <v>20</v>
      </c>
      <c r="ED15" s="76">
        <v>13917</v>
      </c>
      <c r="EE15" s="76">
        <v>1613</v>
      </c>
      <c r="EF15" s="76">
        <v>12304</v>
      </c>
      <c r="EG15" s="81">
        <v>4694</v>
      </c>
      <c r="EH15" s="80">
        <v>7400</v>
      </c>
      <c r="EI15" s="82">
        <v>1823</v>
      </c>
      <c r="EJ15" s="25"/>
      <c r="EK15" s="25"/>
    </row>
    <row xmlns:x14ac="http://schemas.microsoft.com/office/spreadsheetml/2009/9/ac" r="16" s="3" customFormat="true" x14ac:dyDescent="0.25">
      <c r="A16" s="419" t="str">
        <f ca="true">IF(ISBLANK('Data Summary'!A18),"",'Data Summary'!A18)</f>
        <v>KHM_2023_EMIS</v>
      </c>
      <c r="B16" s="122"/>
      <c r="L16" s="122"/>
      <c r="V16" s="122"/>
      <c r="AF16" s="122"/>
      <c r="AP16" s="122"/>
      <c r="AZ16" s="122"/>
      <c r="BJ16" s="122"/>
      <c r="BK16" s="122"/>
      <c r="BT16" s="122"/>
      <c r="CD16" s="122"/>
      <c r="CN16" s="122"/>
      <c r="CX16" s="122"/>
      <c r="DH16" s="122"/>
      <c r="DR16" s="122"/>
      <c r="EB16" s="122"/>
      <c r="EL16" s="122"/>
      <c r="EV16" s="122"/>
      <c r="FF16" s="122"/>
      <c r="FP16" s="122"/>
      <c r="FZ16" s="122"/>
      <c r="GJ16" s="122"/>
      <c r="GT16" s="122"/>
      <c r="HD16" s="122"/>
      <c r="HN16" s="122"/>
      <c r="HX16" s="122"/>
      <c r="IH16" s="122"/>
      <c r="IR16" s="122"/>
    </row>
    <row xmlns:x14ac="http://schemas.microsoft.com/office/spreadsheetml/2009/9/ac" r="17" s="3" customFormat="true" x14ac:dyDescent="0.25">
      <c r="A17" s="419" t="str">
        <f ca="true">IF(ISBLANK('Data Summary'!A19),"",'Data Summary'!A19)</f>
        <v>KHM_2024_EMIS</v>
      </c>
      <c r="B17" s="122"/>
      <c r="L17" s="122"/>
      <c r="V17" s="122"/>
      <c r="AF17" s="122"/>
      <c r="AP17" s="122"/>
      <c r="AZ17" s="122"/>
      <c r="BJ17" s="122"/>
      <c r="BK17" s="122"/>
      <c r="BT17" s="122"/>
      <c r="CD17" s="122"/>
      <c r="CN17" s="122"/>
      <c r="CX17" s="122"/>
      <c r="DH17" s="122"/>
      <c r="DR17" s="122"/>
      <c r="EB17" s="122"/>
      <c r="EL17" s="122"/>
      <c r="EV17" s="122"/>
      <c r="FF17" s="122"/>
      <c r="FP17" s="122"/>
      <c r="FZ17" s="122"/>
      <c r="GJ17" s="122"/>
      <c r="GT17" s="122"/>
      <c r="HD17" s="122"/>
      <c r="HN17" s="122"/>
      <c r="HX17" s="122"/>
      <c r="IH17" s="122"/>
      <c r="IR17" s="122"/>
    </row>
    <row xmlns:x14ac="http://schemas.microsoft.com/office/spreadsheetml/2009/9/ac" r="18" s="3" customFormat="true" x14ac:dyDescent="0.25">
      <c r="A18" s="420" t="str">
        <f ca="true">IF(ISBLANK('Data Summary'!A20),"",'Data Summary'!A20)</f>
        <v/>
      </c>
      <c r="B18" s="122"/>
      <c r="L18" s="122"/>
      <c r="V18" s="122"/>
      <c r="AF18" s="122"/>
      <c r="AP18" s="122"/>
      <c r="AZ18" s="122"/>
      <c r="BJ18" s="122"/>
      <c r="BK18" s="122"/>
      <c r="BT18" s="122"/>
      <c r="CD18" s="122"/>
      <c r="CN18" s="122"/>
      <c r="CX18" s="122"/>
      <c r="DH18" s="122"/>
      <c r="DR18" s="122"/>
      <c r="EB18" s="122"/>
      <c r="EL18" s="122"/>
      <c r="EV18" s="122"/>
      <c r="FF18" s="122"/>
      <c r="FP18" s="122"/>
      <c r="FZ18" s="122"/>
      <c r="GJ18" s="122"/>
      <c r="GT18" s="122"/>
      <c r="HD18" s="122"/>
      <c r="HN18" s="122"/>
      <c r="HX18" s="122"/>
      <c r="IH18" s="122"/>
      <c r="IR18" s="122"/>
    </row>
    <row xmlns:x14ac="http://schemas.microsoft.com/office/spreadsheetml/2009/9/ac" r="19" s="3" customFormat="true" x14ac:dyDescent="0.25">
      <c r="A19" s="420" t="str">
        <f ca="true">IF(ISBLANK('Data Summary'!A21),"",'Data Summary'!A21)</f>
        <v/>
      </c>
      <c r="B19" s="122"/>
      <c r="L19" s="122"/>
      <c r="V19" s="122"/>
      <c r="AF19" s="122"/>
      <c r="AP19" s="122"/>
      <c r="AZ19" s="122"/>
      <c r="BJ19" s="122"/>
      <c r="BK19" s="122"/>
      <c r="BT19" s="122"/>
      <c r="CD19" s="122"/>
      <c r="CN19" s="122"/>
      <c r="CX19" s="122"/>
      <c r="DH19" s="122"/>
      <c r="DR19" s="122"/>
      <c r="EB19" s="122"/>
      <c r="EL19" s="122"/>
      <c r="EV19" s="122"/>
      <c r="FF19" s="122"/>
      <c r="FP19" s="122"/>
      <c r="FZ19" s="122"/>
      <c r="GJ19" s="122"/>
      <c r="GT19" s="122"/>
      <c r="HD19" s="122"/>
      <c r="HN19" s="122"/>
      <c r="HX19" s="122"/>
      <c r="IH19" s="122"/>
      <c r="IR19" s="122"/>
    </row>
    <row xmlns:x14ac="http://schemas.microsoft.com/office/spreadsheetml/2009/9/ac" r="20" s="3" customFormat="true" x14ac:dyDescent="0.25">
      <c r="A20" s="420" t="str">
        <f ca="true">IF(ISBLANK('Data Summary'!A22),"",'Data Summary'!A22)</f>
        <v/>
      </c>
      <c r="B20" s="122"/>
      <c r="L20" s="122"/>
      <c r="V20" s="122"/>
      <c r="AF20" s="122"/>
      <c r="AP20" s="122"/>
      <c r="AZ20" s="122"/>
      <c r="BJ20" s="122"/>
      <c r="BK20" s="122"/>
      <c r="BT20" s="122"/>
      <c r="CD20" s="122"/>
      <c r="CN20" s="122"/>
      <c r="CX20" s="122"/>
      <c r="DH20" s="122"/>
      <c r="DR20" s="122"/>
      <c r="EB20" s="122"/>
      <c r="EL20" s="122"/>
      <c r="EV20" s="122"/>
      <c r="FF20" s="122"/>
      <c r="FP20" s="122"/>
      <c r="FZ20" s="122"/>
      <c r="GJ20" s="122"/>
      <c r="GT20" s="122"/>
      <c r="HD20" s="122"/>
      <c r="HN20" s="122"/>
      <c r="HX20" s="122"/>
      <c r="IH20" s="122"/>
      <c r="IR20" s="122"/>
    </row>
    <row xmlns:x14ac="http://schemas.microsoft.com/office/spreadsheetml/2009/9/ac" r="21" s="3" customFormat="true" x14ac:dyDescent="0.25">
      <c r="A21" s="420" t="str">
        <f ca="true">IF(ISBLANK('Data Summary'!A23),"",'Data Summary'!A23)</f>
        <v/>
      </c>
      <c r="B21" s="122"/>
      <c r="L21" s="122"/>
      <c r="V21" s="122"/>
      <c r="AF21" s="122"/>
      <c r="AP21" s="122"/>
      <c r="AZ21" s="122"/>
      <c r="BJ21" s="122"/>
      <c r="BK21" s="122"/>
      <c r="BT21" s="122"/>
      <c r="CD21" s="122"/>
      <c r="CN21" s="122"/>
      <c r="CX21" s="122"/>
      <c r="DH21" s="122"/>
      <c r="DR21" s="122"/>
      <c r="EB21" s="122"/>
      <c r="EL21" s="122"/>
      <c r="EV21" s="122"/>
      <c r="FF21" s="122"/>
      <c r="FP21" s="122"/>
      <c r="FZ21" s="122"/>
      <c r="GJ21" s="122"/>
      <c r="GT21" s="122"/>
      <c r="HD21" s="122"/>
      <c r="HN21" s="122"/>
      <c r="HX21" s="122"/>
      <c r="IH21" s="122"/>
      <c r="IR21" s="122"/>
    </row>
    <row xmlns:x14ac="http://schemas.microsoft.com/office/spreadsheetml/2009/9/ac" r="22" s="3" customFormat="true" x14ac:dyDescent="0.25">
      <c r="A22" s="420" t="str">
        <f ca="true">IF(ISBLANK('Data Summary'!A24),"",'Data Summary'!A24)</f>
        <v/>
      </c>
      <c r="B22" s="122"/>
      <c r="L22" s="122"/>
      <c r="V22" s="122"/>
      <c r="AF22" s="122"/>
      <c r="AP22" s="122"/>
      <c r="AZ22" s="122"/>
      <c r="BJ22" s="122"/>
      <c r="BK22" s="122"/>
      <c r="BT22" s="122"/>
      <c r="CD22" s="122"/>
      <c r="CN22" s="122"/>
      <c r="CX22" s="122"/>
      <c r="DH22" s="122"/>
      <c r="DR22" s="122"/>
      <c r="EB22" s="122"/>
      <c r="EL22" s="122"/>
      <c r="EV22" s="122"/>
      <c r="FF22" s="122"/>
      <c r="FP22" s="122"/>
      <c r="FZ22" s="122"/>
      <c r="GJ22" s="122"/>
      <c r="GT22" s="122"/>
      <c r="HD22" s="122"/>
      <c r="HN22" s="122"/>
      <c r="HX22" s="122"/>
      <c r="IH22" s="122"/>
      <c r="IR22" s="122"/>
    </row>
    <row xmlns:x14ac="http://schemas.microsoft.com/office/spreadsheetml/2009/9/ac" r="23" s="3" customFormat="true" x14ac:dyDescent="0.25">
      <c r="A23" s="420" t="str">
        <f ca="true">IF(ISBLANK('Data Summary'!A25),"",'Data Summary'!A25)</f>
        <v/>
      </c>
      <c r="B23" s="122"/>
      <c r="L23" s="122"/>
      <c r="V23" s="122"/>
      <c r="AF23" s="122"/>
      <c r="AP23" s="122"/>
      <c r="AZ23" s="122"/>
      <c r="BJ23" s="122"/>
      <c r="BK23" s="122"/>
      <c r="BT23" s="122"/>
      <c r="CD23" s="122"/>
      <c r="CN23" s="122"/>
      <c r="CX23" s="122"/>
      <c r="DH23" s="122"/>
      <c r="DR23" s="122"/>
      <c r="EB23" s="122"/>
      <c r="EL23" s="122"/>
      <c r="EV23" s="122"/>
      <c r="FF23" s="122"/>
      <c r="FP23" s="122"/>
      <c r="FZ23" s="122"/>
      <c r="GJ23" s="122"/>
      <c r="GT23" s="122"/>
      <c r="HD23" s="122"/>
      <c r="HN23" s="122"/>
      <c r="HX23" s="122"/>
      <c r="IH23" s="122"/>
      <c r="IR23" s="122"/>
    </row>
    <row xmlns:x14ac="http://schemas.microsoft.com/office/spreadsheetml/2009/9/ac" r="24" s="3" customFormat="true" x14ac:dyDescent="0.25">
      <c r="A24" s="420" t="str">
        <f ca="true">IF(ISBLANK('Data Summary'!A26),"",'Data Summary'!A26)</f>
        <v/>
      </c>
      <c r="B24" s="122"/>
      <c r="L24" s="122"/>
      <c r="V24" s="122"/>
      <c r="AF24" s="122"/>
      <c r="AP24" s="122"/>
      <c r="AZ24" s="122"/>
      <c r="BJ24" s="122"/>
      <c r="BK24" s="122"/>
      <c r="BT24" s="122"/>
      <c r="CD24" s="122"/>
      <c r="CN24" s="122"/>
      <c r="CX24" s="122"/>
      <c r="DH24" s="122"/>
      <c r="DR24" s="122"/>
      <c r="EB24" s="122"/>
      <c r="EL24" s="122"/>
      <c r="EV24" s="122"/>
      <c r="FF24" s="122"/>
      <c r="FP24" s="122"/>
      <c r="FZ24" s="122"/>
      <c r="GJ24" s="122"/>
      <c r="GT24" s="122"/>
      <c r="HD24" s="122"/>
      <c r="HN24" s="122"/>
      <c r="HX24" s="122"/>
      <c r="IH24" s="122"/>
      <c r="IR24" s="122"/>
    </row>
    <row xmlns:x14ac="http://schemas.microsoft.com/office/spreadsheetml/2009/9/ac" r="25" s="3" customFormat="true" x14ac:dyDescent="0.25">
      <c r="A25" s="420" t="str">
        <f ca="true">IF(ISBLANK('Data Summary'!A27),"",'Data Summary'!A27)</f>
        <v/>
      </c>
      <c r="B25" s="122"/>
      <c r="L25" s="122"/>
      <c r="V25" s="122"/>
      <c r="AF25" s="122"/>
      <c r="AP25" s="122"/>
      <c r="AZ25" s="122"/>
      <c r="BJ25" s="122"/>
      <c r="BK25" s="122"/>
      <c r="BT25" s="122"/>
      <c r="CD25" s="122"/>
      <c r="CN25" s="122"/>
      <c r="CX25" s="122"/>
      <c r="DH25" s="122"/>
      <c r="DR25" s="122"/>
      <c r="EB25" s="122"/>
      <c r="EL25" s="122"/>
      <c r="EV25" s="122"/>
      <c r="FF25" s="122"/>
      <c r="FP25" s="122"/>
      <c r="FZ25" s="122"/>
      <c r="GJ25" s="122"/>
      <c r="GT25" s="122"/>
      <c r="HD25" s="122"/>
      <c r="HN25" s="122"/>
      <c r="HX25" s="122"/>
      <c r="IH25" s="122"/>
      <c r="IR25" s="122"/>
    </row>
    <row xmlns:x14ac="http://schemas.microsoft.com/office/spreadsheetml/2009/9/ac" r="26" s="3" customFormat="true" x14ac:dyDescent="0.25">
      <c r="A26" s="420" t="str">
        <f ca="true">IF(ISBLANK('Data Summary'!A28),"",'Data Summary'!A28)</f>
        <v/>
      </c>
      <c r="B26" s="122"/>
      <c r="L26" s="122"/>
      <c r="V26" s="122"/>
      <c r="AF26" s="122"/>
      <c r="AP26" s="122"/>
      <c r="AZ26" s="122"/>
      <c r="BJ26" s="122"/>
      <c r="BK26" s="122"/>
      <c r="BT26" s="122"/>
      <c r="CD26" s="122"/>
      <c r="CN26" s="122"/>
      <c r="CX26" s="122"/>
      <c r="DH26" s="122"/>
      <c r="DR26" s="122"/>
      <c r="EB26" s="122"/>
      <c r="EL26" s="122"/>
      <c r="EV26" s="122"/>
      <c r="FF26" s="122"/>
      <c r="FP26" s="122"/>
      <c r="FZ26" s="122"/>
      <c r="GJ26" s="122"/>
      <c r="GT26" s="122"/>
      <c r="HD26" s="122"/>
      <c r="HN26" s="122"/>
      <c r="HX26" s="122"/>
      <c r="IH26" s="122"/>
      <c r="IR26" s="122"/>
    </row>
    <row xmlns:x14ac="http://schemas.microsoft.com/office/spreadsheetml/2009/9/ac" r="27" s="3" customFormat="true" x14ac:dyDescent="0.25">
      <c r="A27" s="420" t="str">
        <f ca="true">IF(ISBLANK('Data Summary'!A29),"",'Data Summary'!A29)</f>
        <v/>
      </c>
      <c r="B27" s="122"/>
      <c r="L27" s="122"/>
      <c r="V27" s="122"/>
      <c r="AF27" s="122"/>
      <c r="AP27" s="122"/>
      <c r="AZ27" s="122"/>
      <c r="BJ27" s="122"/>
      <c r="BK27" s="122"/>
      <c r="BT27" s="122"/>
      <c r="CD27" s="122"/>
      <c r="CN27" s="122"/>
      <c r="CX27" s="122"/>
      <c r="DH27" s="122"/>
      <c r="DR27" s="122"/>
      <c r="EB27" s="122"/>
      <c r="EL27" s="122"/>
      <c r="EV27" s="122"/>
      <c r="FF27" s="122"/>
      <c r="FP27" s="122"/>
      <c r="FZ27" s="122"/>
      <c r="GJ27" s="122"/>
      <c r="GT27" s="122"/>
      <c r="HD27" s="122"/>
      <c r="HN27" s="122"/>
      <c r="HX27" s="122"/>
      <c r="IH27" s="122"/>
      <c r="IR27" s="122"/>
    </row>
    <row xmlns:x14ac="http://schemas.microsoft.com/office/spreadsheetml/2009/9/ac" r="28" s="3" customFormat="true" x14ac:dyDescent="0.25">
      <c r="A28" s="420" t="str">
        <f ca="true">IF(ISBLANK('Data Summary'!A30),"",'Data Summary'!A30)</f>
        <v/>
      </c>
      <c r="B28" s="122"/>
      <c r="L28" s="122"/>
      <c r="V28" s="122"/>
      <c r="AF28" s="122"/>
      <c r="AP28" s="122"/>
      <c r="AZ28" s="122"/>
      <c r="BJ28" s="122"/>
      <c r="BK28" s="122"/>
      <c r="BT28" s="122"/>
      <c r="CD28" s="122"/>
      <c r="CN28" s="122"/>
      <c r="CX28" s="122"/>
      <c r="DH28" s="122"/>
      <c r="DR28" s="122"/>
      <c r="EB28" s="122"/>
      <c r="EL28" s="122"/>
      <c r="EV28" s="122"/>
      <c r="FF28" s="122"/>
      <c r="FP28" s="122"/>
      <c r="FZ28" s="122"/>
      <c r="GJ28" s="122"/>
      <c r="GT28" s="122"/>
      <c r="HD28" s="122"/>
      <c r="HN28" s="122"/>
      <c r="HX28" s="122"/>
      <c r="IH28" s="122"/>
      <c r="IR28" s="122"/>
    </row>
    <row xmlns:x14ac="http://schemas.microsoft.com/office/spreadsheetml/2009/9/ac" r="29" s="3" customFormat="true" x14ac:dyDescent="0.25">
      <c r="A29" s="420" t="str">
        <f ca="true">IF(ISBLANK('Data Summary'!A31),"",'Data Summary'!A31)</f>
        <v/>
      </c>
      <c r="B29" s="122"/>
      <c r="L29" s="122"/>
      <c r="V29" s="122"/>
      <c r="AF29" s="122"/>
      <c r="AP29" s="122"/>
      <c r="AZ29" s="122"/>
      <c r="BJ29" s="122"/>
      <c r="BK29" s="122"/>
      <c r="BT29" s="122"/>
      <c r="CD29" s="122"/>
      <c r="CN29" s="122"/>
      <c r="CX29" s="122"/>
      <c r="DH29" s="122"/>
      <c r="DR29" s="122"/>
      <c r="EB29" s="122"/>
      <c r="EL29" s="122"/>
      <c r="EV29" s="122"/>
      <c r="FF29" s="122"/>
      <c r="FP29" s="122"/>
      <c r="FZ29" s="122"/>
      <c r="GJ29" s="122"/>
      <c r="GT29" s="122"/>
      <c r="HD29" s="122"/>
      <c r="HN29" s="122"/>
      <c r="HX29" s="122"/>
      <c r="IH29" s="122"/>
      <c r="IR29" s="122"/>
    </row>
    <row xmlns:x14ac="http://schemas.microsoft.com/office/spreadsheetml/2009/9/ac" r="30" s="3" customFormat="true" x14ac:dyDescent="0.25">
      <c r="A30" s="420" t="str">
        <f ca="true">IF(ISBLANK('Data Summary'!A32),"",'Data Summary'!A32)</f>
        <v/>
      </c>
      <c r="B30" s="122"/>
      <c r="L30" s="122"/>
      <c r="V30" s="122"/>
      <c r="AF30" s="122"/>
      <c r="AP30" s="122"/>
      <c r="AZ30" s="122"/>
      <c r="BJ30" s="122"/>
      <c r="BK30" s="122"/>
      <c r="BT30" s="122"/>
      <c r="CD30" s="122"/>
      <c r="CN30" s="122"/>
      <c r="CX30" s="122"/>
      <c r="DH30" s="122"/>
      <c r="DR30" s="122"/>
      <c r="EB30" s="122"/>
      <c r="EL30" s="122"/>
      <c r="EV30" s="122"/>
      <c r="FF30" s="122"/>
      <c r="FP30" s="122"/>
      <c r="FZ30" s="122"/>
      <c r="GJ30" s="122"/>
      <c r="GT30" s="122"/>
      <c r="HD30" s="122"/>
      <c r="HN30" s="122"/>
      <c r="HX30" s="122"/>
      <c r="IH30" s="122"/>
      <c r="IR30" s="122"/>
    </row>
    <row xmlns:x14ac="http://schemas.microsoft.com/office/spreadsheetml/2009/9/ac" r="31" s="3" customFormat="true" x14ac:dyDescent="0.25">
      <c r="A31" s="420" t="str">
        <f ca="true">IF(ISBLANK('Data Summary'!A33),"",'Data Summary'!A33)</f>
        <v/>
      </c>
      <c r="B31" s="122"/>
      <c r="L31" s="122"/>
      <c r="V31" s="122"/>
      <c r="AF31" s="122"/>
      <c r="AP31" s="122"/>
      <c r="AZ31" s="122"/>
      <c r="BJ31" s="122"/>
      <c r="BK31" s="122"/>
      <c r="BT31" s="122"/>
      <c r="CD31" s="122"/>
      <c r="CN31" s="122"/>
      <c r="CX31" s="122"/>
      <c r="DH31" s="122"/>
      <c r="DR31" s="122"/>
      <c r="EB31" s="122"/>
      <c r="EL31" s="122"/>
      <c r="EV31" s="122"/>
      <c r="FF31" s="122"/>
      <c r="FP31" s="122"/>
      <c r="FZ31" s="122"/>
      <c r="GJ31" s="122"/>
      <c r="GT31" s="122"/>
      <c r="HD31" s="122"/>
      <c r="HN31" s="122"/>
      <c r="HX31" s="122"/>
      <c r="IH31" s="122"/>
      <c r="IR31" s="122"/>
    </row>
    <row xmlns:x14ac="http://schemas.microsoft.com/office/spreadsheetml/2009/9/ac" r="32" s="3" customFormat="true" x14ac:dyDescent="0.25">
      <c r="A32" s="420" t="str">
        <f ca="true">IF(ISBLANK('Data Summary'!A34),"",'Data Summary'!A34)</f>
        <v/>
      </c>
      <c r="B32" s="122"/>
      <c r="L32" s="122"/>
      <c r="V32" s="122"/>
      <c r="AF32" s="122"/>
      <c r="AP32" s="122"/>
      <c r="AZ32" s="122"/>
      <c r="BJ32" s="122"/>
      <c r="BK32" s="122"/>
      <c r="BT32" s="122"/>
      <c r="CD32" s="122"/>
      <c r="CN32" s="122"/>
      <c r="CX32" s="122"/>
      <c r="DH32" s="122"/>
      <c r="DR32" s="122"/>
      <c r="EB32" s="122"/>
      <c r="EL32" s="122"/>
      <c r="EV32" s="122"/>
      <c r="FF32" s="122"/>
      <c r="FP32" s="122"/>
      <c r="FZ32" s="122"/>
      <c r="GJ32" s="122"/>
      <c r="GT32" s="122"/>
      <c r="HD32" s="122"/>
      <c r="HN32" s="122"/>
      <c r="HX32" s="122"/>
      <c r="IH32" s="122"/>
      <c r="IR32" s="122"/>
    </row>
    <row xmlns:x14ac="http://schemas.microsoft.com/office/spreadsheetml/2009/9/ac" r="33" s="3" customFormat="true" x14ac:dyDescent="0.25">
      <c r="A33" s="420" t="str">
        <f ca="true">IF(ISBLANK('Data Summary'!A35),"",'Data Summary'!A35)</f>
        <v/>
      </c>
      <c r="B33" s="122"/>
      <c r="L33" s="122"/>
      <c r="V33" s="122"/>
      <c r="AF33" s="122"/>
      <c r="AP33" s="122"/>
      <c r="AZ33" s="122"/>
      <c r="BJ33" s="122"/>
      <c r="BK33" s="122"/>
      <c r="BT33" s="122"/>
      <c r="CD33" s="122"/>
      <c r="CN33" s="122"/>
      <c r="CX33" s="122"/>
      <c r="DH33" s="122"/>
      <c r="DR33" s="122"/>
      <c r="EB33" s="122"/>
      <c r="EL33" s="122"/>
      <c r="EV33" s="122"/>
      <c r="FF33" s="122"/>
      <c r="FP33" s="122"/>
      <c r="FZ33" s="122"/>
      <c r="GJ33" s="122"/>
      <c r="GT33" s="122"/>
      <c r="HD33" s="122"/>
      <c r="HN33" s="122"/>
      <c r="HX33" s="122"/>
      <c r="IH33" s="122"/>
      <c r="IR33" s="122"/>
    </row>
    <row xmlns:x14ac="http://schemas.microsoft.com/office/spreadsheetml/2009/9/ac" r="34" s="3" customFormat="true" x14ac:dyDescent="0.25">
      <c r="A34" s="420" t="str">
        <f ca="true">IF(ISBLANK('Data Summary'!A36),"",'Data Summary'!A36)</f>
        <v/>
      </c>
      <c r="B34" s="122"/>
      <c r="L34" s="122"/>
      <c r="V34" s="122"/>
      <c r="AF34" s="122"/>
      <c r="AP34" s="122"/>
      <c r="AZ34" s="122"/>
      <c r="BJ34" s="122"/>
      <c r="BK34" s="122"/>
      <c r="BT34" s="122"/>
      <c r="CD34" s="122"/>
      <c r="CN34" s="122"/>
      <c r="CX34" s="122"/>
      <c r="DH34" s="122"/>
      <c r="DR34" s="122"/>
      <c r="EB34" s="122"/>
      <c r="EL34" s="122"/>
      <c r="EV34" s="122"/>
      <c r="FF34" s="122"/>
      <c r="FP34" s="122"/>
      <c r="FZ34" s="122"/>
      <c r="GJ34" s="122"/>
      <c r="GT34" s="122"/>
      <c r="HD34" s="122"/>
      <c r="HN34" s="122"/>
      <c r="HX34" s="122"/>
      <c r="IH34" s="122"/>
      <c r="IR34" s="122"/>
    </row>
    <row xmlns:x14ac="http://schemas.microsoft.com/office/spreadsheetml/2009/9/ac" r="35" s="3" customFormat="true" x14ac:dyDescent="0.25">
      <c r="A35" s="420"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c r="IR35" s="122"/>
    </row>
    <row xmlns:x14ac="http://schemas.microsoft.com/office/spreadsheetml/2009/9/ac" r="36" s="3" customFormat="true" x14ac:dyDescent="0.25">
      <c r="A36" s="420"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c r="IR36" s="122"/>
    </row>
    <row xmlns:x14ac="http://schemas.microsoft.com/office/spreadsheetml/2009/9/ac" r="37" s="3" customFormat="true" x14ac:dyDescent="0.25">
      <c r="A37" s="420"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c r="IR37" s="122"/>
    </row>
    <row xmlns:x14ac="http://schemas.microsoft.com/office/spreadsheetml/2009/9/ac" r="38" s="3" customFormat="true" x14ac:dyDescent="0.25">
      <c r="A38" s="420"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c r="IR38" s="122"/>
    </row>
    <row xmlns:x14ac="http://schemas.microsoft.com/office/spreadsheetml/2009/9/ac" r="39" s="3" customFormat="true" x14ac:dyDescent="0.25">
      <c r="A39" s="420"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c r="IR39" s="122"/>
    </row>
    <row xmlns:x14ac="http://schemas.microsoft.com/office/spreadsheetml/2009/9/ac" r="40" s="3" customFormat="true" x14ac:dyDescent="0.25">
      <c r="A40" s="420"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c r="IR40" s="122"/>
    </row>
    <row xmlns:x14ac="http://schemas.microsoft.com/office/spreadsheetml/2009/9/ac" r="41" s="3" customFormat="true" x14ac:dyDescent="0.25">
      <c r="A41" s="420"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c r="IR41" s="122"/>
    </row>
    <row xmlns:x14ac="http://schemas.microsoft.com/office/spreadsheetml/2009/9/ac" r="42" s="3" customFormat="true" x14ac:dyDescent="0.25">
      <c r="A42" s="420"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c r="IR42" s="122"/>
    </row>
    <row xmlns:x14ac="http://schemas.microsoft.com/office/spreadsheetml/2009/9/ac" r="43" s="3" customFormat="true" x14ac:dyDescent="0.25">
      <c r="A43" s="420"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c r="IR43" s="122"/>
    </row>
    <row xmlns:x14ac="http://schemas.microsoft.com/office/spreadsheetml/2009/9/ac" r="44" s="3" customFormat="true" x14ac:dyDescent="0.25">
      <c r="A44" s="420"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c r="IR44" s="122"/>
    </row>
    <row xmlns:x14ac="http://schemas.microsoft.com/office/spreadsheetml/2009/9/ac" r="45" s="3" customFormat="true" x14ac:dyDescent="0.25">
      <c r="A45" s="420"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c r="IR45" s="122"/>
    </row>
    <row xmlns:x14ac="http://schemas.microsoft.com/office/spreadsheetml/2009/9/ac" r="46" s="3" customFormat="true" x14ac:dyDescent="0.25">
      <c r="A46" s="420"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c r="IR46" s="122"/>
    </row>
    <row xmlns:x14ac="http://schemas.microsoft.com/office/spreadsheetml/2009/9/ac" r="47" s="3" customFormat="true" x14ac:dyDescent="0.25">
      <c r="A47" s="420"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c r="IR47" s="122"/>
    </row>
    <row xmlns:x14ac="http://schemas.microsoft.com/office/spreadsheetml/2009/9/ac" r="48" s="3" customFormat="true" x14ac:dyDescent="0.25">
      <c r="A48" s="420"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c r="IR48" s="122"/>
    </row>
    <row xmlns:x14ac="http://schemas.microsoft.com/office/spreadsheetml/2009/9/ac" r="49" s="3" customFormat="true" x14ac:dyDescent="0.25">
      <c r="A49" s="420"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c r="IR49" s="122"/>
    </row>
    <row xmlns:x14ac="http://schemas.microsoft.com/office/spreadsheetml/2009/9/ac" r="50" s="3" customFormat="true" x14ac:dyDescent="0.25">
      <c r="A50" s="420"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c r="IR50" s="122"/>
    </row>
    <row xmlns:x14ac="http://schemas.microsoft.com/office/spreadsheetml/2009/9/ac" r="51" s="3" customFormat="true" x14ac:dyDescent="0.25">
      <c r="A51" s="420"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c r="IR51" s="122"/>
    </row>
    <row xmlns:x14ac="http://schemas.microsoft.com/office/spreadsheetml/2009/9/ac" r="52" s="3" customFormat="true" x14ac:dyDescent="0.25">
      <c r="A52" s="420"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c r="IR52" s="122"/>
    </row>
    <row xmlns:x14ac="http://schemas.microsoft.com/office/spreadsheetml/2009/9/ac" r="53" s="3" customFormat="true" x14ac:dyDescent="0.25">
      <c r="A53" s="420"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c r="IR53" s="122"/>
    </row>
    <row xmlns:x14ac="http://schemas.microsoft.com/office/spreadsheetml/2009/9/ac" r="54" s="3" customFormat="true" x14ac:dyDescent="0.25">
      <c r="A54" s="420"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c r="IR54" s="122"/>
    </row>
    <row xmlns:x14ac="http://schemas.microsoft.com/office/spreadsheetml/2009/9/ac" r="55" s="3" customFormat="true" x14ac:dyDescent="0.25">
      <c r="A55" s="420"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c r="IR55" s="122"/>
    </row>
    <row xmlns:x14ac="http://schemas.microsoft.com/office/spreadsheetml/2009/9/ac" r="56" s="3" customFormat="true" x14ac:dyDescent="0.25">
      <c r="A56" s="420"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c r="IR56" s="122"/>
    </row>
    <row xmlns:x14ac="http://schemas.microsoft.com/office/spreadsheetml/2009/9/ac" r="57" s="3" customFormat="true" x14ac:dyDescent="0.25">
      <c r="A57" s="420"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c r="IR57" s="122"/>
    </row>
    <row xmlns:x14ac="http://schemas.microsoft.com/office/spreadsheetml/2009/9/ac" r="58" s="3" customFormat="true" x14ac:dyDescent="0.25">
      <c r="A58" s="420"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c r="IR58" s="122"/>
    </row>
    <row xmlns:x14ac="http://schemas.microsoft.com/office/spreadsheetml/2009/9/ac" r="59" s="3" customFormat="true" x14ac:dyDescent="0.25">
      <c r="A59" s="420"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c r="IR59" s="122"/>
    </row>
    <row xmlns:x14ac="http://schemas.microsoft.com/office/spreadsheetml/2009/9/ac" r="60" s="3" customFormat="true" x14ac:dyDescent="0.25">
      <c r="A60" s="420"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c r="IR60" s="122"/>
    </row>
    <row xmlns:x14ac="http://schemas.microsoft.com/office/spreadsheetml/2009/9/ac" r="61" s="3" customFormat="true" x14ac:dyDescent="0.25">
      <c r="A61" s="420"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c r="IR61" s="122"/>
    </row>
    <row xmlns:x14ac="http://schemas.microsoft.com/office/spreadsheetml/2009/9/ac" r="62" s="3" customFormat="true" x14ac:dyDescent="0.25">
      <c r="A62" s="420"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c r="IR62" s="122"/>
    </row>
    <row xmlns:x14ac="http://schemas.microsoft.com/office/spreadsheetml/2009/9/ac" r="63" s="3" customFormat="true" x14ac:dyDescent="0.25">
      <c r="A63" s="420"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c r="IR63" s="122"/>
    </row>
    <row xmlns:x14ac="http://schemas.microsoft.com/office/spreadsheetml/2009/9/ac" r="64" s="3" customFormat="true" x14ac:dyDescent="0.25">
      <c r="A64" s="420"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c r="IR64" s="122"/>
    </row>
    <row xmlns:x14ac="http://schemas.microsoft.com/office/spreadsheetml/2009/9/ac" r="65" s="3" customFormat="true" x14ac:dyDescent="0.25">
      <c r="A65" s="420"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c r="IR65" s="122"/>
    </row>
    <row xmlns:x14ac="http://schemas.microsoft.com/office/spreadsheetml/2009/9/ac" r="66" s="3" customFormat="true" x14ac:dyDescent="0.25">
      <c r="A66" s="420"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c r="IR66" s="122"/>
    </row>
    <row xmlns:x14ac="http://schemas.microsoft.com/office/spreadsheetml/2009/9/ac" r="67" s="3" customFormat="true" x14ac:dyDescent="0.25">
      <c r="A67" s="420"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c r="IR67" s="122"/>
    </row>
    <row xmlns:x14ac="http://schemas.microsoft.com/office/spreadsheetml/2009/9/ac" r="68" s="3" customFormat="true" x14ac:dyDescent="0.25">
      <c r="A68" s="420"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c r="IR68" s="122"/>
    </row>
    <row xmlns:x14ac="http://schemas.microsoft.com/office/spreadsheetml/2009/9/ac" r="69" s="3" customFormat="true" x14ac:dyDescent="0.25">
      <c r="A69" s="420"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c r="IR69" s="122"/>
    </row>
    <row xmlns:x14ac="http://schemas.microsoft.com/office/spreadsheetml/2009/9/ac" r="70" s="3" customFormat="true" x14ac:dyDescent="0.25">
      <c r="A70" s="420"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c r="IR70" s="122"/>
    </row>
    <row xmlns:x14ac="http://schemas.microsoft.com/office/spreadsheetml/2009/9/ac" r="71" s="3" customFormat="true" x14ac:dyDescent="0.25">
      <c r="A71" s="420"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c r="IR71" s="122"/>
    </row>
    <row xmlns:x14ac="http://schemas.microsoft.com/office/spreadsheetml/2009/9/ac" r="72" s="3" customFormat="true" x14ac:dyDescent="0.25">
      <c r="A72" s="420"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c r="IR72" s="122"/>
    </row>
    <row xmlns:x14ac="http://schemas.microsoft.com/office/spreadsheetml/2009/9/ac" r="73" s="3" customFormat="true" x14ac:dyDescent="0.25">
      <c r="A73" s="420"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c r="IR73" s="122"/>
    </row>
    <row xmlns:x14ac="http://schemas.microsoft.com/office/spreadsheetml/2009/9/ac" r="74" s="3" customFormat="true" x14ac:dyDescent="0.25">
      <c r="A74" s="420"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c r="IR74" s="122"/>
    </row>
    <row xmlns:x14ac="http://schemas.microsoft.com/office/spreadsheetml/2009/9/ac" r="75" s="3" customFormat="true" x14ac:dyDescent="0.25">
      <c r="A75" s="420"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c r="IR75" s="122"/>
    </row>
    <row xmlns:x14ac="http://schemas.microsoft.com/office/spreadsheetml/2009/9/ac" r="76" s="3" customFormat="true" x14ac:dyDescent="0.25">
      <c r="A76" s="420"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c r="IR76" s="122"/>
    </row>
    <row xmlns:x14ac="http://schemas.microsoft.com/office/spreadsheetml/2009/9/ac" r="77" s="3" customFormat="true" x14ac:dyDescent="0.25">
      <c r="A77" s="420"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c r="IR77" s="122"/>
    </row>
    <row xmlns:x14ac="http://schemas.microsoft.com/office/spreadsheetml/2009/9/ac" r="78" s="3" customFormat="true" x14ac:dyDescent="0.25">
      <c r="A78" s="420"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c r="IR78" s="122"/>
    </row>
    <row xmlns:x14ac="http://schemas.microsoft.com/office/spreadsheetml/2009/9/ac" r="79" s="3" customFormat="true" x14ac:dyDescent="0.25">
      <c r="A79" s="420"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c r="IR79" s="122"/>
    </row>
    <row xmlns:x14ac="http://schemas.microsoft.com/office/spreadsheetml/2009/9/ac" r="80" s="3" customFormat="true" x14ac:dyDescent="0.25">
      <c r="A80" s="420"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c r="IR80" s="122"/>
    </row>
    <row xmlns:x14ac="http://schemas.microsoft.com/office/spreadsheetml/2009/9/ac" r="81" s="3" customFormat="true" x14ac:dyDescent="0.25">
      <c r="A81" s="420"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c r="IR81" s="122"/>
    </row>
    <row xmlns:x14ac="http://schemas.microsoft.com/office/spreadsheetml/2009/9/ac" r="82" s="3" customFormat="true" x14ac:dyDescent="0.25">
      <c r="A82" s="420"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c r="IR82" s="122"/>
    </row>
    <row xmlns:x14ac="http://schemas.microsoft.com/office/spreadsheetml/2009/9/ac" r="83" s="3" customFormat="true" x14ac:dyDescent="0.25">
      <c r="A83" s="420"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c r="IR83" s="122"/>
    </row>
    <row xmlns:x14ac="http://schemas.microsoft.com/office/spreadsheetml/2009/9/ac" r="84" s="3" customFormat="true" x14ac:dyDescent="0.25">
      <c r="A84" s="420"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c r="IR84" s="122"/>
    </row>
    <row xmlns:x14ac="http://schemas.microsoft.com/office/spreadsheetml/2009/9/ac" r="85" s="3" customFormat="true" x14ac:dyDescent="0.25">
      <c r="A85" s="420"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c r="IR85" s="122"/>
    </row>
    <row xmlns:x14ac="http://schemas.microsoft.com/office/spreadsheetml/2009/9/ac" r="86" s="3" customFormat="true" x14ac:dyDescent="0.25">
      <c r="A86" s="420"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c r="IR86" s="122"/>
    </row>
    <row xmlns:x14ac="http://schemas.microsoft.com/office/spreadsheetml/2009/9/ac" r="87" s="3" customFormat="true" x14ac:dyDescent="0.25">
      <c r="A87" s="420"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c r="IR87" s="122"/>
    </row>
    <row xmlns:x14ac="http://schemas.microsoft.com/office/spreadsheetml/2009/9/ac" r="88" s="3" customFormat="true" x14ac:dyDescent="0.25">
      <c r="A88" s="420"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c r="IR88" s="122"/>
    </row>
    <row xmlns:x14ac="http://schemas.microsoft.com/office/spreadsheetml/2009/9/ac" r="89" s="3" customFormat="true" x14ac:dyDescent="0.25">
      <c r="A89" s="420"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c r="IR89" s="122"/>
    </row>
    <row xmlns:x14ac="http://schemas.microsoft.com/office/spreadsheetml/2009/9/ac" r="90" s="3" customFormat="true" x14ac:dyDescent="0.25">
      <c r="A90" s="420"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c r="IR90" s="122"/>
    </row>
    <row xmlns:x14ac="http://schemas.microsoft.com/office/spreadsheetml/2009/9/ac" r="91" s="3" customFormat="true" x14ac:dyDescent="0.25">
      <c r="A91" s="420"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c r="IR91" s="122"/>
    </row>
    <row xmlns:x14ac="http://schemas.microsoft.com/office/spreadsheetml/2009/9/ac" r="92" s="3" customFormat="true" x14ac:dyDescent="0.25">
      <c r="A92" s="420"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c r="IR92" s="122"/>
    </row>
    <row xmlns:x14ac="http://schemas.microsoft.com/office/spreadsheetml/2009/9/ac" r="93" s="3" customFormat="true" x14ac:dyDescent="0.25">
      <c r="A93" s="420"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c r="IR93" s="122"/>
    </row>
    <row xmlns:x14ac="http://schemas.microsoft.com/office/spreadsheetml/2009/9/ac" r="94" s="3" customFormat="true" x14ac:dyDescent="0.25">
      <c r="A94" s="420"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c r="IR94" s="122"/>
    </row>
    <row xmlns:x14ac="http://schemas.microsoft.com/office/spreadsheetml/2009/9/ac" r="95" s="3" customFormat="true" x14ac:dyDescent="0.25">
      <c r="A95" s="420"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c r="IR95" s="122"/>
    </row>
    <row xmlns:x14ac="http://schemas.microsoft.com/office/spreadsheetml/2009/9/ac" r="96" s="3" customFormat="true" x14ac:dyDescent="0.25">
      <c r="A96" s="420"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c r="IR96" s="122"/>
    </row>
    <row xmlns:x14ac="http://schemas.microsoft.com/office/spreadsheetml/2009/9/ac" r="97" s="3" customFormat="true" x14ac:dyDescent="0.25">
      <c r="A97" s="420"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c r="IR97" s="122"/>
    </row>
    <row xmlns:x14ac="http://schemas.microsoft.com/office/spreadsheetml/2009/9/ac" r="98" s="3" customFormat="true" x14ac:dyDescent="0.25">
      <c r="A98" s="420"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c r="IR98" s="122"/>
    </row>
    <row xmlns:x14ac="http://schemas.microsoft.com/office/spreadsheetml/2009/9/ac" r="99" s="3" customFormat="true" x14ac:dyDescent="0.25">
      <c r="A99" s="420"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c r="IR99" s="122"/>
    </row>
    <row xmlns:x14ac="http://schemas.microsoft.com/office/spreadsheetml/2009/9/ac" r="100" s="3" customFormat="true" x14ac:dyDescent="0.25">
      <c r="A100" s="420"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c r="IR100" s="122"/>
    </row>
    <row xmlns:x14ac="http://schemas.microsoft.com/office/spreadsheetml/2009/9/ac" r="101" s="3" customFormat="true" x14ac:dyDescent="0.25">
      <c r="A101" s="420"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c r="IR101" s="122"/>
    </row>
    <row xmlns:x14ac="http://schemas.microsoft.com/office/spreadsheetml/2009/9/ac" r="102" s="3" customFormat="true" x14ac:dyDescent="0.25">
      <c r="A102" s="420"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c r="IR102" s="122"/>
    </row>
    <row xmlns:x14ac="http://schemas.microsoft.com/office/spreadsheetml/2009/9/ac" r="103" s="3" customFormat="true" x14ac:dyDescent="0.25">
      <c r="A103" s="420"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c r="IR103" s="122"/>
    </row>
    <row xmlns:x14ac="http://schemas.microsoft.com/office/spreadsheetml/2009/9/ac" r="104" s="3" customFormat="true" x14ac:dyDescent="0.25">
      <c r="A104" s="420"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c r="IR104" s="122"/>
    </row>
    <row xmlns:x14ac="http://schemas.microsoft.com/office/spreadsheetml/2009/9/ac" r="105" s="3" customFormat="true" x14ac:dyDescent="0.25">
      <c r="A105" s="420"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c r="IR105" s="122"/>
    </row>
    <row xmlns:x14ac="http://schemas.microsoft.com/office/spreadsheetml/2009/9/ac" r="106" s="3" customFormat="true" x14ac:dyDescent="0.25">
      <c r="A106" s="420"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c r="IR106" s="122"/>
    </row>
    <row xmlns:x14ac="http://schemas.microsoft.com/office/spreadsheetml/2009/9/ac" r="107" s="3" customFormat="true" x14ac:dyDescent="0.25">
      <c r="A107" s="420"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c r="IR107" s="122"/>
    </row>
    <row xmlns:x14ac="http://schemas.microsoft.com/office/spreadsheetml/2009/9/ac" r="108" s="3" customFormat="true" x14ac:dyDescent="0.25">
      <c r="A108" s="420"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c r="IR108" s="122"/>
    </row>
    <row xmlns:x14ac="http://schemas.microsoft.com/office/spreadsheetml/2009/9/ac" r="109" s="3" customFormat="true" x14ac:dyDescent="0.25">
      <c r="A109" s="420"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c r="IR109" s="122"/>
    </row>
    <row xmlns:x14ac="http://schemas.microsoft.com/office/spreadsheetml/2009/9/ac" r="110" s="3" customFormat="true" x14ac:dyDescent="0.25">
      <c r="A110" s="420"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c r="IR110" s="122"/>
    </row>
    <row xmlns:x14ac="http://schemas.microsoft.com/office/spreadsheetml/2009/9/ac" r="111" s="3" customFormat="true" x14ac:dyDescent="0.25">
      <c r="A111" s="420"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c r="IR111" s="122"/>
    </row>
    <row xmlns:x14ac="http://schemas.microsoft.com/office/spreadsheetml/2009/9/ac" r="112" s="3" customFormat="true" x14ac:dyDescent="0.25">
      <c r="A112" s="420"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c r="IR112" s="122"/>
    </row>
    <row xmlns:x14ac="http://schemas.microsoft.com/office/spreadsheetml/2009/9/ac" r="113" s="3" customFormat="true" x14ac:dyDescent="0.25">
      <c r="A113" s="420"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c r="IR113" s="122"/>
    </row>
    <row xmlns:x14ac="http://schemas.microsoft.com/office/spreadsheetml/2009/9/ac" r="114" s="3" customFormat="true" x14ac:dyDescent="0.25">
      <c r="A114" s="420"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c r="IR114" s="122"/>
    </row>
    <row xmlns:x14ac="http://schemas.microsoft.com/office/spreadsheetml/2009/9/ac" r="115" s="3" customFormat="true" x14ac:dyDescent="0.25">
      <c r="A115" s="420"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c r="IR115" s="122"/>
    </row>
    <row xmlns:x14ac="http://schemas.microsoft.com/office/spreadsheetml/2009/9/ac" r="116" s="3" customFormat="true" x14ac:dyDescent="0.25">
      <c r="A116" s="420"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c r="IR116" s="122"/>
    </row>
    <row xmlns:x14ac="http://schemas.microsoft.com/office/spreadsheetml/2009/9/ac" r="117" s="3" customFormat="true" x14ac:dyDescent="0.25">
      <c r="A117" s="420"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c r="IR117" s="122"/>
    </row>
    <row xmlns:x14ac="http://schemas.microsoft.com/office/spreadsheetml/2009/9/ac" r="118" s="3" customFormat="true" x14ac:dyDescent="0.25">
      <c r="A118" s="420"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c r="IR118" s="122"/>
    </row>
    <row xmlns:x14ac="http://schemas.microsoft.com/office/spreadsheetml/2009/9/ac" r="119" s="3" customFormat="true" x14ac:dyDescent="0.25">
      <c r="A119" s="420"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c r="IR119" s="122"/>
    </row>
    <row xmlns:x14ac="http://schemas.microsoft.com/office/spreadsheetml/2009/9/ac" r="120" s="3" customFormat="true" x14ac:dyDescent="0.25">
      <c r="A120" s="420"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c r="IR120" s="122"/>
    </row>
    <row xmlns:x14ac="http://schemas.microsoft.com/office/spreadsheetml/2009/9/ac" r="121" s="3" customFormat="true" x14ac:dyDescent="0.25">
      <c r="A121" s="420"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c r="IR121" s="122"/>
    </row>
    <row xmlns:x14ac="http://schemas.microsoft.com/office/spreadsheetml/2009/9/ac" r="122" s="3" customFormat="true" x14ac:dyDescent="0.25">
      <c r="A122" s="420"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c r="IR122" s="122"/>
    </row>
    <row xmlns:x14ac="http://schemas.microsoft.com/office/spreadsheetml/2009/9/ac" r="123" s="3" customFormat="true" x14ac:dyDescent="0.25">
      <c r="A123" s="420"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c r="IR123" s="122"/>
    </row>
    <row xmlns:x14ac="http://schemas.microsoft.com/office/spreadsheetml/2009/9/ac" r="124" s="3" customFormat="true" x14ac:dyDescent="0.25">
      <c r="A124" s="420"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c r="IR124" s="122"/>
    </row>
    <row xmlns:x14ac="http://schemas.microsoft.com/office/spreadsheetml/2009/9/ac" r="125" s="3" customFormat="true" x14ac:dyDescent="0.25">
      <c r="A125" s="420"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c r="IR125" s="122"/>
    </row>
    <row xmlns:x14ac="http://schemas.microsoft.com/office/spreadsheetml/2009/9/ac" r="126" s="3" customFormat="true" x14ac:dyDescent="0.25">
      <c r="A126" s="420"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c r="IR126" s="122"/>
    </row>
    <row xmlns:x14ac="http://schemas.microsoft.com/office/spreadsheetml/2009/9/ac" r="127" s="3" customFormat="true" x14ac:dyDescent="0.25">
      <c r="A127" s="420"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c r="IR127" s="122"/>
    </row>
    <row xmlns:x14ac="http://schemas.microsoft.com/office/spreadsheetml/2009/9/ac" r="128" s="3" customFormat="true" x14ac:dyDescent="0.25">
      <c r="A128" s="420"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c r="IR128" s="122"/>
    </row>
    <row xmlns:x14ac="http://schemas.microsoft.com/office/spreadsheetml/2009/9/ac" r="129" s="3" customFormat="true" x14ac:dyDescent="0.25">
      <c r="A129" s="420"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c r="IR129" s="122"/>
    </row>
    <row xmlns:x14ac="http://schemas.microsoft.com/office/spreadsheetml/2009/9/ac" r="130" s="3" customFormat="true" x14ac:dyDescent="0.25">
      <c r="A130" s="420"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c r="IR130" s="122"/>
    </row>
    <row xmlns:x14ac="http://schemas.microsoft.com/office/spreadsheetml/2009/9/ac" r="131" s="3" customFormat="true" x14ac:dyDescent="0.25">
      <c r="A131" s="420"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c r="IR131" s="122"/>
    </row>
    <row xmlns:x14ac="http://schemas.microsoft.com/office/spreadsheetml/2009/9/ac" r="132" s="3" customFormat="true" x14ac:dyDescent="0.25">
      <c r="A132" s="420"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c r="IR132" s="122"/>
    </row>
    <row xmlns:x14ac="http://schemas.microsoft.com/office/spreadsheetml/2009/9/ac" r="133" s="3" customFormat="true" x14ac:dyDescent="0.25">
      <c r="A133" s="420"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c r="IR133" s="122"/>
    </row>
    <row xmlns:x14ac="http://schemas.microsoft.com/office/spreadsheetml/2009/9/ac" r="134" s="3" customFormat="true" x14ac:dyDescent="0.25">
      <c r="A134" s="420"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c r="IR134" s="122"/>
    </row>
    <row xmlns:x14ac="http://schemas.microsoft.com/office/spreadsheetml/2009/9/ac" r="135" s="3" customFormat="true" x14ac:dyDescent="0.25">
      <c r="A135" s="420"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c r="IR135" s="122"/>
    </row>
    <row xmlns:x14ac="http://schemas.microsoft.com/office/spreadsheetml/2009/9/ac" r="136" s="3" customFormat="true" x14ac:dyDescent="0.25">
      <c r="A136" s="420"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c r="IR136" s="122"/>
    </row>
    <row xmlns:x14ac="http://schemas.microsoft.com/office/spreadsheetml/2009/9/ac" r="137" s="3" customFormat="true" x14ac:dyDescent="0.25">
      <c r="A137" s="420"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c r="IR137" s="122"/>
    </row>
    <row xmlns:x14ac="http://schemas.microsoft.com/office/spreadsheetml/2009/9/ac" r="138" s="3" customFormat="true" x14ac:dyDescent="0.25">
      <c r="A138" s="420"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c r="IR138" s="122"/>
    </row>
    <row xmlns:x14ac="http://schemas.microsoft.com/office/spreadsheetml/2009/9/ac" r="139" s="3" customFormat="true" x14ac:dyDescent="0.25">
      <c r="A139" s="420"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c r="IR139" s="122"/>
    </row>
    <row xmlns:x14ac="http://schemas.microsoft.com/office/spreadsheetml/2009/9/ac" r="140" s="3" customFormat="true" x14ac:dyDescent="0.25">
      <c r="A140" s="420"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c r="IR140" s="122"/>
    </row>
    <row xmlns:x14ac="http://schemas.microsoft.com/office/spreadsheetml/2009/9/ac" r="141" s="3" customFormat="true" x14ac:dyDescent="0.25">
      <c r="A141" s="420"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c r="IR141" s="122"/>
    </row>
    <row xmlns:x14ac="http://schemas.microsoft.com/office/spreadsheetml/2009/9/ac" r="142" s="3" customFormat="true" x14ac:dyDescent="0.25">
      <c r="A142" s="420"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c r="IR142" s="122"/>
    </row>
    <row xmlns:x14ac="http://schemas.microsoft.com/office/spreadsheetml/2009/9/ac" r="143" s="3" customFormat="true" x14ac:dyDescent="0.25">
      <c r="A143" s="420"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c r="IR143" s="122"/>
    </row>
    <row xmlns:x14ac="http://schemas.microsoft.com/office/spreadsheetml/2009/9/ac" r="144" s="3" customFormat="true" x14ac:dyDescent="0.25">
      <c r="A144" s="420"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c r="IR144" s="122"/>
    </row>
    <row xmlns:x14ac="http://schemas.microsoft.com/office/spreadsheetml/2009/9/ac" r="145" s="3" customFormat="true" x14ac:dyDescent="0.25">
      <c r="A145" s="420"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c r="IR145" s="122"/>
    </row>
    <row xmlns:x14ac="http://schemas.microsoft.com/office/spreadsheetml/2009/9/ac" r="146" s="3" customFormat="true" x14ac:dyDescent="0.25">
      <c r="A146" s="420"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c r="IR146" s="122"/>
    </row>
    <row xmlns:x14ac="http://schemas.microsoft.com/office/spreadsheetml/2009/9/ac" r="147" s="3" customFormat="true" x14ac:dyDescent="0.25">
      <c r="A147" s="420"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c r="IR147" s="122"/>
    </row>
    <row xmlns:x14ac="http://schemas.microsoft.com/office/spreadsheetml/2009/9/ac" r="148" s="3" customFormat="true" x14ac:dyDescent="0.25">
      <c r="A148" s="420"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c r="IR148" s="122"/>
    </row>
    <row xmlns:x14ac="http://schemas.microsoft.com/office/spreadsheetml/2009/9/ac" r="149" s="3" customFormat="true" x14ac:dyDescent="0.25">
      <c r="A149" s="420"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c r="IR149" s="122"/>
    </row>
    <row xmlns:x14ac="http://schemas.microsoft.com/office/spreadsheetml/2009/9/ac" r="150" s="3" customFormat="true" x14ac:dyDescent="0.25">
      <c r="A150" s="420"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c r="IR150" s="122"/>
    </row>
    <row xmlns:x14ac="http://schemas.microsoft.com/office/spreadsheetml/2009/9/ac" r="151" s="3" customFormat="true" x14ac:dyDescent="0.25">
      <c r="A151" s="420"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c r="IR151" s="122"/>
    </row>
    <row xmlns:x14ac="http://schemas.microsoft.com/office/spreadsheetml/2009/9/ac" r="152" s="3" customFormat="true" x14ac:dyDescent="0.25">
      <c r="A152" s="414"/>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c r="IR152" s="122"/>
    </row>
    <row xmlns:x14ac="http://schemas.microsoft.com/office/spreadsheetml/2009/9/ac" r="153" s="3" customFormat="true" x14ac:dyDescent="0.25">
      <c r="A153" s="414"/>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c r="IR153" s="122"/>
    </row>
    <row xmlns:x14ac="http://schemas.microsoft.com/office/spreadsheetml/2009/9/ac" r="154" s="3" customFormat="true" x14ac:dyDescent="0.25">
      <c r="A154" s="414"/>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c r="IR154" s="122"/>
    </row>
    <row xmlns:x14ac="http://schemas.microsoft.com/office/spreadsheetml/2009/9/ac" r="155" s="3" customFormat="true" x14ac:dyDescent="0.25">
      <c r="A155" s="414"/>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c r="IR155" s="122"/>
    </row>
    <row xmlns:x14ac="http://schemas.microsoft.com/office/spreadsheetml/2009/9/ac" r="156" s="3" customFormat="true" x14ac:dyDescent="0.25">
      <c r="A156" s="414"/>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c r="IR156" s="122"/>
    </row>
    <row xmlns:x14ac="http://schemas.microsoft.com/office/spreadsheetml/2009/9/ac" r="157" s="3" customFormat="true" x14ac:dyDescent="0.25">
      <c r="A157" s="414"/>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c r="IR157" s="122"/>
    </row>
    <row xmlns:x14ac="http://schemas.microsoft.com/office/spreadsheetml/2009/9/ac" r="158" s="3" customFormat="true" x14ac:dyDescent="0.25">
      <c r="A158" s="414"/>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c r="IR158" s="122"/>
    </row>
    <row xmlns:x14ac="http://schemas.microsoft.com/office/spreadsheetml/2009/9/ac" r="159" s="3" customFormat="true" x14ac:dyDescent="0.25">
      <c r="A159" s="414"/>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c r="IR159" s="122"/>
    </row>
    <row xmlns:x14ac="http://schemas.microsoft.com/office/spreadsheetml/2009/9/ac" r="160" s="3" customFormat="true" x14ac:dyDescent="0.25">
      <c r="A160" s="414"/>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c r="IR160" s="122"/>
    </row>
    <row xmlns:x14ac="http://schemas.microsoft.com/office/spreadsheetml/2009/9/ac" r="161" s="3" customFormat="true" x14ac:dyDescent="0.25">
      <c r="A161" s="414"/>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c r="IR161" s="122"/>
    </row>
    <row xmlns:x14ac="http://schemas.microsoft.com/office/spreadsheetml/2009/9/ac" r="162" s="3" customFormat="true" x14ac:dyDescent="0.25">
      <c r="A162" s="414"/>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c r="IR162" s="122"/>
    </row>
    <row xmlns:x14ac="http://schemas.microsoft.com/office/spreadsheetml/2009/9/ac" r="163" s="3" customFormat="true" x14ac:dyDescent="0.25">
      <c r="A163" s="414"/>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c r="IR163" s="122"/>
    </row>
    <row xmlns:x14ac="http://schemas.microsoft.com/office/spreadsheetml/2009/9/ac" r="164" s="3" customFormat="true" x14ac:dyDescent="0.25">
      <c r="A164" s="414"/>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c r="IR164" s="122"/>
    </row>
    <row xmlns:x14ac="http://schemas.microsoft.com/office/spreadsheetml/2009/9/ac" r="165" s="3" customFormat="true" x14ac:dyDescent="0.25">
      <c r="A165" s="414"/>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c r="IR165" s="122"/>
    </row>
    <row xmlns:x14ac="http://schemas.microsoft.com/office/spreadsheetml/2009/9/ac" r="166" s="3" customFormat="true" x14ac:dyDescent="0.25">
      <c r="A166" s="414"/>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c r="IR166" s="122"/>
    </row>
    <row xmlns:x14ac="http://schemas.microsoft.com/office/spreadsheetml/2009/9/ac" r="167" s="3" customFormat="true" x14ac:dyDescent="0.25">
      <c r="A167" s="414"/>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c r="IR167" s="122"/>
    </row>
    <row xmlns:x14ac="http://schemas.microsoft.com/office/spreadsheetml/2009/9/ac" r="168" s="3" customFormat="true" x14ac:dyDescent="0.25">
      <c r="A168" s="414"/>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c r="IR168" s="122"/>
    </row>
    <row xmlns:x14ac="http://schemas.microsoft.com/office/spreadsheetml/2009/9/ac" r="169" s="3" customFormat="true" x14ac:dyDescent="0.25">
      <c r="A169" s="414"/>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c r="IR169" s="122"/>
    </row>
    <row xmlns:x14ac="http://schemas.microsoft.com/office/spreadsheetml/2009/9/ac" r="170" s="3" customFormat="true" x14ac:dyDescent="0.25">
      <c r="A170" s="414"/>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c r="IR170" s="122"/>
    </row>
    <row xmlns:x14ac="http://schemas.microsoft.com/office/spreadsheetml/2009/9/ac" r="171" s="3" customFormat="true" x14ac:dyDescent="0.25">
      <c r="A171" s="414"/>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c r="IR171" s="122"/>
    </row>
    <row xmlns:x14ac="http://schemas.microsoft.com/office/spreadsheetml/2009/9/ac" r="172" s="3" customFormat="true" x14ac:dyDescent="0.25">
      <c r="A172" s="414"/>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c r="IR172" s="122"/>
    </row>
    <row xmlns:x14ac="http://schemas.microsoft.com/office/spreadsheetml/2009/9/ac" r="173" s="3" customFormat="true" x14ac:dyDescent="0.25">
      <c r="A173" s="414"/>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c r="IR173" s="122"/>
    </row>
    <row xmlns:x14ac="http://schemas.microsoft.com/office/spreadsheetml/2009/9/ac" r="174" s="3" customFormat="true" x14ac:dyDescent="0.25">
      <c r="A174" s="414"/>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c r="IR174" s="122"/>
    </row>
    <row xmlns:x14ac="http://schemas.microsoft.com/office/spreadsheetml/2009/9/ac" r="175" s="3" customFormat="true" x14ac:dyDescent="0.25">
      <c r="A175" s="414"/>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c r="IR175" s="122"/>
    </row>
    <row xmlns:x14ac="http://schemas.microsoft.com/office/spreadsheetml/2009/9/ac" r="176" s="3" customFormat="true" x14ac:dyDescent="0.25">
      <c r="A176" s="414"/>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c r="IR176" s="122"/>
    </row>
    <row xmlns:x14ac="http://schemas.microsoft.com/office/spreadsheetml/2009/9/ac" r="177" s="3" customFormat="true" x14ac:dyDescent="0.25">
      <c r="A177" s="414"/>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c r="IR177" s="122"/>
    </row>
    <row xmlns:x14ac="http://schemas.microsoft.com/office/spreadsheetml/2009/9/ac" r="178" s="3" customFormat="true" x14ac:dyDescent="0.25">
      <c r="A178" s="414"/>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c r="IR178" s="122"/>
    </row>
    <row xmlns:x14ac="http://schemas.microsoft.com/office/spreadsheetml/2009/9/ac" r="179" s="3" customFormat="true" x14ac:dyDescent="0.25">
      <c r="A179" s="414"/>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c r="IR179" s="122"/>
    </row>
    <row xmlns:x14ac="http://schemas.microsoft.com/office/spreadsheetml/2009/9/ac" r="180" s="3" customFormat="true" x14ac:dyDescent="0.25">
      <c r="A180" s="414"/>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c r="IR180" s="122"/>
    </row>
    <row xmlns:x14ac="http://schemas.microsoft.com/office/spreadsheetml/2009/9/ac" r="181" s="3" customFormat="true" x14ac:dyDescent="0.25">
      <c r="A181" s="414"/>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c r="IR181" s="122"/>
    </row>
    <row xmlns:x14ac="http://schemas.microsoft.com/office/spreadsheetml/2009/9/ac" r="182" s="3" customFormat="true" x14ac:dyDescent="0.25">
      <c r="A182" s="414"/>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c r="IR182" s="122"/>
    </row>
    <row xmlns:x14ac="http://schemas.microsoft.com/office/spreadsheetml/2009/9/ac" r="183" s="3" customFormat="true" x14ac:dyDescent="0.25">
      <c r="A183" s="414"/>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c r="IR183" s="122"/>
    </row>
    <row xmlns:x14ac="http://schemas.microsoft.com/office/spreadsheetml/2009/9/ac" r="184" s="3" customFormat="true" x14ac:dyDescent="0.25">
      <c r="A184" s="414"/>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c r="IR184" s="122"/>
    </row>
    <row xmlns:x14ac="http://schemas.microsoft.com/office/spreadsheetml/2009/9/ac" r="185" s="3" customFormat="true" x14ac:dyDescent="0.25">
      <c r="A185" s="414"/>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c r="IR185" s="122"/>
    </row>
    <row xmlns:x14ac="http://schemas.microsoft.com/office/spreadsheetml/2009/9/ac" r="186" s="3" customFormat="true" x14ac:dyDescent="0.25">
      <c r="A186" s="414"/>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c r="IR186" s="122"/>
    </row>
    <row xmlns:x14ac="http://schemas.microsoft.com/office/spreadsheetml/2009/9/ac" r="187" s="3" customFormat="true" x14ac:dyDescent="0.25">
      <c r="A187" s="414"/>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c r="IR187" s="122"/>
    </row>
    <row xmlns:x14ac="http://schemas.microsoft.com/office/spreadsheetml/2009/9/ac" r="188" s="3" customFormat="true" x14ac:dyDescent="0.25">
      <c r="A188" s="414"/>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c r="IR188" s="122"/>
    </row>
    <row xmlns:x14ac="http://schemas.microsoft.com/office/spreadsheetml/2009/9/ac" r="189" s="3" customFormat="true" x14ac:dyDescent="0.25">
      <c r="A189" s="414"/>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c r="IR189" s="122"/>
    </row>
    <row xmlns:x14ac="http://schemas.microsoft.com/office/spreadsheetml/2009/9/ac" r="190" s="3" customFormat="true" x14ac:dyDescent="0.25">
      <c r="A190" s="414"/>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c r="IR190" s="122"/>
    </row>
    <row xmlns:x14ac="http://schemas.microsoft.com/office/spreadsheetml/2009/9/ac" r="191" s="3" customFormat="true" x14ac:dyDescent="0.25">
      <c r="A191" s="414"/>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c r="IR191" s="122"/>
    </row>
    <row xmlns:x14ac="http://schemas.microsoft.com/office/spreadsheetml/2009/9/ac" r="192" s="3" customFormat="true" x14ac:dyDescent="0.25">
      <c r="A192" s="414"/>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c r="IR192" s="122"/>
    </row>
    <row xmlns:x14ac="http://schemas.microsoft.com/office/spreadsheetml/2009/9/ac" r="193" s="3" customFormat="true" x14ac:dyDescent="0.25">
      <c r="A193" s="414"/>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c r="IR193" s="122"/>
    </row>
    <row xmlns:x14ac="http://schemas.microsoft.com/office/spreadsheetml/2009/9/ac" r="194" s="3" customFormat="true" x14ac:dyDescent="0.25">
      <c r="A194" s="414"/>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c r="IR194" s="122"/>
    </row>
    <row xmlns:x14ac="http://schemas.microsoft.com/office/spreadsheetml/2009/9/ac" r="195" s="3" customFormat="true" x14ac:dyDescent="0.25">
      <c r="A195" s="414"/>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c r="IR195" s="122"/>
    </row>
    <row xmlns:x14ac="http://schemas.microsoft.com/office/spreadsheetml/2009/9/ac" r="196" s="3" customFormat="true" x14ac:dyDescent="0.25">
      <c r="A196" s="414"/>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c r="IR196" s="122"/>
    </row>
    <row xmlns:x14ac="http://schemas.microsoft.com/office/spreadsheetml/2009/9/ac" r="197" s="3" customFormat="true" x14ac:dyDescent="0.25">
      <c r="A197" s="414"/>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c r="IR197" s="122"/>
    </row>
    <row xmlns:x14ac="http://schemas.microsoft.com/office/spreadsheetml/2009/9/ac" r="198" s="3" customFormat="true" x14ac:dyDescent="0.25">
      <c r="A198" s="414"/>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c r="IR198" s="122"/>
    </row>
    <row xmlns:x14ac="http://schemas.microsoft.com/office/spreadsheetml/2009/9/ac" r="199" s="3" customFormat="true" x14ac:dyDescent="0.25">
      <c r="A199" s="414"/>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c r="IR199" s="122"/>
    </row>
    <row xmlns:x14ac="http://schemas.microsoft.com/office/spreadsheetml/2009/9/ac" r="200" s="3" customFormat="true" x14ac:dyDescent="0.25">
      <c r="A200" s="414"/>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c r="IR200" s="122"/>
    </row>
    <row xmlns:x14ac="http://schemas.microsoft.com/office/spreadsheetml/2009/9/ac" r="201" s="3" customFormat="true" x14ac:dyDescent="0.25">
      <c r="A201" s="414"/>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c r="IR201" s="122"/>
    </row>
    <row xmlns:x14ac="http://schemas.microsoft.com/office/spreadsheetml/2009/9/ac" r="202" s="3" customFormat="true" x14ac:dyDescent="0.25">
      <c r="A202" s="414"/>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c r="IR202" s="122"/>
    </row>
    <row xmlns:x14ac="http://schemas.microsoft.com/office/spreadsheetml/2009/9/ac" r="203" s="3" customFormat="true" x14ac:dyDescent="0.25">
      <c r="A203" s="414"/>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c r="IR203" s="122"/>
    </row>
    <row xmlns:x14ac="http://schemas.microsoft.com/office/spreadsheetml/2009/9/ac" r="204" s="3" customFormat="true" x14ac:dyDescent="0.25">
      <c r="A204" s="414"/>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c r="IR204" s="122"/>
    </row>
    <row xmlns:x14ac="http://schemas.microsoft.com/office/spreadsheetml/2009/9/ac" r="205" s="3" customFormat="true" x14ac:dyDescent="0.25">
      <c r="A205" s="414"/>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c r="IR205" s="122"/>
    </row>
    <row xmlns:x14ac="http://schemas.microsoft.com/office/spreadsheetml/2009/9/ac" r="206" s="3" customFormat="true" x14ac:dyDescent="0.25">
      <c r="A206" s="414"/>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c r="IR206" s="122"/>
    </row>
    <row xmlns:x14ac="http://schemas.microsoft.com/office/spreadsheetml/2009/9/ac" r="207" s="3" customFormat="true" x14ac:dyDescent="0.25">
      <c r="A207" s="414"/>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c r="IR207" s="122"/>
    </row>
    <row xmlns:x14ac="http://schemas.microsoft.com/office/spreadsheetml/2009/9/ac" r="208" s="3" customFormat="true" x14ac:dyDescent="0.25">
      <c r="A208" s="414"/>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c r="IR208" s="122"/>
    </row>
    <row xmlns:x14ac="http://schemas.microsoft.com/office/spreadsheetml/2009/9/ac" r="209" s="3" customFormat="true" x14ac:dyDescent="0.25">
      <c r="A209" s="414"/>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c r="IR209" s="122"/>
    </row>
    <row xmlns:x14ac="http://schemas.microsoft.com/office/spreadsheetml/2009/9/ac" r="210" s="3" customFormat="true" x14ac:dyDescent="0.25">
      <c r="A210" s="414"/>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c r="IR210" s="122"/>
    </row>
    <row xmlns:x14ac="http://schemas.microsoft.com/office/spreadsheetml/2009/9/ac" r="211" s="3" customFormat="true" x14ac:dyDescent="0.25">
      <c r="A211" s="414"/>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c r="IR211" s="122"/>
    </row>
    <row xmlns:x14ac="http://schemas.microsoft.com/office/spreadsheetml/2009/9/ac" r="212" s="3" customFormat="true" x14ac:dyDescent="0.25">
      <c r="A212" s="414"/>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c r="IR212" s="122"/>
    </row>
    <row xmlns:x14ac="http://schemas.microsoft.com/office/spreadsheetml/2009/9/ac" r="213" s="3" customFormat="true" x14ac:dyDescent="0.25">
      <c r="A213" s="414"/>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c r="IR213" s="122"/>
    </row>
    <row xmlns:x14ac="http://schemas.microsoft.com/office/spreadsheetml/2009/9/ac" r="214" s="3" customFormat="true" x14ac:dyDescent="0.25">
      <c r="A214" s="414"/>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c r="IR214" s="122"/>
    </row>
    <row xmlns:x14ac="http://schemas.microsoft.com/office/spreadsheetml/2009/9/ac" r="215" s="3" customFormat="true" x14ac:dyDescent="0.25">
      <c r="A215" s="414"/>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c r="IR215" s="122"/>
    </row>
    <row xmlns:x14ac="http://schemas.microsoft.com/office/spreadsheetml/2009/9/ac" r="216" s="3" customFormat="true" x14ac:dyDescent="0.25">
      <c r="A216" s="414"/>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c r="IR216" s="122"/>
    </row>
    <row xmlns:x14ac="http://schemas.microsoft.com/office/spreadsheetml/2009/9/ac" r="217" s="3" customFormat="true" x14ac:dyDescent="0.25">
      <c r="A217" s="414"/>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c r="IR217" s="122"/>
    </row>
    <row xmlns:x14ac="http://schemas.microsoft.com/office/spreadsheetml/2009/9/ac" r="218" s="3" customFormat="true" x14ac:dyDescent="0.25">
      <c r="A218" s="414"/>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c r="IR218" s="122"/>
    </row>
    <row xmlns:x14ac="http://schemas.microsoft.com/office/spreadsheetml/2009/9/ac" r="219" s="3" customFormat="true" x14ac:dyDescent="0.25">
      <c r="A219" s="414"/>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c r="IR219" s="122"/>
    </row>
    <row xmlns:x14ac="http://schemas.microsoft.com/office/spreadsheetml/2009/9/ac" r="220" s="3" customFormat="true" x14ac:dyDescent="0.25">
      <c r="A220" s="414"/>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c r="IR220" s="122"/>
    </row>
    <row xmlns:x14ac="http://schemas.microsoft.com/office/spreadsheetml/2009/9/ac" r="221" s="3" customFormat="true" x14ac:dyDescent="0.25">
      <c r="A221" s="414"/>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c r="IR221" s="122"/>
    </row>
    <row xmlns:x14ac="http://schemas.microsoft.com/office/spreadsheetml/2009/9/ac" r="222" s="3" customFormat="true" x14ac:dyDescent="0.25">
      <c r="A222" s="414"/>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c r="IR222" s="122"/>
    </row>
    <row xmlns:x14ac="http://schemas.microsoft.com/office/spreadsheetml/2009/9/ac" r="223" s="3" customFormat="true" x14ac:dyDescent="0.25">
      <c r="A223" s="414"/>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c r="IR223" s="122"/>
    </row>
    <row xmlns:x14ac="http://schemas.microsoft.com/office/spreadsheetml/2009/9/ac" r="224" s="3" customFormat="true" x14ac:dyDescent="0.25">
      <c r="A224" s="414"/>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c r="IR224" s="122"/>
    </row>
    <row xmlns:x14ac="http://schemas.microsoft.com/office/spreadsheetml/2009/9/ac" r="225" s="3" customFormat="true" x14ac:dyDescent="0.25">
      <c r="A225" s="414"/>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c r="IR225" s="122"/>
    </row>
    <row xmlns:x14ac="http://schemas.microsoft.com/office/spreadsheetml/2009/9/ac" r="226" s="3" customFormat="true" x14ac:dyDescent="0.25">
      <c r="A226" s="414"/>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c r="IR226" s="122"/>
    </row>
    <row xmlns:x14ac="http://schemas.microsoft.com/office/spreadsheetml/2009/9/ac" r="227" s="3" customFormat="true" x14ac:dyDescent="0.25">
      <c r="A227" s="414"/>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c r="IR227" s="122"/>
    </row>
    <row xmlns:x14ac="http://schemas.microsoft.com/office/spreadsheetml/2009/9/ac" r="228" s="3" customFormat="true" x14ac:dyDescent="0.25">
      <c r="A228" s="414"/>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c r="IR228" s="122"/>
    </row>
    <row xmlns:x14ac="http://schemas.microsoft.com/office/spreadsheetml/2009/9/ac" r="229" s="3" customFormat="true" x14ac:dyDescent="0.25">
      <c r="A229" s="414"/>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c r="IR229" s="122"/>
    </row>
    <row xmlns:x14ac="http://schemas.microsoft.com/office/spreadsheetml/2009/9/ac" r="230" s="3" customFormat="true" x14ac:dyDescent="0.25">
      <c r="A230" s="414"/>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c r="IR230" s="122"/>
    </row>
    <row xmlns:x14ac="http://schemas.microsoft.com/office/spreadsheetml/2009/9/ac" r="231" s="3" customFormat="true" x14ac:dyDescent="0.25">
      <c r="A231" s="414"/>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c r="IR231" s="122"/>
    </row>
    <row xmlns:x14ac="http://schemas.microsoft.com/office/spreadsheetml/2009/9/ac" r="232" s="3" customFormat="true" x14ac:dyDescent="0.25">
      <c r="A232" s="414"/>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c r="IR232" s="122"/>
    </row>
    <row xmlns:x14ac="http://schemas.microsoft.com/office/spreadsheetml/2009/9/ac" r="233" s="3" customFormat="true" x14ac:dyDescent="0.25">
      <c r="A233" s="414"/>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c r="IR233" s="122"/>
    </row>
    <row xmlns:x14ac="http://schemas.microsoft.com/office/spreadsheetml/2009/9/ac" r="234" s="3" customFormat="true" x14ac:dyDescent="0.25">
      <c r="A234" s="414"/>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c r="IR234" s="122"/>
    </row>
    <row xmlns:x14ac="http://schemas.microsoft.com/office/spreadsheetml/2009/9/ac" r="235" s="3" customFormat="true" x14ac:dyDescent="0.25">
      <c r="A235" s="414"/>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c r="IR235" s="122"/>
    </row>
    <row xmlns:x14ac="http://schemas.microsoft.com/office/spreadsheetml/2009/9/ac" r="236" s="3" customFormat="true" x14ac:dyDescent="0.25">
      <c r="A236" s="414"/>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c r="IR236" s="122"/>
    </row>
    <row xmlns:x14ac="http://schemas.microsoft.com/office/spreadsheetml/2009/9/ac" r="237" s="3" customFormat="true" x14ac:dyDescent="0.25">
      <c r="A237" s="414"/>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c r="IR237" s="122"/>
    </row>
    <row xmlns:x14ac="http://schemas.microsoft.com/office/spreadsheetml/2009/9/ac" r="238" s="3" customFormat="true" x14ac:dyDescent="0.25">
      <c r="A238" s="414"/>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c r="IR238" s="122"/>
    </row>
    <row xmlns:x14ac="http://schemas.microsoft.com/office/spreadsheetml/2009/9/ac" r="239" s="3" customFormat="true" x14ac:dyDescent="0.25">
      <c r="A239" s="414"/>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c r="IR239" s="122"/>
    </row>
    <row xmlns:x14ac="http://schemas.microsoft.com/office/spreadsheetml/2009/9/ac" r="240" s="3" customFormat="true" x14ac:dyDescent="0.25">
      <c r="A240" s="414"/>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c r="IR240" s="122"/>
    </row>
    <row xmlns:x14ac="http://schemas.microsoft.com/office/spreadsheetml/2009/9/ac" r="241" s="3" customFormat="true" x14ac:dyDescent="0.25">
      <c r="A241" s="414"/>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c r="IR241" s="122"/>
    </row>
    <row xmlns:x14ac="http://schemas.microsoft.com/office/spreadsheetml/2009/9/ac" r="242" s="3" customFormat="true" x14ac:dyDescent="0.25">
      <c r="A242" s="414"/>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c r="IR242" s="122"/>
    </row>
    <row xmlns:x14ac="http://schemas.microsoft.com/office/spreadsheetml/2009/9/ac" r="243" s="3" customFormat="true" x14ac:dyDescent="0.25">
      <c r="A243" s="414"/>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c r="IR243" s="122"/>
    </row>
    <row xmlns:x14ac="http://schemas.microsoft.com/office/spreadsheetml/2009/9/ac" r="244" s="3" customFormat="true" x14ac:dyDescent="0.25">
      <c r="A244" s="414"/>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c r="IR244" s="122"/>
    </row>
    <row xmlns:x14ac="http://schemas.microsoft.com/office/spreadsheetml/2009/9/ac" r="245" s="3" customFormat="true" x14ac:dyDescent="0.25">
      <c r="A245" s="414"/>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c r="IR245" s="122"/>
    </row>
    <row xmlns:x14ac="http://schemas.microsoft.com/office/spreadsheetml/2009/9/ac" r="246" s="3" customFormat="true" x14ac:dyDescent="0.25">
      <c r="A246" s="414"/>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c r="IR246" s="122"/>
    </row>
    <row xmlns:x14ac="http://schemas.microsoft.com/office/spreadsheetml/2009/9/ac" r="247" s="3" customFormat="true" x14ac:dyDescent="0.25">
      <c r="A247" s="414"/>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c r="IR247" s="122"/>
    </row>
    <row xmlns:x14ac="http://schemas.microsoft.com/office/spreadsheetml/2009/9/ac" r="248" s="3" customFormat="true" x14ac:dyDescent="0.25">
      <c r="A248" s="414"/>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c r="IR248" s="122"/>
    </row>
    <row xmlns:x14ac="http://schemas.microsoft.com/office/spreadsheetml/2009/9/ac" r="249" s="3" customFormat="true" x14ac:dyDescent="0.25">
      <c r="A249" s="414"/>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c r="IR249" s="122"/>
    </row>
    <row xmlns:x14ac="http://schemas.microsoft.com/office/spreadsheetml/2009/9/ac" r="250" s="3" customFormat="true" x14ac:dyDescent="0.25">
      <c r="A250" s="414"/>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c r="IR250" s="122"/>
    </row>
    <row xmlns:x14ac="http://schemas.microsoft.com/office/spreadsheetml/2009/9/ac" r="251" s="3" customFormat="true" x14ac:dyDescent="0.25">
      <c r="A251" s="414"/>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c r="IR251" s="122"/>
    </row>
    <row xmlns:x14ac="http://schemas.microsoft.com/office/spreadsheetml/2009/9/ac" r="252" s="3" customFormat="true" x14ac:dyDescent="0.25">
      <c r="A252" s="414"/>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c r="IR252" s="122"/>
    </row>
    <row xmlns:x14ac="http://schemas.microsoft.com/office/spreadsheetml/2009/9/ac" r="253" s="3" customFormat="true" x14ac:dyDescent="0.25">
      <c r="A253" s="414"/>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c r="IR253" s="122"/>
    </row>
    <row xmlns:x14ac="http://schemas.microsoft.com/office/spreadsheetml/2009/9/ac" r="254" s="3" customFormat="true" x14ac:dyDescent="0.25">
      <c r="A254" s="414"/>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c r="IR254" s="122"/>
    </row>
    <row xmlns:x14ac="http://schemas.microsoft.com/office/spreadsheetml/2009/9/ac" r="255" s="3" customFormat="true" x14ac:dyDescent="0.25">
      <c r="A255" s="414"/>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c r="IR255" s="122"/>
    </row>
    <row xmlns:x14ac="http://schemas.microsoft.com/office/spreadsheetml/2009/9/ac" r="256" s="3" customFormat="true" x14ac:dyDescent="0.25">
      <c r="A256" s="414"/>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c r="IR256" s="122"/>
    </row>
    <row xmlns:x14ac="http://schemas.microsoft.com/office/spreadsheetml/2009/9/ac" r="257" s="3" customFormat="true" x14ac:dyDescent="0.25">
      <c r="A257" s="414"/>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c r="IR257" s="122"/>
    </row>
    <row xmlns:x14ac="http://schemas.microsoft.com/office/spreadsheetml/2009/9/ac" r="258" s="3" customFormat="true" x14ac:dyDescent="0.25">
      <c r="A258" s="414"/>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c r="IR258" s="122"/>
    </row>
    <row xmlns:x14ac="http://schemas.microsoft.com/office/spreadsheetml/2009/9/ac" r="259" s="3" customFormat="true" x14ac:dyDescent="0.25">
      <c r="A259" s="414"/>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c r="IR259" s="122"/>
    </row>
    <row xmlns:x14ac="http://schemas.microsoft.com/office/spreadsheetml/2009/9/ac" r="260" s="3" customFormat="true" x14ac:dyDescent="0.25">
      <c r="A260" s="414"/>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c r="IR260" s="122"/>
    </row>
    <row xmlns:x14ac="http://schemas.microsoft.com/office/spreadsheetml/2009/9/ac" r="261" s="3" customFormat="true" x14ac:dyDescent="0.25">
      <c r="A261" s="414"/>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c r="IR261" s="122"/>
    </row>
    <row xmlns:x14ac="http://schemas.microsoft.com/office/spreadsheetml/2009/9/ac" r="262" s="3" customFormat="true" x14ac:dyDescent="0.25">
      <c r="A262" s="414"/>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c r="IR262" s="122"/>
    </row>
    <row xmlns:x14ac="http://schemas.microsoft.com/office/spreadsheetml/2009/9/ac" r="263" s="3" customFormat="true" x14ac:dyDescent="0.25">
      <c r="A263" s="414"/>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c r="IR263" s="122"/>
    </row>
    <row xmlns:x14ac="http://schemas.microsoft.com/office/spreadsheetml/2009/9/ac" r="264" s="3" customFormat="true" x14ac:dyDescent="0.25">
      <c r="A264" s="414"/>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c r="IR264" s="122"/>
    </row>
    <row xmlns:x14ac="http://schemas.microsoft.com/office/spreadsheetml/2009/9/ac" r="265" s="3" customFormat="true" x14ac:dyDescent="0.25">
      <c r="A265" s="414"/>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c r="IR265" s="122"/>
    </row>
    <row xmlns:x14ac="http://schemas.microsoft.com/office/spreadsheetml/2009/9/ac" r="266" s="3" customFormat="true" x14ac:dyDescent="0.25">
      <c r="A266" s="414"/>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c r="IR266" s="122"/>
    </row>
    <row xmlns:x14ac="http://schemas.microsoft.com/office/spreadsheetml/2009/9/ac" r="267" s="3" customFormat="true" x14ac:dyDescent="0.25">
      <c r="A267" s="414"/>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c r="IR267" s="122"/>
    </row>
    <row xmlns:x14ac="http://schemas.microsoft.com/office/spreadsheetml/2009/9/ac" r="268" s="3" customFormat="true" x14ac:dyDescent="0.25">
      <c r="A268" s="414"/>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c r="IR268" s="122"/>
    </row>
    <row xmlns:x14ac="http://schemas.microsoft.com/office/spreadsheetml/2009/9/ac" r="269" s="3" customFormat="true" x14ac:dyDescent="0.25">
      <c r="A269" s="414"/>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c r="IR269" s="122"/>
    </row>
    <row xmlns:x14ac="http://schemas.microsoft.com/office/spreadsheetml/2009/9/ac" r="270" s="3" customFormat="true" x14ac:dyDescent="0.25">
      <c r="A270" s="414"/>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c r="IR270" s="122"/>
    </row>
    <row xmlns:x14ac="http://schemas.microsoft.com/office/spreadsheetml/2009/9/ac" r="271" s="3" customFormat="true" x14ac:dyDescent="0.25">
      <c r="A271" s="414"/>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c r="IR271" s="122"/>
    </row>
    <row xmlns:x14ac="http://schemas.microsoft.com/office/spreadsheetml/2009/9/ac" r="272" s="3" customFormat="true" x14ac:dyDescent="0.25">
      <c r="A272" s="414"/>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c r="IR272" s="122"/>
    </row>
    <row xmlns:x14ac="http://schemas.microsoft.com/office/spreadsheetml/2009/9/ac" r="273" s="3" customFormat="true" x14ac:dyDescent="0.25">
      <c r="A273" s="414"/>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c r="IR273" s="122"/>
    </row>
    <row xmlns:x14ac="http://schemas.microsoft.com/office/spreadsheetml/2009/9/ac" r="274" s="3" customFormat="true" x14ac:dyDescent="0.25">
      <c r="A274" s="414"/>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c r="IR274" s="122"/>
    </row>
    <row xmlns:x14ac="http://schemas.microsoft.com/office/spreadsheetml/2009/9/ac" r="275" s="3" customFormat="true" x14ac:dyDescent="0.25">
      <c r="A275" s="414"/>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c r="IR275" s="122"/>
    </row>
    <row xmlns:x14ac="http://schemas.microsoft.com/office/spreadsheetml/2009/9/ac" r="276" s="3" customFormat="true" x14ac:dyDescent="0.25">
      <c r="A276" s="414"/>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c r="IR276" s="122"/>
    </row>
    <row xmlns:x14ac="http://schemas.microsoft.com/office/spreadsheetml/2009/9/ac" r="277" s="3" customFormat="true" x14ac:dyDescent="0.25">
      <c r="A277" s="414"/>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c r="IR277" s="122"/>
    </row>
    <row xmlns:x14ac="http://schemas.microsoft.com/office/spreadsheetml/2009/9/ac" r="278" s="3" customFormat="true" x14ac:dyDescent="0.25">
      <c r="A278" s="414"/>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c r="IR278" s="122"/>
    </row>
    <row xmlns:x14ac="http://schemas.microsoft.com/office/spreadsheetml/2009/9/ac" r="279" s="3" customFormat="true" x14ac:dyDescent="0.25">
      <c r="A279" s="414"/>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c r="IR279" s="122"/>
    </row>
    <row xmlns:x14ac="http://schemas.microsoft.com/office/spreadsheetml/2009/9/ac" r="280" s="3" customFormat="true" x14ac:dyDescent="0.25">
      <c r="A280" s="414"/>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c r="IR280" s="122"/>
    </row>
    <row xmlns:x14ac="http://schemas.microsoft.com/office/spreadsheetml/2009/9/ac" r="281" s="3" customFormat="true" x14ac:dyDescent="0.25">
      <c r="A281" s="414"/>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c r="IR281" s="122"/>
    </row>
    <row xmlns:x14ac="http://schemas.microsoft.com/office/spreadsheetml/2009/9/ac" r="282" s="3" customFormat="true" x14ac:dyDescent="0.25">
      <c r="A282" s="414"/>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c r="IR282" s="122"/>
    </row>
    <row xmlns:x14ac="http://schemas.microsoft.com/office/spreadsheetml/2009/9/ac" r="283" s="3" customFormat="true" x14ac:dyDescent="0.25">
      <c r="A283" s="414"/>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c r="IR283" s="122"/>
    </row>
    <row xmlns:x14ac="http://schemas.microsoft.com/office/spreadsheetml/2009/9/ac" r="284" s="3" customFormat="true" x14ac:dyDescent="0.25">
      <c r="A284" s="414"/>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c r="IR284" s="122"/>
    </row>
    <row xmlns:x14ac="http://schemas.microsoft.com/office/spreadsheetml/2009/9/ac" r="285" s="3" customFormat="true" x14ac:dyDescent="0.25">
      <c r="A285" s="414"/>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c r="IR285" s="122"/>
    </row>
    <row xmlns:x14ac="http://schemas.microsoft.com/office/spreadsheetml/2009/9/ac" r="286" s="3" customFormat="true" x14ac:dyDescent="0.25">
      <c r="A286" s="414"/>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c r="IR286" s="122"/>
    </row>
    <row xmlns:x14ac="http://schemas.microsoft.com/office/spreadsheetml/2009/9/ac" r="287" s="3" customFormat="true" x14ac:dyDescent="0.25">
      <c r="A287" s="414"/>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c r="IR287" s="122"/>
    </row>
    <row xmlns:x14ac="http://schemas.microsoft.com/office/spreadsheetml/2009/9/ac" r="288" s="3" customFormat="true" x14ac:dyDescent="0.25">
      <c r="A288" s="414"/>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c r="IR288" s="122"/>
    </row>
    <row xmlns:x14ac="http://schemas.microsoft.com/office/spreadsheetml/2009/9/ac" r="289" s="3" customFormat="true" x14ac:dyDescent="0.25">
      <c r="A289" s="414"/>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c r="IR289" s="122"/>
    </row>
    <row xmlns:x14ac="http://schemas.microsoft.com/office/spreadsheetml/2009/9/ac" r="290" s="3" customFormat="true" x14ac:dyDescent="0.25">
      <c r="A290" s="414"/>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c r="IR290" s="122"/>
    </row>
    <row xmlns:x14ac="http://schemas.microsoft.com/office/spreadsheetml/2009/9/ac" r="291" s="3" customFormat="true" x14ac:dyDescent="0.25">
      <c r="A291" s="414"/>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c r="IR291" s="122"/>
    </row>
    <row xmlns:x14ac="http://schemas.microsoft.com/office/spreadsheetml/2009/9/ac" r="292" s="3" customFormat="true" x14ac:dyDescent="0.25">
      <c r="A292" s="414"/>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c r="IR292" s="122"/>
    </row>
    <row xmlns:x14ac="http://schemas.microsoft.com/office/spreadsheetml/2009/9/ac" r="293" s="3" customFormat="true" x14ac:dyDescent="0.25">
      <c r="A293" s="414"/>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c r="IR293" s="122"/>
    </row>
    <row xmlns:x14ac="http://schemas.microsoft.com/office/spreadsheetml/2009/9/ac" r="294" s="3" customFormat="true" x14ac:dyDescent="0.25">
      <c r="A294" s="414"/>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c r="IR294" s="122"/>
    </row>
    <row xmlns:x14ac="http://schemas.microsoft.com/office/spreadsheetml/2009/9/ac" r="295" s="3" customFormat="true" x14ac:dyDescent="0.25">
      <c r="A295" s="414"/>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c r="IR295" s="122"/>
    </row>
    <row xmlns:x14ac="http://schemas.microsoft.com/office/spreadsheetml/2009/9/ac" r="296" s="3" customFormat="true" x14ac:dyDescent="0.25">
      <c r="A296" s="414"/>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c r="IR296" s="122"/>
    </row>
    <row xmlns:x14ac="http://schemas.microsoft.com/office/spreadsheetml/2009/9/ac" r="297" s="3" customFormat="true" x14ac:dyDescent="0.25">
      <c r="A297" s="414"/>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c r="IR297" s="122"/>
    </row>
    <row xmlns:x14ac="http://schemas.microsoft.com/office/spreadsheetml/2009/9/ac" r="298" s="3" customFormat="true" x14ac:dyDescent="0.25">
      <c r="A298" s="414"/>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c r="IR298" s="122"/>
    </row>
    <row xmlns:x14ac="http://schemas.microsoft.com/office/spreadsheetml/2009/9/ac" r="299" s="3" customFormat="true" x14ac:dyDescent="0.25">
      <c r="A299" s="414"/>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c r="IR299" s="122"/>
    </row>
    <row xmlns:x14ac="http://schemas.microsoft.com/office/spreadsheetml/2009/9/ac" r="300" s="3" customFormat="true" x14ac:dyDescent="0.25">
      <c r="A300" s="414"/>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c r="IR300" s="122"/>
    </row>
    <row xmlns:x14ac="http://schemas.microsoft.com/office/spreadsheetml/2009/9/ac" r="301" s="3" customFormat="true" x14ac:dyDescent="0.25">
      <c r="A301" s="414"/>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c r="IR301" s="122"/>
    </row>
    <row xmlns:x14ac="http://schemas.microsoft.com/office/spreadsheetml/2009/9/ac" r="302" s="3" customFormat="true" x14ac:dyDescent="0.25">
      <c r="A302" s="414"/>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c r="IR302" s="122"/>
    </row>
    <row xmlns:x14ac="http://schemas.microsoft.com/office/spreadsheetml/2009/9/ac" r="303" s="3" customFormat="true" x14ac:dyDescent="0.25">
      <c r="A303" s="414"/>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c r="IR303" s="122"/>
    </row>
    <row xmlns:x14ac="http://schemas.microsoft.com/office/spreadsheetml/2009/9/ac" r="304" s="3" customFormat="true" x14ac:dyDescent="0.25">
      <c r="A304" s="414"/>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c r="IR304" s="122"/>
    </row>
    <row xmlns:x14ac="http://schemas.microsoft.com/office/spreadsheetml/2009/9/ac" r="305" s="3" customFormat="true" x14ac:dyDescent="0.25">
      <c r="A305" s="414"/>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c r="IR305" s="122"/>
    </row>
    <row xmlns:x14ac="http://schemas.microsoft.com/office/spreadsheetml/2009/9/ac" r="306" s="3" customFormat="true" x14ac:dyDescent="0.25">
      <c r="A306" s="414"/>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c r="IR306" s="122"/>
    </row>
    <row xmlns:x14ac="http://schemas.microsoft.com/office/spreadsheetml/2009/9/ac" r="307" s="3" customFormat="true" x14ac:dyDescent="0.25">
      <c r="A307" s="414"/>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c r="IR307" s="122"/>
    </row>
    <row xmlns:x14ac="http://schemas.microsoft.com/office/spreadsheetml/2009/9/ac" r="308" s="3" customFormat="true" x14ac:dyDescent="0.25">
      <c r="A308" s="414"/>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c r="IR308" s="122"/>
    </row>
    <row xmlns:x14ac="http://schemas.microsoft.com/office/spreadsheetml/2009/9/ac" r="309" s="3" customFormat="true" x14ac:dyDescent="0.25">
      <c r="A309" s="414"/>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c r="IR309" s="122"/>
    </row>
    <row xmlns:x14ac="http://schemas.microsoft.com/office/spreadsheetml/2009/9/ac" r="310" s="3" customFormat="true" x14ac:dyDescent="0.25">
      <c r="A310" s="414"/>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c r="IR310" s="122"/>
    </row>
    <row xmlns:x14ac="http://schemas.microsoft.com/office/spreadsheetml/2009/9/ac" r="311" s="3" customFormat="true" x14ac:dyDescent="0.25">
      <c r="A311" s="414"/>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c r="IR311" s="122"/>
    </row>
    <row xmlns:x14ac="http://schemas.microsoft.com/office/spreadsheetml/2009/9/ac" r="312" s="3" customFormat="true" x14ac:dyDescent="0.25">
      <c r="A312" s="414"/>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c r="IR312" s="122"/>
    </row>
    <row xmlns:x14ac="http://schemas.microsoft.com/office/spreadsheetml/2009/9/ac" r="313" s="3" customFormat="true" x14ac:dyDescent="0.25">
      <c r="A313" s="414"/>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c r="IR313" s="122"/>
    </row>
    <row xmlns:x14ac="http://schemas.microsoft.com/office/spreadsheetml/2009/9/ac" r="314" s="3" customFormat="true" x14ac:dyDescent="0.25">
      <c r="A314" s="414"/>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c r="IR314" s="122"/>
    </row>
    <row xmlns:x14ac="http://schemas.microsoft.com/office/spreadsheetml/2009/9/ac" r="315" s="3" customFormat="true" x14ac:dyDescent="0.25">
      <c r="A315" s="414"/>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c r="IR315" s="122"/>
    </row>
    <row xmlns:x14ac="http://schemas.microsoft.com/office/spreadsheetml/2009/9/ac" r="316" s="3" customFormat="true" x14ac:dyDescent="0.25">
      <c r="A316" s="414"/>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c r="IR316" s="122"/>
    </row>
    <row xmlns:x14ac="http://schemas.microsoft.com/office/spreadsheetml/2009/9/ac" r="317" s="3" customFormat="true" x14ac:dyDescent="0.25">
      <c r="A317" s="414"/>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c r="IR317" s="122"/>
    </row>
    <row xmlns:x14ac="http://schemas.microsoft.com/office/spreadsheetml/2009/9/ac" r="318" s="3" customFormat="true" x14ac:dyDescent="0.25">
      <c r="A318" s="414"/>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c r="IR318" s="122"/>
    </row>
    <row xmlns:x14ac="http://schemas.microsoft.com/office/spreadsheetml/2009/9/ac" r="319" s="3" customFormat="true" x14ac:dyDescent="0.25">
      <c r="A319" s="414"/>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c r="IR319" s="122"/>
    </row>
    <row xmlns:x14ac="http://schemas.microsoft.com/office/spreadsheetml/2009/9/ac" r="320" s="3" customFormat="true" x14ac:dyDescent="0.25">
      <c r="A320" s="414"/>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c r="IR320" s="122"/>
    </row>
    <row xmlns:x14ac="http://schemas.microsoft.com/office/spreadsheetml/2009/9/ac" r="321" s="3" customFormat="true" x14ac:dyDescent="0.25">
      <c r="A321" s="414"/>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c r="IR321" s="122"/>
    </row>
    <row xmlns:x14ac="http://schemas.microsoft.com/office/spreadsheetml/2009/9/ac" r="322" s="3" customFormat="true" x14ac:dyDescent="0.25">
      <c r="A322" s="414"/>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c r="IR322" s="122"/>
    </row>
    <row xmlns:x14ac="http://schemas.microsoft.com/office/spreadsheetml/2009/9/ac" r="323" s="3" customFormat="true" x14ac:dyDescent="0.25">
      <c r="A323" s="414"/>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c r="IR323" s="122"/>
    </row>
    <row xmlns:x14ac="http://schemas.microsoft.com/office/spreadsheetml/2009/9/ac" r="324" s="3" customFormat="true" x14ac:dyDescent="0.25">
      <c r="A324" s="414"/>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c r="IR324" s="122"/>
    </row>
    <row xmlns:x14ac="http://schemas.microsoft.com/office/spreadsheetml/2009/9/ac" r="325" s="3" customFormat="true" x14ac:dyDescent="0.25">
      <c r="A325" s="414"/>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c r="IR325" s="122"/>
    </row>
    <row xmlns:x14ac="http://schemas.microsoft.com/office/spreadsheetml/2009/9/ac" r="326" s="3" customFormat="true" x14ac:dyDescent="0.25">
      <c r="A326" s="414"/>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c r="IR326" s="122"/>
    </row>
    <row xmlns:x14ac="http://schemas.microsoft.com/office/spreadsheetml/2009/9/ac" r="327" s="3" customFormat="true" x14ac:dyDescent="0.25">
      <c r="A327" s="414"/>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c r="IR327" s="122"/>
    </row>
    <row xmlns:x14ac="http://schemas.microsoft.com/office/spreadsheetml/2009/9/ac" r="328" s="3" customFormat="true" x14ac:dyDescent="0.25">
      <c r="A328" s="414"/>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c r="IR328" s="122"/>
    </row>
    <row xmlns:x14ac="http://schemas.microsoft.com/office/spreadsheetml/2009/9/ac" r="329" s="3" customFormat="true" x14ac:dyDescent="0.25">
      <c r="A329" s="414"/>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c r="IR329" s="122"/>
    </row>
    <row xmlns:x14ac="http://schemas.microsoft.com/office/spreadsheetml/2009/9/ac" r="330" s="3" customFormat="true" x14ac:dyDescent="0.25">
      <c r="A330" s="414"/>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c r="IR330" s="122"/>
    </row>
    <row xmlns:x14ac="http://schemas.microsoft.com/office/spreadsheetml/2009/9/ac" r="331" s="3" customFormat="true" x14ac:dyDescent="0.25">
      <c r="A331" s="414"/>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c r="IR331" s="122"/>
    </row>
    <row xmlns:x14ac="http://schemas.microsoft.com/office/spreadsheetml/2009/9/ac" r="332" s="3" customFormat="true" x14ac:dyDescent="0.25">
      <c r="A332" s="414"/>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c r="IR332" s="122"/>
    </row>
    <row xmlns:x14ac="http://schemas.microsoft.com/office/spreadsheetml/2009/9/ac" r="333" s="3" customFormat="true" x14ac:dyDescent="0.25">
      <c r="A333" s="414"/>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c r="IR333" s="122"/>
    </row>
    <row xmlns:x14ac="http://schemas.microsoft.com/office/spreadsheetml/2009/9/ac" r="334" s="3" customFormat="true" x14ac:dyDescent="0.25">
      <c r="A334" s="414"/>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c r="IR334" s="122"/>
    </row>
    <row xmlns:x14ac="http://schemas.microsoft.com/office/spreadsheetml/2009/9/ac" r="335" s="3" customFormat="true" x14ac:dyDescent="0.25">
      <c r="A335" s="414"/>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c r="IR335" s="122"/>
    </row>
    <row xmlns:x14ac="http://schemas.microsoft.com/office/spreadsheetml/2009/9/ac" r="336" s="3" customFormat="true" x14ac:dyDescent="0.25">
      <c r="A336" s="414"/>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c r="IR336" s="122"/>
    </row>
    <row xmlns:x14ac="http://schemas.microsoft.com/office/spreadsheetml/2009/9/ac" r="337" s="3" customFormat="true" x14ac:dyDescent="0.25">
      <c r="A337" s="414"/>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c r="IR337" s="122"/>
    </row>
    <row xmlns:x14ac="http://schemas.microsoft.com/office/spreadsheetml/2009/9/ac" r="338" s="3" customFormat="true" x14ac:dyDescent="0.25">
      <c r="A338" s="414"/>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c r="IR338" s="122"/>
    </row>
    <row xmlns:x14ac="http://schemas.microsoft.com/office/spreadsheetml/2009/9/ac" r="339" s="3" customFormat="true" x14ac:dyDescent="0.25">
      <c r="A339" s="414"/>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c r="IR339" s="122"/>
    </row>
    <row xmlns:x14ac="http://schemas.microsoft.com/office/spreadsheetml/2009/9/ac" r="340" s="3" customFormat="true" x14ac:dyDescent="0.25">
      <c r="A340" s="414"/>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c r="IR340" s="122"/>
    </row>
    <row xmlns:x14ac="http://schemas.microsoft.com/office/spreadsheetml/2009/9/ac" r="341" s="3" customFormat="true" x14ac:dyDescent="0.25">
      <c r="A341" s="414"/>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c r="IR341" s="122"/>
    </row>
    <row xmlns:x14ac="http://schemas.microsoft.com/office/spreadsheetml/2009/9/ac" r="342" s="3" customFormat="true" x14ac:dyDescent="0.25">
      <c r="A342" s="414"/>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c r="IR342" s="122"/>
    </row>
    <row xmlns:x14ac="http://schemas.microsoft.com/office/spreadsheetml/2009/9/ac" r="343" s="3" customFormat="true" x14ac:dyDescent="0.25">
      <c r="A343" s="414"/>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c r="IR343" s="122"/>
    </row>
    <row xmlns:x14ac="http://schemas.microsoft.com/office/spreadsheetml/2009/9/ac" r="344" s="3" customFormat="true" x14ac:dyDescent="0.25">
      <c r="A344" s="414"/>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c r="IR344" s="122"/>
    </row>
    <row xmlns:x14ac="http://schemas.microsoft.com/office/spreadsheetml/2009/9/ac" r="345" s="3" customFormat="true" x14ac:dyDescent="0.25">
      <c r="A345" s="414"/>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c r="IR345" s="122"/>
    </row>
    <row xmlns:x14ac="http://schemas.microsoft.com/office/spreadsheetml/2009/9/ac" r="346" s="3" customFormat="true" x14ac:dyDescent="0.25">
      <c r="A346" s="414"/>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c r="IR346" s="122"/>
    </row>
    <row xmlns:x14ac="http://schemas.microsoft.com/office/spreadsheetml/2009/9/ac" r="347" s="3" customFormat="true" x14ac:dyDescent="0.25">
      <c r="A347" s="414"/>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c r="IR347" s="122"/>
    </row>
    <row xmlns:x14ac="http://schemas.microsoft.com/office/spreadsheetml/2009/9/ac" r="348" s="3" customFormat="true" x14ac:dyDescent="0.25">
      <c r="A348" s="414"/>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c r="IR348" s="122"/>
    </row>
    <row xmlns:x14ac="http://schemas.microsoft.com/office/spreadsheetml/2009/9/ac" r="349" s="3" customFormat="true" x14ac:dyDescent="0.25">
      <c r="A349" s="414"/>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c r="IR349" s="122"/>
    </row>
    <row xmlns:x14ac="http://schemas.microsoft.com/office/spreadsheetml/2009/9/ac" r="350" s="3" customFormat="true" x14ac:dyDescent="0.25">
      <c r="A350" s="414"/>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c r="IR350" s="122"/>
    </row>
    <row xmlns:x14ac="http://schemas.microsoft.com/office/spreadsheetml/2009/9/ac" r="351" s="3" customFormat="true" x14ac:dyDescent="0.25">
      <c r="A351" s="414"/>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c r="IR351" s="122"/>
    </row>
    <row xmlns:x14ac="http://schemas.microsoft.com/office/spreadsheetml/2009/9/ac" r="352" s="3" customFormat="true" x14ac:dyDescent="0.25">
      <c r="A352" s="414"/>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c r="IR352" s="122"/>
    </row>
    <row xmlns:x14ac="http://schemas.microsoft.com/office/spreadsheetml/2009/9/ac" r="353" s="3" customFormat="true" x14ac:dyDescent="0.25">
      <c r="A353" s="414"/>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c r="IR353" s="122"/>
    </row>
    <row xmlns:x14ac="http://schemas.microsoft.com/office/spreadsheetml/2009/9/ac" r="354" s="3" customFormat="true" x14ac:dyDescent="0.25">
      <c r="A354" s="414"/>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c r="IR354" s="122"/>
    </row>
    <row xmlns:x14ac="http://schemas.microsoft.com/office/spreadsheetml/2009/9/ac" r="355" s="3" customFormat="true" x14ac:dyDescent="0.25">
      <c r="A355" s="414"/>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c r="IR355" s="122"/>
    </row>
    <row xmlns:x14ac="http://schemas.microsoft.com/office/spreadsheetml/2009/9/ac" r="356" s="3" customFormat="true" x14ac:dyDescent="0.25">
      <c r="A356" s="414"/>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c r="IR356" s="122"/>
    </row>
    <row xmlns:x14ac="http://schemas.microsoft.com/office/spreadsheetml/2009/9/ac" r="357" s="3" customFormat="true" x14ac:dyDescent="0.25">
      <c r="A357" s="414"/>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c r="IR357" s="122"/>
    </row>
    <row xmlns:x14ac="http://schemas.microsoft.com/office/spreadsheetml/2009/9/ac" r="358" s="3" customFormat="true" x14ac:dyDescent="0.25">
      <c r="A358" s="414"/>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c r="IR358" s="122"/>
    </row>
    <row xmlns:x14ac="http://schemas.microsoft.com/office/spreadsheetml/2009/9/ac" r="359" s="3" customFormat="true" x14ac:dyDescent="0.25">
      <c r="A359" s="414"/>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c r="IR359" s="122"/>
    </row>
    <row xmlns:x14ac="http://schemas.microsoft.com/office/spreadsheetml/2009/9/ac" r="360" s="3" customFormat="true" x14ac:dyDescent="0.25">
      <c r="A360" s="414"/>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c r="IR360" s="122"/>
    </row>
    <row xmlns:x14ac="http://schemas.microsoft.com/office/spreadsheetml/2009/9/ac" r="361" s="3" customFormat="true" x14ac:dyDescent="0.25">
      <c r="A361" s="414"/>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c r="IR361" s="122"/>
    </row>
    <row xmlns:x14ac="http://schemas.microsoft.com/office/spreadsheetml/2009/9/ac" r="362" s="3" customFormat="true" x14ac:dyDescent="0.25">
      <c r="A362" s="414"/>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c r="IR362" s="122"/>
    </row>
    <row xmlns:x14ac="http://schemas.microsoft.com/office/spreadsheetml/2009/9/ac" r="363" s="3" customFormat="true" x14ac:dyDescent="0.25">
      <c r="A363" s="414"/>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c r="IR363" s="122"/>
    </row>
    <row xmlns:x14ac="http://schemas.microsoft.com/office/spreadsheetml/2009/9/ac" r="364" s="3" customFormat="true" x14ac:dyDescent="0.25">
      <c r="A364" s="414"/>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c r="IR364" s="122"/>
    </row>
    <row xmlns:x14ac="http://schemas.microsoft.com/office/spreadsheetml/2009/9/ac" r="365" s="3" customFormat="true" x14ac:dyDescent="0.25">
      <c r="A365" s="414"/>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c r="IR365" s="122"/>
    </row>
    <row xmlns:x14ac="http://schemas.microsoft.com/office/spreadsheetml/2009/9/ac" r="366" s="3" customFormat="true" x14ac:dyDescent="0.25">
      <c r="A366" s="414"/>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c r="IR366" s="122"/>
    </row>
    <row xmlns:x14ac="http://schemas.microsoft.com/office/spreadsheetml/2009/9/ac" r="367" s="3" customFormat="true" x14ac:dyDescent="0.25">
      <c r="A367" s="414"/>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c r="IR367" s="122"/>
    </row>
    <row xmlns:x14ac="http://schemas.microsoft.com/office/spreadsheetml/2009/9/ac" r="368" s="3" customFormat="true" x14ac:dyDescent="0.25">
      <c r="A368" s="414"/>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c r="IR368" s="122"/>
    </row>
    <row xmlns:x14ac="http://schemas.microsoft.com/office/spreadsheetml/2009/9/ac" r="369" s="3" customFormat="true" x14ac:dyDescent="0.25">
      <c r="A369" s="414"/>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c r="IR369" s="122"/>
    </row>
    <row xmlns:x14ac="http://schemas.microsoft.com/office/spreadsheetml/2009/9/ac" r="370" s="3" customFormat="true" x14ac:dyDescent="0.25">
      <c r="A370" s="414"/>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c r="IR370" s="122"/>
    </row>
    <row xmlns:x14ac="http://schemas.microsoft.com/office/spreadsheetml/2009/9/ac" r="371" s="3" customFormat="true" x14ac:dyDescent="0.25">
      <c r="A371" s="414"/>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c r="IR371" s="122"/>
    </row>
    <row xmlns:x14ac="http://schemas.microsoft.com/office/spreadsheetml/2009/9/ac" r="372" s="3" customFormat="true" x14ac:dyDescent="0.25">
      <c r="A372" s="414"/>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c r="IR372" s="122"/>
    </row>
    <row xmlns:x14ac="http://schemas.microsoft.com/office/spreadsheetml/2009/9/ac" r="373" s="3" customFormat="true" x14ac:dyDescent="0.25">
      <c r="A373" s="414"/>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c r="IR373" s="122"/>
    </row>
    <row xmlns:x14ac="http://schemas.microsoft.com/office/spreadsheetml/2009/9/ac" r="374" s="3" customFormat="true" x14ac:dyDescent="0.25">
      <c r="A374" s="414"/>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c r="IR374" s="122"/>
    </row>
    <row xmlns:x14ac="http://schemas.microsoft.com/office/spreadsheetml/2009/9/ac" r="375" s="3" customFormat="true" x14ac:dyDescent="0.25">
      <c r="A375" s="414"/>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c r="IR375" s="122"/>
    </row>
    <row xmlns:x14ac="http://schemas.microsoft.com/office/spreadsheetml/2009/9/ac" r="376" s="3" customFormat="true" x14ac:dyDescent="0.25">
      <c r="A376" s="414"/>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c r="IR376" s="122"/>
    </row>
    <row xmlns:x14ac="http://schemas.microsoft.com/office/spreadsheetml/2009/9/ac" r="377" s="3" customFormat="true" x14ac:dyDescent="0.25">
      <c r="A377" s="414"/>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c r="IR377" s="122"/>
    </row>
    <row xmlns:x14ac="http://schemas.microsoft.com/office/spreadsheetml/2009/9/ac" r="378" s="3" customFormat="true" x14ac:dyDescent="0.25">
      <c r="A378" s="414"/>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c r="IR378" s="122"/>
    </row>
    <row xmlns:x14ac="http://schemas.microsoft.com/office/spreadsheetml/2009/9/ac" r="379" s="3" customFormat="true" x14ac:dyDescent="0.25">
      <c r="A379" s="414"/>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c r="IR379" s="122"/>
    </row>
    <row xmlns:x14ac="http://schemas.microsoft.com/office/spreadsheetml/2009/9/ac" r="380" s="3" customFormat="true" x14ac:dyDescent="0.25">
      <c r="A380" s="414"/>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c r="IR380" s="122"/>
    </row>
    <row xmlns:x14ac="http://schemas.microsoft.com/office/spreadsheetml/2009/9/ac" r="381" s="3" customFormat="true" x14ac:dyDescent="0.25">
      <c r="A381" s="414"/>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c r="IR381" s="122"/>
    </row>
    <row xmlns:x14ac="http://schemas.microsoft.com/office/spreadsheetml/2009/9/ac" r="382" s="3" customFormat="true" x14ac:dyDescent="0.25">
      <c r="A382" s="414"/>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c r="IR382" s="122"/>
    </row>
    <row xmlns:x14ac="http://schemas.microsoft.com/office/spreadsheetml/2009/9/ac" r="383" s="3" customFormat="true" x14ac:dyDescent="0.25">
      <c r="A383" s="414"/>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c r="IR383" s="122"/>
    </row>
    <row xmlns:x14ac="http://schemas.microsoft.com/office/spreadsheetml/2009/9/ac" r="384" s="3" customFormat="true" x14ac:dyDescent="0.25">
      <c r="A384" s="414"/>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c r="IR384" s="122"/>
    </row>
    <row xmlns:x14ac="http://schemas.microsoft.com/office/spreadsheetml/2009/9/ac" r="385" s="3" customFormat="true" x14ac:dyDescent="0.25">
      <c r="A385" s="414"/>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c r="IR385" s="122"/>
    </row>
    <row xmlns:x14ac="http://schemas.microsoft.com/office/spreadsheetml/2009/9/ac" r="386" s="3" customFormat="true" x14ac:dyDescent="0.25">
      <c r="A386" s="414"/>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c r="IR386" s="122"/>
    </row>
    <row xmlns:x14ac="http://schemas.microsoft.com/office/spreadsheetml/2009/9/ac" r="387" s="3" customFormat="true" x14ac:dyDescent="0.25">
      <c r="A387" s="414"/>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c r="IR387" s="122"/>
    </row>
    <row xmlns:x14ac="http://schemas.microsoft.com/office/spreadsheetml/2009/9/ac" r="388" s="3" customFormat="true" x14ac:dyDescent="0.25">
      <c r="A388" s="414"/>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c r="IR388" s="122"/>
    </row>
    <row xmlns:x14ac="http://schemas.microsoft.com/office/spreadsheetml/2009/9/ac" r="389" s="3" customFormat="true" x14ac:dyDescent="0.25">
      <c r="A389" s="414"/>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c r="IR389" s="122"/>
    </row>
    <row xmlns:x14ac="http://schemas.microsoft.com/office/spreadsheetml/2009/9/ac" r="390" s="3" customFormat="true" x14ac:dyDescent="0.25">
      <c r="A390" s="414"/>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c r="IR390" s="122"/>
    </row>
    <row xmlns:x14ac="http://schemas.microsoft.com/office/spreadsheetml/2009/9/ac" r="391" s="3" customFormat="true" x14ac:dyDescent="0.25">
      <c r="A391" s="414"/>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c r="IR391" s="122"/>
    </row>
    <row xmlns:x14ac="http://schemas.microsoft.com/office/spreadsheetml/2009/9/ac" r="392" s="3" customFormat="true" x14ac:dyDescent="0.25">
      <c r="A392" s="414"/>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c r="IR392" s="122"/>
    </row>
    <row xmlns:x14ac="http://schemas.microsoft.com/office/spreadsheetml/2009/9/ac" r="393" s="3" customFormat="true" x14ac:dyDescent="0.25">
      <c r="A393" s="414"/>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c r="IR393" s="122"/>
    </row>
    <row xmlns:x14ac="http://schemas.microsoft.com/office/spreadsheetml/2009/9/ac" r="394" s="3" customFormat="true" x14ac:dyDescent="0.25">
      <c r="A394" s="414"/>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c r="IR394" s="122"/>
    </row>
    <row xmlns:x14ac="http://schemas.microsoft.com/office/spreadsheetml/2009/9/ac" r="395" s="3" customFormat="true" x14ac:dyDescent="0.25">
      <c r="A395" s="414"/>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c r="IR395" s="122"/>
    </row>
    <row xmlns:x14ac="http://schemas.microsoft.com/office/spreadsheetml/2009/9/ac" r="396" s="3" customFormat="true" x14ac:dyDescent="0.25">
      <c r="A396" s="414"/>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c r="IR396" s="122"/>
    </row>
    <row xmlns:x14ac="http://schemas.microsoft.com/office/spreadsheetml/2009/9/ac" r="397" s="3" customFormat="true" x14ac:dyDescent="0.25">
      <c r="A397" s="414"/>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c r="IR397" s="122"/>
    </row>
    <row xmlns:x14ac="http://schemas.microsoft.com/office/spreadsheetml/2009/9/ac" r="398" s="3" customFormat="true" x14ac:dyDescent="0.25">
      <c r="A398" s="414"/>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c r="IR398" s="122"/>
    </row>
    <row xmlns:x14ac="http://schemas.microsoft.com/office/spreadsheetml/2009/9/ac" r="399" s="3" customFormat="true" x14ac:dyDescent="0.25">
      <c r="A399" s="414"/>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c r="IR399" s="122"/>
    </row>
    <row xmlns:x14ac="http://schemas.microsoft.com/office/spreadsheetml/2009/9/ac" r="400" s="3" customFormat="true" x14ac:dyDescent="0.25">
      <c r="A400" s="414"/>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c r="IR400" s="122"/>
    </row>
    <row xmlns:x14ac="http://schemas.microsoft.com/office/spreadsheetml/2009/9/ac" r="401" s="3" customFormat="true" x14ac:dyDescent="0.25">
      <c r="A401" s="414"/>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c r="IR401" s="122"/>
    </row>
    <row xmlns:x14ac="http://schemas.microsoft.com/office/spreadsheetml/2009/9/ac" r="402" s="3" customFormat="true" x14ac:dyDescent="0.25">
      <c r="A402" s="414"/>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c r="IR402" s="122"/>
    </row>
    <row xmlns:x14ac="http://schemas.microsoft.com/office/spreadsheetml/2009/9/ac" r="403" s="3" customFormat="true" x14ac:dyDescent="0.25">
      <c r="A403" s="414"/>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c r="IR403" s="122"/>
    </row>
    <row xmlns:x14ac="http://schemas.microsoft.com/office/spreadsheetml/2009/9/ac" r="404" s="3" customFormat="true" x14ac:dyDescent="0.25">
      <c r="A404" s="414"/>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c r="IR404" s="122"/>
    </row>
    <row xmlns:x14ac="http://schemas.microsoft.com/office/spreadsheetml/2009/9/ac" r="405" s="3" customFormat="true" x14ac:dyDescent="0.25">
      <c r="A405" s="414"/>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c r="IR405" s="122"/>
    </row>
    <row xmlns:x14ac="http://schemas.microsoft.com/office/spreadsheetml/2009/9/ac" r="406" s="3" customFormat="true" x14ac:dyDescent="0.25">
      <c r="A406" s="414"/>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c r="IR406" s="122"/>
    </row>
    <row xmlns:x14ac="http://schemas.microsoft.com/office/spreadsheetml/2009/9/ac" r="407" s="3" customFormat="true" x14ac:dyDescent="0.25">
      <c r="A407" s="414"/>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c r="IR407" s="122"/>
    </row>
    <row xmlns:x14ac="http://schemas.microsoft.com/office/spreadsheetml/2009/9/ac" r="408" s="3" customFormat="true" x14ac:dyDescent="0.25">
      <c r="A408" s="414"/>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c r="IR408" s="122"/>
    </row>
    <row xmlns:x14ac="http://schemas.microsoft.com/office/spreadsheetml/2009/9/ac" r="409" s="3" customFormat="true" x14ac:dyDescent="0.25">
      <c r="A409" s="414"/>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c r="IR409" s="122"/>
    </row>
    <row xmlns:x14ac="http://schemas.microsoft.com/office/spreadsheetml/2009/9/ac" r="410" s="3" customFormat="true" x14ac:dyDescent="0.25">
      <c r="A410" s="414"/>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c r="IR410" s="122"/>
    </row>
    <row xmlns:x14ac="http://schemas.microsoft.com/office/spreadsheetml/2009/9/ac" r="411" s="3" customFormat="true" x14ac:dyDescent="0.25">
      <c r="A411" s="414"/>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c r="IR411" s="122"/>
    </row>
    <row xmlns:x14ac="http://schemas.microsoft.com/office/spreadsheetml/2009/9/ac" r="412" s="3" customFormat="true" x14ac:dyDescent="0.25">
      <c r="A412" s="414"/>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c r="IR412" s="122"/>
    </row>
    <row xmlns:x14ac="http://schemas.microsoft.com/office/spreadsheetml/2009/9/ac" r="413" s="3" customFormat="true" x14ac:dyDescent="0.25">
      <c r="A413" s="414"/>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c r="IR413" s="122"/>
    </row>
    <row xmlns:x14ac="http://schemas.microsoft.com/office/spreadsheetml/2009/9/ac" r="414" s="3" customFormat="true" x14ac:dyDescent="0.25">
      <c r="A414" s="414"/>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c r="IR414" s="122"/>
    </row>
    <row xmlns:x14ac="http://schemas.microsoft.com/office/spreadsheetml/2009/9/ac" r="415" s="3" customFormat="true" x14ac:dyDescent="0.25">
      <c r="A415" s="414"/>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c r="IR415" s="122"/>
    </row>
    <row xmlns:x14ac="http://schemas.microsoft.com/office/spreadsheetml/2009/9/ac" r="416" s="3" customFormat="true" x14ac:dyDescent="0.25">
      <c r="A416" s="414"/>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c r="IR416" s="122"/>
    </row>
    <row xmlns:x14ac="http://schemas.microsoft.com/office/spreadsheetml/2009/9/ac" r="417" s="3" customFormat="true" x14ac:dyDescent="0.25">
      <c r="A417" s="414"/>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c r="IR417" s="122"/>
    </row>
    <row xmlns:x14ac="http://schemas.microsoft.com/office/spreadsheetml/2009/9/ac" r="418" s="3" customFormat="true" x14ac:dyDescent="0.25">
      <c r="A418" s="414"/>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c r="IR418" s="122"/>
    </row>
    <row xmlns:x14ac="http://schemas.microsoft.com/office/spreadsheetml/2009/9/ac" r="419" s="3" customFormat="true" x14ac:dyDescent="0.25">
      <c r="A419" s="414"/>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c r="IR419" s="122"/>
    </row>
    <row xmlns:x14ac="http://schemas.microsoft.com/office/spreadsheetml/2009/9/ac" r="420" s="3" customFormat="true" x14ac:dyDescent="0.25">
      <c r="A420" s="414"/>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c r="IR420" s="122"/>
    </row>
    <row xmlns:x14ac="http://schemas.microsoft.com/office/spreadsheetml/2009/9/ac" r="421" s="3" customFormat="true" x14ac:dyDescent="0.25">
      <c r="A421" s="414"/>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c r="IR421" s="122"/>
    </row>
    <row xmlns:x14ac="http://schemas.microsoft.com/office/spreadsheetml/2009/9/ac" r="422" s="3" customFormat="true" x14ac:dyDescent="0.25">
      <c r="A422" s="414"/>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c r="IR422" s="122"/>
    </row>
    <row xmlns:x14ac="http://schemas.microsoft.com/office/spreadsheetml/2009/9/ac" r="423" s="3" customFormat="true" x14ac:dyDescent="0.25">
      <c r="A423" s="414"/>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c r="IR423" s="122"/>
    </row>
    <row xmlns:x14ac="http://schemas.microsoft.com/office/spreadsheetml/2009/9/ac" r="424" s="3" customFormat="true" x14ac:dyDescent="0.25">
      <c r="A424" s="414"/>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c r="IR424" s="122"/>
    </row>
    <row xmlns:x14ac="http://schemas.microsoft.com/office/spreadsheetml/2009/9/ac" r="425" s="3" customFormat="true" x14ac:dyDescent="0.25">
      <c r="A425" s="414"/>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c r="IR425" s="122"/>
    </row>
    <row xmlns:x14ac="http://schemas.microsoft.com/office/spreadsheetml/2009/9/ac" r="426" s="3" customFormat="true" x14ac:dyDescent="0.25">
      <c r="A426" s="414"/>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c r="IR426" s="122"/>
    </row>
    <row xmlns:x14ac="http://schemas.microsoft.com/office/spreadsheetml/2009/9/ac" r="427" s="3" customFormat="true" x14ac:dyDescent="0.25">
      <c r="A427" s="414"/>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c r="IR427" s="122"/>
    </row>
    <row xmlns:x14ac="http://schemas.microsoft.com/office/spreadsheetml/2009/9/ac" r="428" s="3" customFormat="true" x14ac:dyDescent="0.25">
      <c r="A428" s="414"/>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c r="IR428" s="122"/>
    </row>
    <row xmlns:x14ac="http://schemas.microsoft.com/office/spreadsheetml/2009/9/ac" r="429" s="3" customFormat="true" x14ac:dyDescent="0.25">
      <c r="A429" s="414"/>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c r="IR429" s="122"/>
    </row>
    <row xmlns:x14ac="http://schemas.microsoft.com/office/spreadsheetml/2009/9/ac" r="430" s="3" customFormat="true" x14ac:dyDescent="0.25">
      <c r="A430" s="414"/>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c r="IR430" s="122"/>
    </row>
    <row xmlns:x14ac="http://schemas.microsoft.com/office/spreadsheetml/2009/9/ac" r="431" s="3" customFormat="true" x14ac:dyDescent="0.25">
      <c r="A431" s="414"/>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c r="IR431" s="122"/>
    </row>
    <row xmlns:x14ac="http://schemas.microsoft.com/office/spreadsheetml/2009/9/ac" r="432" s="3" customFormat="true" x14ac:dyDescent="0.25">
      <c r="A432" s="414"/>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c r="IR432" s="122"/>
    </row>
    <row xmlns:x14ac="http://schemas.microsoft.com/office/spreadsheetml/2009/9/ac" r="433" s="3" customFormat="true" x14ac:dyDescent="0.25">
      <c r="A433" s="414"/>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c r="IR433" s="122"/>
    </row>
    <row xmlns:x14ac="http://schemas.microsoft.com/office/spreadsheetml/2009/9/ac" r="434" s="3" customFormat="true" x14ac:dyDescent="0.25">
      <c r="A434" s="414"/>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c r="IR434" s="122"/>
    </row>
    <row xmlns:x14ac="http://schemas.microsoft.com/office/spreadsheetml/2009/9/ac" r="435" s="3" customFormat="true" x14ac:dyDescent="0.25">
      <c r="A435" s="414"/>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c r="IR435" s="122"/>
    </row>
    <row xmlns:x14ac="http://schemas.microsoft.com/office/spreadsheetml/2009/9/ac" r="436" s="3" customFormat="true" x14ac:dyDescent="0.25">
      <c r="A436" s="414"/>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c r="IR436" s="122"/>
    </row>
    <row xmlns:x14ac="http://schemas.microsoft.com/office/spreadsheetml/2009/9/ac" r="437" s="3" customFormat="true" x14ac:dyDescent="0.25">
      <c r="A437" s="414"/>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c r="IR437" s="122"/>
    </row>
    <row xmlns:x14ac="http://schemas.microsoft.com/office/spreadsheetml/2009/9/ac" r="438" s="3" customFormat="true" x14ac:dyDescent="0.25">
      <c r="A438" s="414"/>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c r="IR438" s="122"/>
    </row>
    <row xmlns:x14ac="http://schemas.microsoft.com/office/spreadsheetml/2009/9/ac" r="439" s="3" customFormat="true" x14ac:dyDescent="0.25">
      <c r="A439" s="414"/>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c r="IR439" s="122"/>
    </row>
    <row xmlns:x14ac="http://schemas.microsoft.com/office/spreadsheetml/2009/9/ac" r="440" s="3" customFormat="true" x14ac:dyDescent="0.25">
      <c r="A440" s="414"/>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c r="IR440" s="122"/>
    </row>
    <row xmlns:x14ac="http://schemas.microsoft.com/office/spreadsheetml/2009/9/ac" r="441" s="3" customFormat="true" x14ac:dyDescent="0.25">
      <c r="A441" s="414"/>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c r="IR441" s="122"/>
    </row>
    <row xmlns:x14ac="http://schemas.microsoft.com/office/spreadsheetml/2009/9/ac" r="442" s="3" customFormat="true" x14ac:dyDescent="0.25">
      <c r="A442" s="414"/>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c r="IR442" s="122"/>
    </row>
    <row xmlns:x14ac="http://schemas.microsoft.com/office/spreadsheetml/2009/9/ac" r="443" s="3" customFormat="true" x14ac:dyDescent="0.25">
      <c r="A443" s="414"/>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c r="IR443" s="122"/>
    </row>
    <row xmlns:x14ac="http://schemas.microsoft.com/office/spreadsheetml/2009/9/ac" r="444" s="3" customFormat="true" x14ac:dyDescent="0.25">
      <c r="A444" s="414"/>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c r="IR444" s="122"/>
    </row>
    <row xmlns:x14ac="http://schemas.microsoft.com/office/spreadsheetml/2009/9/ac" r="445" s="3" customFormat="true" x14ac:dyDescent="0.25">
      <c r="A445" s="414"/>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c r="IR445" s="122"/>
    </row>
    <row xmlns:x14ac="http://schemas.microsoft.com/office/spreadsheetml/2009/9/ac" r="446" s="3" customFormat="true" x14ac:dyDescent="0.25">
      <c r="A446" s="414"/>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c r="IR446" s="122"/>
    </row>
    <row xmlns:x14ac="http://schemas.microsoft.com/office/spreadsheetml/2009/9/ac" r="447" s="3" customFormat="true" x14ac:dyDescent="0.25">
      <c r="A447" s="414"/>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c r="IR447" s="122"/>
    </row>
    <row xmlns:x14ac="http://schemas.microsoft.com/office/spreadsheetml/2009/9/ac" r="448" s="3" customFormat="true" x14ac:dyDescent="0.25">
      <c r="A448" s="414"/>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c r="IR448" s="122"/>
    </row>
    <row xmlns:x14ac="http://schemas.microsoft.com/office/spreadsheetml/2009/9/ac" r="449" s="3" customFormat="true" x14ac:dyDescent="0.25">
      <c r="A449" s="414"/>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c r="IR449" s="122"/>
    </row>
    <row xmlns:x14ac="http://schemas.microsoft.com/office/spreadsheetml/2009/9/ac" r="450" s="3" customFormat="true" x14ac:dyDescent="0.25">
      <c r="A450" s="414"/>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c r="IR450" s="122"/>
    </row>
    <row xmlns:x14ac="http://schemas.microsoft.com/office/spreadsheetml/2009/9/ac" r="451" s="3" customFormat="true" x14ac:dyDescent="0.25">
      <c r="A451" s="414"/>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c r="IR451" s="122"/>
    </row>
    <row xmlns:x14ac="http://schemas.microsoft.com/office/spreadsheetml/2009/9/ac" r="452" s="3" customFormat="true" x14ac:dyDescent="0.25">
      <c r="A452" s="414"/>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c r="IR452" s="122"/>
    </row>
    <row xmlns:x14ac="http://schemas.microsoft.com/office/spreadsheetml/2009/9/ac" r="453" s="3" customFormat="true" x14ac:dyDescent="0.25">
      <c r="A453" s="414"/>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c r="IR453" s="122"/>
    </row>
    <row xmlns:x14ac="http://schemas.microsoft.com/office/spreadsheetml/2009/9/ac" r="454" s="3" customFormat="true" x14ac:dyDescent="0.25">
      <c r="A454" s="414"/>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c r="IR454" s="122"/>
    </row>
    <row xmlns:x14ac="http://schemas.microsoft.com/office/spreadsheetml/2009/9/ac" r="455" s="3" customFormat="true" x14ac:dyDescent="0.25">
      <c r="A455" s="414"/>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c r="IR455" s="122"/>
    </row>
    <row xmlns:x14ac="http://schemas.microsoft.com/office/spreadsheetml/2009/9/ac" r="456" s="3" customFormat="true" x14ac:dyDescent="0.25">
      <c r="A456" s="414"/>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c r="IR456" s="122"/>
    </row>
    <row xmlns:x14ac="http://schemas.microsoft.com/office/spreadsheetml/2009/9/ac" r="457" s="3" customFormat="true" x14ac:dyDescent="0.25">
      <c r="A457" s="414"/>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c r="IR457" s="122"/>
    </row>
    <row xmlns:x14ac="http://schemas.microsoft.com/office/spreadsheetml/2009/9/ac" r="458" s="3" customFormat="true" x14ac:dyDescent="0.25">
      <c r="A458" s="414"/>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c r="IR458" s="122"/>
    </row>
    <row xmlns:x14ac="http://schemas.microsoft.com/office/spreadsheetml/2009/9/ac" r="459" s="3" customFormat="true" x14ac:dyDescent="0.25">
      <c r="A459" s="414"/>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c r="IR459" s="122"/>
    </row>
    <row xmlns:x14ac="http://schemas.microsoft.com/office/spreadsheetml/2009/9/ac" r="460" s="3" customFormat="true" x14ac:dyDescent="0.25">
      <c r="A460" s="414"/>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c r="IR460" s="122"/>
    </row>
    <row xmlns:x14ac="http://schemas.microsoft.com/office/spreadsheetml/2009/9/ac" r="461" s="3" customFormat="true" x14ac:dyDescent="0.25">
      <c r="A461" s="414"/>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c r="IR461" s="122"/>
    </row>
    <row xmlns:x14ac="http://schemas.microsoft.com/office/spreadsheetml/2009/9/ac" r="462" s="3" customFormat="true" x14ac:dyDescent="0.25">
      <c r="A462" s="414"/>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c r="IR462" s="122"/>
    </row>
    <row xmlns:x14ac="http://schemas.microsoft.com/office/spreadsheetml/2009/9/ac" r="463" s="3" customFormat="true" x14ac:dyDescent="0.25">
      <c r="A463" s="414"/>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c r="IR463" s="122"/>
    </row>
    <row xmlns:x14ac="http://schemas.microsoft.com/office/spreadsheetml/2009/9/ac" r="464" s="3" customFormat="true" x14ac:dyDescent="0.25">
      <c r="A464" s="414"/>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c r="IR464" s="122"/>
    </row>
    <row xmlns:x14ac="http://schemas.microsoft.com/office/spreadsheetml/2009/9/ac" r="465" s="3" customFormat="true" x14ac:dyDescent="0.25">
      <c r="A465" s="414"/>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c r="IR465" s="122"/>
    </row>
    <row xmlns:x14ac="http://schemas.microsoft.com/office/spreadsheetml/2009/9/ac" r="466" s="3" customFormat="true" x14ac:dyDescent="0.25">
      <c r="A466" s="414"/>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c r="IR466" s="122"/>
    </row>
    <row xmlns:x14ac="http://schemas.microsoft.com/office/spreadsheetml/2009/9/ac" r="467" s="3" customFormat="true" x14ac:dyDescent="0.25">
      <c r="A467" s="414"/>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c r="IR467" s="122"/>
    </row>
    <row xmlns:x14ac="http://schemas.microsoft.com/office/spreadsheetml/2009/9/ac" r="468" s="3" customFormat="true" x14ac:dyDescent="0.25">
      <c r="A468" s="414"/>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c r="IR468" s="122"/>
    </row>
    <row xmlns:x14ac="http://schemas.microsoft.com/office/spreadsheetml/2009/9/ac" r="469" s="3" customFormat="true" x14ac:dyDescent="0.25">
      <c r="A469" s="414"/>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c r="IR469" s="122"/>
    </row>
    <row xmlns:x14ac="http://schemas.microsoft.com/office/spreadsheetml/2009/9/ac" r="470" s="3" customFormat="true" x14ac:dyDescent="0.25">
      <c r="A470" s="414"/>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c r="IR470" s="122"/>
    </row>
    <row xmlns:x14ac="http://schemas.microsoft.com/office/spreadsheetml/2009/9/ac" r="471" s="3" customFormat="true" x14ac:dyDescent="0.25">
      <c r="A471" s="414"/>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c r="IR471" s="122"/>
    </row>
    <row xmlns:x14ac="http://schemas.microsoft.com/office/spreadsheetml/2009/9/ac" r="472" s="3" customFormat="true" x14ac:dyDescent="0.25">
      <c r="A472" s="414"/>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c r="IR472" s="122"/>
    </row>
    <row xmlns:x14ac="http://schemas.microsoft.com/office/spreadsheetml/2009/9/ac" r="473" s="3" customFormat="true" x14ac:dyDescent="0.25">
      <c r="A473" s="414"/>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c r="IR473" s="122"/>
    </row>
    <row xmlns:x14ac="http://schemas.microsoft.com/office/spreadsheetml/2009/9/ac" r="474" s="3" customFormat="true" x14ac:dyDescent="0.25">
      <c r="A474" s="414"/>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c r="IR474" s="122"/>
    </row>
    <row xmlns:x14ac="http://schemas.microsoft.com/office/spreadsheetml/2009/9/ac" r="475" s="3" customFormat="true" x14ac:dyDescent="0.25">
      <c r="A475" s="414"/>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c r="IR475" s="122"/>
    </row>
    <row xmlns:x14ac="http://schemas.microsoft.com/office/spreadsheetml/2009/9/ac" r="476" s="3" customFormat="true" x14ac:dyDescent="0.25">
      <c r="A476" s="414"/>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c r="IR476" s="122"/>
    </row>
    <row xmlns:x14ac="http://schemas.microsoft.com/office/spreadsheetml/2009/9/ac" r="477" s="3" customFormat="true" x14ac:dyDescent="0.25">
      <c r="A477" s="414"/>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c r="IR477" s="122"/>
    </row>
    <row xmlns:x14ac="http://schemas.microsoft.com/office/spreadsheetml/2009/9/ac" r="478" s="3" customFormat="true" x14ac:dyDescent="0.25">
      <c r="A478" s="414"/>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c r="IR478" s="122"/>
    </row>
    <row xmlns:x14ac="http://schemas.microsoft.com/office/spreadsheetml/2009/9/ac" r="479" s="3" customFormat="true" x14ac:dyDescent="0.25">
      <c r="A479" s="414"/>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c r="IR479" s="122"/>
    </row>
    <row xmlns:x14ac="http://schemas.microsoft.com/office/spreadsheetml/2009/9/ac" r="480" s="3" customFormat="true" x14ac:dyDescent="0.25">
      <c r="A480" s="414"/>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c r="IR480" s="122"/>
    </row>
    <row xmlns:x14ac="http://schemas.microsoft.com/office/spreadsheetml/2009/9/ac" r="481" s="3" customFormat="true" x14ac:dyDescent="0.25">
      <c r="A481" s="414"/>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c r="IR481" s="122"/>
    </row>
    <row xmlns:x14ac="http://schemas.microsoft.com/office/spreadsheetml/2009/9/ac" r="482" s="3" customFormat="true" x14ac:dyDescent="0.25">
      <c r="A482" s="414"/>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c r="IR482" s="122"/>
    </row>
    <row xmlns:x14ac="http://schemas.microsoft.com/office/spreadsheetml/2009/9/ac" r="483" s="3" customFormat="true" x14ac:dyDescent="0.25">
      <c r="A483" s="414"/>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c r="IR483" s="122"/>
    </row>
    <row xmlns:x14ac="http://schemas.microsoft.com/office/spreadsheetml/2009/9/ac" r="484" s="3" customFormat="true" x14ac:dyDescent="0.25">
      <c r="A484" s="414"/>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c r="IR484" s="122"/>
    </row>
    <row xmlns:x14ac="http://schemas.microsoft.com/office/spreadsheetml/2009/9/ac" r="485" s="3" customFormat="true" x14ac:dyDescent="0.25">
      <c r="A485" s="414"/>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c r="IR485" s="122"/>
    </row>
    <row xmlns:x14ac="http://schemas.microsoft.com/office/spreadsheetml/2009/9/ac" r="486" s="3" customFormat="true" x14ac:dyDescent="0.25">
      <c r="A486" s="414"/>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c r="IR486" s="122"/>
    </row>
    <row xmlns:x14ac="http://schemas.microsoft.com/office/spreadsheetml/2009/9/ac" r="487" s="3" customFormat="true" x14ac:dyDescent="0.25">
      <c r="A487" s="414"/>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c r="IR487" s="122"/>
    </row>
    <row xmlns:x14ac="http://schemas.microsoft.com/office/spreadsheetml/2009/9/ac" r="488" s="3" customFormat="true" x14ac:dyDescent="0.25">
      <c r="A488" s="414"/>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c r="IR488" s="122"/>
    </row>
    <row xmlns:x14ac="http://schemas.microsoft.com/office/spreadsheetml/2009/9/ac" r="489" s="3" customFormat="true" x14ac:dyDescent="0.25">
      <c r="A489" s="414"/>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c r="IR489" s="122"/>
    </row>
    <row xmlns:x14ac="http://schemas.microsoft.com/office/spreadsheetml/2009/9/ac" r="490" s="3" customFormat="true" x14ac:dyDescent="0.25">
      <c r="A490" s="414"/>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c r="IR490" s="122"/>
    </row>
    <row xmlns:x14ac="http://schemas.microsoft.com/office/spreadsheetml/2009/9/ac" r="491" s="3" customFormat="true" x14ac:dyDescent="0.25">
      <c r="A491" s="414"/>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c r="IR491" s="122"/>
    </row>
    <row xmlns:x14ac="http://schemas.microsoft.com/office/spreadsheetml/2009/9/ac" r="492" s="3" customFormat="true" x14ac:dyDescent="0.25">
      <c r="A492" s="414"/>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c r="IR492" s="122"/>
    </row>
    <row xmlns:x14ac="http://schemas.microsoft.com/office/spreadsheetml/2009/9/ac" r="493" s="3" customFormat="true" x14ac:dyDescent="0.25">
      <c r="A493" s="414"/>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c r="IR493" s="122"/>
    </row>
    <row xmlns:x14ac="http://schemas.microsoft.com/office/spreadsheetml/2009/9/ac" r="494" s="3" customFormat="true" x14ac:dyDescent="0.25">
      <c r="A494" s="414"/>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c r="IR494" s="122"/>
    </row>
    <row xmlns:x14ac="http://schemas.microsoft.com/office/spreadsheetml/2009/9/ac" r="495" s="3" customFormat="true" x14ac:dyDescent="0.25">
      <c r="A495" s="414"/>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c r="IR495" s="122"/>
    </row>
    <row xmlns:x14ac="http://schemas.microsoft.com/office/spreadsheetml/2009/9/ac" r="496" s="3" customFormat="true" x14ac:dyDescent="0.25">
      <c r="A496" s="414"/>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c r="IR496" s="122"/>
    </row>
    <row xmlns:x14ac="http://schemas.microsoft.com/office/spreadsheetml/2009/9/ac" r="497" s="3" customFormat="true" x14ac:dyDescent="0.25">
      <c r="A497" s="414"/>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c r="IR497" s="122"/>
    </row>
    <row xmlns:x14ac="http://schemas.microsoft.com/office/spreadsheetml/2009/9/ac" r="498" s="3" customFormat="true" x14ac:dyDescent="0.25">
      <c r="A498" s="414"/>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c r="IR498" s="122"/>
    </row>
    <row xmlns:x14ac="http://schemas.microsoft.com/office/spreadsheetml/2009/9/ac" r="499" s="3" customFormat="true" x14ac:dyDescent="0.25">
      <c r="A499" s="414"/>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c r="IR499" s="122"/>
    </row>
    <row xmlns:x14ac="http://schemas.microsoft.com/office/spreadsheetml/2009/9/ac" r="500" s="3" customFormat="true" x14ac:dyDescent="0.25">
      <c r="A500" s="414"/>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c r="IR500" s="122"/>
    </row>
    <row xmlns:x14ac="http://schemas.microsoft.com/office/spreadsheetml/2009/9/ac" r="501" s="3" customFormat="true" x14ac:dyDescent="0.25">
      <c r="A501" s="414"/>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c r="IR501" s="122"/>
    </row>
    <row xmlns:x14ac="http://schemas.microsoft.com/office/spreadsheetml/2009/9/ac" r="502" s="3" customFormat="true" x14ac:dyDescent="0.25">
      <c r="A502" s="414"/>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c r="IR502" s="122"/>
    </row>
    <row xmlns:x14ac="http://schemas.microsoft.com/office/spreadsheetml/2009/9/ac" r="503" s="3" customFormat="true" x14ac:dyDescent="0.25">
      <c r="A503" s="414"/>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c r="IR503" s="122"/>
    </row>
    <row xmlns:x14ac="http://schemas.microsoft.com/office/spreadsheetml/2009/9/ac" r="504" s="3" customFormat="true" x14ac:dyDescent="0.25">
      <c r="A504" s="414"/>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c r="IR504" s="122"/>
    </row>
    <row xmlns:x14ac="http://schemas.microsoft.com/office/spreadsheetml/2009/9/ac" r="505" s="3" customFormat="true" x14ac:dyDescent="0.25">
      <c r="A505" s="414"/>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c r="IR505" s="122"/>
    </row>
    <row xmlns:x14ac="http://schemas.microsoft.com/office/spreadsheetml/2009/9/ac" r="506" s="3" customFormat="true" x14ac:dyDescent="0.25">
      <c r="A506" s="414"/>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c r="IR506" s="122"/>
    </row>
    <row xmlns:x14ac="http://schemas.microsoft.com/office/spreadsheetml/2009/9/ac" r="507" s="3" customFormat="true" x14ac:dyDescent="0.25">
      <c r="A507" s="414"/>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c r="IR507" s="122"/>
    </row>
    <row xmlns:x14ac="http://schemas.microsoft.com/office/spreadsheetml/2009/9/ac" r="508" s="3" customFormat="true" x14ac:dyDescent="0.25">
      <c r="A508" s="414"/>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c r="IR508" s="122"/>
    </row>
    <row xmlns:x14ac="http://schemas.microsoft.com/office/spreadsheetml/2009/9/ac" r="509" s="3" customFormat="true" x14ac:dyDescent="0.25">
      <c r="A509" s="414"/>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c r="IR509" s="122"/>
    </row>
    <row xmlns:x14ac="http://schemas.microsoft.com/office/spreadsheetml/2009/9/ac" r="510" s="3" customFormat="true" x14ac:dyDescent="0.25">
      <c r="A510" s="414"/>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c r="IR510" s="122"/>
    </row>
    <row xmlns:x14ac="http://schemas.microsoft.com/office/spreadsheetml/2009/9/ac" r="511" s="3" customFormat="true" x14ac:dyDescent="0.25">
      <c r="A511" s="414"/>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c r="IR511" s="122"/>
    </row>
    <row xmlns:x14ac="http://schemas.microsoft.com/office/spreadsheetml/2009/9/ac" r="512" s="3" customFormat="true" x14ac:dyDescent="0.25">
      <c r="A512" s="414"/>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c r="IR512" s="122"/>
    </row>
    <row xmlns:x14ac="http://schemas.microsoft.com/office/spreadsheetml/2009/9/ac" r="513" s="3" customFormat="true" x14ac:dyDescent="0.25">
      <c r="A513" s="414"/>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c r="IR513" s="122"/>
    </row>
    <row xmlns:x14ac="http://schemas.microsoft.com/office/spreadsheetml/2009/9/ac" r="514" s="3" customFormat="true" x14ac:dyDescent="0.25">
      <c r="A514" s="414"/>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c r="IR514" s="122"/>
    </row>
    <row xmlns:x14ac="http://schemas.microsoft.com/office/spreadsheetml/2009/9/ac" r="515" s="3" customFormat="true" x14ac:dyDescent="0.25">
      <c r="A515" s="414"/>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c r="IR515" s="122"/>
    </row>
    <row xmlns:x14ac="http://schemas.microsoft.com/office/spreadsheetml/2009/9/ac" r="516" s="3" customFormat="true" x14ac:dyDescent="0.25">
      <c r="A516" s="414"/>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c r="IR516" s="122"/>
    </row>
    <row xmlns:x14ac="http://schemas.microsoft.com/office/spreadsheetml/2009/9/ac" r="517" s="3" customFormat="true" x14ac:dyDescent="0.25">
      <c r="A517" s="414"/>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c r="IR517" s="122"/>
    </row>
    <row xmlns:x14ac="http://schemas.microsoft.com/office/spreadsheetml/2009/9/ac" r="518" s="3" customFormat="true" x14ac:dyDescent="0.25">
      <c r="A518" s="414"/>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c r="IR518" s="122"/>
    </row>
    <row xmlns:x14ac="http://schemas.microsoft.com/office/spreadsheetml/2009/9/ac" r="519" s="3" customFormat="true" x14ac:dyDescent="0.25">
      <c r="A519" s="414"/>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c r="IR519" s="122"/>
    </row>
    <row xmlns:x14ac="http://schemas.microsoft.com/office/spreadsheetml/2009/9/ac" r="520" s="3" customFormat="true" x14ac:dyDescent="0.25">
      <c r="A520" s="414"/>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c r="IR520" s="122"/>
    </row>
    <row xmlns:x14ac="http://schemas.microsoft.com/office/spreadsheetml/2009/9/ac" r="521" s="3" customFormat="true" x14ac:dyDescent="0.25">
      <c r="A521" s="414"/>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c r="IR521" s="122"/>
    </row>
    <row xmlns:x14ac="http://schemas.microsoft.com/office/spreadsheetml/2009/9/ac" r="522" s="3" customFormat="true" x14ac:dyDescent="0.25">
      <c r="A522" s="414"/>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c r="IR522" s="122"/>
    </row>
    <row xmlns:x14ac="http://schemas.microsoft.com/office/spreadsheetml/2009/9/ac" r="523" s="3" customFormat="true" x14ac:dyDescent="0.25">
      <c r="A523" s="414"/>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c r="IR523" s="122"/>
    </row>
    <row xmlns:x14ac="http://schemas.microsoft.com/office/spreadsheetml/2009/9/ac" r="524" s="3" customFormat="true" x14ac:dyDescent="0.25">
      <c r="A524" s="414"/>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c r="IR524" s="122"/>
    </row>
    <row xmlns:x14ac="http://schemas.microsoft.com/office/spreadsheetml/2009/9/ac" r="525" s="3" customFormat="true" x14ac:dyDescent="0.25">
      <c r="A525" s="414"/>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c r="IR525" s="122"/>
    </row>
    <row xmlns:x14ac="http://schemas.microsoft.com/office/spreadsheetml/2009/9/ac" r="526" s="3" customFormat="true" x14ac:dyDescent="0.25">
      <c r="A526" s="414"/>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c r="IR526" s="122"/>
    </row>
    <row xmlns:x14ac="http://schemas.microsoft.com/office/spreadsheetml/2009/9/ac" r="527" s="3" customFormat="true" x14ac:dyDescent="0.25">
      <c r="A527" s="414"/>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c r="IR527" s="122"/>
    </row>
    <row xmlns:x14ac="http://schemas.microsoft.com/office/spreadsheetml/2009/9/ac" r="528" s="3" customFormat="true" x14ac:dyDescent="0.25">
      <c r="A528" s="414"/>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c r="IR528" s="122"/>
    </row>
    <row xmlns:x14ac="http://schemas.microsoft.com/office/spreadsheetml/2009/9/ac" r="529" s="3" customFormat="true" x14ac:dyDescent="0.25">
      <c r="A529" s="414"/>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c r="IR529" s="122"/>
    </row>
    <row xmlns:x14ac="http://schemas.microsoft.com/office/spreadsheetml/2009/9/ac" r="530" s="3" customFormat="true" x14ac:dyDescent="0.25">
      <c r="A530" s="414"/>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c r="IR530" s="122"/>
    </row>
    <row xmlns:x14ac="http://schemas.microsoft.com/office/spreadsheetml/2009/9/ac" r="531" s="3" customFormat="true" x14ac:dyDescent="0.25">
      <c r="A531" s="414"/>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c r="IR531" s="122"/>
    </row>
    <row xmlns:x14ac="http://schemas.microsoft.com/office/spreadsheetml/2009/9/ac" r="532" s="3" customFormat="true" x14ac:dyDescent="0.25">
      <c r="A532" s="414"/>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c r="IR532" s="122"/>
    </row>
    <row xmlns:x14ac="http://schemas.microsoft.com/office/spreadsheetml/2009/9/ac" r="533" s="3" customFormat="true" x14ac:dyDescent="0.25">
      <c r="A533" s="414"/>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c r="IR533" s="122"/>
    </row>
    <row xmlns:x14ac="http://schemas.microsoft.com/office/spreadsheetml/2009/9/ac" r="534" s="3" customFormat="true" x14ac:dyDescent="0.25">
      <c r="A534" s="414"/>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c r="IR534" s="122"/>
    </row>
    <row xmlns:x14ac="http://schemas.microsoft.com/office/spreadsheetml/2009/9/ac" r="535" s="3" customFormat="true" x14ac:dyDescent="0.25">
      <c r="A535" s="414"/>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c r="IR535" s="122"/>
    </row>
    <row xmlns:x14ac="http://schemas.microsoft.com/office/spreadsheetml/2009/9/ac" r="536" s="3" customFormat="true" x14ac:dyDescent="0.25">
      <c r="A536" s="414"/>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c r="IR536" s="122"/>
    </row>
    <row xmlns:x14ac="http://schemas.microsoft.com/office/spreadsheetml/2009/9/ac" r="537" s="3" customFormat="true" x14ac:dyDescent="0.25">
      <c r="A537" s="414"/>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c r="IR537" s="122"/>
    </row>
    <row xmlns:x14ac="http://schemas.microsoft.com/office/spreadsheetml/2009/9/ac" r="538" s="3" customFormat="true" x14ac:dyDescent="0.25">
      <c r="A538" s="414"/>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c r="IR538" s="122"/>
    </row>
    <row xmlns:x14ac="http://schemas.microsoft.com/office/spreadsheetml/2009/9/ac" r="539" s="3" customFormat="true" x14ac:dyDescent="0.25">
      <c r="A539" s="414"/>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c r="IR539" s="122"/>
    </row>
    <row xmlns:x14ac="http://schemas.microsoft.com/office/spreadsheetml/2009/9/ac" r="540" s="3" customFormat="true" x14ac:dyDescent="0.25">
      <c r="A540" s="414"/>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c r="IR540" s="122"/>
    </row>
    <row xmlns:x14ac="http://schemas.microsoft.com/office/spreadsheetml/2009/9/ac" r="541" s="3" customFormat="true" x14ac:dyDescent="0.25">
      <c r="A541" s="414"/>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c r="IR541" s="122"/>
    </row>
    <row xmlns:x14ac="http://schemas.microsoft.com/office/spreadsheetml/2009/9/ac" r="542" s="3" customFormat="true" x14ac:dyDescent="0.25">
      <c r="A542" s="414"/>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c r="IR542" s="122"/>
    </row>
    <row xmlns:x14ac="http://schemas.microsoft.com/office/spreadsheetml/2009/9/ac" r="543" s="3" customFormat="true" x14ac:dyDescent="0.25">
      <c r="A543" s="414"/>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c r="IR543" s="122"/>
    </row>
    <row xmlns:x14ac="http://schemas.microsoft.com/office/spreadsheetml/2009/9/ac" r="544" s="3" customFormat="true" x14ac:dyDescent="0.25">
      <c r="A544" s="414"/>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c r="IR544" s="122"/>
    </row>
    <row xmlns:x14ac="http://schemas.microsoft.com/office/spreadsheetml/2009/9/ac" r="545" s="3" customFormat="true" x14ac:dyDescent="0.25">
      <c r="A545" s="414"/>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c r="IR545" s="122"/>
    </row>
    <row xmlns:x14ac="http://schemas.microsoft.com/office/spreadsheetml/2009/9/ac" r="546" s="3" customFormat="true" x14ac:dyDescent="0.25">
      <c r="A546" s="414"/>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c r="IR546" s="122"/>
    </row>
    <row xmlns:x14ac="http://schemas.microsoft.com/office/spreadsheetml/2009/9/ac" r="547" s="3" customFormat="true" x14ac:dyDescent="0.25">
      <c r="A547" s="414"/>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c r="IR547" s="122"/>
    </row>
    <row xmlns:x14ac="http://schemas.microsoft.com/office/spreadsheetml/2009/9/ac" r="548" s="3" customFormat="true" x14ac:dyDescent="0.25">
      <c r="A548" s="414"/>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c r="IR548" s="122"/>
    </row>
    <row xmlns:x14ac="http://schemas.microsoft.com/office/spreadsheetml/2009/9/ac" r="549" s="3" customFormat="true" x14ac:dyDescent="0.25">
      <c r="A549" s="414"/>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c r="IR549" s="122"/>
    </row>
    <row xmlns:x14ac="http://schemas.microsoft.com/office/spreadsheetml/2009/9/ac" r="550" s="3" customFormat="true" x14ac:dyDescent="0.25">
      <c r="A550" s="414"/>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c r="IR550" s="122"/>
    </row>
    <row xmlns:x14ac="http://schemas.microsoft.com/office/spreadsheetml/2009/9/ac" r="551" s="3" customFormat="true" x14ac:dyDescent="0.25">
      <c r="A551" s="414"/>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c r="IR551" s="122"/>
    </row>
    <row xmlns:x14ac="http://schemas.microsoft.com/office/spreadsheetml/2009/9/ac" r="552" s="3" customFormat="true" x14ac:dyDescent="0.25">
      <c r="A552" s="414"/>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c r="IR552" s="122"/>
    </row>
    <row xmlns:x14ac="http://schemas.microsoft.com/office/spreadsheetml/2009/9/ac" r="553" s="3" customFormat="true" x14ac:dyDescent="0.25">
      <c r="A553" s="414"/>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c r="IR553" s="122"/>
    </row>
    <row xmlns:x14ac="http://schemas.microsoft.com/office/spreadsheetml/2009/9/ac" r="554" s="3" customFormat="true" x14ac:dyDescent="0.25">
      <c r="A554" s="414"/>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c r="IR554" s="122"/>
    </row>
    <row xmlns:x14ac="http://schemas.microsoft.com/office/spreadsheetml/2009/9/ac" r="555" s="3" customFormat="true" x14ac:dyDescent="0.25">
      <c r="A555" s="414"/>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c r="IR555" s="122"/>
    </row>
    <row xmlns:x14ac="http://schemas.microsoft.com/office/spreadsheetml/2009/9/ac" r="556" s="3" customFormat="true" x14ac:dyDescent="0.25">
      <c r="A556" s="414"/>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c r="IR556" s="122"/>
    </row>
    <row xmlns:x14ac="http://schemas.microsoft.com/office/spreadsheetml/2009/9/ac" r="557" s="3" customFormat="true" x14ac:dyDescent="0.25">
      <c r="A557" s="414"/>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c r="IR557" s="122"/>
    </row>
    <row xmlns:x14ac="http://schemas.microsoft.com/office/spreadsheetml/2009/9/ac" r="558" s="3" customFormat="true" x14ac:dyDescent="0.25">
      <c r="A558" s="414"/>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c r="IR558" s="122"/>
    </row>
    <row xmlns:x14ac="http://schemas.microsoft.com/office/spreadsheetml/2009/9/ac" r="559" s="3" customFormat="true" x14ac:dyDescent="0.25">
      <c r="A559" s="414"/>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c r="IR559" s="122"/>
    </row>
    <row xmlns:x14ac="http://schemas.microsoft.com/office/spreadsheetml/2009/9/ac" r="560" s="3" customFormat="true" x14ac:dyDescent="0.25">
      <c r="A560" s="414"/>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c r="IR560" s="122"/>
    </row>
    <row xmlns:x14ac="http://schemas.microsoft.com/office/spreadsheetml/2009/9/ac" r="561" s="3" customFormat="true" x14ac:dyDescent="0.25">
      <c r="A561" s="414"/>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c r="IR561" s="122"/>
    </row>
    <row xmlns:x14ac="http://schemas.microsoft.com/office/spreadsheetml/2009/9/ac" r="562" s="3" customFormat="true" x14ac:dyDescent="0.25">
      <c r="A562" s="414"/>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c r="IR562" s="122"/>
    </row>
    <row xmlns:x14ac="http://schemas.microsoft.com/office/spreadsheetml/2009/9/ac" r="563" s="3" customFormat="true" x14ac:dyDescent="0.25">
      <c r="A563" s="414"/>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c r="IR563" s="122"/>
    </row>
    <row xmlns:x14ac="http://schemas.microsoft.com/office/spreadsheetml/2009/9/ac" r="564" s="3" customFormat="true" x14ac:dyDescent="0.25">
      <c r="A564" s="414"/>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c r="IR564" s="122"/>
    </row>
    <row xmlns:x14ac="http://schemas.microsoft.com/office/spreadsheetml/2009/9/ac" r="565" s="3" customFormat="true" x14ac:dyDescent="0.25">
      <c r="A565" s="414"/>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c r="IR565" s="122"/>
    </row>
    <row xmlns:x14ac="http://schemas.microsoft.com/office/spreadsheetml/2009/9/ac" r="566" s="3" customFormat="true" x14ac:dyDescent="0.25">
      <c r="A566" s="414"/>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c r="IR566" s="122"/>
    </row>
    <row xmlns:x14ac="http://schemas.microsoft.com/office/spreadsheetml/2009/9/ac" r="567" s="3" customFormat="true" x14ac:dyDescent="0.25">
      <c r="A567" s="414"/>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c r="IR567" s="122"/>
    </row>
    <row xmlns:x14ac="http://schemas.microsoft.com/office/spreadsheetml/2009/9/ac" r="568" s="3" customFormat="true" x14ac:dyDescent="0.25">
      <c r="A568" s="414"/>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c r="IR568" s="122"/>
    </row>
    <row xmlns:x14ac="http://schemas.microsoft.com/office/spreadsheetml/2009/9/ac" r="569" s="3" customFormat="true" x14ac:dyDescent="0.25">
      <c r="A569" s="414"/>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c r="IR569" s="122"/>
    </row>
    <row xmlns:x14ac="http://schemas.microsoft.com/office/spreadsheetml/2009/9/ac" r="570" s="3" customFormat="true" x14ac:dyDescent="0.25">
      <c r="A570" s="414"/>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c r="IR570" s="122"/>
    </row>
    <row xmlns:x14ac="http://schemas.microsoft.com/office/spreadsheetml/2009/9/ac" r="571" s="3" customFormat="true" x14ac:dyDescent="0.25">
      <c r="A571" s="414"/>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c r="IR571" s="122"/>
    </row>
    <row xmlns:x14ac="http://schemas.microsoft.com/office/spreadsheetml/2009/9/ac" r="572" s="3" customFormat="true" x14ac:dyDescent="0.25">
      <c r="A572" s="414"/>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c r="IR572" s="122"/>
    </row>
    <row xmlns:x14ac="http://schemas.microsoft.com/office/spreadsheetml/2009/9/ac" r="573" s="3" customFormat="true" x14ac:dyDescent="0.25">
      <c r="A573" s="414"/>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c r="IR573" s="122"/>
    </row>
    <row xmlns:x14ac="http://schemas.microsoft.com/office/spreadsheetml/2009/9/ac" r="574" s="3" customFormat="true" x14ac:dyDescent="0.25">
      <c r="A574" s="414"/>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c r="IR574" s="122"/>
    </row>
    <row xmlns:x14ac="http://schemas.microsoft.com/office/spreadsheetml/2009/9/ac" r="575" s="3" customFormat="true" x14ac:dyDescent="0.25">
      <c r="A575" s="414"/>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c r="IR575" s="122"/>
    </row>
    <row xmlns:x14ac="http://schemas.microsoft.com/office/spreadsheetml/2009/9/ac" r="576" s="3" customFormat="true" x14ac:dyDescent="0.25">
      <c r="A576" s="414"/>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c r="IR576" s="122"/>
    </row>
    <row xmlns:x14ac="http://schemas.microsoft.com/office/spreadsheetml/2009/9/ac" r="577" s="3" customFormat="true" x14ac:dyDescent="0.25">
      <c r="A577" s="414"/>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c r="IR577" s="122"/>
    </row>
    <row xmlns:x14ac="http://schemas.microsoft.com/office/spreadsheetml/2009/9/ac" r="578" s="3" customFormat="true" x14ac:dyDescent="0.25">
      <c r="A578" s="414"/>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c r="IR578" s="122"/>
    </row>
    <row xmlns:x14ac="http://schemas.microsoft.com/office/spreadsheetml/2009/9/ac" r="579" s="3" customFormat="true" x14ac:dyDescent="0.25">
      <c r="A579" s="414"/>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c r="IR579" s="122"/>
    </row>
    <row xmlns:x14ac="http://schemas.microsoft.com/office/spreadsheetml/2009/9/ac" r="580" s="3" customFormat="true" x14ac:dyDescent="0.25">
      <c r="A580" s="414"/>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c r="IR580" s="122"/>
    </row>
    <row xmlns:x14ac="http://schemas.microsoft.com/office/spreadsheetml/2009/9/ac" r="581" s="3" customFormat="true" x14ac:dyDescent="0.25">
      <c r="A581" s="414"/>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c r="IR581" s="122"/>
    </row>
    <row xmlns:x14ac="http://schemas.microsoft.com/office/spreadsheetml/2009/9/ac" r="582" s="3" customFormat="true" x14ac:dyDescent="0.25">
      <c r="A582" s="414"/>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c r="IR582" s="122"/>
    </row>
    <row xmlns:x14ac="http://schemas.microsoft.com/office/spreadsheetml/2009/9/ac" r="583" s="3" customFormat="true" x14ac:dyDescent="0.25">
      <c r="A583" s="414"/>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c r="IR583" s="122"/>
    </row>
    <row xmlns:x14ac="http://schemas.microsoft.com/office/spreadsheetml/2009/9/ac" r="584" s="3" customFormat="true" x14ac:dyDescent="0.25">
      <c r="A584" s="414"/>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c r="IR584" s="122"/>
    </row>
    <row xmlns:x14ac="http://schemas.microsoft.com/office/spreadsheetml/2009/9/ac" r="585" s="3" customFormat="true" x14ac:dyDescent="0.25">
      <c r="A585" s="414"/>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c r="IR585" s="122"/>
    </row>
    <row xmlns:x14ac="http://schemas.microsoft.com/office/spreadsheetml/2009/9/ac" r="586" s="3" customFormat="true" x14ac:dyDescent="0.25">
      <c r="A586" s="414"/>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c r="IR586" s="122"/>
    </row>
    <row xmlns:x14ac="http://schemas.microsoft.com/office/spreadsheetml/2009/9/ac" r="587" s="3" customFormat="true" x14ac:dyDescent="0.25">
      <c r="A587" s="414"/>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c r="IR587" s="122"/>
    </row>
    <row xmlns:x14ac="http://schemas.microsoft.com/office/spreadsheetml/2009/9/ac" r="588" s="3" customFormat="true" x14ac:dyDescent="0.25">
      <c r="A588" s="414"/>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c r="IR588" s="122"/>
    </row>
    <row xmlns:x14ac="http://schemas.microsoft.com/office/spreadsheetml/2009/9/ac" r="589" s="3" customFormat="true" x14ac:dyDescent="0.25">
      <c r="A589" s="414"/>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c r="IR589" s="122"/>
    </row>
    <row xmlns:x14ac="http://schemas.microsoft.com/office/spreadsheetml/2009/9/ac" r="590" s="3" customFormat="true" x14ac:dyDescent="0.25">
      <c r="A590" s="414"/>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c r="IR590" s="122"/>
    </row>
    <row xmlns:x14ac="http://schemas.microsoft.com/office/spreadsheetml/2009/9/ac" r="591" s="3" customFormat="true" x14ac:dyDescent="0.25">
      <c r="A591" s="414"/>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c r="IR591" s="122"/>
    </row>
    <row xmlns:x14ac="http://schemas.microsoft.com/office/spreadsheetml/2009/9/ac" r="592" s="3" customFormat="true" x14ac:dyDescent="0.25">
      <c r="A592" s="414"/>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c r="IR592" s="122"/>
    </row>
    <row xmlns:x14ac="http://schemas.microsoft.com/office/spreadsheetml/2009/9/ac" r="593" s="3" customFormat="true" x14ac:dyDescent="0.25">
      <c r="A593" s="414"/>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c r="IR593" s="122"/>
    </row>
    <row xmlns:x14ac="http://schemas.microsoft.com/office/spreadsheetml/2009/9/ac" r="594" s="3" customFormat="true" x14ac:dyDescent="0.25">
      <c r="A594" s="414"/>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c r="IR594" s="122"/>
    </row>
    <row xmlns:x14ac="http://schemas.microsoft.com/office/spreadsheetml/2009/9/ac" r="595" s="3" customFormat="true" x14ac:dyDescent="0.25">
      <c r="A595" s="414"/>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c r="IR595" s="122"/>
    </row>
    <row xmlns:x14ac="http://schemas.microsoft.com/office/spreadsheetml/2009/9/ac" r="596" s="3" customFormat="true" x14ac:dyDescent="0.25">
      <c r="A596" s="414"/>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c r="IR596" s="122"/>
    </row>
    <row xmlns:x14ac="http://schemas.microsoft.com/office/spreadsheetml/2009/9/ac" r="597" s="3" customFormat="true" x14ac:dyDescent="0.25">
      <c r="A597" s="414"/>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c r="IR597" s="122"/>
    </row>
    <row xmlns:x14ac="http://schemas.microsoft.com/office/spreadsheetml/2009/9/ac" r="598" s="3" customFormat="true" x14ac:dyDescent="0.25">
      <c r="A598" s="414"/>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c r="IR598" s="122"/>
    </row>
    <row xmlns:x14ac="http://schemas.microsoft.com/office/spreadsheetml/2009/9/ac" r="599" s="3" customFormat="true" x14ac:dyDescent="0.25">
      <c r="A599" s="414"/>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c r="IR599" s="122"/>
    </row>
    <row xmlns:x14ac="http://schemas.microsoft.com/office/spreadsheetml/2009/9/ac" r="600" s="3" customFormat="true" x14ac:dyDescent="0.25">
      <c r="A600" s="414"/>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c r="IR600" s="122"/>
    </row>
    <row xmlns:x14ac="http://schemas.microsoft.com/office/spreadsheetml/2009/9/ac" r="601" s="3" customFormat="true" x14ac:dyDescent="0.25">
      <c r="A601" s="414"/>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c r="IR601" s="122"/>
    </row>
    <row xmlns:x14ac="http://schemas.microsoft.com/office/spreadsheetml/2009/9/ac" r="602" s="3" customFormat="true" x14ac:dyDescent="0.25">
      <c r="A602" s="414"/>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c r="IR602" s="122"/>
    </row>
    <row xmlns:x14ac="http://schemas.microsoft.com/office/spreadsheetml/2009/9/ac" r="603" s="3" customFormat="true" x14ac:dyDescent="0.25">
      <c r="A603" s="414"/>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c r="IR603" s="122"/>
    </row>
    <row xmlns:x14ac="http://schemas.microsoft.com/office/spreadsheetml/2009/9/ac" r="604" s="3" customFormat="true" x14ac:dyDescent="0.25">
      <c r="A604" s="414"/>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c r="IR604" s="122"/>
    </row>
    <row xmlns:x14ac="http://schemas.microsoft.com/office/spreadsheetml/2009/9/ac" r="605" s="3" customFormat="true" x14ac:dyDescent="0.25">
      <c r="A605" s="414"/>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c r="IR605" s="122"/>
    </row>
    <row xmlns:x14ac="http://schemas.microsoft.com/office/spreadsheetml/2009/9/ac" r="606" s="3" customFormat="true" x14ac:dyDescent="0.25">
      <c r="A606" s="414"/>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c r="IR606" s="122"/>
    </row>
    <row xmlns:x14ac="http://schemas.microsoft.com/office/spreadsheetml/2009/9/ac" r="607" s="3" customFormat="true" x14ac:dyDescent="0.25">
      <c r="A607" s="414"/>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c r="IR607" s="122"/>
    </row>
    <row xmlns:x14ac="http://schemas.microsoft.com/office/spreadsheetml/2009/9/ac" r="608" s="3" customFormat="true" x14ac:dyDescent="0.25">
      <c r="A608" s="414"/>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c r="IR608" s="122"/>
    </row>
    <row xmlns:x14ac="http://schemas.microsoft.com/office/spreadsheetml/2009/9/ac" r="609" s="3" customFormat="true" x14ac:dyDescent="0.25">
      <c r="A609" s="414"/>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c r="IR609" s="122"/>
    </row>
    <row xmlns:x14ac="http://schemas.microsoft.com/office/spreadsheetml/2009/9/ac" r="610" s="3" customFormat="true" x14ac:dyDescent="0.25">
      <c r="A610" s="414"/>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c r="IR610" s="122"/>
    </row>
    <row xmlns:x14ac="http://schemas.microsoft.com/office/spreadsheetml/2009/9/ac" r="611" s="3" customFormat="true" x14ac:dyDescent="0.25">
      <c r="A611" s="414"/>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c r="IR611" s="122"/>
    </row>
    <row xmlns:x14ac="http://schemas.microsoft.com/office/spreadsheetml/2009/9/ac" r="612" s="3" customFormat="true" x14ac:dyDescent="0.25">
      <c r="A612" s="414"/>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c r="IR612" s="122"/>
    </row>
    <row xmlns:x14ac="http://schemas.microsoft.com/office/spreadsheetml/2009/9/ac" r="613" s="3" customFormat="true" x14ac:dyDescent="0.25">
      <c r="A613" s="414"/>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c r="IR613" s="122"/>
    </row>
    <row xmlns:x14ac="http://schemas.microsoft.com/office/spreadsheetml/2009/9/ac" r="614" s="3" customFormat="true" x14ac:dyDescent="0.25">
      <c r="A614" s="414"/>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c r="IR614" s="122"/>
    </row>
    <row xmlns:x14ac="http://schemas.microsoft.com/office/spreadsheetml/2009/9/ac" r="615" s="3" customFormat="true" x14ac:dyDescent="0.25">
      <c r="A615" s="414"/>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c r="IR615" s="122"/>
    </row>
    <row xmlns:x14ac="http://schemas.microsoft.com/office/spreadsheetml/2009/9/ac" r="616" s="3" customFormat="true" x14ac:dyDescent="0.25">
      <c r="A616" s="414"/>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c r="IR616" s="122"/>
    </row>
    <row xmlns:x14ac="http://schemas.microsoft.com/office/spreadsheetml/2009/9/ac" r="617" s="3" customFormat="true" x14ac:dyDescent="0.25">
      <c r="A617" s="414"/>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c r="IR617" s="122"/>
    </row>
    <row xmlns:x14ac="http://schemas.microsoft.com/office/spreadsheetml/2009/9/ac" r="618" s="3" customFormat="true" x14ac:dyDescent="0.25">
      <c r="A618" s="414"/>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c r="IR618" s="122"/>
    </row>
    <row xmlns:x14ac="http://schemas.microsoft.com/office/spreadsheetml/2009/9/ac" r="619" s="3" customFormat="true" x14ac:dyDescent="0.25">
      <c r="A619" s="414"/>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c r="IR619" s="122"/>
    </row>
    <row xmlns:x14ac="http://schemas.microsoft.com/office/spreadsheetml/2009/9/ac" r="620" s="3" customFormat="true" x14ac:dyDescent="0.25">
      <c r="A620" s="414"/>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c r="IR620" s="122"/>
    </row>
    <row xmlns:x14ac="http://schemas.microsoft.com/office/spreadsheetml/2009/9/ac" r="621" s="3" customFormat="true" x14ac:dyDescent="0.25">
      <c r="A621" s="414"/>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c r="IR621" s="122"/>
    </row>
    <row xmlns:x14ac="http://schemas.microsoft.com/office/spreadsheetml/2009/9/ac" r="622" s="3" customFormat="true" x14ac:dyDescent="0.25">
      <c r="A622" s="414"/>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c r="IR622" s="122"/>
    </row>
  </sheetData>
  <mergeCells count="15">
    <mergeCell ref="EC10:EI10"/>
    <mergeCell ref="DS10:DY10"/>
    <mergeCell ref="DI10:DO10"/>
    <mergeCell ref="CY10:DE10"/>
    <mergeCell ref="A2:A3"/>
    <mergeCell ref="CO10:CU10"/>
    <mergeCell ref="BU10:CA10"/>
    <mergeCell ref="BK10:BQ10"/>
    <mergeCell ref="W10:AC10"/>
    <mergeCell ref="C10:I10"/>
    <mergeCell ref="M10:S10"/>
    <mergeCell ref="AG10:AM10"/>
    <mergeCell ref="AQ10:AW10"/>
    <mergeCell ref="BA10:BG10"/>
    <mergeCell ref="CE10:CK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9"/>
    <col min="3" max="7" width="11.75" style="109" customWidth="true"/>
    <col min="8" max="16384" width="9" style="109"/>
  </cols>
  <sheetData>
    <row xmlns:x14ac="http://schemas.microsoft.com/office/spreadsheetml/2009/9/ac" r="2" ht="20.25" x14ac:dyDescent="0.2">
      <c r="B2" s="105" t="str">
        <f>+Introduction!C7</f>
        <v>Cambodia</v>
      </c>
      <c r="C2" s="106"/>
      <c r="D2" s="107"/>
      <c r="E2" s="107"/>
      <c r="F2" s="107"/>
      <c r="G2" s="108"/>
    </row>
    <row xmlns:x14ac="http://schemas.microsoft.com/office/spreadsheetml/2009/9/ac" r="3" x14ac:dyDescent="0.2">
      <c r="B3" s="610" t="s">
        <v>174</v>
      </c>
      <c r="C3" s="610"/>
      <c r="D3" s="610"/>
      <c r="E3" s="610"/>
      <c r="F3" s="610"/>
      <c r="G3" s="611"/>
    </row>
    <row xmlns:x14ac="http://schemas.microsoft.com/office/spreadsheetml/2009/9/ac" r="4" ht="13.5" x14ac:dyDescent="0.2">
      <c r="B4" s="110" t="s">
        <v>4</v>
      </c>
      <c r="C4" s="110" t="s">
        <v>58</v>
      </c>
      <c r="D4" s="110" t="s">
        <v>62</v>
      </c>
      <c r="E4" s="110" t="s">
        <v>59</v>
      </c>
      <c r="F4" s="110" t="s">
        <v>60</v>
      </c>
      <c r="G4" s="110" t="s">
        <v>61</v>
      </c>
    </row>
    <row xmlns:x14ac="http://schemas.microsoft.com/office/spreadsheetml/2009/9/ac" r="5" x14ac:dyDescent="0.2">
      <c r="B5" s="817">
        <v>2000</v>
      </c>
      <c r="C5" s="961">
        <v>4842072</v>
      </c>
      <c r="D5" s="962">
        <v>18.58599853515625</v>
      </c>
      <c r="E5" s="963">
        <v>971252</v>
      </c>
      <c r="F5" s="964">
        <v>2028781</v>
      </c>
      <c r="G5" s="965">
        <v>1842039</v>
      </c>
    </row>
    <row xmlns:x14ac="http://schemas.microsoft.com/office/spreadsheetml/2009/9/ac" r="6" x14ac:dyDescent="0.2">
      <c r="B6" s="823">
        <v>2001</v>
      </c>
      <c r="C6" s="966">
        <v>4829080</v>
      </c>
      <c r="D6" s="967">
        <v>18.703001022338867</v>
      </c>
      <c r="E6" s="968">
        <v>909903</v>
      </c>
      <c r="F6" s="969">
        <v>2026340</v>
      </c>
      <c r="G6" s="970">
        <v>1892837</v>
      </c>
    </row>
    <row xmlns:x14ac="http://schemas.microsoft.com/office/spreadsheetml/2009/9/ac" r="7" x14ac:dyDescent="0.2">
      <c r="B7" s="829">
        <v>2002</v>
      </c>
      <c r="C7" s="971">
        <v>4831377</v>
      </c>
      <c r="D7" s="972">
        <v>18.819999694824219</v>
      </c>
      <c r="E7" s="973">
        <v>892122</v>
      </c>
      <c r="F7" s="974">
        <v>2013297</v>
      </c>
      <c r="G7" s="975">
        <v>1925958</v>
      </c>
    </row>
    <row xmlns:x14ac="http://schemas.microsoft.com/office/spreadsheetml/2009/9/ac" r="8" x14ac:dyDescent="0.2">
      <c r="B8" s="835">
        <v>2003</v>
      </c>
      <c r="C8" s="976">
        <v>4818892</v>
      </c>
      <c r="D8" s="977">
        <v>18.937000274658203</v>
      </c>
      <c r="E8" s="978">
        <v>893756</v>
      </c>
      <c r="F8" s="979">
        <v>1974845</v>
      </c>
      <c r="G8" s="980">
        <v>1950291</v>
      </c>
    </row>
    <row xmlns:x14ac="http://schemas.microsoft.com/office/spreadsheetml/2009/9/ac" r="9" x14ac:dyDescent="0.2">
      <c r="B9" s="841">
        <v>2004</v>
      </c>
      <c r="C9" s="981">
        <v>4795539</v>
      </c>
      <c r="D9" s="982">
        <v>19.055000305175781</v>
      </c>
      <c r="E9" s="983">
        <v>916311</v>
      </c>
      <c r="F9" s="984">
        <v>1908957</v>
      </c>
      <c r="G9" s="985">
        <v>1970271</v>
      </c>
    </row>
    <row xmlns:x14ac="http://schemas.microsoft.com/office/spreadsheetml/2009/9/ac" r="10" x14ac:dyDescent="0.2">
      <c r="B10" s="847">
        <v>2005</v>
      </c>
      <c r="C10" s="986">
        <v>4769553</v>
      </c>
      <c r="D10" s="987">
        <v>19.173999786376953</v>
      </c>
      <c r="E10" s="988">
        <v>912082</v>
      </c>
      <c r="F10" s="989">
        <v>1873063</v>
      </c>
      <c r="G10" s="990">
        <v>1984408</v>
      </c>
    </row>
    <row xmlns:x14ac="http://schemas.microsoft.com/office/spreadsheetml/2009/9/ac" r="11" x14ac:dyDescent="0.2">
      <c r="B11" s="853">
        <v>2006</v>
      </c>
      <c r="C11" s="991">
        <v>4738527</v>
      </c>
      <c r="D11" s="992">
        <v>19.292999267578125</v>
      </c>
      <c r="E11" s="993">
        <v>911902</v>
      </c>
      <c r="F11" s="994">
        <v>1834246</v>
      </c>
      <c r="G11" s="995">
        <v>1992379</v>
      </c>
    </row>
    <row xmlns:x14ac="http://schemas.microsoft.com/office/spreadsheetml/2009/9/ac" r="12" x14ac:dyDescent="0.2">
      <c r="B12" s="859">
        <v>2007</v>
      </c>
      <c r="C12" s="996">
        <v>4705892</v>
      </c>
      <c r="D12" s="997">
        <v>19.413000106811523</v>
      </c>
      <c r="E12" s="998">
        <v>916605</v>
      </c>
      <c r="F12" s="999">
        <v>1798874</v>
      </c>
      <c r="G12" s="1000">
        <v>1990413</v>
      </c>
    </row>
    <row xmlns:x14ac="http://schemas.microsoft.com/office/spreadsheetml/2009/9/ac" r="13" x14ac:dyDescent="0.2">
      <c r="B13" s="865">
        <v>2008</v>
      </c>
      <c r="C13" s="1001">
        <v>4680177</v>
      </c>
      <c r="D13" s="1002">
        <v>19.571001052856445</v>
      </c>
      <c r="E13" s="1003">
        <v>922834</v>
      </c>
      <c r="F13" s="1004">
        <v>1779070</v>
      </c>
      <c r="G13" s="1005">
        <v>1978273</v>
      </c>
    </row>
    <row xmlns:x14ac="http://schemas.microsoft.com/office/spreadsheetml/2009/9/ac" r="14" x14ac:dyDescent="0.2">
      <c r="B14" s="871">
        <v>2009</v>
      </c>
      <c r="C14" s="1006">
        <v>4642537</v>
      </c>
      <c r="D14" s="1007">
        <v>19.930000305175781</v>
      </c>
      <c r="E14" s="1008">
        <v>929270</v>
      </c>
      <c r="F14" s="1009">
        <v>1780913</v>
      </c>
      <c r="G14" s="1010">
        <v>1932354</v>
      </c>
    </row>
    <row xmlns:x14ac="http://schemas.microsoft.com/office/spreadsheetml/2009/9/ac" r="15" x14ac:dyDescent="0.2">
      <c r="B15" s="877">
        <v>2010</v>
      </c>
      <c r="C15" s="1011">
        <v>4607604</v>
      </c>
      <c r="D15" s="1012">
        <v>20.294000625610352</v>
      </c>
      <c r="E15" s="1013">
        <v>937809</v>
      </c>
      <c r="F15" s="1014">
        <v>1810817</v>
      </c>
      <c r="G15" s="1015">
        <v>1858978</v>
      </c>
    </row>
    <row xmlns:x14ac="http://schemas.microsoft.com/office/spreadsheetml/2009/9/ac" r="16" x14ac:dyDescent="0.2">
      <c r="B16" s="883">
        <v>2011</v>
      </c>
      <c r="C16" s="1016">
        <v>4584956</v>
      </c>
      <c r="D16" s="1017">
        <v>20.663000106811523</v>
      </c>
      <c r="E16" s="1018">
        <v>950389</v>
      </c>
      <c r="F16" s="1019">
        <v>1815004</v>
      </c>
      <c r="G16" s="1020">
        <v>1819563</v>
      </c>
    </row>
    <row xmlns:x14ac="http://schemas.microsoft.com/office/spreadsheetml/2009/9/ac" r="17" x14ac:dyDescent="0.2">
      <c r="B17" s="889">
        <v>2012</v>
      </c>
      <c r="C17" s="1021">
        <v>4565016</v>
      </c>
      <c r="D17" s="1022">
        <v>21.03700065612793</v>
      </c>
      <c r="E17" s="1023">
        <v>961039</v>
      </c>
      <c r="F17" s="1024">
        <v>1823809</v>
      </c>
      <c r="G17" s="1025">
        <v>1780168</v>
      </c>
    </row>
    <row xmlns:x14ac="http://schemas.microsoft.com/office/spreadsheetml/2009/9/ac" r="18" x14ac:dyDescent="0.2">
      <c r="B18" s="895">
        <v>2013</v>
      </c>
      <c r="C18" s="1026">
        <v>4554128</v>
      </c>
      <c r="D18" s="1027">
        <v>21.414999008178711</v>
      </c>
      <c r="E18" s="1028">
        <v>970096</v>
      </c>
      <c r="F18" s="1029">
        <v>1838496</v>
      </c>
      <c r="G18" s="1030">
        <v>1745536</v>
      </c>
    </row>
    <row xmlns:x14ac="http://schemas.microsoft.com/office/spreadsheetml/2009/9/ac" r="19" x14ac:dyDescent="0.2">
      <c r="B19" s="901">
        <v>2014</v>
      </c>
      <c r="C19" s="1031">
        <v>4557437</v>
      </c>
      <c r="D19" s="1032">
        <v>21.798999786376953</v>
      </c>
      <c r="E19" s="1033">
        <v>972603</v>
      </c>
      <c r="F19" s="1034">
        <v>1858202</v>
      </c>
      <c r="G19" s="1035">
        <v>1726632</v>
      </c>
    </row>
    <row xmlns:x14ac="http://schemas.microsoft.com/office/spreadsheetml/2009/9/ac" r="20" x14ac:dyDescent="0.2">
      <c r="B20" s="907">
        <v>2015</v>
      </c>
      <c r="C20" s="1036">
        <v>4582565</v>
      </c>
      <c r="D20" s="1037">
        <v>22.187999725341797</v>
      </c>
      <c r="E20" s="1038">
        <v>975276</v>
      </c>
      <c r="F20" s="1039">
        <v>1876667</v>
      </c>
      <c r="G20" s="1040">
        <v>1730622</v>
      </c>
    </row>
    <row xmlns:x14ac="http://schemas.microsoft.com/office/spreadsheetml/2009/9/ac" r="21" x14ac:dyDescent="0.2">
      <c r="B21" s="913">
        <v>2016</v>
      </c>
      <c r="C21" s="1041">
        <v>4635274</v>
      </c>
      <c r="D21" s="1042">
        <v>22.582000732421875</v>
      </c>
      <c r="E21" s="1043">
        <v>981279</v>
      </c>
      <c r="F21" s="1044">
        <v>1894999</v>
      </c>
      <c r="G21" s="1045">
        <v>1758996</v>
      </c>
    </row>
    <row xmlns:x14ac="http://schemas.microsoft.com/office/spreadsheetml/2009/9/ac" r="22" x14ac:dyDescent="0.2">
      <c r="B22" s="919">
        <v>2017</v>
      </c>
      <c r="C22" s="1046">
        <v>4665609</v>
      </c>
      <c r="D22" s="1047">
        <v>22.979999542236328</v>
      </c>
      <c r="E22" s="1048">
        <v>989070</v>
      </c>
      <c r="F22" s="1049">
        <v>1910726</v>
      </c>
      <c r="G22" s="1050">
        <v>1765813</v>
      </c>
    </row>
    <row xmlns:x14ac="http://schemas.microsoft.com/office/spreadsheetml/2009/9/ac" r="23" x14ac:dyDescent="0.2">
      <c r="B23" s="925">
        <v>2018</v>
      </c>
      <c r="C23" s="1051">
        <v>4696773</v>
      </c>
      <c r="D23" s="1052">
        <v>23.38800048828125</v>
      </c>
      <c r="E23" s="1053">
        <v>996899</v>
      </c>
      <c r="F23" s="1054">
        <v>1924558</v>
      </c>
      <c r="G23" s="1055">
        <v>1775316</v>
      </c>
    </row>
    <row xmlns:x14ac="http://schemas.microsoft.com/office/spreadsheetml/2009/9/ac" r="24" x14ac:dyDescent="0.2">
      <c r="B24" s="931">
        <v>2019</v>
      </c>
      <c r="C24" s="1056">
        <v>4727677</v>
      </c>
      <c r="D24" s="1057">
        <v>23.805000305175781</v>
      </c>
      <c r="E24" s="1058">
        <v>998786</v>
      </c>
      <c r="F24" s="1059">
        <v>1940065</v>
      </c>
      <c r="G24" s="1060">
        <v>1788826</v>
      </c>
    </row>
    <row xmlns:x14ac="http://schemas.microsoft.com/office/spreadsheetml/2009/9/ac" r="25" x14ac:dyDescent="0.2">
      <c r="B25" s="937">
        <v>2020</v>
      </c>
      <c r="C25" s="1061">
        <v>4753512</v>
      </c>
      <c r="D25" s="1062">
        <v>24.232000350952148</v>
      </c>
      <c r="E25" s="1063">
        <v>996384</v>
      </c>
      <c r="F25" s="1064">
        <v>1950686</v>
      </c>
      <c r="G25" s="1065">
        <v>1806442</v>
      </c>
    </row>
    <row xmlns:x14ac="http://schemas.microsoft.com/office/spreadsheetml/2009/9/ac" r="26" x14ac:dyDescent="0.2">
      <c r="B26" s="943">
        <v>2021</v>
      </c>
      <c r="C26" s="1066">
        <v>4783952</v>
      </c>
      <c r="D26" s="1067">
        <v>24.668001174926758</v>
      </c>
      <c r="E26" s="1068">
        <v>989707</v>
      </c>
      <c r="F26" s="1069">
        <v>1961329</v>
      </c>
      <c r="G26" s="1070">
        <v>1832916</v>
      </c>
    </row>
    <row xmlns:x14ac="http://schemas.microsoft.com/office/spreadsheetml/2009/9/ac" r="27" x14ac:dyDescent="0.2">
      <c r="B27" s="949">
        <v>2022</v>
      </c>
      <c r="C27" s="950">
        <v>4811249</v>
      </c>
      <c r="D27" s="951">
        <v>25.11400032043457</v>
      </c>
      <c r="E27" s="952">
        <v>980259</v>
      </c>
      <c r="F27" s="953">
        <v>1968676</v>
      </c>
      <c r="G27" s="954">
        <v>1862314</v>
      </c>
    </row>
    <row xmlns:x14ac="http://schemas.microsoft.com/office/spreadsheetml/2009/9/ac" r="28" x14ac:dyDescent="0.2">
      <c r="B28" s="955">
        <v>2023</v>
      </c>
      <c r="C28" s="956">
        <v>4828873</v>
      </c>
      <c r="D28" s="957">
        <v>25.569999694824219</v>
      </c>
      <c r="E28" s="958">
        <v>969637</v>
      </c>
      <c r="F28" s="959">
        <v>1973463</v>
      </c>
      <c r="G28" s="960">
        <v>1885773</v>
      </c>
    </row>
    <row xmlns:x14ac="http://schemas.microsoft.com/office/spreadsheetml/2009/9/ac" r="29" x14ac:dyDescent="0.2">
      <c r="B29" s="215">
        <v>2024</v>
      </c>
      <c r="C29" s="384"/>
      <c r="D29" s="385"/>
      <c r="E29" s="386"/>
      <c r="F29" s="387"/>
      <c r="G29" s="388"/>
    </row>
    <row xmlns:x14ac="http://schemas.microsoft.com/office/spreadsheetml/2009/9/ac" r="30" x14ac:dyDescent="0.2">
      <c r="B30" s="214">
        <v>2025</v>
      </c>
      <c r="C30" s="384"/>
      <c r="D30" s="385"/>
      <c r="E30" s="386"/>
      <c r="F30" s="387"/>
      <c r="G30" s="388"/>
    </row>
    <row xmlns:x14ac="http://schemas.microsoft.com/office/spreadsheetml/2009/9/ac" r="31" x14ac:dyDescent="0.2">
      <c r="B31" s="215">
        <v>2026</v>
      </c>
      <c r="C31" s="384"/>
      <c r="D31" s="385"/>
      <c r="E31" s="386"/>
      <c r="F31" s="387"/>
      <c r="G31" s="388"/>
    </row>
    <row xmlns:x14ac="http://schemas.microsoft.com/office/spreadsheetml/2009/9/ac" r="32" x14ac:dyDescent="0.2">
      <c r="B32" s="214">
        <v>2027</v>
      </c>
      <c r="C32" s="384"/>
      <c r="D32" s="385"/>
      <c r="E32" s="386"/>
      <c r="F32" s="387"/>
      <c r="G32" s="388"/>
    </row>
    <row xmlns:x14ac="http://schemas.microsoft.com/office/spreadsheetml/2009/9/ac" r="33" x14ac:dyDescent="0.2">
      <c r="B33" s="215">
        <v>2028</v>
      </c>
      <c r="C33" s="384"/>
      <c r="D33" s="385"/>
      <c r="E33" s="386"/>
      <c r="F33" s="387"/>
      <c r="G33" s="388"/>
    </row>
    <row xmlns:x14ac="http://schemas.microsoft.com/office/spreadsheetml/2009/9/ac" r="34" x14ac:dyDescent="0.2">
      <c r="B34" s="214">
        <v>2029</v>
      </c>
      <c r="C34" s="384"/>
      <c r="D34" s="385"/>
      <c r="E34" s="386"/>
      <c r="F34" s="387"/>
      <c r="G34" s="388"/>
    </row>
    <row xmlns:x14ac="http://schemas.microsoft.com/office/spreadsheetml/2009/9/ac" r="35" x14ac:dyDescent="0.2">
      <c r="B35" s="215">
        <v>2030</v>
      </c>
      <c r="C35" s="219"/>
      <c r="D35" s="216"/>
      <c r="E35" s="220"/>
      <c r="F35" s="217"/>
      <c r="G35" s="218"/>
    </row>
    <row xmlns:x14ac="http://schemas.microsoft.com/office/spreadsheetml/2009/9/ac" r="36" ht="14.25" x14ac:dyDescent="0.2">
      <c r="B36" s="113" t="s">
        <v>176</v>
      </c>
      <c r="G36" s="111"/>
    </row>
    <row xmlns:x14ac="http://schemas.microsoft.com/office/spreadsheetml/2009/9/ac" r="37" ht="14.25" x14ac:dyDescent="0.2">
      <c r="B37" s="113" t="s">
        <v>198</v>
      </c>
    </row>
    <row xmlns:x14ac="http://schemas.microsoft.com/office/spreadsheetml/2009/9/ac" r="38" ht="14.25" x14ac:dyDescent="0.2">
      <c r="B38" s="113" t="s">
        <v>316</v>
      </c>
    </row>
    <row xmlns:x14ac="http://schemas.microsoft.com/office/spreadsheetml/2009/9/ac" r="39" x14ac:dyDescent="0.2">
      <c r="B39" s="440" t="s">
        <v>199</v>
      </c>
    </row>
    <row xmlns:x14ac="http://schemas.microsoft.com/office/spreadsheetml/2009/9/ac" r="41" x14ac:dyDescent="0.2">
      <c r="B41" s="11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8C819-7C95-43CC-A89E-1751611901F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9" customWidth="true"/>
  </cols>
  <sheetData>
    <row xmlns:x14ac="http://schemas.microsoft.com/office/spreadsheetml/2009/9/ac" r="2" ht="33" customHeight="true" x14ac:dyDescent="0.25">
      <c r="B2" s="612" t="s">
        <v>259</v>
      </c>
      <c r="C2" s="612"/>
    </row>
    <row xmlns:x14ac="http://schemas.microsoft.com/office/spreadsheetml/2009/9/ac" r="3" ht="6" customHeight="true" x14ac:dyDescent="0.25">
      <c r="B3" s="398"/>
    </row>
    <row xmlns:x14ac="http://schemas.microsoft.com/office/spreadsheetml/2009/9/ac" r="4" ht="30" customHeight="true" x14ac:dyDescent="0.25">
      <c r="B4" s="400" t="s">
        <v>260</v>
      </c>
      <c r="C4" s="401" t="s">
        <v>261</v>
      </c>
    </row>
    <row xmlns:x14ac="http://schemas.microsoft.com/office/spreadsheetml/2009/9/ac" r="5" ht="30" customHeight="true" x14ac:dyDescent="0.25">
      <c r="B5" s="400" t="s">
        <v>48</v>
      </c>
      <c r="C5" s="401" t="s">
        <v>262</v>
      </c>
    </row>
    <row xmlns:x14ac="http://schemas.microsoft.com/office/spreadsheetml/2009/9/ac" r="6" ht="30" customHeight="true" x14ac:dyDescent="0.25">
      <c r="B6" s="400" t="s">
        <v>263</v>
      </c>
      <c r="C6" s="401" t="s">
        <v>264</v>
      </c>
    </row>
    <row xmlns:x14ac="http://schemas.microsoft.com/office/spreadsheetml/2009/9/ac" r="7" ht="30" customHeight="true" x14ac:dyDescent="0.25">
      <c r="B7" s="400" t="s">
        <v>265</v>
      </c>
      <c r="C7" s="401" t="s">
        <v>266</v>
      </c>
    </row>
    <row xmlns:x14ac="http://schemas.microsoft.com/office/spreadsheetml/2009/9/ac" r="8" ht="30" customHeight="true" x14ac:dyDescent="0.25">
      <c r="B8" s="400" t="s">
        <v>131</v>
      </c>
      <c r="C8" s="401" t="s">
        <v>267</v>
      </c>
    </row>
    <row xmlns:x14ac="http://schemas.microsoft.com/office/spreadsheetml/2009/9/ac" r="9" ht="30" customHeight="true" x14ac:dyDescent="0.25">
      <c r="B9" s="400" t="s">
        <v>268</v>
      </c>
      <c r="C9" s="401" t="s">
        <v>269</v>
      </c>
    </row>
    <row xmlns:x14ac="http://schemas.microsoft.com/office/spreadsheetml/2009/9/ac" r="10" ht="30" customHeight="true" x14ac:dyDescent="0.25">
      <c r="B10" s="400" t="s">
        <v>135</v>
      </c>
      <c r="C10" s="401" t="s">
        <v>270</v>
      </c>
    </row>
    <row xmlns:x14ac="http://schemas.microsoft.com/office/spreadsheetml/2009/9/ac" r="11" s="404" customFormat="true" ht="6.75" customHeight="true" x14ac:dyDescent="0.25">
      <c r="B11" s="402"/>
      <c r="C11" s="403"/>
    </row>
    <row xmlns:x14ac="http://schemas.microsoft.com/office/spreadsheetml/2009/9/ac" r="12" s="406" customFormat="true" ht="11.25" x14ac:dyDescent="0.2">
      <c r="B12" s="405" t="s">
        <v>271</v>
      </c>
    </row>
    <row xmlns:x14ac="http://schemas.microsoft.com/office/spreadsheetml/2009/9/ac" r="13" x14ac:dyDescent="0.25">
      <c r="B13" s="405" t="s">
        <v>277</v>
      </c>
    </row>
    <row xmlns:x14ac="http://schemas.microsoft.com/office/spreadsheetml/2009/9/ac" r="14" x14ac:dyDescent="0.25">
      <c r="B14" s="407" t="s">
        <v>272</v>
      </c>
    </row>
    <row xmlns:x14ac="http://schemas.microsoft.com/office/spreadsheetml/2009/9/ac" r="15" ht="76.5" customHeight="true" x14ac:dyDescent="0.25">
      <c r="B15" s="613" t="s">
        <v>273</v>
      </c>
      <c r="C15" s="61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2F009-3F03-47B1-AE10-E7403C8F678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5" customWidth="true"/>
    <col min="2" max="2" width="12.375" style="615" customWidth="true"/>
    <col min="3" max="8" width="9" style="615" customWidth="true"/>
    <col min="9" max="9" width="12.375" style="615" customWidth="true"/>
    <col min="10" max="15" width="9" style="615" customWidth="true"/>
    <col min="16" max="16" width="12.375" style="615" customWidth="true"/>
    <col min="17" max="22" width="9" style="615" customWidth="true"/>
    <col min="23" max="38" width="9" style="615"/>
    <col min="39" max="16384" width="9" style="623"/>
  </cols>
  <sheetData>
    <row xmlns:x14ac="http://schemas.microsoft.com/office/spreadsheetml/2009/9/ac" r="1" s="615" customFormat="true" x14ac:dyDescent="0.2">
      <c r="A1" s="614" t="s">
        <v>137</v>
      </c>
      <c r="B1" s="614"/>
      <c r="C1" s="614"/>
      <c r="D1" s="614"/>
      <c r="E1" s="614"/>
      <c r="F1" s="614"/>
      <c r="G1" s="614"/>
      <c r="H1" s="614"/>
      <c r="I1" s="614"/>
      <c r="J1" s="614"/>
      <c r="K1" s="614"/>
      <c r="L1" s="614"/>
      <c r="M1" s="614"/>
      <c r="N1" s="614"/>
      <c r="O1" s="614"/>
      <c r="P1" s="614"/>
      <c r="Q1" s="614"/>
      <c r="R1" s="614"/>
      <c r="S1" s="614"/>
      <c r="T1" s="614"/>
      <c r="U1" s="614"/>
      <c r="V1" s="614"/>
    </row>
    <row xmlns:x14ac="http://schemas.microsoft.com/office/spreadsheetml/2009/9/ac" r="2" s="615" customFormat="true" x14ac:dyDescent="0.2">
      <c r="A2" s="614"/>
      <c r="B2" s="614"/>
      <c r="C2" s="614"/>
      <c r="D2" s="614"/>
      <c r="E2" s="614"/>
      <c r="F2" s="614"/>
      <c r="G2" s="614"/>
      <c r="H2" s="614"/>
      <c r="I2" s="614"/>
      <c r="J2" s="614"/>
      <c r="K2" s="614"/>
      <c r="L2" s="614"/>
      <c r="M2" s="614"/>
      <c r="N2" s="614"/>
      <c r="O2" s="614"/>
      <c r="P2" s="614"/>
      <c r="Q2" s="614"/>
      <c r="R2" s="614"/>
      <c r="S2" s="614"/>
      <c r="T2" s="614"/>
      <c r="U2" s="614"/>
      <c r="V2" s="614"/>
    </row>
    <row xmlns:x14ac="http://schemas.microsoft.com/office/spreadsheetml/2009/9/ac" r="3" s="615" customFormat="true" ht="18" x14ac:dyDescent="0.2">
      <c r="A3" s="616"/>
      <c r="B3" s="616"/>
      <c r="C3" s="616"/>
      <c r="D3" s="616"/>
      <c r="E3" s="616"/>
      <c r="F3" s="616"/>
      <c r="G3" s="616"/>
      <c r="H3" s="616"/>
      <c r="I3" s="616"/>
      <c r="J3" s="616"/>
      <c r="K3" s="616"/>
      <c r="L3" s="616"/>
      <c r="M3" s="616"/>
      <c r="N3" s="616"/>
      <c r="O3" s="616"/>
      <c r="P3" s="616"/>
      <c r="Q3" s="616"/>
      <c r="R3" s="616"/>
      <c r="S3" s="616"/>
      <c r="T3" s="616"/>
      <c r="U3" s="616"/>
      <c r="V3" s="616"/>
    </row>
    <row xmlns:x14ac="http://schemas.microsoft.com/office/spreadsheetml/2009/9/ac" r="4" ht="15.75" x14ac:dyDescent="0.25">
      <c r="B4" s="617" t="s">
        <v>13</v>
      </c>
      <c r="E4" s="618"/>
      <c r="I4" s="619" t="s">
        <v>14</v>
      </c>
      <c r="P4" s="620" t="s">
        <v>15</v>
      </c>
    </row>
    <row xmlns:x14ac="http://schemas.microsoft.com/office/spreadsheetml/2009/9/ac" r="6" x14ac:dyDescent="0.2">
      <c r="G6" s="621"/>
      <c r="H6" s="621"/>
      <c r="I6" s="621"/>
      <c r="K6" s="621"/>
      <c r="L6" s="621"/>
    </row>
    <row xmlns:x14ac="http://schemas.microsoft.com/office/spreadsheetml/2009/9/ac" r="7" ht="15.75" x14ac:dyDescent="0.2">
      <c r="G7" s="621"/>
      <c r="H7" s="621"/>
      <c r="I7" s="621"/>
      <c r="K7" s="622"/>
      <c r="L7" s="621"/>
    </row>
    <row xmlns:x14ac="http://schemas.microsoft.com/office/spreadsheetml/2009/9/ac" r="8" x14ac:dyDescent="0.2">
      <c r="G8" s="621"/>
      <c r="H8" s="621"/>
      <c r="I8" s="621"/>
      <c r="K8" s="621"/>
      <c r="L8" s="621"/>
    </row>
    <row xmlns:x14ac="http://schemas.microsoft.com/office/spreadsheetml/2009/9/ac" r="9" x14ac:dyDescent="0.2">
      <c r="G9" s="621"/>
      <c r="H9" s="621"/>
      <c r="I9" s="621"/>
      <c r="K9" s="621"/>
      <c r="L9" s="621"/>
    </row>
    <row xmlns:x14ac="http://schemas.microsoft.com/office/spreadsheetml/2009/9/ac" r="10" x14ac:dyDescent="0.2">
      <c r="G10" s="621"/>
      <c r="H10" s="621"/>
      <c r="I10" s="621"/>
      <c r="K10" s="621"/>
      <c r="L10" s="621"/>
    </row>
    <row xmlns:x14ac="http://schemas.microsoft.com/office/spreadsheetml/2009/9/ac" r="11" x14ac:dyDescent="0.2">
      <c r="G11" s="621"/>
      <c r="H11" s="621"/>
      <c r="I11" s="621"/>
      <c r="K11" s="621"/>
      <c r="L11" s="621"/>
    </row>
    <row xmlns:x14ac="http://schemas.microsoft.com/office/spreadsheetml/2009/9/ac" r="12" x14ac:dyDescent="0.2">
      <c r="G12" s="621"/>
      <c r="H12" s="621"/>
      <c r="I12" s="621"/>
      <c r="K12" s="621"/>
      <c r="L12" s="621"/>
    </row>
    <row xmlns:x14ac="http://schemas.microsoft.com/office/spreadsheetml/2009/9/ac" r="13" x14ac:dyDescent="0.2">
      <c r="G13" s="621"/>
      <c r="H13" s="621"/>
      <c r="I13" s="621"/>
      <c r="K13" s="621"/>
      <c r="L13" s="621"/>
    </row>
    <row xmlns:x14ac="http://schemas.microsoft.com/office/spreadsheetml/2009/9/ac" r="14" x14ac:dyDescent="0.2">
      <c r="G14" s="621"/>
      <c r="H14" s="621"/>
      <c r="I14" s="621"/>
      <c r="K14" s="621"/>
      <c r="L14" s="621"/>
    </row>
    <row xmlns:x14ac="http://schemas.microsoft.com/office/spreadsheetml/2009/9/ac" r="15" x14ac:dyDescent="0.2">
      <c r="G15" s="621"/>
      <c r="H15" s="621"/>
      <c r="I15" s="621"/>
      <c r="K15" s="621"/>
      <c r="L15" s="621"/>
    </row>
    <row xmlns:x14ac="http://schemas.microsoft.com/office/spreadsheetml/2009/9/ac" r="16" x14ac:dyDescent="0.2">
      <c r="G16" s="621"/>
      <c r="H16" s="621"/>
      <c r="I16" s="621"/>
      <c r="K16" s="621"/>
      <c r="L16" s="621"/>
    </row>
    <row xmlns:x14ac="http://schemas.microsoft.com/office/spreadsheetml/2009/9/ac" r="17" x14ac:dyDescent="0.2">
      <c r="G17" s="621"/>
      <c r="H17" s="621"/>
      <c r="I17" s="621"/>
      <c r="K17" s="621"/>
      <c r="L17" s="621"/>
    </row>
    <row xmlns:x14ac="http://schemas.microsoft.com/office/spreadsheetml/2009/9/ac" r="18" x14ac:dyDescent="0.2">
      <c r="G18" s="621"/>
      <c r="H18" s="621"/>
      <c r="I18" s="621"/>
      <c r="K18" s="621"/>
      <c r="L18" s="621"/>
    </row>
    <row xmlns:x14ac="http://schemas.microsoft.com/office/spreadsheetml/2009/9/ac" r="19" x14ac:dyDescent="0.2">
      <c r="G19" s="621"/>
      <c r="H19" s="621"/>
      <c r="I19" s="621"/>
      <c r="K19" s="621"/>
      <c r="L19" s="621"/>
    </row>
    <row xmlns:x14ac="http://schemas.microsoft.com/office/spreadsheetml/2009/9/ac" r="20" x14ac:dyDescent="0.2">
      <c r="G20" s="621"/>
      <c r="H20" s="621"/>
      <c r="I20" s="621"/>
      <c r="K20" s="621"/>
      <c r="L20" s="621"/>
    </row>
    <row xmlns:x14ac="http://schemas.microsoft.com/office/spreadsheetml/2009/9/ac" r="21" x14ac:dyDescent="0.2">
      <c r="G21" s="621"/>
      <c r="H21" s="621"/>
      <c r="I21" s="621"/>
      <c r="K21" s="621"/>
      <c r="L21" s="621"/>
    </row>
    <row xmlns:x14ac="http://schemas.microsoft.com/office/spreadsheetml/2009/9/ac" r="23" x14ac:dyDescent="0.2">
      <c r="B23" s="624"/>
    </row>
    <row xmlns:x14ac="http://schemas.microsoft.com/office/spreadsheetml/2009/9/ac" r="25" x14ac:dyDescent="0.2">
      <c r="B25" s="625"/>
      <c r="C25" s="625" t="str">
        <f>+IF(OR((C28="National*"),(D28="Urban*"),(E28="Rural*"),(F28="Pre-primary*"),(G28="Primary*"),(H28="Secondary^"),(C28="National*^"),(D28="Urban*^"),(E28="Rural*^"),(F28="Pre-primary*^"),(G28="Primary*^"),(H28="Secondary*^")),"*No basic service estimate available","")</f>
        <v/>
      </c>
      <c r="J25" s="625" t="str">
        <f>+IF(OR((J28="National*"),(K28="Urban*"),(L28="Rural*"),(M28="Pre-primary*"),(N28="Primary*"),(O28="Secondary^"),(J28="National*^"),(K28="Urban*^"),(L28="Rural*^"),(M28="Pre-primary*^"),(N28="Primary*^"),(O28="Secondary*^")),"*No basic service estimate available","")</f>
        <v/>
      </c>
      <c r="Q25" s="625" t="str">
        <f>+IF(OR((Q28="National*"),(R28="Urban*"),(S28="Rural*"),(T28="Pre-primary*"),(U28="Primary*"),(V28="Secondary^"),(Q28="National*^"),(R28="Urban*^"),(S28="Rural*^"),(T28="Pre-primary*^"),(U28="Primary*^"),(V28="Secondary*^")),"*No basic service estimate available","")</f>
        <v/>
      </c>
    </row>
    <row xmlns:x14ac="http://schemas.microsoft.com/office/spreadsheetml/2009/9/ac" r="26" ht="15.75" thickBot="true" x14ac:dyDescent="0.25">
      <c r="B26" s="624"/>
      <c r="C26" s="625" t="str">
        <f>+IF(OR((C28="National*^"),(D28="Urban*^"),(E28="Rural*^"),(F28="Pre-primary*^"),(G28="Primary*^"),(H28="Secondary*^")),"^Facilities that cannot be classified as improved or unimproved are treated as limited","")</f>
        <v/>
      </c>
      <c r="J26" s="625" t="str">
        <f>+IF(OR((J28="National*^"),(K28="Urban*^"),(L28="Rural*^"),(M28="Pre-primary*^"),(N28="Primary*^"),(O28="Secondary*^")),"^Facilities that cannot be classified as improved or unimproved are treated as limited","")</f>
        <v/>
      </c>
      <c r="Q26" s="625" t="str">
        <f>+IF(OR((Q28="National*^"),(R28="Urban*^"),(S28="Rural*^"),(T28="Pre-primary*^"),(U28="Primary*^"),(V28="Secondary*^")),"^Facilities that cannot be classified as having water or not are treated as limited","")</f>
        <v/>
      </c>
    </row>
    <row xmlns:x14ac="http://schemas.microsoft.com/office/spreadsheetml/2009/9/ac" r="27" x14ac:dyDescent="0.2">
      <c r="B27" s="626" t="str">
        <f>+Introduction!C7</f>
        <v>Cambodia</v>
      </c>
      <c r="C27" s="627" t="s">
        <v>195</v>
      </c>
      <c r="D27" s="627"/>
      <c r="E27" s="627"/>
      <c r="F27" s="627"/>
      <c r="G27" s="627"/>
      <c r="H27" s="627"/>
      <c r="I27" s="628" t="str">
        <f>+B27</f>
        <v>Cambodia</v>
      </c>
      <c r="J27" s="629" t="s">
        <v>14</v>
      </c>
      <c r="K27" s="630"/>
      <c r="L27" s="630"/>
      <c r="M27" s="630"/>
      <c r="N27" s="630"/>
      <c r="O27" s="630"/>
      <c r="P27" s="631" t="str">
        <f>+B27</f>
        <v>Cambodia</v>
      </c>
      <c r="Q27" s="632" t="s">
        <v>15</v>
      </c>
      <c r="R27" s="632"/>
      <c r="S27" s="632"/>
      <c r="T27" s="632"/>
      <c r="U27" s="632"/>
      <c r="V27" s="633"/>
      <c r="AM27" s="615"/>
      <c r="AN27" s="615"/>
      <c r="AO27" s="615"/>
      <c r="AP27" s="615"/>
      <c r="AQ27" s="615"/>
      <c r="AR27" s="615"/>
      <c r="AS27" s="615"/>
      <c r="AT27" s="615"/>
      <c r="AU27" s="615"/>
    </row>
    <row xmlns:x14ac="http://schemas.microsoft.com/office/spreadsheetml/2009/9/ac" r="28" x14ac:dyDescent="0.2">
      <c r="B28" s="634"/>
      <c r="C28" s="635" t="str">
        <f>IF(AND(C30=0.0000000001,C31=0.0000000001,C32=0.0000000001), "National*",IF(AND(C30=0.0000000001,ISNUMBER(C32)),"National*", "National"))</f>
        <v>National</v>
      </c>
      <c r="D28" s="636" t="str">
        <f>IF(AND(D30=0.0000000001,D31=0.0000000001,D32=0.0000000001), "Urban*",IF(AND(D30=0.0000000001,ISNUMBER(D32)),"Urban*", "Urban"))</f>
        <v>Urban</v>
      </c>
      <c r="E28" s="636" t="str">
        <f>IF(AND(E30=0.0000000001,E31=0.0000000001,E32=0.0000000001), "Rural*",IF(AND(E30=0.0000000001,ISNUMBER(E32)),"Rural*", "Rural"))</f>
        <v>Rural</v>
      </c>
      <c r="F28" s="636" t="str">
        <f>IF(AND(F30=0.0000000001,F31=0.0000000001,F32=0.0000000001), "Pre-primary*",IF(AND(F30=0.0000000001,ISNUMBER(F32)),"Pre-primary*", "Pre-primary"))</f>
        <v>Pre-primary</v>
      </c>
      <c r="G28" s="636" t="str">
        <f>IF(AND(G30=0.0000000001,G31=0.0000000001,G32=0.0000000001), "Primary*",IF(AND(G30=0.0000000001,ISNUMBER(G32)),"Primary*", "Primary"))</f>
        <v>Primary</v>
      </c>
      <c r="H28" s="636" t="str">
        <f>IF(AND(H30=0.0000000001,H31=0.0000000001,H32=0.0000000001), "Secondary*",IF(AND(H30=0.0000000001,ISNUMBER(H32)),"Secondary*", "Secondary"))</f>
        <v>Secondary</v>
      </c>
      <c r="I28" s="634"/>
      <c r="J28" s="637" t="str">
        <f>IF(AND(J30=0.0000000001,J31=0.0000000001,J32=0.0000000001), "National*",IF(AND(J30=0.0000000001,ISNUMBER(J32)),"National*", "National"))</f>
        <v>National</v>
      </c>
      <c r="K28" s="636" t="str">
        <f>IF(AND(K30=0.0000000001,K31=0.0000000001,K32=0.0000000001), "Urban*",IF(AND(K30=0.0000000001,ISNUMBER(K32)),"Urban*", "Urban"))</f>
        <v>Urban</v>
      </c>
      <c r="L28" s="636" t="str">
        <f>IF(AND(L30=0.0000000001,L31=0.0000000001,L32=0.0000000001), "Rural*",IF(AND(L30=0.0000000001,ISNUMBER(L32)),"Rural*", "Rural"))</f>
        <v>Rural</v>
      </c>
      <c r="M28" s="636" t="str">
        <f>IF(AND(M30=0.0000000001,M31=0.0000000001,M32=0.0000000001), "Pre-primary*",IF(AND(M30=0.0000000001,ISNUMBER(M32)),"Pre-primary*", "Pre-primary"))</f>
        <v>Pre-primary</v>
      </c>
      <c r="N28" s="636" t="str">
        <f>IF(AND(N30=0.0000000001,N31=0.0000000001,N32=0.0000000001), "Primary*",IF(AND(N30=0.0000000001,ISNUMBER(N32)),"Primary*", "Primary"))</f>
        <v>Primary</v>
      </c>
      <c r="O28" s="636" t="str">
        <f>IF(AND(O30=0.0000000001,O31=0.0000000001,O32=0.0000000001), "Secondary*",IF(AND(O30=0.0000000001,ISNUMBER(O32)),"Secondary*", "Secondary"))</f>
        <v>Secondary</v>
      </c>
      <c r="P28" s="638"/>
      <c r="Q28" s="639" t="str">
        <f>IF(AND(Q30=0.0000000001,Q31=0.0000000001,Q32=0.0000000001), "National*",IF(AND(Q30=0.0000000001,ISNUMBER(Q32)),"National*", "National"))</f>
        <v>National</v>
      </c>
      <c r="R28" s="636" t="str">
        <f>IF(AND(R30=0.0000000001,R31=0.0000000001,R32=0.0000000001), "Urban*",IF(AND(R30=0.0000000001,ISNUMBER(R32)),"Urban*", "Urban"))</f>
        <v>Urban</v>
      </c>
      <c r="S28" s="636" t="str">
        <f>IF(AND(S30=0.0000000001,S31=0.0000000001,S32=0.0000000001), "Rural*",IF(AND(S30=0.0000000001,ISNUMBER(S32)),"Rural*", "Rural"))</f>
        <v>Rural</v>
      </c>
      <c r="T28" s="636" t="str">
        <f>IF(AND(T30=0.0000000001,T31=0.0000000001,T32=0.0000000001), "Pre-primary*",IF(AND(T30=0.0000000001,ISNUMBER(T32)),"Pre-primary*", "Pre-primary"))</f>
        <v>Pre-primary</v>
      </c>
      <c r="U28" s="636" t="str">
        <f>IF(AND(U30=0.0000000001,U31=0.0000000001,U32=0.0000000001), "Primary*",IF(AND(U30=0.0000000001,ISNUMBER(U32)),"Primary*", "Primary"))</f>
        <v>Primary</v>
      </c>
      <c r="V28" s="640" t="str">
        <f>IF(AND(V30=0.0000000001,V31=0.0000000001,V32=0.0000000001), "Secondary*",IF(AND(V30=0.0000000001,ISNUMBER(V32)),"Secondary*", "Secondary"))</f>
        <v>Secondary</v>
      </c>
      <c r="AM28" s="615"/>
      <c r="AN28" s="615"/>
      <c r="AO28" s="615"/>
      <c r="AP28" s="615"/>
      <c r="AQ28" s="615"/>
      <c r="AR28" s="615"/>
      <c r="AS28" s="615"/>
      <c r="AT28" s="615"/>
      <c r="AU28" s="615"/>
    </row>
    <row xmlns:x14ac="http://schemas.microsoft.com/office/spreadsheetml/2009/9/ac" r="29" ht="15.75" thickBot="true" x14ac:dyDescent="0.25">
      <c r="B29" s="634"/>
      <c r="C29" s="641">
        <f>IF(ISNUMBER(Regressions!B4), Regressions!B4, "-")</f>
        <v>2023</v>
      </c>
      <c r="D29" s="642">
        <f>C29</f>
        <v>2023</v>
      </c>
      <c r="E29" s="642">
        <f>D29</f>
        <v>2023</v>
      </c>
      <c r="F29" s="642">
        <f>E29</f>
        <v>2023</v>
      </c>
      <c r="G29" s="642">
        <f>F29</f>
        <v>2023</v>
      </c>
      <c r="H29" s="642">
        <f>F29</f>
        <v>2023</v>
      </c>
      <c r="I29" s="634"/>
      <c r="J29" s="643">
        <f>IF(ISNUMBER(Regressions!K4), Regressions!K4, "-")</f>
        <v>2023</v>
      </c>
      <c r="K29" s="644">
        <f>J29</f>
        <v>2023</v>
      </c>
      <c r="L29" s="644">
        <f>K29</f>
        <v>2023</v>
      </c>
      <c r="M29" s="644">
        <f>L29</f>
        <v>2023</v>
      </c>
      <c r="N29" s="644">
        <f>M29</f>
        <v>2023</v>
      </c>
      <c r="O29" s="644">
        <f>M29</f>
        <v>2023</v>
      </c>
      <c r="P29" s="638"/>
      <c r="Q29" s="645">
        <f>IF(ISNUMBER(Regressions!T4), Regressions!T4, "-")</f>
        <v>2023</v>
      </c>
      <c r="R29" s="646">
        <f>Q29</f>
        <v>2023</v>
      </c>
      <c r="S29" s="646">
        <f>R29</f>
        <v>2023</v>
      </c>
      <c r="T29" s="646">
        <f>S29</f>
        <v>2023</v>
      </c>
      <c r="U29" s="646">
        <f>T29</f>
        <v>2023</v>
      </c>
      <c r="V29" s="647">
        <f>T29</f>
        <v>2023</v>
      </c>
      <c r="AM29" s="615"/>
      <c r="AN29" s="615"/>
      <c r="AO29" s="615"/>
      <c r="AP29" s="615"/>
      <c r="AQ29" s="615"/>
      <c r="AR29" s="615"/>
      <c r="AS29" s="615"/>
      <c r="AT29" s="615"/>
      <c r="AU29" s="615"/>
    </row>
    <row xmlns:x14ac="http://schemas.microsoft.com/office/spreadsheetml/2009/9/ac" r="30" x14ac:dyDescent="0.2">
      <c r="B30" s="648" t="s">
        <v>140</v>
      </c>
      <c r="C30" s="649">
        <f>IF(ISNUMBER(Regressions!C4), Regressions!C4, 0.0000000001)</f>
        <v>85.788682399999999</v>
      </c>
      <c r="D30" s="649">
        <f>IF(ISNUMBER(Regressions!D4), Regressions!D4, 0.0000000001)</f>
        <v>89.390613920000007</v>
      </c>
      <c r="E30" s="649">
        <f>IF(ISNUMBER(Regressions!E4), Regressions!E4, 0.0000000001)</f>
        <v>85.310307219999999</v>
      </c>
      <c r="F30" s="649">
        <f>IF(ISNUMBER(Regressions!F4), Regressions!F4, 0.0000000001)</f>
        <v>73.322744130000004</v>
      </c>
      <c r="G30" s="649">
        <f>IF(ISNUMBER(Regressions!G4), Regressions!G4, 0.0000000001)</f>
        <v>91.829639560000004</v>
      </c>
      <c r="H30" s="649">
        <f>IF(ISNUMBER(Regressions!H4), Regressions!H4, 0.0000000001)</f>
        <v>93.112584389999995</v>
      </c>
      <c r="I30" s="650" t="s">
        <v>140</v>
      </c>
      <c r="J30" s="649">
        <f>IF(ISNUMBER(Regressions!L4), Regressions!L4,0.0000000001)</f>
        <v>37.069604339999998</v>
      </c>
      <c r="K30" s="649">
        <f>IF(ISNUMBER(Regressions!M4), Regressions!M4,0.0000000001)</f>
        <v>42.445670319999998</v>
      </c>
      <c r="L30" s="649">
        <f>IF(ISNUMBER(Regressions!N4), Regressions!N4,0.0000000001)</f>
        <v>36.355113950000003</v>
      </c>
      <c r="M30" s="649">
        <f>IF(ISNUMBER(Regressions!O4), Regressions!O4,0.0000000001)</f>
        <v>21.79746497</v>
      </c>
      <c r="N30" s="649">
        <f>IF(ISNUMBER(Regressions!P4), Regressions!P4,0.0000000001)</f>
        <v>47.909413370000003</v>
      </c>
      <c r="O30" s="649">
        <f>IF(ISNUMBER(Regressions!Q4), Regressions!Q4,0.0000000001)</f>
        <v>51.856712109999997</v>
      </c>
      <c r="P30" s="651" t="s">
        <v>140</v>
      </c>
      <c r="Q30" s="649">
        <f>IF(ISNUMBER(Regressions!U4), Regressions!U4,0.0000000001)</f>
        <v>84.037203680000005</v>
      </c>
      <c r="R30" s="649">
        <f>IF(ISNUMBER(Regressions!V4), Regressions!V4,0.0000000001)</f>
        <v>88.718718730000006</v>
      </c>
      <c r="S30" s="649">
        <f>IF(ISNUMBER(Regressions!W4), Regressions!W4,0.0000000001)</f>
        <v>83.431442910000001</v>
      </c>
      <c r="T30" s="649">
        <f>IF(ISNUMBER(Regressions!X4), Regressions!X4,0.0000000001)</f>
        <v>74.955719220000006</v>
      </c>
      <c r="U30" s="649">
        <f>IF(ISNUMBER(Regressions!Y4), Regressions!Y4,0.0000000001)</f>
        <v>88.836583809999993</v>
      </c>
      <c r="V30" s="652">
        <f>IF(ISNUMBER(Regressions!Z4), Regressions!Z4,0.0000000001)</f>
        <v>88.157318239999995</v>
      </c>
      <c r="AM30" s="615"/>
      <c r="AN30" s="615"/>
      <c r="AO30" s="615"/>
      <c r="AP30" s="615"/>
      <c r="AQ30" s="615"/>
      <c r="AR30" s="615"/>
      <c r="AS30" s="615"/>
      <c r="AT30" s="615"/>
      <c r="AU30" s="615"/>
    </row>
    <row xmlns:x14ac="http://schemas.microsoft.com/office/spreadsheetml/2009/9/ac" r="31" x14ac:dyDescent="0.2">
      <c r="B31" s="653" t="s">
        <v>141</v>
      </c>
      <c r="C31" s="649">
        <f>IF(ISNUMBER(Regressions!C5), Regressions!C5, 0.0000000001)</f>
        <v>2.7676618780000002</v>
      </c>
      <c r="D31" s="649">
        <f>IF(ISNUMBER(Regressions!D5), Regressions!D5, 0.0000000001)</f>
        <v>2.4068252609999998</v>
      </c>
      <c r="E31" s="649">
        <f>IF(ISNUMBER(Regressions!E5), Regressions!E5, 0.0000000001)</f>
        <v>2.8136204870000001</v>
      </c>
      <c r="F31" s="649">
        <f>IF(ISNUMBER(Regressions!F5), Regressions!F5, 0.0000000001)</f>
        <v>1.7040571019999999</v>
      </c>
      <c r="G31" s="649">
        <f>IF(ISNUMBER(Regressions!G5), Regressions!G5, 0.0000000001)</f>
        <v>3.394904527</v>
      </c>
      <c r="H31" s="649">
        <f>IF(ISNUMBER(Regressions!H5), Regressions!H5, 0.0000000001)</f>
        <v>2.933129294</v>
      </c>
      <c r="I31" s="654" t="s">
        <v>141</v>
      </c>
      <c r="J31" s="649">
        <f>IF(ISNUMBER(Regressions!L5), Regressions!L5,0.0000000001)</f>
        <v>39.836630159999999</v>
      </c>
      <c r="K31" s="649">
        <f>IF(ISNUMBER(Regressions!M5), Regressions!M5,0.0000000001)</f>
        <v>38.516895990000002</v>
      </c>
      <c r="L31" s="649">
        <f>IF(ISNUMBER(Regressions!N5), Regressions!N5,0.0000000001)</f>
        <v>40.010605910000002</v>
      </c>
      <c r="M31" s="649">
        <f>IF(ISNUMBER(Regressions!O5), Regressions!O5,0.0000000001)</f>
        <v>18.610039140000001</v>
      </c>
      <c r="N31" s="649">
        <f>IF(ISNUMBER(Regressions!P5), Regressions!P5,0.0000000001)</f>
        <v>47.085043859999999</v>
      </c>
      <c r="O31" s="649">
        <f>IF(ISNUMBER(Regressions!Q5), Regressions!Q5,0.0000000001)</f>
        <v>44.888722780000002</v>
      </c>
      <c r="P31" s="655" t="s">
        <v>141</v>
      </c>
      <c r="Q31" s="649">
        <f>IF(ISNUMBER(Regressions!U5), Regressions!U5,0.0000000001)</f>
        <v>3.3523580819999999</v>
      </c>
      <c r="R31" s="649">
        <f>IF(ISNUMBER(Regressions!V5), Regressions!V5,0.0000000001)</f>
        <v>3.5200141079999998</v>
      </c>
      <c r="S31" s="649">
        <f>IF(ISNUMBER(Regressions!W5), Regressions!W5,0.0000000001)</f>
        <v>3.3152902069999999</v>
      </c>
      <c r="T31" s="649">
        <f>IF(ISNUMBER(Regressions!X5), Regressions!X5,0.0000000001)</f>
        <v>3.2955298380000002</v>
      </c>
      <c r="U31" s="649">
        <f>IF(ISNUMBER(Regressions!Y5), Regressions!Y5,0.0000000001)</f>
        <v>3.098609481</v>
      </c>
      <c r="V31" s="652">
        <f>IF(ISNUMBER(Regressions!Z5), Regressions!Z5,0.0000000001)</f>
        <v>4.5966150389999996</v>
      </c>
      <c r="AM31" s="615"/>
      <c r="AN31" s="615"/>
      <c r="AO31" s="615"/>
      <c r="AP31" s="615"/>
      <c r="AQ31" s="615"/>
      <c r="AR31" s="615"/>
      <c r="AS31" s="615"/>
      <c r="AT31" s="615"/>
      <c r="AU31" s="615"/>
    </row>
    <row xmlns:x14ac="http://schemas.microsoft.com/office/spreadsheetml/2009/9/ac" r="32" x14ac:dyDescent="0.2">
      <c r="B32" s="653" t="s">
        <v>139</v>
      </c>
      <c r="C32" s="649">
        <f>IF(ISNUMBER(Regressions!C6), Regressions!C6, 0.0000000001)</f>
        <v>11.443655720000001</v>
      </c>
      <c r="D32" s="649">
        <f>IF(ISNUMBER(Regressions!D6), Regressions!D6, 0.0000000001)</f>
        <v>8.2025608170000002</v>
      </c>
      <c r="E32" s="649">
        <f>IF(ISNUMBER(Regressions!E6), Regressions!E6, 0.0000000001)</f>
        <v>11.876072300000001</v>
      </c>
      <c r="F32" s="649">
        <f>IF(ISNUMBER(Regressions!F6), Regressions!F6, 0.0000000001)</f>
        <v>24.97319877</v>
      </c>
      <c r="G32" s="649">
        <f>IF(ISNUMBER(Regressions!G6), Regressions!G6, 0.0000000001)</f>
        <v>4.7754559150000002</v>
      </c>
      <c r="H32" s="649">
        <f>IF(ISNUMBER(Regressions!H6), Regressions!H6, 0.0000000001)</f>
        <v>3.9542863170000002</v>
      </c>
      <c r="I32" s="656" t="s">
        <v>139</v>
      </c>
      <c r="J32" s="649">
        <f>IF(ISNUMBER(Regressions!L6), Regressions!L6,0.0000000001)</f>
        <v>23.0937655</v>
      </c>
      <c r="K32" s="649">
        <f>IF(ISNUMBER(Regressions!M6), Regressions!M6,0.0000000001)</f>
        <v>19.03743369</v>
      </c>
      <c r="L32" s="649">
        <f>IF(ISNUMBER(Regressions!N6), Regressions!N6,0.0000000001)</f>
        <v>23.634280140000001</v>
      </c>
      <c r="M32" s="649">
        <f>IF(ISNUMBER(Regressions!O6), Regressions!O6,0.0000000001)</f>
        <v>59.592495890000002</v>
      </c>
      <c r="N32" s="649">
        <f>IF(ISNUMBER(Regressions!P6), Regressions!P6,0.0000000001)</f>
        <v>5.005542771</v>
      </c>
      <c r="O32" s="649">
        <f>IF(ISNUMBER(Regressions!Q6), Regressions!Q6,0.0000000001)</f>
        <v>3.254565108</v>
      </c>
      <c r="P32" s="657" t="s">
        <v>139</v>
      </c>
      <c r="Q32" s="649">
        <f>IF(ISNUMBER(Regressions!U6), Regressions!U6,0.0000000001)</f>
        <v>12.610438240000001</v>
      </c>
      <c r="R32" s="649">
        <f>IF(ISNUMBER(Regressions!V6), Regressions!V6,0.0000000001)</f>
        <v>7.7612671669999997</v>
      </c>
      <c r="S32" s="649">
        <f>IF(ISNUMBER(Regressions!W6), Regressions!W6,0.0000000001)</f>
        <v>13.253266890000001</v>
      </c>
      <c r="T32" s="649">
        <f>IF(ISNUMBER(Regressions!X6), Regressions!X6,0.0000000001)</f>
        <v>21.748750940000001</v>
      </c>
      <c r="U32" s="649">
        <f>IF(ISNUMBER(Regressions!Y6), Regressions!Y6,0.0000000001)</f>
        <v>8.0648067090000009</v>
      </c>
      <c r="V32" s="652">
        <f>IF(ISNUMBER(Regressions!Z6), Regressions!Z6,0.0000000001)</f>
        <v>7.2460667159999996</v>
      </c>
      <c r="AM32" s="615"/>
      <c r="AN32" s="615"/>
      <c r="AO32" s="615"/>
      <c r="AP32" s="615"/>
      <c r="AQ32" s="615"/>
      <c r="AR32" s="615"/>
      <c r="AS32" s="615"/>
      <c r="AT32" s="615"/>
      <c r="AU32" s="615"/>
    </row>
    <row xmlns:x14ac="http://schemas.microsoft.com/office/spreadsheetml/2009/9/ac" r="33" ht="15.75" thickBot="true" x14ac:dyDescent="0.25">
      <c r="B33" s="658" t="s">
        <v>196</v>
      </c>
      <c r="C33" s="659">
        <f>IF(ISNUMBER(Regressions!C7), Regressions!C7, 0.0000000001)</f>
        <v>0</v>
      </c>
      <c r="D33" s="659">
        <f>IF(ISNUMBER(Regressions!D7), Regressions!D7, 0.0000000001)</f>
        <v>0</v>
      </c>
      <c r="E33" s="659">
        <f>IF(ISNUMBER(Regressions!E7), Regressions!E7, 0.0000000001)</f>
        <v>0</v>
      </c>
      <c r="F33" s="659">
        <f>IF(ISNUMBER(Regressions!F7), Regressions!F7, 0.0000000001)</f>
        <v>0</v>
      </c>
      <c r="G33" s="659">
        <f>IF(ISNUMBER(Regressions!G7), Regressions!G7, 0.0000000001)</f>
        <v>0</v>
      </c>
      <c r="H33" s="659">
        <f>IF(ISNUMBER(Regressions!H7), Regressions!H7, 0.0000000001)</f>
        <v>0</v>
      </c>
      <c r="I33" s="660" t="s">
        <v>196</v>
      </c>
      <c r="J33" s="661">
        <f>IF(ISNUMBER(Regressions!L7), Regressions!L7,0.0000000001)</f>
        <v>0</v>
      </c>
      <c r="K33" s="659">
        <f>IF(ISNUMBER(Regressions!M7), Regressions!M7,0.0000000001)</f>
        <v>0</v>
      </c>
      <c r="L33" s="659">
        <f>IF(ISNUMBER(Regressions!N7), Regressions!N7,0.0000000001)</f>
        <v>0</v>
      </c>
      <c r="M33" s="659">
        <f>IF(ISNUMBER(Regressions!O7), Regressions!O7,0.0000000001)</f>
        <v>0</v>
      </c>
      <c r="N33" s="659">
        <f>IF(ISNUMBER(Regressions!P7), Regressions!P7,0.0000000001)</f>
        <v>0</v>
      </c>
      <c r="O33" s="659">
        <f>IF(ISNUMBER(Regressions!Q7), Regressions!Q7,0.0000000001)</f>
        <v>0</v>
      </c>
      <c r="P33" s="662" t="s">
        <v>196</v>
      </c>
      <c r="Q33" s="661">
        <f>IF(ISNUMBER(Regressions!U7), Regressions!U7,0.0000000001)</f>
        <v>0</v>
      </c>
      <c r="R33" s="661">
        <f>IF(ISNUMBER(Regressions!V7), Regressions!V7,0.0000000001)</f>
        <v>0</v>
      </c>
      <c r="S33" s="659">
        <f>IF(ISNUMBER(Regressions!W7), Regressions!W7,0.0000000001)</f>
        <v>0</v>
      </c>
      <c r="T33" s="659">
        <f>IF(ISNUMBER(Regressions!X7), Regressions!X7,0.0000000001)</f>
        <v>0</v>
      </c>
      <c r="U33" s="659">
        <f>IF(ISNUMBER(Regressions!Y7), Regressions!Y7,0.0000000001)</f>
        <v>0</v>
      </c>
      <c r="V33" s="663">
        <f>IF(ISNUMBER(Regressions!Z7), Regressions!Z7,0.0000000001)</f>
        <v>0</v>
      </c>
    </row>
    <row xmlns:x14ac="http://schemas.microsoft.com/office/spreadsheetml/2009/9/ac" r="34" x14ac:dyDescent="0.2">
      <c r="B34" s="664" t="s">
        <v>314</v>
      </c>
    </row>
    <row xmlns:x14ac="http://schemas.microsoft.com/office/spreadsheetml/2009/9/ac" r="35" ht="6" customHeight="true" x14ac:dyDescent="0.2"/>
    <row xmlns:x14ac="http://schemas.microsoft.com/office/spreadsheetml/2009/9/ac" r="36" s="615" customFormat="true" ht="50.1" customHeight="true" x14ac:dyDescent="0.2">
      <c r="B36" s="665" t="s">
        <v>34</v>
      </c>
      <c r="C36" s="666" t="s">
        <v>343</v>
      </c>
      <c r="D36" s="666"/>
      <c r="E36" s="666"/>
      <c r="F36" s="666"/>
      <c r="G36" s="666"/>
      <c r="H36" s="666"/>
      <c r="I36" s="665" t="s">
        <v>34</v>
      </c>
      <c r="J36" s="667" t="s">
        <v>344</v>
      </c>
      <c r="K36" s="668"/>
      <c r="L36" s="668"/>
      <c r="M36" s="668"/>
      <c r="N36" s="668"/>
      <c r="O36" s="668"/>
      <c r="P36" s="665" t="s">
        <v>34</v>
      </c>
      <c r="Q36" s="669" t="s">
        <v>345</v>
      </c>
      <c r="R36" s="669"/>
      <c r="S36" s="669"/>
      <c r="T36" s="669"/>
      <c r="U36" s="669"/>
      <c r="V36" s="669"/>
    </row>
    <row xmlns:x14ac="http://schemas.microsoft.com/office/spreadsheetml/2009/9/ac" r="37" ht="50.1" customHeight="true" x14ac:dyDescent="0.2">
      <c r="B37" s="665" t="s">
        <v>35</v>
      </c>
      <c r="C37" s="670" t="s">
        <v>346</v>
      </c>
      <c r="D37" s="670"/>
      <c r="E37" s="670"/>
      <c r="F37" s="670"/>
      <c r="G37" s="670"/>
      <c r="H37" s="670"/>
      <c r="I37" s="665" t="s">
        <v>35</v>
      </c>
      <c r="J37" s="670" t="s">
        <v>347</v>
      </c>
      <c r="K37" s="670"/>
      <c r="L37" s="670"/>
      <c r="M37" s="670"/>
      <c r="N37" s="670"/>
      <c r="O37" s="670"/>
      <c r="P37" s="665" t="s">
        <v>35</v>
      </c>
      <c r="Q37" s="670" t="s">
        <v>348</v>
      </c>
      <c r="R37" s="670"/>
      <c r="S37" s="670"/>
      <c r="T37" s="670"/>
      <c r="U37" s="670"/>
      <c r="V37" s="670"/>
    </row>
    <row xmlns:x14ac="http://schemas.microsoft.com/office/spreadsheetml/2009/9/ac" r="38" ht="50.1" customHeight="true" x14ac:dyDescent="0.2">
      <c r="B38" s="665" t="s">
        <v>36</v>
      </c>
      <c r="C38" s="671" t="s">
        <v>349</v>
      </c>
      <c r="D38" s="671"/>
      <c r="E38" s="671"/>
      <c r="F38" s="671"/>
      <c r="G38" s="671"/>
      <c r="H38" s="671"/>
      <c r="I38" s="665" t="s">
        <v>36</v>
      </c>
      <c r="J38" s="671" t="s">
        <v>350</v>
      </c>
      <c r="K38" s="671"/>
      <c r="L38" s="671"/>
      <c r="M38" s="671"/>
      <c r="N38" s="671"/>
      <c r="O38" s="671"/>
      <c r="P38" s="665" t="s">
        <v>36</v>
      </c>
      <c r="Q38" s="671" t="s">
        <v>351</v>
      </c>
      <c r="R38" s="671"/>
      <c r="S38" s="671"/>
      <c r="T38" s="671"/>
      <c r="U38" s="671"/>
      <c r="V38" s="671"/>
    </row>
    <row xmlns:x14ac="http://schemas.microsoft.com/office/spreadsheetml/2009/9/ac" r="39" ht="50.1" customHeight="true" x14ac:dyDescent="0.2">
      <c r="B39" s="665" t="s">
        <v>196</v>
      </c>
      <c r="C39" s="672" t="s">
        <v>352</v>
      </c>
      <c r="D39" s="672"/>
      <c r="E39" s="672"/>
      <c r="F39" s="672"/>
      <c r="G39" s="672"/>
      <c r="H39" s="672"/>
      <c r="I39" s="665" t="s">
        <v>196</v>
      </c>
      <c r="J39" s="672" t="s">
        <v>352</v>
      </c>
      <c r="K39" s="672"/>
      <c r="L39" s="672"/>
      <c r="M39" s="672"/>
      <c r="N39" s="672"/>
      <c r="O39" s="672"/>
      <c r="P39" s="665" t="s">
        <v>196</v>
      </c>
      <c r="Q39" s="672" t="s">
        <v>352</v>
      </c>
      <c r="R39" s="672"/>
      <c r="S39" s="672"/>
      <c r="T39" s="672"/>
      <c r="U39" s="672"/>
      <c r="V39" s="67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row>
    <row xmlns:x14ac="http://schemas.microsoft.com/office/spreadsheetml/2009/9/ac" r="5" s="33" customFormat="true" x14ac:dyDescent="0.2">
      <c r="A5" s="98"/>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row>
    <row xmlns:x14ac="http://schemas.microsoft.com/office/spreadsheetml/2009/9/ac" r="6" s="33" customFormat="true" x14ac:dyDescent="0.2">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row>
    <row xmlns:x14ac="http://schemas.microsoft.com/office/spreadsheetml/2009/9/ac" r="7" s="33" customFormat="true" x14ac:dyDescent="0.2">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row>
    <row xmlns:x14ac="http://schemas.microsoft.com/office/spreadsheetml/2009/9/ac" r="8" s="33" customFormat="true" x14ac:dyDescent="0.2">
      <c r="A8" s="98"/>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row>
    <row xmlns:x14ac="http://schemas.microsoft.com/office/spreadsheetml/2009/9/ac" r="9" s="33" customFormat="true"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row>
    <row xmlns:x14ac="http://schemas.microsoft.com/office/spreadsheetml/2009/9/ac" r="10" s="33" customFormat="true" x14ac:dyDescent="0.2">
      <c r="A10" s="98"/>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row>
    <row xmlns:x14ac="http://schemas.microsoft.com/office/spreadsheetml/2009/9/ac" r="11" s="33" customFormat="true" x14ac:dyDescent="0.2">
      <c r="A11" s="9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row>
    <row xmlns:x14ac="http://schemas.microsoft.com/office/spreadsheetml/2009/9/ac" r="12" s="33" customFormat="true"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row>
    <row xmlns:x14ac="http://schemas.microsoft.com/office/spreadsheetml/2009/9/ac" r="13" s="33" customFormat="true" x14ac:dyDescent="0.2">
      <c r="A13" s="98"/>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row>
    <row xmlns:x14ac="http://schemas.microsoft.com/office/spreadsheetml/2009/9/ac" r="14" s="33" customFormat="true"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row>
    <row xmlns:x14ac="http://schemas.microsoft.com/office/spreadsheetml/2009/9/ac" r="15" s="33" customFormat="true"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row>
    <row xmlns:x14ac="http://schemas.microsoft.com/office/spreadsheetml/2009/9/ac" r="16" s="33" customFormat="true" x14ac:dyDescent="0.2">
      <c r="A16" s="98"/>
      <c r="B16" s="98"/>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row>
    <row xmlns:x14ac="http://schemas.microsoft.com/office/spreadsheetml/2009/9/ac" r="17" s="33" customFormat="true" x14ac:dyDescent="0.2">
      <c r="A17" s="98"/>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row>
    <row xmlns:x14ac="http://schemas.microsoft.com/office/spreadsheetml/2009/9/ac" r="18" s="33" customFormat="true"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row>
    <row xmlns:x14ac="http://schemas.microsoft.com/office/spreadsheetml/2009/9/ac" r="19" s="33" customFormat="true" x14ac:dyDescent="0.2">
      <c r="A19" s="98"/>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row>
    <row xmlns:x14ac="http://schemas.microsoft.com/office/spreadsheetml/2009/9/ac" r="20" s="33" customFormat="true" x14ac:dyDescent="0.2">
      <c r="A20" s="98"/>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row>
    <row xmlns:x14ac="http://schemas.microsoft.com/office/spreadsheetml/2009/9/ac" r="21" s="33" customFormat="true" x14ac:dyDescent="0.2">
      <c r="A21" s="98"/>
      <c r="B21" s="98"/>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row>
    <row xmlns:x14ac="http://schemas.microsoft.com/office/spreadsheetml/2009/9/ac" r="22" s="33" customFormat="true" x14ac:dyDescent="0.2">
      <c r="A22" s="98"/>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row>
    <row xmlns:x14ac="http://schemas.microsoft.com/office/spreadsheetml/2009/9/ac" r="23" s="33" customFormat="true" x14ac:dyDescent="0.2">
      <c r="A23" s="31" t="s">
        <v>314</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314</v>
      </c>
      <c r="B44" s="31"/>
    </row>
    <row xmlns:x14ac="http://schemas.microsoft.com/office/spreadsheetml/2009/9/ac" r="45" s="33" customFormat="true" x14ac:dyDescent="0.2"/>
    <row xmlns:x14ac="http://schemas.microsoft.com/office/spreadsheetml/2009/9/ac" r="46" s="33" customFormat="true" x14ac:dyDescent="0.2">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row>
    <row xmlns:x14ac="http://schemas.microsoft.com/office/spreadsheetml/2009/9/ac" r="47" s="33" customFormat="true" x14ac:dyDescent="0.2">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row>
    <row xmlns:x14ac="http://schemas.microsoft.com/office/spreadsheetml/2009/9/ac" r="48" s="33" customFormat="true" x14ac:dyDescent="0.2">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row>
    <row xmlns:x14ac="http://schemas.microsoft.com/office/spreadsheetml/2009/9/ac" r="49" s="33" customFormat="true" x14ac:dyDescent="0.2">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row>
    <row xmlns:x14ac="http://schemas.microsoft.com/office/spreadsheetml/2009/9/ac" r="50" s="33" customFormat="true" x14ac:dyDescent="0.2">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row>
    <row xmlns:x14ac="http://schemas.microsoft.com/office/spreadsheetml/2009/9/ac" r="51" s="33" customFormat="true" x14ac:dyDescent="0.2">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row>
    <row xmlns:x14ac="http://schemas.microsoft.com/office/spreadsheetml/2009/9/ac" r="52" s="33" customFormat="true" x14ac:dyDescent="0.2">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row>
    <row xmlns:x14ac="http://schemas.microsoft.com/office/spreadsheetml/2009/9/ac" r="53" s="33" customFormat="true" x14ac:dyDescent="0.2">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row>
    <row xmlns:x14ac="http://schemas.microsoft.com/office/spreadsheetml/2009/9/ac" r="54" s="33" customFormat="true" x14ac:dyDescent="0.2">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row>
    <row xmlns:x14ac="http://schemas.microsoft.com/office/spreadsheetml/2009/9/ac" r="55" s="33" customFormat="true" x14ac:dyDescent="0.2">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row>
    <row xmlns:x14ac="http://schemas.microsoft.com/office/spreadsheetml/2009/9/ac" r="56" s="33" customFormat="true" x14ac:dyDescent="0.2">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row>
    <row xmlns:x14ac="http://schemas.microsoft.com/office/spreadsheetml/2009/9/ac" r="57" s="33" customFormat="true" x14ac:dyDescent="0.2">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row>
    <row xmlns:x14ac="http://schemas.microsoft.com/office/spreadsheetml/2009/9/ac" r="58" s="33" customFormat="true" x14ac:dyDescent="0.2">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row>
    <row xmlns:x14ac="http://schemas.microsoft.com/office/spreadsheetml/2009/9/ac" r="59" s="33" customFormat="true" x14ac:dyDescent="0.2">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row>
    <row xmlns:x14ac="http://schemas.microsoft.com/office/spreadsheetml/2009/9/ac" r="60" s="33" customFormat="true" x14ac:dyDescent="0.2">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row>
    <row xmlns:x14ac="http://schemas.microsoft.com/office/spreadsheetml/2009/9/ac" r="61" s="33" customFormat="true" x14ac:dyDescent="0.2">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row>
    <row xmlns:x14ac="http://schemas.microsoft.com/office/spreadsheetml/2009/9/ac" r="62" s="33" customFormat="true" x14ac:dyDescent="0.2">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row>
    <row xmlns:x14ac="http://schemas.microsoft.com/office/spreadsheetml/2009/9/ac" r="63" s="33" customFormat="true" x14ac:dyDescent="0.2">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row>
    <row xmlns:x14ac="http://schemas.microsoft.com/office/spreadsheetml/2009/9/ac" r="64" s="33" customFormat="true" x14ac:dyDescent="0.2">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row>
    <row xmlns:x14ac="http://schemas.microsoft.com/office/spreadsheetml/2009/9/ac" r="65" s="33" customFormat="true" x14ac:dyDescent="0.2">
      <c r="A65" s="31" t="s">
        <v>314</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9" t="s">
        <v>25</v>
      </c>
      <c r="E4" s="130" t="s">
        <v>19</v>
      </c>
      <c r="F4" s="131" t="s">
        <v>107</v>
      </c>
      <c r="G4" s="129" t="s">
        <v>25</v>
      </c>
      <c r="H4" s="130" t="s">
        <v>19</v>
      </c>
      <c r="I4" s="131" t="s">
        <v>107</v>
      </c>
      <c r="J4" s="129" t="s">
        <v>25</v>
      </c>
      <c r="K4" s="130" t="s">
        <v>19</v>
      </c>
      <c r="L4" s="131" t="s">
        <v>107</v>
      </c>
      <c r="M4" s="129" t="s">
        <v>25</v>
      </c>
      <c r="N4" s="130" t="s">
        <v>19</v>
      </c>
      <c r="O4" s="131" t="s">
        <v>107</v>
      </c>
      <c r="P4" s="129" t="s">
        <v>25</v>
      </c>
      <c r="Q4" s="130" t="s">
        <v>19</v>
      </c>
      <c r="R4" s="131" t="s">
        <v>107</v>
      </c>
      <c r="S4" s="129" t="s">
        <v>25</v>
      </c>
      <c r="T4" s="130" t="s">
        <v>19</v>
      </c>
      <c r="U4" s="132" t="s">
        <v>107</v>
      </c>
      <c r="V4" s="133" t="s">
        <v>25</v>
      </c>
      <c r="W4" s="134" t="s">
        <v>19</v>
      </c>
      <c r="X4" s="134" t="s">
        <v>21</v>
      </c>
      <c r="Y4" s="134" t="s">
        <v>29</v>
      </c>
      <c r="Z4" s="136" t="s">
        <v>108</v>
      </c>
      <c r="AA4" s="133" t="s">
        <v>25</v>
      </c>
      <c r="AB4" s="134" t="s">
        <v>19</v>
      </c>
      <c r="AC4" s="134" t="s">
        <v>21</v>
      </c>
      <c r="AD4" s="134" t="s">
        <v>29</v>
      </c>
      <c r="AE4" s="136" t="s">
        <v>108</v>
      </c>
      <c r="AF4" s="133" t="s">
        <v>25</v>
      </c>
      <c r="AG4" s="134" t="s">
        <v>19</v>
      </c>
      <c r="AH4" s="134" t="s">
        <v>21</v>
      </c>
      <c r="AI4" s="134" t="s">
        <v>29</v>
      </c>
      <c r="AJ4" s="136" t="s">
        <v>108</v>
      </c>
      <c r="AK4" s="133" t="s">
        <v>25</v>
      </c>
      <c r="AL4" s="134" t="s">
        <v>19</v>
      </c>
      <c r="AM4" s="134" t="s">
        <v>21</v>
      </c>
      <c r="AN4" s="134" t="s">
        <v>29</v>
      </c>
      <c r="AO4" s="136" t="s">
        <v>108</v>
      </c>
      <c r="AP4" s="133" t="s">
        <v>25</v>
      </c>
      <c r="AQ4" s="134" t="s">
        <v>19</v>
      </c>
      <c r="AR4" s="134" t="s">
        <v>21</v>
      </c>
      <c r="AS4" s="134" t="s">
        <v>29</v>
      </c>
      <c r="AT4" s="136" t="s">
        <v>108</v>
      </c>
      <c r="AU4" s="133" t="s">
        <v>25</v>
      </c>
      <c r="AV4" s="134" t="s">
        <v>19</v>
      </c>
      <c r="AW4" s="134" t="s">
        <v>21</v>
      </c>
      <c r="AX4" s="134" t="s">
        <v>29</v>
      </c>
      <c r="AY4" s="137" t="s">
        <v>108</v>
      </c>
      <c r="AZ4" s="138" t="s">
        <v>25</v>
      </c>
      <c r="BA4" s="139" t="s">
        <v>126</v>
      </c>
      <c r="BB4" s="140" t="s">
        <v>128</v>
      </c>
      <c r="BC4" s="138" t="s">
        <v>25</v>
      </c>
      <c r="BD4" s="139" t="s">
        <v>126</v>
      </c>
      <c r="BE4" s="140" t="s">
        <v>128</v>
      </c>
      <c r="BF4" s="138" t="s">
        <v>25</v>
      </c>
      <c r="BG4" s="139" t="s">
        <v>126</v>
      </c>
      <c r="BH4" s="140" t="s">
        <v>128</v>
      </c>
      <c r="BI4" s="138" t="s">
        <v>25</v>
      </c>
      <c r="BJ4" s="139" t="s">
        <v>126</v>
      </c>
      <c r="BK4" s="140" t="s">
        <v>128</v>
      </c>
      <c r="BL4" s="138" t="s">
        <v>25</v>
      </c>
      <c r="BM4" s="139" t="s">
        <v>126</v>
      </c>
      <c r="BN4" s="140" t="s">
        <v>128</v>
      </c>
      <c r="BO4" s="138" t="s">
        <v>25</v>
      </c>
      <c r="BP4" s="139" t="s">
        <v>126</v>
      </c>
      <c r="BQ4" s="140" t="s">
        <v>128</v>
      </c>
    </row>
    <row xmlns:x14ac="http://schemas.microsoft.com/office/spreadsheetml/2009/9/ac" r="5" ht="48" hidden="true" x14ac:dyDescent="0.2">
      <c r="A5" s="43" t="s">
        <v>39</v>
      </c>
      <c r="B5" s="43" t="s">
        <v>40</v>
      </c>
      <c r="C5" s="43" t="s">
        <v>41</v>
      </c>
      <c r="D5" s="129" t="s">
        <v>120</v>
      </c>
      <c r="E5" s="130" t="s">
        <v>42</v>
      </c>
      <c r="F5" s="131" t="s">
        <v>177</v>
      </c>
      <c r="G5" s="129" t="s">
        <v>121</v>
      </c>
      <c r="H5" s="130" t="s">
        <v>43</v>
      </c>
      <c r="I5" s="131" t="s">
        <v>178</v>
      </c>
      <c r="J5" s="129" t="s">
        <v>122</v>
      </c>
      <c r="K5" s="130" t="s">
        <v>44</v>
      </c>
      <c r="L5" s="131" t="s">
        <v>179</v>
      </c>
      <c r="M5" s="129" t="s">
        <v>123</v>
      </c>
      <c r="N5" s="130" t="s">
        <v>84</v>
      </c>
      <c r="O5" s="131" t="s">
        <v>180</v>
      </c>
      <c r="P5" s="129" t="s">
        <v>124</v>
      </c>
      <c r="Q5" s="130" t="s">
        <v>85</v>
      </c>
      <c r="R5" s="131" t="s">
        <v>181</v>
      </c>
      <c r="S5" s="129" t="s">
        <v>125</v>
      </c>
      <c r="T5" s="130" t="s">
        <v>86</v>
      </c>
      <c r="U5" s="132" t="s">
        <v>182</v>
      </c>
      <c r="V5" s="133" t="s">
        <v>114</v>
      </c>
      <c r="W5" s="134" t="s">
        <v>45</v>
      </c>
      <c r="X5" s="135" t="s">
        <v>63</v>
      </c>
      <c r="Y5" s="135" t="s">
        <v>64</v>
      </c>
      <c r="Z5" s="136" t="s">
        <v>183</v>
      </c>
      <c r="AA5" s="133" t="s">
        <v>115</v>
      </c>
      <c r="AB5" s="134" t="s">
        <v>46</v>
      </c>
      <c r="AC5" s="135" t="s">
        <v>65</v>
      </c>
      <c r="AD5" s="135" t="s">
        <v>66</v>
      </c>
      <c r="AE5" s="136" t="s">
        <v>184</v>
      </c>
      <c r="AF5" s="133" t="s">
        <v>116</v>
      </c>
      <c r="AG5" s="134" t="s">
        <v>47</v>
      </c>
      <c r="AH5" s="135" t="s">
        <v>67</v>
      </c>
      <c r="AI5" s="135" t="s">
        <v>68</v>
      </c>
      <c r="AJ5" s="136" t="s">
        <v>185</v>
      </c>
      <c r="AK5" s="133" t="s">
        <v>117</v>
      </c>
      <c r="AL5" s="134" t="s">
        <v>69</v>
      </c>
      <c r="AM5" s="135" t="s">
        <v>70</v>
      </c>
      <c r="AN5" s="135" t="s">
        <v>71</v>
      </c>
      <c r="AO5" s="136" t="s">
        <v>186</v>
      </c>
      <c r="AP5" s="133" t="s">
        <v>118</v>
      </c>
      <c r="AQ5" s="134" t="s">
        <v>72</v>
      </c>
      <c r="AR5" s="135" t="s">
        <v>73</v>
      </c>
      <c r="AS5" s="135" t="s">
        <v>74</v>
      </c>
      <c r="AT5" s="136" t="s">
        <v>187</v>
      </c>
      <c r="AU5" s="133" t="s">
        <v>119</v>
      </c>
      <c r="AV5" s="134" t="s">
        <v>75</v>
      </c>
      <c r="AW5" s="135" t="s">
        <v>76</v>
      </c>
      <c r="AX5" s="135" t="s">
        <v>77</v>
      </c>
      <c r="AY5" s="137" t="s">
        <v>188</v>
      </c>
      <c r="AZ5" s="138" t="s">
        <v>78</v>
      </c>
      <c r="BA5" s="139" t="s">
        <v>100</v>
      </c>
      <c r="BB5" s="140" t="s">
        <v>189</v>
      </c>
      <c r="BC5" s="138" t="s">
        <v>83</v>
      </c>
      <c r="BD5" s="139" t="s">
        <v>101</v>
      </c>
      <c r="BE5" s="140" t="s">
        <v>190</v>
      </c>
      <c r="BF5" s="138" t="s">
        <v>82</v>
      </c>
      <c r="BG5" s="139" t="s">
        <v>102</v>
      </c>
      <c r="BH5" s="140" t="s">
        <v>191</v>
      </c>
      <c r="BI5" s="138" t="s">
        <v>81</v>
      </c>
      <c r="BJ5" s="139" t="s">
        <v>103</v>
      </c>
      <c r="BK5" s="140" t="s">
        <v>192</v>
      </c>
      <c r="BL5" s="138" t="s">
        <v>80</v>
      </c>
      <c r="BM5" s="139" t="s">
        <v>104</v>
      </c>
      <c r="BN5" s="140" t="s">
        <v>193</v>
      </c>
      <c r="BO5" s="138" t="s">
        <v>79</v>
      </c>
      <c r="BP5" s="139" t="s">
        <v>105</v>
      </c>
      <c r="BQ5" s="140" t="s">
        <v>194</v>
      </c>
    </row>
    <row xmlns:x14ac="http://schemas.microsoft.com/office/spreadsheetml/2009/9/ac" r="6" x14ac:dyDescent="0.2">
      <c r="A6" s="409" t="str">
        <f>+RIGHT('Data Summary'!A6,LEN('Data Summary'!A6)-9)</f>
        <v>COM</v>
      </c>
      <c r="B6" s="36" t="str">
        <f>+IF(ISTEXT('Data Summary'!B6),'Data Summary'!B6,"")</f>
        <v>Census</v>
      </c>
      <c r="C6" s="358">
        <f>+VALUE('Data Summary'!C6)</f>
        <v>2014</v>
      </c>
      <c r="D6" s="95" t="e">
        <f>+IF(AND(ISNUMBER('Water Data'!D4),'Data Summary'!BS6="Yes"),100-'Water Data'!D4,NA())</f>
        <v>#N/A</v>
      </c>
      <c r="E6" s="95" t="e">
        <f>+IF(AND(ISNUMBER('Water Data'!D6),'Data Summary'!BT6="Yes"),'Water Data'!D6,NA())</f>
        <v>#N/A</v>
      </c>
      <c r="F6" s="95" t="e">
        <f>+IF(AND(ISNUMBER('Water Data'!D9),'Data Summary'!BU6="Yes"),'Water Data'!D9,NA())</f>
        <v>#N/A</v>
      </c>
      <c r="G6" s="95" t="e">
        <f>+IF(AND(ISNUMBER('Water Data'!E4),'Data Summary'!BV6="Yes"),100-'Water Data'!E4,NA())</f>
        <v>#N/A</v>
      </c>
      <c r="H6" s="95" t="e">
        <f>+IF(AND(ISNUMBER('Water Data'!E6),'Data Summary'!BW6="Yes"),'Water Data'!E6,NA())</f>
        <v>#N/A</v>
      </c>
      <c r="I6" s="95" t="e">
        <f>+IF(AND(ISNUMBER('Water Data'!E9),'Data Summary'!BX6="Yes"),'Water Data'!E9,NA())</f>
        <v>#N/A</v>
      </c>
      <c r="J6" s="95" t="e">
        <f>+IF(AND(ISNUMBER('Water Data'!F4),'Data Summary'!BY6="Yes"),100-'Water Data'!F4,NA())</f>
        <v>#N/A</v>
      </c>
      <c r="K6" s="95" t="e">
        <f>+IF(AND(ISNUMBER('Water Data'!F6),'Data Summary'!BZ6="Yes"),'Water Data'!F6,NA())</f>
        <v>#N/A</v>
      </c>
      <c r="L6" s="95" t="e">
        <f>+IF(AND(ISNUMBER('Water Data'!F9),'Data Summary'!CA6="Yes"),'Water Data'!F9,NA())</f>
        <v>#N/A</v>
      </c>
      <c r="M6" s="95" t="e">
        <f>+IF(AND(ISNUMBER('Water Data'!G4),'Data Summary'!CB6="Yes"),100-'Water Data'!G4,NA())</f>
        <v>#N/A</v>
      </c>
      <c r="N6" s="95" t="e">
        <f>+IF(AND(ISNUMBER('Water Data'!G6),'Data Summary'!CC6="Yes"),'Water Data'!G6,NA())</f>
        <v>#N/A</v>
      </c>
      <c r="O6" s="95" t="e">
        <f>+IF(AND(ISNUMBER('Water Data'!G9),'Data Summary'!CD6="Yes"),'Water Data'!G9,NA())</f>
        <v>#N/A</v>
      </c>
      <c r="P6" s="95" t="e">
        <f>+IF(AND(ISNUMBER('Water Data'!H4),'Data Summary'!CE6="Yes"),100-'Water Data'!H4,NA())</f>
        <v>#N/A</v>
      </c>
      <c r="Q6" s="95" t="e">
        <f>+IF(AND(ISNUMBER('Water Data'!H6),'Data Summary'!CF6="Yes"),'Water Data'!H6,NA())</f>
        <v>#N/A</v>
      </c>
      <c r="R6" s="95" t="e">
        <f>+IF(AND(ISNUMBER('Water Data'!H9),'Data Summary'!CG6="Yes"),'Water Data'!H9,NA())</f>
        <v>#N/A</v>
      </c>
      <c r="S6" s="95" t="e">
        <f>+IF(AND(ISNUMBER('Water Data'!I4),'Data Summary'!CH6="Yes"),100-'Water Data'!I4,NA())</f>
        <v>#N/A</v>
      </c>
      <c r="T6" s="95" t="e">
        <f>+IF(AND(ISNUMBER('Water Data'!I6),'Data Summary'!CI6="Yes"),'Water Data'!I6,NA())</f>
        <v>#N/A</v>
      </c>
      <c r="U6" s="95" t="e">
        <f>+IF(AND(ISNUMBER('Water Data'!I9),'Data Summary'!CJ6="Yes"),'Water Data'!I9,NA())</f>
        <v>#N/A</v>
      </c>
      <c r="V6" s="96" t="e">
        <f>+IF(AND(ISNUMBER('Sanitation Data'!D4),'Data Summary'!CK6="Yes"),100-'Sanitation Data'!D4,NA())</f>
        <v>#N/A</v>
      </c>
      <c r="W6" s="96" t="e">
        <f>+IF(AND(ISNUMBER('Sanitation Data'!D6),'Data Summary'!CL6="Yes"),'Sanitation Data'!D6,NA())</f>
        <v>#N/A</v>
      </c>
      <c r="X6" s="96" t="e">
        <f>+IF(AND(ISNUMBER('Sanitation Data'!D10),'Data Summary'!CM6="Yes"),'Sanitation Data'!D10,NA())</f>
        <v>#N/A</v>
      </c>
      <c r="Y6" s="96" t="e">
        <f>+IF(AND(ISNUMBER('Sanitation Data'!D11),'Data Summary'!CN6="Yes"),'Sanitation Data'!D11,NA())</f>
        <v>#N/A</v>
      </c>
      <c r="Z6" s="96" t="e">
        <f>+IF(AND(ISNUMBER('Sanitation Data'!D12),'Data Summary'!CO6="Yes"),'Sanitation Data'!D12,NA())</f>
        <v>#N/A</v>
      </c>
      <c r="AA6" s="96" t="e">
        <f>+IF(AND(ISNUMBER('Sanitation Data'!E4),'Data Summary'!CP6="Yes"),100-'Sanitation Data'!E4,NA())</f>
        <v>#N/A</v>
      </c>
      <c r="AB6" s="96" t="e">
        <f>+IF(AND(ISNUMBER('Sanitation Data'!E6),'Data Summary'!CQ6="Yes"),'Sanitation Data'!E6,NA())</f>
        <v>#N/A</v>
      </c>
      <c r="AC6" s="96" t="e">
        <f>+IF(AND(ISNUMBER('Sanitation Data'!E10),'Data Summary'!CR6="Yes"),'Sanitation Data'!E10,NA())</f>
        <v>#N/A</v>
      </c>
      <c r="AD6" s="96" t="e">
        <f>+IF(AND(ISNUMBER('Sanitation Data'!E11),'Data Summary'!CS6="Yes"),'Sanitation Data'!E11,NA())</f>
        <v>#N/A</v>
      </c>
      <c r="AE6" s="96" t="e">
        <f>+IF(AND(ISNUMBER('Sanitation Data'!E12),'Data Summary'!CT6="Yes"),'Sanitation Data'!E12,NA())</f>
        <v>#N/A</v>
      </c>
      <c r="AF6" s="96" t="e">
        <f>+IF(AND(ISNUMBER('Sanitation Data'!F4),'Data Summary'!CU6="Yes"),100-'Sanitation Data'!F4,NA())</f>
        <v>#N/A</v>
      </c>
      <c r="AG6" s="96" t="e">
        <f>+IF(AND(ISNUMBER('Sanitation Data'!F6),'Data Summary'!CV6="Yes"),'Sanitation Data'!F6,NA())</f>
        <v>#N/A</v>
      </c>
      <c r="AH6" s="96" t="e">
        <f>+IF(AND(ISNUMBER('Sanitation Data'!F10),'Data Summary'!CW6="Yes"),'Sanitation Data'!F10,NA())</f>
        <v>#N/A</v>
      </c>
      <c r="AI6" s="96" t="e">
        <f>+IF(AND(ISNUMBER('Sanitation Data'!F11),'Data Summary'!CX6="Yes"),'Sanitation Data'!F11,NA())</f>
        <v>#N/A</v>
      </c>
      <c r="AJ6" s="96" t="e">
        <f>+IF(AND(ISNUMBER('Sanitation Data'!F12),'Data Summary'!CY6="Yes"),'Sanitation Data'!F12,NA())</f>
        <v>#N/A</v>
      </c>
      <c r="AK6" s="96" t="e">
        <f>+IF(AND(ISNUMBER('Sanitation Data'!G4),'Data Summary'!CZ6="Yes"),100-'Sanitation Data'!G4,NA())</f>
        <v>#N/A</v>
      </c>
      <c r="AL6" s="96" t="e">
        <f>+IF(AND(ISNUMBER('Sanitation Data'!G6),'Data Summary'!DA6="Yes"),'Sanitation Data'!G6,NA())</f>
        <v>#N/A</v>
      </c>
      <c r="AM6" s="96" t="e">
        <f>+IF(AND(ISNUMBER('Sanitation Data'!G10),'Data Summary'!DB6="Yes"),'Sanitation Data'!G10,NA())</f>
        <v>#N/A</v>
      </c>
      <c r="AN6" s="96" t="e">
        <f>+IF(AND(ISNUMBER('Sanitation Data'!G11),'Data Summary'!DC6="Yes"),'Sanitation Data'!G11,NA())</f>
        <v>#N/A</v>
      </c>
      <c r="AO6" s="96" t="e">
        <f>+IF(AND(ISNUMBER('Sanitation Data'!G12),'Data Summary'!DD6="Yes"),'Sanitation Data'!G12,NA())</f>
        <v>#N/A</v>
      </c>
      <c r="AP6" s="96" t="e">
        <f>+IF(AND(ISNUMBER('Sanitation Data'!H4),'Data Summary'!DE6="Yes"),100-'Sanitation Data'!H4,NA())</f>
        <v>#N/A</v>
      </c>
      <c r="AQ6" s="96" t="e">
        <f>+IF(AND(ISNUMBER('Sanitation Data'!H6),'Data Summary'!DF6="Yes"),'Sanitation Data'!H6,NA())</f>
        <v>#N/A</v>
      </c>
      <c r="AR6" s="96" t="e">
        <f>+IF(AND(ISNUMBER('Sanitation Data'!H10),'Data Summary'!DG6="Yes"),'Sanitation Data'!H10,NA())</f>
        <v>#N/A</v>
      </c>
      <c r="AS6" s="96" t="e">
        <f>+IF(AND(ISNUMBER('Sanitation Data'!H11),'Data Summary'!DH6="Yes"),'Sanitation Data'!H11,NA())</f>
        <v>#N/A</v>
      </c>
      <c r="AT6" s="96" t="e">
        <f>+IF(AND(ISNUMBER('Sanitation Data'!H12),'Data Summary'!DI6="Yes"),'Sanitation Data'!H12,NA())</f>
        <v>#N/A</v>
      </c>
      <c r="AU6" s="96" t="e">
        <f>+IF(AND(ISNUMBER('Sanitation Data'!I4),'Data Summary'!DJ6="Yes"),100-'Sanitation Data'!I4,NA())</f>
        <v>#N/A</v>
      </c>
      <c r="AV6" s="96" t="e">
        <f>+IF(AND(ISNUMBER('Sanitation Data'!I6),'Data Summary'!DK6="Yes"),'Sanitation Data'!I6,NA())</f>
        <v>#N/A</v>
      </c>
      <c r="AW6" s="96" t="e">
        <f>+IF(AND(ISNUMBER('Sanitation Data'!I10),'Data Summary'!DL6="Yes"),'Sanitation Data'!I10,NA())</f>
        <v>#N/A</v>
      </c>
      <c r="AX6" s="96" t="e">
        <f>+IF(AND(ISNUMBER('Sanitation Data'!I11),'Data Summary'!DM6="Yes"),'Sanitation Data'!I11,NA())</f>
        <v>#N/A</v>
      </c>
      <c r="AY6" s="96" t="e">
        <f>+IF(AND(ISNUMBER('Sanitation Data'!I12),'Data Summary'!DN6="Yes"),'Sanitation Data'!I12,NA())</f>
        <v>#N/A</v>
      </c>
      <c r="AZ6" s="97" t="e">
        <f>+IF(AND(ISNUMBER('Hygiene Data'!D5),'Data Summary'!DO6="Yes"),'Hygiene Data'!D5,NA())</f>
        <v>#N/A</v>
      </c>
      <c r="BA6" s="97" t="e">
        <f>+IF(AND(ISNUMBER('Hygiene Data'!D7),'Data Summary'!DP6="Yes"),'Hygiene Data'!D7,NA())</f>
        <v>#N/A</v>
      </c>
      <c r="BB6" s="97" t="e">
        <f>+IF(AND(ISNUMBER('Hygiene Data'!D9),'Data Summary'!DQ6="Yes"),'Hygiene Data'!D9,NA())</f>
        <v>#N/A</v>
      </c>
      <c r="BC6" s="97" t="e">
        <f>+IF(AND(ISNUMBER('Hygiene Data'!E5),'Data Summary'!DR6="Yes"),'Hygiene Data'!E5,NA())</f>
        <v>#N/A</v>
      </c>
      <c r="BD6" s="97" t="e">
        <f>+IF(AND(ISNUMBER('Hygiene Data'!E7),'Data Summary'!DS6="Yes"),'Hygiene Data'!E7,NA())</f>
        <v>#N/A</v>
      </c>
      <c r="BE6" s="97" t="e">
        <f>+IF(AND(ISNUMBER('Hygiene Data'!E9),'Data Summary'!DT6="Yes"),'Hygiene Data'!E9,NA())</f>
        <v>#N/A</v>
      </c>
      <c r="BF6" s="97" t="e">
        <f>+IF(AND(ISNUMBER('Hygiene Data'!F5),'Data Summary'!DU6="Yes"),'Hygiene Data'!F5,NA())</f>
        <v>#N/A</v>
      </c>
      <c r="BG6" s="97" t="e">
        <f>+IF(AND(ISNUMBER('Hygiene Data'!F7),'Data Summary'!DV6="Yes"),'Hygiene Data'!F7,NA())</f>
        <v>#N/A</v>
      </c>
      <c r="BH6" s="97" t="e">
        <f>+IF(AND(ISNUMBER('Hygiene Data'!F9),'Data Summary'!DW6="Yes"),'Hygiene Data'!F9,NA())</f>
        <v>#N/A</v>
      </c>
      <c r="BI6" s="97" t="e">
        <f>+IF(AND(ISNUMBER('Hygiene Data'!G5),'Data Summary'!DX6="Yes"),'Hygiene Data'!G5,NA())</f>
        <v>#N/A</v>
      </c>
      <c r="BJ6" s="97" t="e">
        <f>+IF(AND(ISNUMBER('Hygiene Data'!G7),'Data Summary'!DY6="Yes"),'Hygiene Data'!G7,NA())</f>
        <v>#N/A</v>
      </c>
      <c r="BK6" s="97" t="e">
        <f>+IF(AND(ISNUMBER('Hygiene Data'!G9),'Data Summary'!DZ6="Yes"),'Hygiene Data'!G9,NA())</f>
        <v>#N/A</v>
      </c>
      <c r="BL6" s="97" t="e">
        <f>+IF(AND(ISNUMBER('Hygiene Data'!H5),'Data Summary'!EA6="Yes"),'Hygiene Data'!H5,NA())</f>
        <v>#N/A</v>
      </c>
      <c r="BM6" s="97" t="e">
        <f>+IF(AND(ISNUMBER('Hygiene Data'!H7),'Data Summary'!EB6="Yes"),'Hygiene Data'!H7,NA())</f>
        <v>#N/A</v>
      </c>
      <c r="BN6" s="97" t="e">
        <f>+IF(AND(ISNUMBER('Hygiene Data'!H9),'Data Summary'!EC6="Yes"),'Hygiene Data'!H9,NA())</f>
        <v>#N/A</v>
      </c>
      <c r="BO6" s="97" t="e">
        <f>+IF(AND(ISNUMBER('Hygiene Data'!I5),'Data Summary'!ED6="Yes"),'Hygiene Data'!I5,NA())</f>
        <v>#N/A</v>
      </c>
      <c r="BP6" s="97" t="e">
        <f>+IF(AND(ISNUMBER('Hygiene Data'!I7),'Data Summary'!EE6="Yes"),'Hygiene Data'!I7,NA())</f>
        <v>#N/A</v>
      </c>
      <c r="BQ6" s="97" t="e">
        <f>+IF(AND(ISNUMBER('Hygiene Data'!I9),'Data Summary'!EF6="Yes"),'Hygiene Data'!I9,NA())</f>
        <v>#N/A</v>
      </c>
    </row>
    <row xmlns:x14ac="http://schemas.microsoft.com/office/spreadsheetml/2009/9/ac" r="7" x14ac:dyDescent="0.2">
      <c r="A7" s="409" t="str">
        <f ca="true">+RIGHT('Data Summary'!A7,LEN('Data Summary'!A7)-9)</f>
        <v>EMIS</v>
      </c>
      <c r="B7" s="36" t="str">
        <f ca="true">+IF(ISTEXT('Data Summary'!B7),'Data Summary'!B7,"")</f>
        <v>EMIS</v>
      </c>
      <c r="C7" s="358">
        <f ca="true">+VALUE('Data Summary'!C7)</f>
        <v>2016</v>
      </c>
      <c r="D7" s="95" t="e">
        <f ca="true">+IF(AND(ISNUMBER(OFFSET('Water Data'!$D$4,0,10*ROW('Water Data'!D1))),'Data Summary'!BS7="Yes"),100-OFFSET('Water Data'!$D$4,0,10*ROW('Water Data'!D1)),NA())</f>
        <v>#N/A</v>
      </c>
      <c r="E7" s="95" t="e">
        <f ca="true">+IF(AND(ISNUMBER(OFFSET('Water Data'!$D$6,0,10*ROW('Water Data'!D1))),'Data Summary'!BT7="Yes"),OFFSET('Water Data'!$D$6,0,10*ROW('Water Data'!D1)),NA())</f>
        <v>#N/A</v>
      </c>
      <c r="F7" s="95" t="e">
        <f ca="true">+IF(AND(ISNUMBER(OFFSET('Water Data'!$D$9,0,10*ROW('Water Data'!D1))),'Data Summary'!BU7="Yes"),OFFSET('Water Data'!$D$9,0,10*ROW('Water Data'!D1)),NA())</f>
        <v>#N/A</v>
      </c>
      <c r="G7" s="95" t="e">
        <f ca="true">+IF(AND(ISNUMBER(OFFSET('Water Data'!$E$4,0,10*ROW('Water Data'!E1))),'Data Summary'!BV7="Yes"),100-OFFSET('Water Data'!$E$4,0,10*ROW('Water Data'!E1)),NA())</f>
        <v>#N/A</v>
      </c>
      <c r="H7" s="95" t="e">
        <f ca="true">+IF(AND(ISNUMBER(OFFSET('Water Data'!$E$6,0,10*ROW('Water Data'!E1))),'Data Summary'!BW7="Yes"),OFFSET('Water Data'!$E$6,0,10*ROW('Water Data'!E1)),NA())</f>
        <v>#N/A</v>
      </c>
      <c r="I7" s="95" t="e">
        <f ca="true">+IF(AND(ISNUMBER(OFFSET('Water Data'!$E$9,0,10*ROW('Water Data'!E1))),'Data Summary'!BX7="Yes"),OFFSET('Water Data'!$E$9,0,10*ROW('Water Data'!E1)),NA())</f>
        <v>#N/A</v>
      </c>
      <c r="J7" s="95" t="e">
        <f ca="true">+IF(AND(ISNUMBER(OFFSET('Water Data'!$F$4,0,10*ROW('Water Data'!F1))),'Data Summary'!BY7="Yes"),100-OFFSET('Water Data'!$F$4,0,10*ROW('Water Data'!F1)),NA())</f>
        <v>#N/A</v>
      </c>
      <c r="K7" s="95" t="e">
        <f ca="true">+IF(AND(ISNUMBER(OFFSET('Water Data'!$F$6,0,10*ROW('Water Data'!F1))),'Data Summary'!BZ7="Yes"),OFFSET('Water Data'!$F$6,0,10*ROW('Water Data'!F1)),NA())</f>
        <v>#N/A</v>
      </c>
      <c r="L7" s="95" t="e">
        <f ca="true">+IF(AND(ISNUMBER(OFFSET('Water Data'!$F$9,0,10*ROW('Water Data'!F1))),'Data Summary'!CA7="Yes"),OFFSET('Water Data'!$F$9,0,10*ROW('Water Data'!F1)),NA())</f>
        <v>#N/A</v>
      </c>
      <c r="M7" s="95" t="e">
        <f ca="true">+IF(AND(ISNUMBER(OFFSET('Water Data'!$G$4,0,10*ROW('Water Data'!G1))),'Data Summary'!CB7="Yes"),100-OFFSET('Water Data'!$G$4,0,10*ROW('Water Data'!G1)),NA())</f>
        <v>#N/A</v>
      </c>
      <c r="N7" s="95" t="e">
        <f ca="true">+IF(AND(ISNUMBER(OFFSET('Water Data'!$G$6,0,10*ROW('Water Data'!G1))),'Data Summary'!CC7="Yes"),OFFSET('Water Data'!$G$6,0,10*ROW('Water Data'!G1)),NA())</f>
        <v>#N/A</v>
      </c>
      <c r="O7" s="95" t="e">
        <f ca="true">+IF(AND(ISNUMBER(OFFSET('Water Data'!$G$9,0,10*ROW('Water Data'!G1))),'Data Summary'!CD7="Yes"),OFFSET('Water Data'!$G$9,0,10*ROW('Water Data'!G1)),NA())</f>
        <v>#N/A</v>
      </c>
      <c r="P7" s="95" t="e">
        <f ca="true">+IF(AND(ISNUMBER(OFFSET('Water Data'!$H$4,0,10*ROW('Water Data'!H1))),'Data Summary'!CE7="Yes"),100-OFFSET('Water Data'!$H$4,0,10*ROW('Water Data'!H1)),NA())</f>
        <v>#N/A</v>
      </c>
      <c r="Q7" s="95" t="e">
        <f ca="true">+IF(AND(ISNUMBER(OFFSET('Water Data'!$H$6,0,10*ROW('Water Data'!H1))),'Data Summary'!CF7="Yes"),OFFSET('Water Data'!$H$6,0,10*ROW('Water Data'!H1)),NA())</f>
        <v>#N/A</v>
      </c>
      <c r="R7" s="95" t="e">
        <f ca="true">+IF(AND(ISNUMBER(OFFSET('Water Data'!$H$9,0,10*ROW('Water Data'!H1))),'Data Summary'!CG7="Yes"),OFFSET('Water Data'!$H$9,0,10*ROW('Water Data'!H1)),NA())</f>
        <v>#N/A</v>
      </c>
      <c r="S7" s="95" t="e">
        <f ca="true">+IF(AND(ISNUMBER(OFFSET('Water Data'!$I$4,0,10*ROW('Water Data'!I1))),'Data Summary'!CH7="Yes"),100-OFFSET('Water Data'!$I$4,0,10*ROW('Water Data'!I1)),NA())</f>
        <v>#N/A</v>
      </c>
      <c r="T7" s="95" t="e">
        <f ca="true">+IF(AND(ISNUMBER(OFFSET('Water Data'!$I$6,0,10*ROW('Water Data'!I1))),'Data Summary'!CI7="Yes"),OFFSET('Water Data'!$I$6,0,10*ROW('Water Data'!I1)),NA())</f>
        <v>#N/A</v>
      </c>
      <c r="U7" s="95" t="e">
        <f ca="true">+IF(AND(ISNUMBER(OFFSET('Water Data'!$I$9,0,10*ROW('Water Data'!I1))),'Data Summary'!CJ7="Yes"),OFFSET('Water Data'!$I$9,0,10*ROW('Water Data'!I1)),NA())</f>
        <v>#N/A</v>
      </c>
      <c r="V7" s="96" t="e">
        <f ca="true">+IF(AND(ISNUMBER(OFFSET('Sanitation Data'!$D$4,0,10*ROW('Sanitation Data'!D1))),'Data Summary'!CK7="Yes"),100-OFFSET('Sanitation Data'!$D$4,0,10*ROW('Sanitation Data'!D1)),NA())</f>
        <v>#N/A</v>
      </c>
      <c r="W7" s="96" t="e">
        <f ca="true">+IF(AND(ISNUMBER(OFFSET('Sanitation Data'!$D$6,0,10*ROW('Sanitation Data'!D1))),'Data Summary'!CL7="Yes"),OFFSET('Sanitation Data'!$D$6,0,10*ROW('Sanitation Data'!D1)),NA())</f>
        <v>#N/A</v>
      </c>
      <c r="X7" s="96" t="e">
        <f ca="true">+IF(AND(ISNUMBER(OFFSET('Sanitation Data'!$D$10,0,10*ROW('Sanitation Data'!D1))),'Data Summary'!CM7="Yes"),OFFSET('Sanitation Data'!$D$10,0,10*ROW('Sanitation Data'!D1)),NA())</f>
        <v>#N/A</v>
      </c>
      <c r="Y7" s="96" t="e">
        <f ca="true">+IF(AND(ISNUMBER(OFFSET('Sanitation Data'!$D$11,0,10*ROW('Sanitation Data'!D1))),'Data Summary'!CN7="Yes"),OFFSET('Sanitation Data'!$D$11,0,10*ROW('Sanitation Data'!D1)),NA())</f>
        <v>#N/A</v>
      </c>
      <c r="Z7" s="96" t="e">
        <f ca="true">+IF(AND(ISNUMBER(OFFSET('Sanitation Data'!$D$12,0,10*ROW('Sanitation Data'!D1))),'Data Summary'!CO7="Yes"),OFFSET('Sanitation Data'!$D$12,0,10*ROW('Sanitation Data'!D1)),NA())</f>
        <v>#N/A</v>
      </c>
      <c r="AA7" s="96" t="e">
        <f ca="true">+IF(AND(ISNUMBER(OFFSET('Sanitation Data'!$E$4,0,10*ROW('Sanitation Data'!E1))),'Data Summary'!CP7="Yes"),100-OFFSET('Sanitation Data'!$E$4,0,10*ROW('Sanitation Data'!E1)),NA())</f>
        <v>#N/A</v>
      </c>
      <c r="AB7" s="96" t="e">
        <f ca="true">+IF(AND(ISNUMBER(OFFSET('Sanitation Data'!$E$6,0,10*ROW('Sanitation Data'!E1))),'Data Summary'!CQ7="Yes"),OFFSET('Sanitation Data'!$E$6,0,10*ROW('Sanitation Data'!E1)),NA())</f>
        <v>#N/A</v>
      </c>
      <c r="AC7" s="96" t="e">
        <f ca="true">+IF(AND(ISNUMBER(OFFSET('Sanitation Data'!$E$10,0,10*ROW('Sanitation Data'!E1))),'Data Summary'!CR7="Yes"),OFFSET('Sanitation Data'!$E$10,0,10*ROW('Sanitation Data'!E1)),NA())</f>
        <v>#N/A</v>
      </c>
      <c r="AD7" s="96" t="e">
        <f ca="true">+IF(AND(ISNUMBER(OFFSET('Sanitation Data'!$E$11,0,10*ROW('Sanitation Data'!E1))),'Data Summary'!CS7="Yes"),OFFSET('Sanitation Data'!$E$11,0,10*ROW('Sanitation Data'!E1)),NA())</f>
        <v>#N/A</v>
      </c>
      <c r="AE7" s="96" t="e">
        <f ca="true">+IF(AND(ISNUMBER(OFFSET('Sanitation Data'!$E$12,0,10*ROW('Sanitation Data'!E1))),'Data Summary'!CT7="Yes"),OFFSET('Sanitation Data'!$E$12,0,10*ROW('Sanitation Data'!E1)),NA())</f>
        <v>#N/A</v>
      </c>
      <c r="AF7" s="96" t="e">
        <f ca="true">+IF(AND(ISNUMBER(OFFSET('Sanitation Data'!$F$4,0,10*ROW('Sanitation Data'!F1))),'Data Summary'!CU7="Yes"),100-OFFSET('Sanitation Data'!$F$4,0,10*ROW('Sanitation Data'!F1)),NA())</f>
        <v>#N/A</v>
      </c>
      <c r="AG7" s="96" t="e">
        <f ca="true">+IF(AND(ISNUMBER(OFFSET('Sanitation Data'!$F$6,0,10*ROW('Sanitation Data'!F1))),'Data Summary'!CV7="Yes"),OFFSET('Sanitation Data'!$F$6,0,10*ROW('Sanitation Data'!F1)),NA())</f>
        <v>#N/A</v>
      </c>
      <c r="AH7" s="96" t="e">
        <f ca="true">+IF(AND(ISNUMBER(OFFSET('Sanitation Data'!$F$10,0,10*ROW('Sanitation Data'!F1))),'Data Summary'!CW7="Yes"),OFFSET('Sanitation Data'!$F$10,0,10*ROW('Sanitation Data'!F1)),NA())</f>
        <v>#N/A</v>
      </c>
      <c r="AI7" s="96" t="e">
        <f ca="true">+IF(AND(ISNUMBER(OFFSET('Sanitation Data'!$F$11,0,10*ROW('Sanitation Data'!F1))),'Data Summary'!CX7="Yes"),OFFSET('Sanitation Data'!$F$11,0,10*ROW('Sanitation Data'!F1)),NA())</f>
        <v>#N/A</v>
      </c>
      <c r="AJ7" s="96" t="e">
        <f ca="true">+IF(AND(ISNUMBER(OFFSET('Sanitation Data'!$F$12,0,10*ROW('Sanitation Data'!F1))),'Data Summary'!CY7="Yes"),OFFSET('Sanitation Data'!$F$12,0,10*ROW('Sanitation Data'!F1)),NA())</f>
        <v>#N/A</v>
      </c>
      <c r="AK7" s="96" t="e">
        <f ca="true">+IF(AND(ISNUMBER(OFFSET('Sanitation Data'!$G$4,0,10*ROW('Sanitation Data'!G1))),'Data Summary'!CZ7="Yes"),100-OFFSET('Sanitation Data'!$G$4,0,10*ROW('Sanitation Data'!G1)),NA())</f>
        <v>#N/A</v>
      </c>
      <c r="AL7" s="96" t="e">
        <f ca="true">+IF(AND(ISNUMBER(OFFSET('Sanitation Data'!$G$6,0,10*ROW('Sanitation Data'!G1))),'Data Summary'!DA7="Yes"),OFFSET('Sanitation Data'!$G$6,0,10*ROW('Sanitation Data'!G1)),NA())</f>
        <v>#N/A</v>
      </c>
      <c r="AM7" s="96" t="e">
        <f ca="true">+IF(AND(ISNUMBER(OFFSET('Sanitation Data'!$G$10,0,10*ROW('Sanitation Data'!G1))),'Data Summary'!DB7="Yes"),OFFSET('Sanitation Data'!$G$10,0,10*ROW('Sanitation Data'!G1)),NA())</f>
        <v>#N/A</v>
      </c>
      <c r="AN7" s="96" t="e">
        <f ca="true">+IF(AND(ISNUMBER(OFFSET('Sanitation Data'!$G$11,0,10*ROW('Sanitation Data'!G1))),'Data Summary'!DC7="Yes"),OFFSET('Sanitation Data'!$G$11,0,10*ROW('Sanitation Data'!G1)),NA())</f>
        <v>#N/A</v>
      </c>
      <c r="AO7" s="96" t="e">
        <f ca="true">+IF(AND(ISNUMBER(OFFSET('Sanitation Data'!$G$12,0,10*ROW('Sanitation Data'!G1))),'Data Summary'!DD7="Yes"),OFFSET('Sanitation Data'!$G$12,0,10*ROW('Sanitation Data'!G1)),NA())</f>
        <v>#N/A</v>
      </c>
      <c r="AP7" s="96" t="e">
        <f ca="true">+IF(AND(ISNUMBER(OFFSET('Sanitation Data'!$H$4,0,10*ROW('Sanitation Data'!H1))),'Data Summary'!DE7="Yes"),100-OFFSET('Sanitation Data'!$H$4,0,10*ROW('Sanitation Data'!H1)),NA())</f>
        <v>#N/A</v>
      </c>
      <c r="AQ7" s="96" t="e">
        <f ca="true">+IF(AND(ISNUMBER(OFFSET('Sanitation Data'!$H$6,0,10*ROW('Sanitation Data'!H1))),'Data Summary'!DF7="Yes"),OFFSET('Sanitation Data'!$H$6,0,10*ROW('Sanitation Data'!H1)),NA())</f>
        <v>#N/A</v>
      </c>
      <c r="AR7" s="96" t="e">
        <f ca="true">+IF(AND(ISNUMBER(OFFSET('Sanitation Data'!$H$10,0,10*ROW('Sanitation Data'!H1))),'Data Summary'!DG7="Yes"),OFFSET('Sanitation Data'!$H$10,0,10*ROW('Sanitation Data'!H1)),NA())</f>
        <v>#N/A</v>
      </c>
      <c r="AS7" s="96" t="e">
        <f ca="true">+IF(AND(ISNUMBER(OFFSET('Sanitation Data'!$H$11,0,10*ROW('Sanitation Data'!H1))),'Data Summary'!DH7="Yes"),OFFSET('Sanitation Data'!$H$11,0,10*ROW('Sanitation Data'!H1)),NA())</f>
        <v>#N/A</v>
      </c>
      <c r="AT7" s="96" t="e">
        <f ca="true">+IF(AND(ISNUMBER(OFFSET('Sanitation Data'!$H$12,0,10*ROW('Sanitation Data'!H1))),'Data Summary'!DI7="Yes"),OFFSET('Sanitation Data'!$H$12,0,10*ROW('Sanitation Data'!H1)),NA())</f>
        <v>#N/A</v>
      </c>
      <c r="AU7" s="96" t="e">
        <f ca="true">+IF(AND(ISNUMBER(OFFSET('Sanitation Data'!$I$4,0,10*ROW('Sanitation Data'!I1))),'Data Summary'!DJ7="Yes"),100-OFFSET('Sanitation Data'!$I$4,0,10*ROW('Sanitation Data'!I1)),NA())</f>
        <v>#N/A</v>
      </c>
      <c r="AV7" s="96" t="e">
        <f ca="true">+IF(AND(ISNUMBER(OFFSET('Sanitation Data'!$I$6,0,10*ROW('Sanitation Data'!I1))),'Data Summary'!DK7="Yes"),OFFSET('Sanitation Data'!$I$6,0,10*ROW('Sanitation Data'!I1)),NA())</f>
        <v>#N/A</v>
      </c>
      <c r="AW7" s="96" t="e">
        <f ca="true">+IF(AND(ISNUMBER(OFFSET('Sanitation Data'!$I$10,0,10*ROW('Sanitation Data'!I1))),'Data Summary'!DL7="Yes"),OFFSET('Sanitation Data'!$I$10,0,10*ROW('Sanitation Data'!I1)),NA())</f>
        <v>#N/A</v>
      </c>
      <c r="AX7" s="96" t="e">
        <f ca="true">+IF(AND(ISNUMBER(OFFSET('Sanitation Data'!$I$11,0,10*ROW('Sanitation Data'!I1))),'Data Summary'!DM7="Yes"),OFFSET('Sanitation Data'!$I$11,0,10*ROW('Sanitation Data'!I1)),NA())</f>
        <v>#N/A</v>
      </c>
      <c r="AY7" s="96" t="e">
        <f ca="true">+IF(AND(ISNUMBER(OFFSET('Sanitation Data'!$I$12,0,10*ROW('Sanitation Data'!I1))),'Data Summary'!DN7="Yes"),OFFSET('Sanitation Data'!$I$12,0,10*ROW('Sanitation Data'!I1)),NA())</f>
        <v>#N/A</v>
      </c>
      <c r="AZ7" s="97">
        <f ca="true">+IF(AND(ISNUMBER(OFFSET('Hygiene Data'!$D$5,0,10*ROW('Hygiene Data'!D1))),'Data Summary'!DO7="Yes"),OFFSET('Hygiene Data'!$D$5,0,10*ROW('Hygiene Data'!D1)),NA())</f>
        <v>42.6</v>
      </c>
      <c r="BA7" s="97" t="e">
        <f ca="true">+IF(AND(ISNUMBER(OFFSET('Hygiene Data'!$D$7,0,10*ROW('Hygiene Data'!D1))),'Data Summary'!DP7="Yes"),OFFSET('Hygiene Data'!$D$7,0,10*ROW('Hygiene Data'!D1)),NA())</f>
        <v>#N/A</v>
      </c>
      <c r="BB7" s="97">
        <f ca="true">+IF(AND(ISNUMBER(OFFSET('Hygiene Data'!$D$9,0,10*ROW('Hygiene Data'!D1))),'Data Summary'!DQ7="Yes"),OFFSET('Hygiene Data'!$D$9,0,10*ROW('Hygiene Data'!D1)),NA())</f>
        <v>38.6</v>
      </c>
      <c r="BC7" s="97">
        <f ca="true">+IF(AND(ISNUMBER(OFFSET('Hygiene Data'!$E$5,0,10*ROW('Hygiene Data'!E1))),'Data Summary'!DR7="Yes"),OFFSET('Hygiene Data'!$E$5,0,10*ROW('Hygiene Data'!E1)),NA())</f>
        <v>50.2</v>
      </c>
      <c r="BD7" s="97" t="e">
        <f ca="true">+IF(AND(ISNUMBER(OFFSET('Hygiene Data'!$E$7,0,10*ROW('Hygiene Data'!E1))),'Data Summary'!DS7="Yes"),OFFSET('Hygiene Data'!$E$7,0,10*ROW('Hygiene Data'!E1)),NA())</f>
        <v>#N/A</v>
      </c>
      <c r="BE7" s="97">
        <f ca="true">+IF(AND(ISNUMBER(OFFSET('Hygiene Data'!$E$9,0,10*ROW('Hygiene Data'!E1))),'Data Summary'!DT7="Yes"),OFFSET('Hygiene Data'!$E$9,0,10*ROW('Hygiene Data'!E1)),NA())</f>
        <v>46.5</v>
      </c>
      <c r="BF7" s="97">
        <f ca="true">+IF(AND(ISNUMBER(OFFSET('Hygiene Data'!$F$5,0,10*ROW('Hygiene Data'!F1))),'Data Summary'!DU7="Yes"),OFFSET('Hygiene Data'!$F$5,0,10*ROW('Hygiene Data'!F1)),NA())</f>
        <v>41.6</v>
      </c>
      <c r="BG7" s="97" t="e">
        <f ca="true">+IF(AND(ISNUMBER(OFFSET('Hygiene Data'!$F$7,0,10*ROW('Hygiene Data'!F1))),'Data Summary'!DV7="Yes"),OFFSET('Hygiene Data'!$F$7,0,10*ROW('Hygiene Data'!F1)),NA())</f>
        <v>#N/A</v>
      </c>
      <c r="BH7" s="97">
        <f ca="true">+IF(AND(ISNUMBER(OFFSET('Hygiene Data'!$F$9,0,10*ROW('Hygiene Data'!F1))),'Data Summary'!DW7="Yes"),OFFSET('Hygiene Data'!$F$9,0,10*ROW('Hygiene Data'!F1)),NA())</f>
        <v>37.6</v>
      </c>
      <c r="BI7" s="97">
        <f ca="true">+IF(AND(ISNUMBER(OFFSET('Hygiene Data'!$G$5,0,10*ROW('Hygiene Data'!G1))),'Data Summary'!DX7="Yes"),OFFSET('Hygiene Data'!$G$5,0,10*ROW('Hygiene Data'!G1)),NA())</f>
        <v>30.4</v>
      </c>
      <c r="BJ7" s="97" t="e">
        <f ca="true">+IF(AND(ISNUMBER(OFFSET('Hygiene Data'!$G$7,0,10*ROW('Hygiene Data'!G1))),'Data Summary'!DY7="Yes"),OFFSET('Hygiene Data'!$G$7,0,10*ROW('Hygiene Data'!G1)),NA())</f>
        <v>#N/A</v>
      </c>
      <c r="BK7" s="97">
        <f ca="true">+IF(AND(ISNUMBER(OFFSET('Hygiene Data'!$G$9,0,10*ROW('Hygiene Data'!G1))),'Data Summary'!DZ7="Yes"),OFFSET('Hygiene Data'!$G$9,0,10*ROW('Hygiene Data'!G1)),NA())</f>
        <v>27.2</v>
      </c>
      <c r="BL7" s="97">
        <f ca="true">+IF(AND(ISNUMBER(OFFSET('Hygiene Data'!$H$5,0,10*ROW('Hygiene Data'!H1))),'Data Summary'!EA7="Yes"),OFFSET('Hygiene Data'!$H$5,0,10*ROW('Hygiene Data'!H1)),NA())</f>
        <v>49.1</v>
      </c>
      <c r="BM7" s="97" t="e">
        <f ca="true">+IF(AND(ISNUMBER(OFFSET('Hygiene Data'!$H$7,0,10*ROW('Hygiene Data'!H1))),'Data Summary'!EB7="Yes"),OFFSET('Hygiene Data'!$H$7,0,10*ROW('Hygiene Data'!H1)),NA())</f>
        <v>#N/A</v>
      </c>
      <c r="BN7" s="97">
        <f ca="true">+IF(AND(ISNUMBER(OFFSET('Hygiene Data'!$H$9,0,10*ROW('Hygiene Data'!H1))),'Data Summary'!EC7="Yes"),OFFSET('Hygiene Data'!$H$9,0,10*ROW('Hygiene Data'!H1)),NA())</f>
        <v>44.8</v>
      </c>
      <c r="BO7" s="97">
        <f ca="true">+IF(AND(ISNUMBER(OFFSET('Hygiene Data'!$I$5,0,10*ROW('Hygiene Data'!I1))),'Data Summary'!ED7="Yes"),OFFSET('Hygiene Data'!$I$5,0,10*ROW('Hygiene Data'!I1)),NA())</f>
        <v>42.2</v>
      </c>
      <c r="BP7" s="97" t="e">
        <f ca="true">+IF(AND(ISNUMBER(OFFSET('Hygiene Data'!$I$7,0,10*ROW('Hygiene Data'!I1))),'Data Summary'!EE7="Yes"),OFFSET('Hygiene Data'!$I$7,0,10*ROW('Hygiene Data'!I1)),NA())</f>
        <v>#N/A</v>
      </c>
      <c r="BQ7" s="97">
        <f ca="true">+IF(AND(ISNUMBER(OFFSET('Hygiene Data'!$I$9,0,10*ROW('Hygiene Data'!I1))),'Data Summary'!EF7="Yes"),OFFSET('Hygiene Data'!$I$9,0,10*ROW('Hygiene Data'!I1)),NA())</f>
        <v>38.1</v>
      </c>
    </row>
    <row xmlns:x14ac="http://schemas.microsoft.com/office/spreadsheetml/2009/9/ac" r="8" x14ac:dyDescent="0.2">
      <c r="A8" s="409" t="str">
        <f ca="true">+RIGHT('Data Summary'!A8,LEN('Data Summary'!A8)-9)</f>
        <v>UIS</v>
      </c>
      <c r="B8" s="36" t="str">
        <f ca="true">+IF(ISTEXT('Data Summary'!B8),'Data Summary'!B8,"")</f>
        <v>Other</v>
      </c>
      <c r="C8" s="358">
        <f ca="true">+VALUE('Data Summary'!C8)</f>
        <v>2016</v>
      </c>
      <c r="D8" s="95" t="e">
        <f ca="true">+IF(AND(ISNUMBER(OFFSET('Water Data'!$D$4,0,10*ROW('Water Data'!D2))),'Data Summary'!BS8="Yes"),100-OFFSET('Water Data'!$D$4,0,10*ROW('Water Data'!D2)),NA())</f>
        <v>#N/A</v>
      </c>
      <c r="E8" s="95" t="e">
        <f ca="true">+IF(AND(ISNUMBER(OFFSET('Water Data'!$D$6,0,10*ROW('Water Data'!D2))),'Data Summary'!BT8="Yes"),OFFSET('Water Data'!$D$6,0,10*ROW('Water Data'!D2)),NA())</f>
        <v>#N/A</v>
      </c>
      <c r="F8" s="95" t="e">
        <f ca="true">+IF(AND(ISNUMBER(OFFSET('Water Data'!$D$9,0,10*ROW('Water Data'!D2))),'Data Summary'!BU8="Yes"),OFFSET('Water Data'!$D$9,0,10*ROW('Water Data'!D2)),NA())</f>
        <v>#N/A</v>
      </c>
      <c r="G8" s="95" t="e">
        <f ca="true">+IF(AND(ISNUMBER(OFFSET('Water Data'!$E$4,0,10*ROW('Water Data'!E2))),'Data Summary'!BV8="Yes"),100-OFFSET('Water Data'!$E$4,0,10*ROW('Water Data'!E2)),NA())</f>
        <v>#N/A</v>
      </c>
      <c r="H8" s="95" t="e">
        <f ca="true">+IF(AND(ISNUMBER(OFFSET('Water Data'!$E$6,0,10*ROW('Water Data'!E2))),'Data Summary'!BW8="Yes"),OFFSET('Water Data'!$E$6,0,10*ROW('Water Data'!E2)),NA())</f>
        <v>#N/A</v>
      </c>
      <c r="I8" s="95" t="e">
        <f ca="true">+IF(AND(ISNUMBER(OFFSET('Water Data'!$E$9,0,10*ROW('Water Data'!E2))),'Data Summary'!BX8="Yes"),OFFSET('Water Data'!$E$9,0,10*ROW('Water Data'!E2)),NA())</f>
        <v>#N/A</v>
      </c>
      <c r="J8" s="95" t="e">
        <f ca="true">+IF(AND(ISNUMBER(OFFSET('Water Data'!$F$4,0,10*ROW('Water Data'!F2))),'Data Summary'!BY8="Yes"),100-OFFSET('Water Data'!$F$4,0,10*ROW('Water Data'!F2)),NA())</f>
        <v>#N/A</v>
      </c>
      <c r="K8" s="95" t="e">
        <f ca="true">+IF(AND(ISNUMBER(OFFSET('Water Data'!$F$6,0,10*ROW('Water Data'!F2))),'Data Summary'!BZ8="Yes"),OFFSET('Water Data'!$F$6,0,10*ROW('Water Data'!F2)),NA())</f>
        <v>#N/A</v>
      </c>
      <c r="L8" s="95" t="e">
        <f ca="true">+IF(AND(ISNUMBER(OFFSET('Water Data'!$F$9,0,10*ROW('Water Data'!F2))),'Data Summary'!CA8="Yes"),OFFSET('Water Data'!$F$9,0,10*ROW('Water Data'!F2)),NA())</f>
        <v>#N/A</v>
      </c>
      <c r="M8" s="95" t="e">
        <f ca="true">+IF(AND(ISNUMBER(OFFSET('Water Data'!$G$4,0,10*ROW('Water Data'!G2))),'Data Summary'!CB8="Yes"),100-OFFSET('Water Data'!$G$4,0,10*ROW('Water Data'!G2)),NA())</f>
        <v>#N/A</v>
      </c>
      <c r="N8" s="95" t="e">
        <f ca="true">+IF(AND(ISNUMBER(OFFSET('Water Data'!$G$6,0,10*ROW('Water Data'!G2))),'Data Summary'!CC8="Yes"),OFFSET('Water Data'!$G$6,0,10*ROW('Water Data'!G2)),NA())</f>
        <v>#N/A</v>
      </c>
      <c r="O8" s="95" t="e">
        <f ca="true">+IF(AND(ISNUMBER(OFFSET('Water Data'!$G$9,0,10*ROW('Water Data'!G2))),'Data Summary'!CD8="Yes"),OFFSET('Water Data'!$G$9,0,10*ROW('Water Data'!G2)),NA())</f>
        <v>#N/A</v>
      </c>
      <c r="P8" s="95" t="e">
        <f ca="true">+IF(AND(ISNUMBER(OFFSET('Water Data'!$H$4,0,10*ROW('Water Data'!H2))),'Data Summary'!CE8="Yes"),100-OFFSET('Water Data'!$H$4,0,10*ROW('Water Data'!H2)),NA())</f>
        <v>#N/A</v>
      </c>
      <c r="Q8" s="95" t="e">
        <f ca="true">+IF(AND(ISNUMBER(OFFSET('Water Data'!$H$6,0,10*ROW('Water Data'!H2))),'Data Summary'!CF8="Yes"),OFFSET('Water Data'!$H$6,0,10*ROW('Water Data'!H2)),NA())</f>
        <v>#N/A</v>
      </c>
      <c r="R8" s="95" t="e">
        <f ca="true">+IF(AND(ISNUMBER(OFFSET('Water Data'!$H$9,0,10*ROW('Water Data'!H2))),'Data Summary'!CG8="Yes"),OFFSET('Water Data'!$H$9,0,10*ROW('Water Data'!H2)),NA())</f>
        <v>#N/A</v>
      </c>
      <c r="S8" s="95" t="e">
        <f ca="true">+IF(AND(ISNUMBER(OFFSET('Water Data'!$I$4,0,10*ROW('Water Data'!I2))),'Data Summary'!CH8="Yes"),100-OFFSET('Water Data'!$I$4,0,10*ROW('Water Data'!I2)),NA())</f>
        <v>#N/A</v>
      </c>
      <c r="T8" s="95" t="e">
        <f ca="true">+IF(AND(ISNUMBER(OFFSET('Water Data'!$I$6,0,10*ROW('Water Data'!I2))),'Data Summary'!CI8="Yes"),OFFSET('Water Data'!$I$6,0,10*ROW('Water Data'!I2)),NA())</f>
        <v>#N/A</v>
      </c>
      <c r="U8" s="95" t="e">
        <f ca="true">+IF(AND(ISNUMBER(OFFSET('Water Data'!$I$9,0,10*ROW('Water Data'!I2))),'Data Summary'!CJ8="Yes"),OFFSET('Water Data'!$I$9,0,10*ROW('Water Data'!I2)),NA())</f>
        <v>#N/A</v>
      </c>
      <c r="V8" s="96" t="e">
        <f ca="true">+IF(AND(ISNUMBER(OFFSET('Sanitation Data'!$D$4,0,10*ROW('Sanitation Data'!D2))),'Data Summary'!CK8="Yes"),100-OFFSET('Sanitation Data'!$D$4,0,10*ROW('Sanitation Data'!D2)),NA())</f>
        <v>#N/A</v>
      </c>
      <c r="W8" s="96" t="e">
        <f ca="true">+IF(AND(ISNUMBER(OFFSET('Sanitation Data'!$D$6,0,10*ROW('Sanitation Data'!D2))),'Data Summary'!CL8="Yes"),OFFSET('Sanitation Data'!$D$6,0,10*ROW('Sanitation Data'!D2)),NA())</f>
        <v>#N/A</v>
      </c>
      <c r="X8" s="96" t="e">
        <f ca="true">+IF(AND(ISNUMBER(OFFSET('Sanitation Data'!$D$10,0,10*ROW('Sanitation Data'!D2))),'Data Summary'!CM8="Yes"),OFFSET('Sanitation Data'!$D$10,0,10*ROW('Sanitation Data'!D2)),NA())</f>
        <v>#N/A</v>
      </c>
      <c r="Y8" s="96" t="e">
        <f ca="true">+IF(AND(ISNUMBER(OFFSET('Sanitation Data'!$D$11,0,10*ROW('Sanitation Data'!D2))),'Data Summary'!CN8="Yes"),OFFSET('Sanitation Data'!$D$11,0,10*ROW('Sanitation Data'!D2)),NA())</f>
        <v>#N/A</v>
      </c>
      <c r="Z8" s="96" t="e">
        <f ca="true">+IF(AND(ISNUMBER(OFFSET('Sanitation Data'!$D$12,0,10*ROW('Sanitation Data'!D2))),'Data Summary'!CO8="Yes"),OFFSET('Sanitation Data'!$D$12,0,10*ROW('Sanitation Data'!D2)),NA())</f>
        <v>#N/A</v>
      </c>
      <c r="AA8" s="96" t="e">
        <f ca="true">+IF(AND(ISNUMBER(OFFSET('Sanitation Data'!$E$4,0,10*ROW('Sanitation Data'!E2))),'Data Summary'!CP8="Yes"),100-OFFSET('Sanitation Data'!$E$4,0,10*ROW('Sanitation Data'!E2)),NA())</f>
        <v>#N/A</v>
      </c>
      <c r="AB8" s="96" t="e">
        <f ca="true">+IF(AND(ISNUMBER(OFFSET('Sanitation Data'!$E$6,0,10*ROW('Sanitation Data'!E2))),'Data Summary'!CQ8="Yes"),OFFSET('Sanitation Data'!$E$6,0,10*ROW('Sanitation Data'!E2)),NA())</f>
        <v>#N/A</v>
      </c>
      <c r="AC8" s="96" t="e">
        <f ca="true">+IF(AND(ISNUMBER(OFFSET('Sanitation Data'!$E$10,0,10*ROW('Sanitation Data'!E2))),'Data Summary'!CR8="Yes"),OFFSET('Sanitation Data'!$E$10,0,10*ROW('Sanitation Data'!E2)),NA())</f>
        <v>#N/A</v>
      </c>
      <c r="AD8" s="96" t="e">
        <f ca="true">+IF(AND(ISNUMBER(OFFSET('Sanitation Data'!$E$11,0,10*ROW('Sanitation Data'!E2))),'Data Summary'!CS8="Yes"),OFFSET('Sanitation Data'!$E$11,0,10*ROW('Sanitation Data'!E2)),NA())</f>
        <v>#N/A</v>
      </c>
      <c r="AE8" s="96" t="e">
        <f ca="true">+IF(AND(ISNUMBER(OFFSET('Sanitation Data'!$E$12,0,10*ROW('Sanitation Data'!E2))),'Data Summary'!CT8="Yes"),OFFSET('Sanitation Data'!$E$12,0,10*ROW('Sanitation Data'!E2)),NA())</f>
        <v>#N/A</v>
      </c>
      <c r="AF8" s="96" t="e">
        <f ca="true">+IF(AND(ISNUMBER(OFFSET('Sanitation Data'!$F$4,0,10*ROW('Sanitation Data'!F2))),'Data Summary'!CU8="Yes"),100-OFFSET('Sanitation Data'!$F$4,0,10*ROW('Sanitation Data'!F2)),NA())</f>
        <v>#N/A</v>
      </c>
      <c r="AG8" s="96" t="e">
        <f ca="true">+IF(AND(ISNUMBER(OFFSET('Sanitation Data'!$F$6,0,10*ROW('Sanitation Data'!F2))),'Data Summary'!CV8="Yes"),OFFSET('Sanitation Data'!$F$6,0,10*ROW('Sanitation Data'!F2)),NA())</f>
        <v>#N/A</v>
      </c>
      <c r="AH8" s="96" t="e">
        <f ca="true">+IF(AND(ISNUMBER(OFFSET('Sanitation Data'!$F$10,0,10*ROW('Sanitation Data'!F2))),'Data Summary'!CW8="Yes"),OFFSET('Sanitation Data'!$F$10,0,10*ROW('Sanitation Data'!F2)),NA())</f>
        <v>#N/A</v>
      </c>
      <c r="AI8" s="96" t="e">
        <f ca="true">+IF(AND(ISNUMBER(OFFSET('Sanitation Data'!$F$11,0,10*ROW('Sanitation Data'!F2))),'Data Summary'!CX8="Yes"),OFFSET('Sanitation Data'!$F$11,0,10*ROW('Sanitation Data'!F2)),NA())</f>
        <v>#N/A</v>
      </c>
      <c r="AJ8" s="96" t="e">
        <f ca="true">+IF(AND(ISNUMBER(OFFSET('Sanitation Data'!$F$12,0,10*ROW('Sanitation Data'!F2))),'Data Summary'!CY8="Yes"),OFFSET('Sanitation Data'!$F$12,0,10*ROW('Sanitation Data'!F2)),NA())</f>
        <v>#N/A</v>
      </c>
      <c r="AK8" s="96" t="e">
        <f ca="true">+IF(AND(ISNUMBER(OFFSET('Sanitation Data'!$G$4,0,10*ROW('Sanitation Data'!G2))),'Data Summary'!CZ8="Yes"),100-OFFSET('Sanitation Data'!$G$4,0,10*ROW('Sanitation Data'!G2)),NA())</f>
        <v>#N/A</v>
      </c>
      <c r="AL8" s="96" t="e">
        <f ca="true">+IF(AND(ISNUMBER(OFFSET('Sanitation Data'!$G$6,0,10*ROW('Sanitation Data'!G2))),'Data Summary'!DA8="Yes"),OFFSET('Sanitation Data'!$G$6,0,10*ROW('Sanitation Data'!G2)),NA())</f>
        <v>#N/A</v>
      </c>
      <c r="AM8" s="96" t="e">
        <f ca="true">+IF(AND(ISNUMBER(OFFSET('Sanitation Data'!$G$10,0,10*ROW('Sanitation Data'!G2))),'Data Summary'!DB8="Yes"),OFFSET('Sanitation Data'!$G$10,0,10*ROW('Sanitation Data'!G2)),NA())</f>
        <v>#N/A</v>
      </c>
      <c r="AN8" s="96" t="e">
        <f ca="true">+IF(AND(ISNUMBER(OFFSET('Sanitation Data'!$G$11,0,10*ROW('Sanitation Data'!G2))),'Data Summary'!DC8="Yes"),OFFSET('Sanitation Data'!$G$11,0,10*ROW('Sanitation Data'!G2)),NA())</f>
        <v>#N/A</v>
      </c>
      <c r="AO8" s="96" t="e">
        <f ca="true">+IF(AND(ISNUMBER(OFFSET('Sanitation Data'!$G$12,0,10*ROW('Sanitation Data'!G2))),'Data Summary'!DD8="Yes"),OFFSET('Sanitation Data'!$G$12,0,10*ROW('Sanitation Data'!G2)),NA())</f>
        <v>#N/A</v>
      </c>
      <c r="AP8" s="96" t="e">
        <f ca="true">+IF(AND(ISNUMBER(OFFSET('Sanitation Data'!$H$4,0,10*ROW('Sanitation Data'!H2))),'Data Summary'!DE8="Yes"),100-OFFSET('Sanitation Data'!$H$4,0,10*ROW('Sanitation Data'!H2)),NA())</f>
        <v>#N/A</v>
      </c>
      <c r="AQ8" s="96" t="e">
        <f ca="true">+IF(AND(ISNUMBER(OFFSET('Sanitation Data'!$H$6,0,10*ROW('Sanitation Data'!H2))),'Data Summary'!DF8="Yes"),OFFSET('Sanitation Data'!$H$6,0,10*ROW('Sanitation Data'!H2)),NA())</f>
        <v>#N/A</v>
      </c>
      <c r="AR8" s="96" t="e">
        <f ca="true">+IF(AND(ISNUMBER(OFFSET('Sanitation Data'!$H$10,0,10*ROW('Sanitation Data'!H2))),'Data Summary'!DG8="Yes"),OFFSET('Sanitation Data'!$H$10,0,10*ROW('Sanitation Data'!H2)),NA())</f>
        <v>#N/A</v>
      </c>
      <c r="AS8" s="96" t="e">
        <f ca="true">+IF(AND(ISNUMBER(OFFSET('Sanitation Data'!$H$11,0,10*ROW('Sanitation Data'!H2))),'Data Summary'!DH8="Yes"),OFFSET('Sanitation Data'!$H$11,0,10*ROW('Sanitation Data'!H2)),NA())</f>
        <v>#N/A</v>
      </c>
      <c r="AT8" s="96" t="e">
        <f ca="true">+IF(AND(ISNUMBER(OFFSET('Sanitation Data'!$H$12,0,10*ROW('Sanitation Data'!H2))),'Data Summary'!DI8="Yes"),OFFSET('Sanitation Data'!$H$12,0,10*ROW('Sanitation Data'!H2)),NA())</f>
        <v>#N/A</v>
      </c>
      <c r="AU8" s="96" t="e">
        <f ca="true">+IF(AND(ISNUMBER(OFFSET('Sanitation Data'!$I$4,0,10*ROW('Sanitation Data'!I2))),'Data Summary'!DJ8="Yes"),100-OFFSET('Sanitation Data'!$I$4,0,10*ROW('Sanitation Data'!I2)),NA())</f>
        <v>#N/A</v>
      </c>
      <c r="AV8" s="96" t="e">
        <f ca="true">+IF(AND(ISNUMBER(OFFSET('Sanitation Data'!$I$6,0,10*ROW('Sanitation Data'!I2))),'Data Summary'!DK8="Yes"),OFFSET('Sanitation Data'!$I$6,0,10*ROW('Sanitation Data'!I2)),NA())</f>
        <v>#N/A</v>
      </c>
      <c r="AW8" s="96" t="e">
        <f ca="true">+IF(AND(ISNUMBER(OFFSET('Sanitation Data'!$I$10,0,10*ROW('Sanitation Data'!I2))),'Data Summary'!DL8="Yes"),OFFSET('Sanitation Data'!$I$10,0,10*ROW('Sanitation Data'!I2)),NA())</f>
        <v>#N/A</v>
      </c>
      <c r="AX8" s="96" t="e">
        <f ca="true">+IF(AND(ISNUMBER(OFFSET('Sanitation Data'!$I$11,0,10*ROW('Sanitation Data'!I2))),'Data Summary'!DM8="Yes"),OFFSET('Sanitation Data'!$I$11,0,10*ROW('Sanitation Data'!I2)),NA())</f>
        <v>#N/A</v>
      </c>
      <c r="AY8" s="96" t="e">
        <f ca="true">+IF(AND(ISNUMBER(OFFSET('Sanitation Data'!$I$12,0,10*ROW('Sanitation Data'!I2))),'Data Summary'!DN8="Yes"),OFFSET('Sanitation Data'!$I$12,0,10*ROW('Sanitation Data'!I2)),NA())</f>
        <v>#N/A</v>
      </c>
      <c r="AZ8" s="97" t="e">
        <f ca="true">+IF(AND(ISNUMBER(OFFSET('Hygiene Data'!$D$5,0,10*ROW('Hygiene Data'!D2))),'Data Summary'!DO8="Yes"),OFFSET('Hygiene Data'!$D$5,0,10*ROW('Hygiene Data'!D2)),NA())</f>
        <v>#N/A</v>
      </c>
      <c r="BA8" s="97" t="e">
        <f ca="true">+IF(AND(ISNUMBER(OFFSET('Hygiene Data'!$D$7,0,10*ROW('Hygiene Data'!D2))),'Data Summary'!DP8="Yes"),OFFSET('Hygiene Data'!$D$7,0,10*ROW('Hygiene Data'!D2)),NA())</f>
        <v>#N/A</v>
      </c>
      <c r="BB8" s="97" t="e">
        <f ca="true">+IF(AND(ISNUMBER(OFFSET('Hygiene Data'!$D$9,0,10*ROW('Hygiene Data'!D2))),'Data Summary'!DQ8="Yes"),OFFSET('Hygiene Data'!$D$9,0,10*ROW('Hygiene Data'!D2)),NA())</f>
        <v>#N/A</v>
      </c>
      <c r="BC8" s="97" t="e">
        <f ca="true">+IF(AND(ISNUMBER(OFFSET('Hygiene Data'!$E$5,0,10*ROW('Hygiene Data'!E2))),'Data Summary'!DR8="Yes"),OFFSET('Hygiene Data'!$E$5,0,10*ROW('Hygiene Data'!E2)),NA())</f>
        <v>#N/A</v>
      </c>
      <c r="BD8" s="97" t="e">
        <f ca="true">+IF(AND(ISNUMBER(OFFSET('Hygiene Data'!$E$7,0,10*ROW('Hygiene Data'!E2))),'Data Summary'!DS8="Yes"),OFFSET('Hygiene Data'!$E$7,0,10*ROW('Hygiene Data'!E2)),NA())</f>
        <v>#N/A</v>
      </c>
      <c r="BE8" s="97" t="e">
        <f ca="true">+IF(AND(ISNUMBER(OFFSET('Hygiene Data'!$E$9,0,10*ROW('Hygiene Data'!E2))),'Data Summary'!DT8="Yes"),OFFSET('Hygiene Data'!$E$9,0,10*ROW('Hygiene Data'!E2)),NA())</f>
        <v>#N/A</v>
      </c>
      <c r="BF8" s="97" t="e">
        <f ca="true">+IF(AND(ISNUMBER(OFFSET('Hygiene Data'!$F$5,0,10*ROW('Hygiene Data'!F2))),'Data Summary'!DU8="Yes"),OFFSET('Hygiene Data'!$F$5,0,10*ROW('Hygiene Data'!F2)),NA())</f>
        <v>#N/A</v>
      </c>
      <c r="BG8" s="97" t="e">
        <f ca="true">+IF(AND(ISNUMBER(OFFSET('Hygiene Data'!$F$7,0,10*ROW('Hygiene Data'!F2))),'Data Summary'!DV8="Yes"),OFFSET('Hygiene Data'!$F$7,0,10*ROW('Hygiene Data'!F2)),NA())</f>
        <v>#N/A</v>
      </c>
      <c r="BH8" s="97" t="e">
        <f ca="true">+IF(AND(ISNUMBER(OFFSET('Hygiene Data'!$F$9,0,10*ROW('Hygiene Data'!F2))),'Data Summary'!DW8="Yes"),OFFSET('Hygiene Data'!$F$9,0,10*ROW('Hygiene Data'!F2)),NA())</f>
        <v>#N/A</v>
      </c>
      <c r="BI8" s="97" t="e">
        <f ca="true">+IF(AND(ISNUMBER(OFFSET('Hygiene Data'!$G$5,0,10*ROW('Hygiene Data'!G2))),'Data Summary'!DX8="Yes"),OFFSET('Hygiene Data'!$G$5,0,10*ROW('Hygiene Data'!G2)),NA())</f>
        <v>#N/A</v>
      </c>
      <c r="BJ8" s="97" t="e">
        <f ca="true">+IF(AND(ISNUMBER(OFFSET('Hygiene Data'!$G$7,0,10*ROW('Hygiene Data'!G2))),'Data Summary'!DY8="Yes"),OFFSET('Hygiene Data'!$G$7,0,10*ROW('Hygiene Data'!G2)),NA())</f>
        <v>#N/A</v>
      </c>
      <c r="BK8" s="97" t="e">
        <f ca="true">+IF(AND(ISNUMBER(OFFSET('Hygiene Data'!$G$9,0,10*ROW('Hygiene Data'!G2))),'Data Summary'!DZ8="Yes"),OFFSET('Hygiene Data'!$G$9,0,10*ROW('Hygiene Data'!G2)),NA())</f>
        <v>#N/A</v>
      </c>
      <c r="BL8" s="97" t="e">
        <f ca="true">+IF(AND(ISNUMBER(OFFSET('Hygiene Data'!$H$5,0,10*ROW('Hygiene Data'!H2))),'Data Summary'!EA8="Yes"),OFFSET('Hygiene Data'!$H$5,0,10*ROW('Hygiene Data'!H2)),NA())</f>
        <v>#N/A</v>
      </c>
      <c r="BM8" s="97" t="e">
        <f ca="true">+IF(AND(ISNUMBER(OFFSET('Hygiene Data'!$H$7,0,10*ROW('Hygiene Data'!H2))),'Data Summary'!EB8="Yes"),OFFSET('Hygiene Data'!$H$7,0,10*ROW('Hygiene Data'!H2)),NA())</f>
        <v>#N/A</v>
      </c>
      <c r="BN8" s="97" t="e">
        <f ca="true">+IF(AND(ISNUMBER(OFFSET('Hygiene Data'!$H$9,0,10*ROW('Hygiene Data'!H2))),'Data Summary'!EC8="Yes"),OFFSET('Hygiene Data'!$H$9,0,10*ROW('Hygiene Data'!H2)),NA())</f>
        <v>#N/A</v>
      </c>
      <c r="BO8" s="97" t="e">
        <f ca="true">+IF(AND(ISNUMBER(OFFSET('Hygiene Data'!$I$5,0,10*ROW('Hygiene Data'!I2))),'Data Summary'!ED8="Yes"),OFFSET('Hygiene Data'!$I$5,0,10*ROW('Hygiene Data'!I2)),NA())</f>
        <v>#N/A</v>
      </c>
      <c r="BP8" s="97" t="e">
        <f ca="true">+IF(AND(ISNUMBER(OFFSET('Hygiene Data'!$I$7,0,10*ROW('Hygiene Data'!I2))),'Data Summary'!EE8="Yes"),OFFSET('Hygiene Data'!$I$7,0,10*ROW('Hygiene Data'!I2)),NA())</f>
        <v>#N/A</v>
      </c>
      <c r="BQ8" s="97" t="e">
        <f ca="true">+IF(AND(ISNUMBER(OFFSET('Hygiene Data'!$I$9,0,10*ROW('Hygiene Data'!I2))),'Data Summary'!EF8="Yes"),OFFSET('Hygiene Data'!$I$9,0,10*ROW('Hygiene Data'!I2)),NA())</f>
        <v>#N/A</v>
      </c>
    </row>
    <row xmlns:x14ac="http://schemas.microsoft.com/office/spreadsheetml/2009/9/ac" r="9" x14ac:dyDescent="0.2">
      <c r="A9" s="409" t="str">
        <f ca="true">+RIGHT('Data Summary'!A9,LEN('Data Summary'!A9)-9)</f>
        <v>EMIS</v>
      </c>
      <c r="B9" s="36" t="str">
        <f ca="true">+IF(ISTEXT('Data Summary'!B9),'Data Summary'!B9,"")</f>
        <v>EMIS</v>
      </c>
      <c r="C9" s="358">
        <f ca="true">+VALUE('Data Summary'!C9)</f>
        <v>2017</v>
      </c>
      <c r="D9" s="95" t="e">
        <f ca="true">+IF(AND(ISNUMBER(OFFSET('Water Data'!$D$4,0,10*ROW('Water Data'!D3))),'Data Summary'!BS9="Yes"),100-OFFSET('Water Data'!$D$4,0,10*ROW('Water Data'!D3)),NA())</f>
        <v>#N/A</v>
      </c>
      <c r="E9" s="95" t="e">
        <f ca="true">+IF(AND(ISNUMBER(OFFSET('Water Data'!$D$6,0,10*ROW('Water Data'!D3))),'Data Summary'!BT9="Yes"),OFFSET('Water Data'!$D$6,0,10*ROW('Water Data'!D3)),NA())</f>
        <v>#N/A</v>
      </c>
      <c r="F9" s="95" t="e">
        <f ca="true">+IF(AND(ISNUMBER(OFFSET('Water Data'!$D$9,0,10*ROW('Water Data'!D3))),'Data Summary'!BU9="Yes"),OFFSET('Water Data'!$D$9,0,10*ROW('Water Data'!D3)),NA())</f>
        <v>#N/A</v>
      </c>
      <c r="G9" s="95" t="e">
        <f ca="true">+IF(AND(ISNUMBER(OFFSET('Water Data'!$E$4,0,10*ROW('Water Data'!E3))),'Data Summary'!BV9="Yes"),100-OFFSET('Water Data'!$E$4,0,10*ROW('Water Data'!E3)),NA())</f>
        <v>#N/A</v>
      </c>
      <c r="H9" s="95" t="e">
        <f ca="true">+IF(AND(ISNUMBER(OFFSET('Water Data'!$E$6,0,10*ROW('Water Data'!E3))),'Data Summary'!BW9="Yes"),OFFSET('Water Data'!$E$6,0,10*ROW('Water Data'!E3)),NA())</f>
        <v>#N/A</v>
      </c>
      <c r="I9" s="95" t="e">
        <f ca="true">+IF(AND(ISNUMBER(OFFSET('Water Data'!$E$9,0,10*ROW('Water Data'!E3))),'Data Summary'!BX9="Yes"),OFFSET('Water Data'!$E$9,0,10*ROW('Water Data'!E3)),NA())</f>
        <v>#N/A</v>
      </c>
      <c r="J9" s="95" t="e">
        <f ca="true">+IF(AND(ISNUMBER(OFFSET('Water Data'!$F$4,0,10*ROW('Water Data'!F3))),'Data Summary'!BY9="Yes"),100-OFFSET('Water Data'!$F$4,0,10*ROW('Water Data'!F3)),NA())</f>
        <v>#N/A</v>
      </c>
      <c r="K9" s="95" t="e">
        <f ca="true">+IF(AND(ISNUMBER(OFFSET('Water Data'!$F$6,0,10*ROW('Water Data'!F3))),'Data Summary'!BZ9="Yes"),OFFSET('Water Data'!$F$6,0,10*ROW('Water Data'!F3)),NA())</f>
        <v>#N/A</v>
      </c>
      <c r="L9" s="95" t="e">
        <f ca="true">+IF(AND(ISNUMBER(OFFSET('Water Data'!$F$9,0,10*ROW('Water Data'!F3))),'Data Summary'!CA9="Yes"),OFFSET('Water Data'!$F$9,0,10*ROW('Water Data'!F3)),NA())</f>
        <v>#N/A</v>
      </c>
      <c r="M9" s="95" t="e">
        <f ca="true">+IF(AND(ISNUMBER(OFFSET('Water Data'!$G$4,0,10*ROW('Water Data'!G3))),'Data Summary'!CB9="Yes"),100-OFFSET('Water Data'!$G$4,0,10*ROW('Water Data'!G3)),NA())</f>
        <v>#N/A</v>
      </c>
      <c r="N9" s="95" t="e">
        <f ca="true">+IF(AND(ISNUMBER(OFFSET('Water Data'!$G$6,0,10*ROW('Water Data'!G3))),'Data Summary'!CC9="Yes"),OFFSET('Water Data'!$G$6,0,10*ROW('Water Data'!G3)),NA())</f>
        <v>#N/A</v>
      </c>
      <c r="O9" s="95" t="e">
        <f ca="true">+IF(AND(ISNUMBER(OFFSET('Water Data'!$G$9,0,10*ROW('Water Data'!G3))),'Data Summary'!CD9="Yes"),OFFSET('Water Data'!$G$9,0,10*ROW('Water Data'!G3)),NA())</f>
        <v>#N/A</v>
      </c>
      <c r="P9" s="95" t="e">
        <f ca="true">+IF(AND(ISNUMBER(OFFSET('Water Data'!$H$4,0,10*ROW('Water Data'!H3))),'Data Summary'!CE9="Yes"),100-OFFSET('Water Data'!$H$4,0,10*ROW('Water Data'!H3)),NA())</f>
        <v>#N/A</v>
      </c>
      <c r="Q9" s="95" t="e">
        <f ca="true">+IF(AND(ISNUMBER(OFFSET('Water Data'!$H$6,0,10*ROW('Water Data'!H3))),'Data Summary'!CF9="Yes"),OFFSET('Water Data'!$H$6,0,10*ROW('Water Data'!H3)),NA())</f>
        <v>#N/A</v>
      </c>
      <c r="R9" s="95" t="e">
        <f ca="true">+IF(AND(ISNUMBER(OFFSET('Water Data'!$H$9,0,10*ROW('Water Data'!H3))),'Data Summary'!CG9="Yes"),OFFSET('Water Data'!$H$9,0,10*ROW('Water Data'!H3)),NA())</f>
        <v>#N/A</v>
      </c>
      <c r="S9" s="95" t="e">
        <f ca="true">+IF(AND(ISNUMBER(OFFSET('Water Data'!$I$4,0,10*ROW('Water Data'!I3))),'Data Summary'!CH9="Yes"),100-OFFSET('Water Data'!$I$4,0,10*ROW('Water Data'!I3)),NA())</f>
        <v>#N/A</v>
      </c>
      <c r="T9" s="95" t="e">
        <f ca="true">+IF(AND(ISNUMBER(OFFSET('Water Data'!$I$6,0,10*ROW('Water Data'!I3))),'Data Summary'!CI9="Yes"),OFFSET('Water Data'!$I$6,0,10*ROW('Water Data'!I3)),NA())</f>
        <v>#N/A</v>
      </c>
      <c r="U9" s="95" t="e">
        <f ca="true">+IF(AND(ISNUMBER(OFFSET('Water Data'!$I$9,0,10*ROW('Water Data'!I3))),'Data Summary'!CJ9="Yes"),OFFSET('Water Data'!$I$9,0,10*ROW('Water Data'!I3)),NA())</f>
        <v>#N/A</v>
      </c>
      <c r="V9" s="96" t="e">
        <f ca="true">+IF(AND(ISNUMBER(OFFSET('Sanitation Data'!$D$4,0,10*ROW('Sanitation Data'!D3))),'Data Summary'!CK9="Yes"),100-OFFSET('Sanitation Data'!$D$4,0,10*ROW('Sanitation Data'!D3)),NA())</f>
        <v>#N/A</v>
      </c>
      <c r="W9" s="96" t="e">
        <f ca="true">+IF(AND(ISNUMBER(OFFSET('Sanitation Data'!$D$6,0,10*ROW('Sanitation Data'!D3))),'Data Summary'!CL9="Yes"),OFFSET('Sanitation Data'!$D$6,0,10*ROW('Sanitation Data'!D3)),NA())</f>
        <v>#N/A</v>
      </c>
      <c r="X9" s="96" t="e">
        <f ca="true">+IF(AND(ISNUMBER(OFFSET('Sanitation Data'!$D$10,0,10*ROW('Sanitation Data'!D3))),'Data Summary'!CM9="Yes"),OFFSET('Sanitation Data'!$D$10,0,10*ROW('Sanitation Data'!D3)),NA())</f>
        <v>#N/A</v>
      </c>
      <c r="Y9" s="96" t="e">
        <f ca="true">+IF(AND(ISNUMBER(OFFSET('Sanitation Data'!$D$11,0,10*ROW('Sanitation Data'!D3))),'Data Summary'!CN9="Yes"),OFFSET('Sanitation Data'!$D$11,0,10*ROW('Sanitation Data'!D3)),NA())</f>
        <v>#N/A</v>
      </c>
      <c r="Z9" s="96" t="e">
        <f ca="true">+IF(AND(ISNUMBER(OFFSET('Sanitation Data'!$D$12,0,10*ROW('Sanitation Data'!D3))),'Data Summary'!CO9="Yes"),OFFSET('Sanitation Data'!$D$12,0,10*ROW('Sanitation Data'!D3)),NA())</f>
        <v>#N/A</v>
      </c>
      <c r="AA9" s="96" t="e">
        <f ca="true">+IF(AND(ISNUMBER(OFFSET('Sanitation Data'!$E$4,0,10*ROW('Sanitation Data'!E3))),'Data Summary'!CP9="Yes"),100-OFFSET('Sanitation Data'!$E$4,0,10*ROW('Sanitation Data'!E3)),NA())</f>
        <v>#N/A</v>
      </c>
      <c r="AB9" s="96" t="e">
        <f ca="true">+IF(AND(ISNUMBER(OFFSET('Sanitation Data'!$E$6,0,10*ROW('Sanitation Data'!E3))),'Data Summary'!CQ9="Yes"),OFFSET('Sanitation Data'!$E$6,0,10*ROW('Sanitation Data'!E3)),NA())</f>
        <v>#N/A</v>
      </c>
      <c r="AC9" s="96" t="e">
        <f ca="true">+IF(AND(ISNUMBER(OFFSET('Sanitation Data'!$E$10,0,10*ROW('Sanitation Data'!E3))),'Data Summary'!CR9="Yes"),OFFSET('Sanitation Data'!$E$10,0,10*ROW('Sanitation Data'!E3)),NA())</f>
        <v>#N/A</v>
      </c>
      <c r="AD9" s="96" t="e">
        <f ca="true">+IF(AND(ISNUMBER(OFFSET('Sanitation Data'!$E$11,0,10*ROW('Sanitation Data'!E3))),'Data Summary'!CS9="Yes"),OFFSET('Sanitation Data'!$E$11,0,10*ROW('Sanitation Data'!E3)),NA())</f>
        <v>#N/A</v>
      </c>
      <c r="AE9" s="96" t="e">
        <f ca="true">+IF(AND(ISNUMBER(OFFSET('Sanitation Data'!$E$12,0,10*ROW('Sanitation Data'!E3))),'Data Summary'!CT9="Yes"),OFFSET('Sanitation Data'!$E$12,0,10*ROW('Sanitation Data'!E3)),NA())</f>
        <v>#N/A</v>
      </c>
      <c r="AF9" s="96" t="e">
        <f ca="true">+IF(AND(ISNUMBER(OFFSET('Sanitation Data'!$F$4,0,10*ROW('Sanitation Data'!F3))),'Data Summary'!CU9="Yes"),100-OFFSET('Sanitation Data'!$F$4,0,10*ROW('Sanitation Data'!F3)),NA())</f>
        <v>#N/A</v>
      </c>
      <c r="AG9" s="96" t="e">
        <f ca="true">+IF(AND(ISNUMBER(OFFSET('Sanitation Data'!$F$6,0,10*ROW('Sanitation Data'!F3))),'Data Summary'!CV9="Yes"),OFFSET('Sanitation Data'!$F$6,0,10*ROW('Sanitation Data'!F3)),NA())</f>
        <v>#N/A</v>
      </c>
      <c r="AH9" s="96" t="e">
        <f ca="true">+IF(AND(ISNUMBER(OFFSET('Sanitation Data'!$F$10,0,10*ROW('Sanitation Data'!F3))),'Data Summary'!CW9="Yes"),OFFSET('Sanitation Data'!$F$10,0,10*ROW('Sanitation Data'!F3)),NA())</f>
        <v>#N/A</v>
      </c>
      <c r="AI9" s="96" t="e">
        <f ca="true">+IF(AND(ISNUMBER(OFFSET('Sanitation Data'!$F$11,0,10*ROW('Sanitation Data'!F3))),'Data Summary'!CX9="Yes"),OFFSET('Sanitation Data'!$F$11,0,10*ROW('Sanitation Data'!F3)),NA())</f>
        <v>#N/A</v>
      </c>
      <c r="AJ9" s="96" t="e">
        <f ca="true">+IF(AND(ISNUMBER(OFFSET('Sanitation Data'!$F$12,0,10*ROW('Sanitation Data'!F3))),'Data Summary'!CY9="Yes"),OFFSET('Sanitation Data'!$F$12,0,10*ROW('Sanitation Data'!F3)),NA())</f>
        <v>#N/A</v>
      </c>
      <c r="AK9" s="96" t="e">
        <f ca="true">+IF(AND(ISNUMBER(OFFSET('Sanitation Data'!$G$4,0,10*ROW('Sanitation Data'!G3))),'Data Summary'!CZ9="Yes"),100-OFFSET('Sanitation Data'!$G$4,0,10*ROW('Sanitation Data'!G3)),NA())</f>
        <v>#N/A</v>
      </c>
      <c r="AL9" s="96" t="e">
        <f ca="true">+IF(AND(ISNUMBER(OFFSET('Sanitation Data'!$G$6,0,10*ROW('Sanitation Data'!G3))),'Data Summary'!DA9="Yes"),OFFSET('Sanitation Data'!$G$6,0,10*ROW('Sanitation Data'!G3)),NA())</f>
        <v>#N/A</v>
      </c>
      <c r="AM9" s="96" t="e">
        <f ca="true">+IF(AND(ISNUMBER(OFFSET('Sanitation Data'!$G$10,0,10*ROW('Sanitation Data'!G3))),'Data Summary'!DB9="Yes"),OFFSET('Sanitation Data'!$G$10,0,10*ROW('Sanitation Data'!G3)),NA())</f>
        <v>#N/A</v>
      </c>
      <c r="AN9" s="96" t="e">
        <f ca="true">+IF(AND(ISNUMBER(OFFSET('Sanitation Data'!$G$11,0,10*ROW('Sanitation Data'!G3))),'Data Summary'!DC9="Yes"),OFFSET('Sanitation Data'!$G$11,0,10*ROW('Sanitation Data'!G3)),NA())</f>
        <v>#N/A</v>
      </c>
      <c r="AO9" s="96" t="e">
        <f ca="true">+IF(AND(ISNUMBER(OFFSET('Sanitation Data'!$G$12,0,10*ROW('Sanitation Data'!G3))),'Data Summary'!DD9="Yes"),OFFSET('Sanitation Data'!$G$12,0,10*ROW('Sanitation Data'!G3)),NA())</f>
        <v>#N/A</v>
      </c>
      <c r="AP9" s="96" t="e">
        <f ca="true">+IF(AND(ISNUMBER(OFFSET('Sanitation Data'!$H$4,0,10*ROW('Sanitation Data'!H3))),'Data Summary'!DE9="Yes"),100-OFFSET('Sanitation Data'!$H$4,0,10*ROW('Sanitation Data'!H3)),NA())</f>
        <v>#N/A</v>
      </c>
      <c r="AQ9" s="96" t="e">
        <f ca="true">+IF(AND(ISNUMBER(OFFSET('Sanitation Data'!$H$6,0,10*ROW('Sanitation Data'!H3))),'Data Summary'!DF9="Yes"),OFFSET('Sanitation Data'!$H$6,0,10*ROW('Sanitation Data'!H3)),NA())</f>
        <v>#N/A</v>
      </c>
      <c r="AR9" s="96" t="e">
        <f ca="true">+IF(AND(ISNUMBER(OFFSET('Sanitation Data'!$H$10,0,10*ROW('Sanitation Data'!H3))),'Data Summary'!DG9="Yes"),OFFSET('Sanitation Data'!$H$10,0,10*ROW('Sanitation Data'!H3)),NA())</f>
        <v>#N/A</v>
      </c>
      <c r="AS9" s="96" t="e">
        <f ca="true">+IF(AND(ISNUMBER(OFFSET('Sanitation Data'!$H$11,0,10*ROW('Sanitation Data'!H3))),'Data Summary'!DH9="Yes"),OFFSET('Sanitation Data'!$H$11,0,10*ROW('Sanitation Data'!H3)),NA())</f>
        <v>#N/A</v>
      </c>
      <c r="AT9" s="96" t="e">
        <f ca="true">+IF(AND(ISNUMBER(OFFSET('Sanitation Data'!$H$12,0,10*ROW('Sanitation Data'!H3))),'Data Summary'!DI9="Yes"),OFFSET('Sanitation Data'!$H$12,0,10*ROW('Sanitation Data'!H3)),NA())</f>
        <v>#N/A</v>
      </c>
      <c r="AU9" s="96" t="e">
        <f ca="true">+IF(AND(ISNUMBER(OFFSET('Sanitation Data'!$I$4,0,10*ROW('Sanitation Data'!I3))),'Data Summary'!DJ9="Yes"),100-OFFSET('Sanitation Data'!$I$4,0,10*ROW('Sanitation Data'!I3)),NA())</f>
        <v>#N/A</v>
      </c>
      <c r="AV9" s="96" t="e">
        <f ca="true">+IF(AND(ISNUMBER(OFFSET('Sanitation Data'!$I$6,0,10*ROW('Sanitation Data'!I3))),'Data Summary'!DK9="Yes"),OFFSET('Sanitation Data'!$I$6,0,10*ROW('Sanitation Data'!I3)),NA())</f>
        <v>#N/A</v>
      </c>
      <c r="AW9" s="96" t="e">
        <f ca="true">+IF(AND(ISNUMBER(OFFSET('Sanitation Data'!$I$10,0,10*ROW('Sanitation Data'!I3))),'Data Summary'!DL9="Yes"),OFFSET('Sanitation Data'!$I$10,0,10*ROW('Sanitation Data'!I3)),NA())</f>
        <v>#N/A</v>
      </c>
      <c r="AX9" s="96" t="e">
        <f ca="true">+IF(AND(ISNUMBER(OFFSET('Sanitation Data'!$I$11,0,10*ROW('Sanitation Data'!I3))),'Data Summary'!DM9="Yes"),OFFSET('Sanitation Data'!$I$11,0,10*ROW('Sanitation Data'!I3)),NA())</f>
        <v>#N/A</v>
      </c>
      <c r="AY9" s="96" t="e">
        <f ca="true">+IF(AND(ISNUMBER(OFFSET('Sanitation Data'!$I$12,0,10*ROW('Sanitation Data'!I3))),'Data Summary'!DN9="Yes"),OFFSET('Sanitation Data'!$I$12,0,10*ROW('Sanitation Data'!I3)),NA())</f>
        <v>#N/A</v>
      </c>
      <c r="AZ9" s="97">
        <f ca="true">+IF(AND(ISNUMBER(OFFSET('Hygiene Data'!$D$5,0,10*ROW('Hygiene Data'!D3))),'Data Summary'!DO9="Yes"),OFFSET('Hygiene Data'!$D$5,0,10*ROW('Hygiene Data'!D3)),NA())</f>
        <v>43.4</v>
      </c>
      <c r="BA9" s="97" t="e">
        <f ca="true">+IF(AND(ISNUMBER(OFFSET('Hygiene Data'!$D$7,0,10*ROW('Hygiene Data'!D3))),'Data Summary'!DP9="Yes"),OFFSET('Hygiene Data'!$D$7,0,10*ROW('Hygiene Data'!D3)),NA())</f>
        <v>#N/A</v>
      </c>
      <c r="BB9" s="97">
        <f ca="true">+IF(AND(ISNUMBER(OFFSET('Hygiene Data'!$D$9,0,10*ROW('Hygiene Data'!D3))),'Data Summary'!DQ9="Yes"),OFFSET('Hygiene Data'!$D$9,0,10*ROW('Hygiene Data'!D3)),NA())</f>
        <v>43.3</v>
      </c>
      <c r="BC9" s="97">
        <f ca="true">+IF(AND(ISNUMBER(OFFSET('Hygiene Data'!$E$5,0,10*ROW('Hygiene Data'!E3))),'Data Summary'!DR9="Yes"),OFFSET('Hygiene Data'!$E$5,0,10*ROW('Hygiene Data'!E3)),NA())</f>
        <v>54.2</v>
      </c>
      <c r="BD9" s="97" t="e">
        <f ca="true">+IF(AND(ISNUMBER(OFFSET('Hygiene Data'!$E$7,0,10*ROW('Hygiene Data'!E3))),'Data Summary'!DS9="Yes"),OFFSET('Hygiene Data'!$E$7,0,10*ROW('Hygiene Data'!E3)),NA())</f>
        <v>#N/A</v>
      </c>
      <c r="BE9" s="97">
        <f ca="true">+IF(AND(ISNUMBER(OFFSET('Hygiene Data'!$E$9,0,10*ROW('Hygiene Data'!E3))),'Data Summary'!DT9="Yes"),OFFSET('Hygiene Data'!$E$9,0,10*ROW('Hygiene Data'!E3)),NA())</f>
        <v>53.9</v>
      </c>
      <c r="BF9" s="97">
        <f ca="true">+IF(AND(ISNUMBER(OFFSET('Hygiene Data'!$F$5,0,10*ROW('Hygiene Data'!F3))),'Data Summary'!DU9="Yes"),OFFSET('Hygiene Data'!$F$5,0,10*ROW('Hygiene Data'!F3)),NA())</f>
        <v>42</v>
      </c>
      <c r="BG9" s="97" t="e">
        <f ca="true">+IF(AND(ISNUMBER(OFFSET('Hygiene Data'!$F$7,0,10*ROW('Hygiene Data'!F3))),'Data Summary'!DV9="Yes"),OFFSET('Hygiene Data'!$F$7,0,10*ROW('Hygiene Data'!F3)),NA())</f>
        <v>#N/A</v>
      </c>
      <c r="BH9" s="97">
        <f ca="true">+IF(AND(ISNUMBER(OFFSET('Hygiene Data'!$F$9,0,10*ROW('Hygiene Data'!F3))),'Data Summary'!DW9="Yes"),OFFSET('Hygiene Data'!$F$9,0,10*ROW('Hygiene Data'!F3)),NA())</f>
        <v>41.1</v>
      </c>
      <c r="BI9" s="97">
        <f ca="true">+IF(AND(ISNUMBER(OFFSET('Hygiene Data'!$G$5,0,10*ROW('Hygiene Data'!G3))),'Data Summary'!DX9="Yes"),OFFSET('Hygiene Data'!$G$5,0,10*ROW('Hygiene Data'!G3)),NA())</f>
        <v>26.8</v>
      </c>
      <c r="BJ9" s="97" t="e">
        <f ca="true">+IF(AND(ISNUMBER(OFFSET('Hygiene Data'!$G$7,0,10*ROW('Hygiene Data'!G3))),'Data Summary'!DY9="Yes"),OFFSET('Hygiene Data'!$G$7,0,10*ROW('Hygiene Data'!G3)),NA())</f>
        <v>#N/A</v>
      </c>
      <c r="BK9" s="97">
        <f ca="true">+IF(AND(ISNUMBER(OFFSET('Hygiene Data'!$G$9,0,10*ROW('Hygiene Data'!G3))),'Data Summary'!DZ9="Yes"),OFFSET('Hygiene Data'!$G$9,0,10*ROW('Hygiene Data'!G3)),NA())</f>
        <v>26.8</v>
      </c>
      <c r="BL9" s="97">
        <f ca="true">+IF(AND(ISNUMBER(OFFSET('Hygiene Data'!$H$5,0,10*ROW('Hygiene Data'!H3))),'Data Summary'!EA9="Yes"),OFFSET('Hygiene Data'!$H$5,0,10*ROW('Hygiene Data'!H3)),NA())</f>
        <v>52.9</v>
      </c>
      <c r="BM9" s="97" t="e">
        <f ca="true">+IF(AND(ISNUMBER(OFFSET('Hygiene Data'!$H$7,0,10*ROW('Hygiene Data'!H3))),'Data Summary'!EB9="Yes"),OFFSET('Hygiene Data'!$H$7,0,10*ROW('Hygiene Data'!H3)),NA())</f>
        <v>#N/A</v>
      </c>
      <c r="BN9" s="97">
        <f ca="true">+IF(AND(ISNUMBER(OFFSET('Hygiene Data'!$H$9,0,10*ROW('Hygiene Data'!H3))),'Data Summary'!EC9="Yes"),OFFSET('Hygiene Data'!$H$9,0,10*ROW('Hygiene Data'!H3)),NA())</f>
        <v>52.9</v>
      </c>
      <c r="BO9" s="97">
        <f ca="true">+IF(AND(ISNUMBER(OFFSET('Hygiene Data'!$I$5,0,10*ROW('Hygiene Data'!I3))),'Data Summary'!ED9="Yes"),OFFSET('Hygiene Data'!$I$5,0,10*ROW('Hygiene Data'!I3)),NA())</f>
        <v>42.2</v>
      </c>
      <c r="BP9" s="97" t="e">
        <f ca="true">+IF(AND(ISNUMBER(OFFSET('Hygiene Data'!$I$7,0,10*ROW('Hygiene Data'!I3))),'Data Summary'!EE9="Yes"),OFFSET('Hygiene Data'!$I$7,0,10*ROW('Hygiene Data'!I3)),NA())</f>
        <v>#N/A</v>
      </c>
      <c r="BQ9" s="97">
        <f ca="true">+IF(AND(ISNUMBER(OFFSET('Hygiene Data'!$I$9,0,10*ROW('Hygiene Data'!I3))),'Data Summary'!EF9="Yes"),OFFSET('Hygiene Data'!$I$9,0,10*ROW('Hygiene Data'!I3)),NA())</f>
        <v>42.2</v>
      </c>
    </row>
    <row xmlns:x14ac="http://schemas.microsoft.com/office/spreadsheetml/2009/9/ac" r="10" x14ac:dyDescent="0.2">
      <c r="A10" s="409" t="str">
        <f ca="true">+RIGHT('Data Summary'!A10,LEN('Data Summary'!A10)-9)</f>
        <v>MR</v>
      </c>
      <c r="B10" s="36" t="str">
        <f ca="true">+IF(ISTEXT('Data Summary'!B10),'Data Summary'!B10,"")</f>
        <v>Survey</v>
      </c>
      <c r="C10" s="358">
        <f ca="true">+VALUE('Data Summary'!C10)</f>
        <v>2018</v>
      </c>
      <c r="D10" s="95" t="e">
        <f ca="true">+IF(AND(ISNUMBER(OFFSET('Water Data'!$D$4,0,10*ROW('Water Data'!D4))),'Data Summary'!BS10="Yes"),100-OFFSET('Water Data'!$D$4,0,10*ROW('Water Data'!D4)),NA())</f>
        <v>#N/A</v>
      </c>
      <c r="E10" s="95" t="e">
        <f ca="true">+IF(AND(ISNUMBER(OFFSET('Water Data'!$D$6,0,10*ROW('Water Data'!D4))),'Data Summary'!BT10="Yes"),OFFSET('Water Data'!$D$6,0,10*ROW('Water Data'!D4)),NA())</f>
        <v>#N/A</v>
      </c>
      <c r="F10" s="95" t="e">
        <f ca="true">+IF(AND(ISNUMBER(OFFSET('Water Data'!$D$9,0,10*ROW('Water Data'!D4))),'Data Summary'!BU10="Yes"),OFFSET('Water Data'!$D$9,0,10*ROW('Water Data'!D4)),NA())</f>
        <v>#N/A</v>
      </c>
      <c r="G10" s="95" t="e">
        <f ca="true">+IF(AND(ISNUMBER(OFFSET('Water Data'!$E$4,0,10*ROW('Water Data'!E4))),'Data Summary'!BV10="Yes"),100-OFFSET('Water Data'!$E$4,0,10*ROW('Water Data'!E4)),NA())</f>
        <v>#N/A</v>
      </c>
      <c r="H10" s="95" t="e">
        <f ca="true">+IF(AND(ISNUMBER(OFFSET('Water Data'!$E$6,0,10*ROW('Water Data'!E4))),'Data Summary'!BW10="Yes"),OFFSET('Water Data'!$E$6,0,10*ROW('Water Data'!E4)),NA())</f>
        <v>#N/A</v>
      </c>
      <c r="I10" s="95" t="e">
        <f ca="true">+IF(AND(ISNUMBER(OFFSET('Water Data'!$E$9,0,10*ROW('Water Data'!E4))),'Data Summary'!BX10="Yes"),OFFSET('Water Data'!$E$9,0,10*ROW('Water Data'!E4)),NA())</f>
        <v>#N/A</v>
      </c>
      <c r="J10" s="95" t="e">
        <f ca="true">+IF(AND(ISNUMBER(OFFSET('Water Data'!$F$4,0,10*ROW('Water Data'!F4))),'Data Summary'!BY10="Yes"),100-OFFSET('Water Data'!$F$4,0,10*ROW('Water Data'!F4)),NA())</f>
        <v>#N/A</v>
      </c>
      <c r="K10" s="95" t="e">
        <f ca="true">+IF(AND(ISNUMBER(OFFSET('Water Data'!$F$6,0,10*ROW('Water Data'!F4))),'Data Summary'!BZ10="Yes"),OFFSET('Water Data'!$F$6,0,10*ROW('Water Data'!F4)),NA())</f>
        <v>#N/A</v>
      </c>
      <c r="L10" s="95" t="e">
        <f ca="true">+IF(AND(ISNUMBER(OFFSET('Water Data'!$F$9,0,10*ROW('Water Data'!F4))),'Data Summary'!CA10="Yes"),OFFSET('Water Data'!$F$9,0,10*ROW('Water Data'!F4)),NA())</f>
        <v>#N/A</v>
      </c>
      <c r="M10" s="95" t="e">
        <f ca="true">+IF(AND(ISNUMBER(OFFSET('Water Data'!$G$4,0,10*ROW('Water Data'!G4))),'Data Summary'!CB10="Yes"),100-OFFSET('Water Data'!$G$4,0,10*ROW('Water Data'!G4)),NA())</f>
        <v>#N/A</v>
      </c>
      <c r="N10" s="95" t="e">
        <f ca="true">+IF(AND(ISNUMBER(OFFSET('Water Data'!$G$6,0,10*ROW('Water Data'!G4))),'Data Summary'!CC10="Yes"),OFFSET('Water Data'!$G$6,0,10*ROW('Water Data'!G4)),NA())</f>
        <v>#N/A</v>
      </c>
      <c r="O10" s="95" t="e">
        <f ca="true">+IF(AND(ISNUMBER(OFFSET('Water Data'!$G$9,0,10*ROW('Water Data'!G4))),'Data Summary'!CD10="Yes"),OFFSET('Water Data'!$G$9,0,10*ROW('Water Data'!G4)),NA())</f>
        <v>#N/A</v>
      </c>
      <c r="P10" s="95" t="e">
        <f ca="true">+IF(AND(ISNUMBER(OFFSET('Water Data'!$H$4,0,10*ROW('Water Data'!H4))),'Data Summary'!CE10="Yes"),100-OFFSET('Water Data'!$H$4,0,10*ROW('Water Data'!H4)),NA())</f>
        <v>#N/A</v>
      </c>
      <c r="Q10" s="95" t="e">
        <f ca="true">+IF(AND(ISNUMBER(OFFSET('Water Data'!$H$6,0,10*ROW('Water Data'!H4))),'Data Summary'!CF10="Yes"),OFFSET('Water Data'!$H$6,0,10*ROW('Water Data'!H4)),NA())</f>
        <v>#N/A</v>
      </c>
      <c r="R10" s="95" t="e">
        <f ca="true">+IF(AND(ISNUMBER(OFFSET('Water Data'!$H$9,0,10*ROW('Water Data'!H4))),'Data Summary'!CG10="Yes"),OFFSET('Water Data'!$H$9,0,10*ROW('Water Data'!H4)),NA())</f>
        <v>#N/A</v>
      </c>
      <c r="S10" s="95" t="e">
        <f ca="true">+IF(AND(ISNUMBER(OFFSET('Water Data'!$I$4,0,10*ROW('Water Data'!I4))),'Data Summary'!CH10="Yes"),100-OFFSET('Water Data'!$I$4,0,10*ROW('Water Data'!I4)),NA())</f>
        <v>#N/A</v>
      </c>
      <c r="T10" s="95" t="e">
        <f ca="true">+IF(AND(ISNUMBER(OFFSET('Water Data'!$I$6,0,10*ROW('Water Data'!I4))),'Data Summary'!CI10="Yes"),OFFSET('Water Data'!$I$6,0,10*ROW('Water Data'!I4)),NA())</f>
        <v>#N/A</v>
      </c>
      <c r="U10" s="95" t="e">
        <f ca="true">+IF(AND(ISNUMBER(OFFSET('Water Data'!$I$9,0,10*ROW('Water Data'!I4))),'Data Summary'!CJ10="Yes"),OFFSET('Water Data'!$I$9,0,10*ROW('Water Data'!I4)),NA())</f>
        <v>#N/A</v>
      </c>
      <c r="V10" s="96" t="e">
        <f ca="true">+IF(AND(ISNUMBER(OFFSET('Sanitation Data'!$D$4,0,10*ROW('Sanitation Data'!D4))),'Data Summary'!CK10="Yes"),100-OFFSET('Sanitation Data'!$D$4,0,10*ROW('Sanitation Data'!D4)),NA())</f>
        <v>#N/A</v>
      </c>
      <c r="W10" s="96" t="e">
        <f ca="true">+IF(AND(ISNUMBER(OFFSET('Sanitation Data'!$D$6,0,10*ROW('Sanitation Data'!D4))),'Data Summary'!CL10="Yes"),OFFSET('Sanitation Data'!$D$6,0,10*ROW('Sanitation Data'!D4)),NA())</f>
        <v>#N/A</v>
      </c>
      <c r="X10" s="96" t="e">
        <f ca="true">+IF(AND(ISNUMBER(OFFSET('Sanitation Data'!$D$10,0,10*ROW('Sanitation Data'!D4))),'Data Summary'!CM10="Yes"),OFFSET('Sanitation Data'!$D$10,0,10*ROW('Sanitation Data'!D4)),NA())</f>
        <v>#N/A</v>
      </c>
      <c r="Y10" s="96" t="e">
        <f ca="true">+IF(AND(ISNUMBER(OFFSET('Sanitation Data'!$D$11,0,10*ROW('Sanitation Data'!D4))),'Data Summary'!CN10="Yes"),OFFSET('Sanitation Data'!$D$11,0,10*ROW('Sanitation Data'!D4)),NA())</f>
        <v>#N/A</v>
      </c>
      <c r="Z10" s="96" t="e">
        <f ca="true">+IF(AND(ISNUMBER(OFFSET('Sanitation Data'!$D$12,0,10*ROW('Sanitation Data'!D4))),'Data Summary'!CO10="Yes"),OFFSET('Sanitation Data'!$D$12,0,10*ROW('Sanitation Data'!D4)),NA())</f>
        <v>#N/A</v>
      </c>
      <c r="AA10" s="96" t="e">
        <f ca="true">+IF(AND(ISNUMBER(OFFSET('Sanitation Data'!$E$4,0,10*ROW('Sanitation Data'!E4))),'Data Summary'!CP10="Yes"),100-OFFSET('Sanitation Data'!$E$4,0,10*ROW('Sanitation Data'!E4)),NA())</f>
        <v>#N/A</v>
      </c>
      <c r="AB10" s="96" t="e">
        <f ca="true">+IF(AND(ISNUMBER(OFFSET('Sanitation Data'!$E$6,0,10*ROW('Sanitation Data'!E4))),'Data Summary'!CQ10="Yes"),OFFSET('Sanitation Data'!$E$6,0,10*ROW('Sanitation Data'!E4)),NA())</f>
        <v>#N/A</v>
      </c>
      <c r="AC10" s="96" t="e">
        <f ca="true">+IF(AND(ISNUMBER(OFFSET('Sanitation Data'!$E$10,0,10*ROW('Sanitation Data'!E4))),'Data Summary'!CR10="Yes"),OFFSET('Sanitation Data'!$E$10,0,10*ROW('Sanitation Data'!E4)),NA())</f>
        <v>#N/A</v>
      </c>
      <c r="AD10" s="96" t="e">
        <f ca="true">+IF(AND(ISNUMBER(OFFSET('Sanitation Data'!$E$11,0,10*ROW('Sanitation Data'!E4))),'Data Summary'!CS10="Yes"),OFFSET('Sanitation Data'!$E$11,0,10*ROW('Sanitation Data'!E4)),NA())</f>
        <v>#N/A</v>
      </c>
      <c r="AE10" s="96" t="e">
        <f ca="true">+IF(AND(ISNUMBER(OFFSET('Sanitation Data'!$E$12,0,10*ROW('Sanitation Data'!E4))),'Data Summary'!CT10="Yes"),OFFSET('Sanitation Data'!$E$12,0,10*ROW('Sanitation Data'!E4)),NA())</f>
        <v>#N/A</v>
      </c>
      <c r="AF10" s="96" t="e">
        <f ca="true">+IF(AND(ISNUMBER(OFFSET('Sanitation Data'!$F$4,0,10*ROW('Sanitation Data'!F4))),'Data Summary'!CU10="Yes"),100-OFFSET('Sanitation Data'!$F$4,0,10*ROW('Sanitation Data'!F4)),NA())</f>
        <v>#N/A</v>
      </c>
      <c r="AG10" s="96" t="e">
        <f ca="true">+IF(AND(ISNUMBER(OFFSET('Sanitation Data'!$F$6,0,10*ROW('Sanitation Data'!F4))),'Data Summary'!CV10="Yes"),OFFSET('Sanitation Data'!$F$6,0,10*ROW('Sanitation Data'!F4)),NA())</f>
        <v>#N/A</v>
      </c>
      <c r="AH10" s="96" t="e">
        <f ca="true">+IF(AND(ISNUMBER(OFFSET('Sanitation Data'!$F$10,0,10*ROW('Sanitation Data'!F4))),'Data Summary'!CW10="Yes"),OFFSET('Sanitation Data'!$F$10,0,10*ROW('Sanitation Data'!F4)),NA())</f>
        <v>#N/A</v>
      </c>
      <c r="AI10" s="96" t="e">
        <f ca="true">+IF(AND(ISNUMBER(OFFSET('Sanitation Data'!$F$11,0,10*ROW('Sanitation Data'!F4))),'Data Summary'!CX10="Yes"),OFFSET('Sanitation Data'!$F$11,0,10*ROW('Sanitation Data'!F4)),NA())</f>
        <v>#N/A</v>
      </c>
      <c r="AJ10" s="96" t="e">
        <f ca="true">+IF(AND(ISNUMBER(OFFSET('Sanitation Data'!$F$12,0,10*ROW('Sanitation Data'!F4))),'Data Summary'!CY10="Yes"),OFFSET('Sanitation Data'!$F$12,0,10*ROW('Sanitation Data'!F4)),NA())</f>
        <v>#N/A</v>
      </c>
      <c r="AK10" s="96" t="e">
        <f ca="true">+IF(AND(ISNUMBER(OFFSET('Sanitation Data'!$G$4,0,10*ROW('Sanitation Data'!G4))),'Data Summary'!CZ10="Yes"),100-OFFSET('Sanitation Data'!$G$4,0,10*ROW('Sanitation Data'!G4)),NA())</f>
        <v>#N/A</v>
      </c>
      <c r="AL10" s="96" t="e">
        <f ca="true">+IF(AND(ISNUMBER(OFFSET('Sanitation Data'!$G$6,0,10*ROW('Sanitation Data'!G4))),'Data Summary'!DA10="Yes"),OFFSET('Sanitation Data'!$G$6,0,10*ROW('Sanitation Data'!G4)),NA())</f>
        <v>#N/A</v>
      </c>
      <c r="AM10" s="96" t="e">
        <f ca="true">+IF(AND(ISNUMBER(OFFSET('Sanitation Data'!$G$10,0,10*ROW('Sanitation Data'!G4))),'Data Summary'!DB10="Yes"),OFFSET('Sanitation Data'!$G$10,0,10*ROW('Sanitation Data'!G4)),NA())</f>
        <v>#N/A</v>
      </c>
      <c r="AN10" s="96" t="e">
        <f ca="true">+IF(AND(ISNUMBER(OFFSET('Sanitation Data'!$G$11,0,10*ROW('Sanitation Data'!G4))),'Data Summary'!DC10="Yes"),OFFSET('Sanitation Data'!$G$11,0,10*ROW('Sanitation Data'!G4)),NA())</f>
        <v>#N/A</v>
      </c>
      <c r="AO10" s="96" t="e">
        <f ca="true">+IF(AND(ISNUMBER(OFFSET('Sanitation Data'!$G$12,0,10*ROW('Sanitation Data'!G4))),'Data Summary'!DD10="Yes"),OFFSET('Sanitation Data'!$G$12,0,10*ROW('Sanitation Data'!G4)),NA())</f>
        <v>#N/A</v>
      </c>
      <c r="AP10" s="96" t="e">
        <f ca="true">+IF(AND(ISNUMBER(OFFSET('Sanitation Data'!$H$4,0,10*ROW('Sanitation Data'!H4))),'Data Summary'!DE10="Yes"),100-OFFSET('Sanitation Data'!$H$4,0,10*ROW('Sanitation Data'!H4)),NA())</f>
        <v>#N/A</v>
      </c>
      <c r="AQ10" s="96" t="e">
        <f ca="true">+IF(AND(ISNUMBER(OFFSET('Sanitation Data'!$H$6,0,10*ROW('Sanitation Data'!H4))),'Data Summary'!DF10="Yes"),OFFSET('Sanitation Data'!$H$6,0,10*ROW('Sanitation Data'!H4)),NA())</f>
        <v>#N/A</v>
      </c>
      <c r="AR10" s="96" t="e">
        <f ca="true">+IF(AND(ISNUMBER(OFFSET('Sanitation Data'!$H$10,0,10*ROW('Sanitation Data'!H4))),'Data Summary'!DG10="Yes"),OFFSET('Sanitation Data'!$H$10,0,10*ROW('Sanitation Data'!H4)),NA())</f>
        <v>#N/A</v>
      </c>
      <c r="AS10" s="96" t="e">
        <f ca="true">+IF(AND(ISNUMBER(OFFSET('Sanitation Data'!$H$11,0,10*ROW('Sanitation Data'!H4))),'Data Summary'!DH10="Yes"),OFFSET('Sanitation Data'!$H$11,0,10*ROW('Sanitation Data'!H4)),NA())</f>
        <v>#N/A</v>
      </c>
      <c r="AT10" s="96" t="e">
        <f ca="true">+IF(AND(ISNUMBER(OFFSET('Sanitation Data'!$H$12,0,10*ROW('Sanitation Data'!H4))),'Data Summary'!DI10="Yes"),OFFSET('Sanitation Data'!$H$12,0,10*ROW('Sanitation Data'!H4)),NA())</f>
        <v>#N/A</v>
      </c>
      <c r="AU10" s="96" t="e">
        <f ca="true">+IF(AND(ISNUMBER(OFFSET('Sanitation Data'!$I$4,0,10*ROW('Sanitation Data'!I4))),'Data Summary'!DJ10="Yes"),100-OFFSET('Sanitation Data'!$I$4,0,10*ROW('Sanitation Data'!I4)),NA())</f>
        <v>#N/A</v>
      </c>
      <c r="AV10" s="96" t="e">
        <f ca="true">+IF(AND(ISNUMBER(OFFSET('Sanitation Data'!$I$6,0,10*ROW('Sanitation Data'!I4))),'Data Summary'!DK10="Yes"),OFFSET('Sanitation Data'!$I$6,0,10*ROW('Sanitation Data'!I4)),NA())</f>
        <v>#N/A</v>
      </c>
      <c r="AW10" s="96" t="e">
        <f ca="true">+IF(AND(ISNUMBER(OFFSET('Sanitation Data'!$I$10,0,10*ROW('Sanitation Data'!I4))),'Data Summary'!DL10="Yes"),OFFSET('Sanitation Data'!$I$10,0,10*ROW('Sanitation Data'!I4)),NA())</f>
        <v>#N/A</v>
      </c>
      <c r="AX10" s="96" t="e">
        <f ca="true">+IF(AND(ISNUMBER(OFFSET('Sanitation Data'!$I$11,0,10*ROW('Sanitation Data'!I4))),'Data Summary'!DM10="Yes"),OFFSET('Sanitation Data'!$I$11,0,10*ROW('Sanitation Data'!I4)),NA())</f>
        <v>#N/A</v>
      </c>
      <c r="AY10" s="96" t="e">
        <f ca="true">+IF(AND(ISNUMBER(OFFSET('Sanitation Data'!$I$12,0,10*ROW('Sanitation Data'!I4))),'Data Summary'!DN10="Yes"),OFFSET('Sanitation Data'!$I$12,0,10*ROW('Sanitation Data'!I4)),NA())</f>
        <v>#N/A</v>
      </c>
      <c r="AZ10" s="97" t="e">
        <f ca="true">+IF(AND(ISNUMBER(OFFSET('Hygiene Data'!$D$5,0,10*ROW('Hygiene Data'!D4))),'Data Summary'!DO10="Yes"),OFFSET('Hygiene Data'!$D$5,0,10*ROW('Hygiene Data'!D4)),NA())</f>
        <v>#N/A</v>
      </c>
      <c r="BA10" s="97" t="e">
        <f ca="true">+IF(AND(ISNUMBER(OFFSET('Hygiene Data'!$D$7,0,10*ROW('Hygiene Data'!D4))),'Data Summary'!DP10="Yes"),OFFSET('Hygiene Data'!$D$7,0,10*ROW('Hygiene Data'!D4)),NA())</f>
        <v>#N/A</v>
      </c>
      <c r="BB10" s="97" t="e">
        <f ca="true">+IF(AND(ISNUMBER(OFFSET('Hygiene Data'!$D$9,0,10*ROW('Hygiene Data'!D4))),'Data Summary'!DQ10="Yes"),OFFSET('Hygiene Data'!$D$9,0,10*ROW('Hygiene Data'!D4)),NA())</f>
        <v>#N/A</v>
      </c>
      <c r="BC10" s="97" t="e">
        <f ca="true">+IF(AND(ISNUMBER(OFFSET('Hygiene Data'!$E$5,0,10*ROW('Hygiene Data'!E4))),'Data Summary'!DR10="Yes"),OFFSET('Hygiene Data'!$E$5,0,10*ROW('Hygiene Data'!E4)),NA())</f>
        <v>#N/A</v>
      </c>
      <c r="BD10" s="97" t="e">
        <f ca="true">+IF(AND(ISNUMBER(OFFSET('Hygiene Data'!$E$7,0,10*ROW('Hygiene Data'!E4))),'Data Summary'!DS10="Yes"),OFFSET('Hygiene Data'!$E$7,0,10*ROW('Hygiene Data'!E4)),NA())</f>
        <v>#N/A</v>
      </c>
      <c r="BE10" s="97" t="e">
        <f ca="true">+IF(AND(ISNUMBER(OFFSET('Hygiene Data'!$E$9,0,10*ROW('Hygiene Data'!E4))),'Data Summary'!DT10="Yes"),OFFSET('Hygiene Data'!$E$9,0,10*ROW('Hygiene Data'!E4)),NA())</f>
        <v>#N/A</v>
      </c>
      <c r="BF10" s="97" t="e">
        <f ca="true">+IF(AND(ISNUMBER(OFFSET('Hygiene Data'!$F$5,0,10*ROW('Hygiene Data'!F4))),'Data Summary'!DU10="Yes"),OFFSET('Hygiene Data'!$F$5,0,10*ROW('Hygiene Data'!F4)),NA())</f>
        <v>#N/A</v>
      </c>
      <c r="BG10" s="97" t="e">
        <f ca="true">+IF(AND(ISNUMBER(OFFSET('Hygiene Data'!$F$7,0,10*ROW('Hygiene Data'!F4))),'Data Summary'!DV10="Yes"),OFFSET('Hygiene Data'!$F$7,0,10*ROW('Hygiene Data'!F4)),NA())</f>
        <v>#N/A</v>
      </c>
      <c r="BH10" s="97" t="e">
        <f ca="true">+IF(AND(ISNUMBER(OFFSET('Hygiene Data'!$F$9,0,10*ROW('Hygiene Data'!F4))),'Data Summary'!DW10="Yes"),OFFSET('Hygiene Data'!$F$9,0,10*ROW('Hygiene Data'!F4)),NA())</f>
        <v>#N/A</v>
      </c>
      <c r="BI10" s="97" t="e">
        <f ca="true">+IF(AND(ISNUMBER(OFFSET('Hygiene Data'!$G$5,0,10*ROW('Hygiene Data'!G4))),'Data Summary'!DX10="Yes"),OFFSET('Hygiene Data'!$G$5,0,10*ROW('Hygiene Data'!G4)),NA())</f>
        <v>#N/A</v>
      </c>
      <c r="BJ10" s="97" t="e">
        <f ca="true">+IF(AND(ISNUMBER(OFFSET('Hygiene Data'!$G$7,0,10*ROW('Hygiene Data'!G4))),'Data Summary'!DY10="Yes"),OFFSET('Hygiene Data'!$G$7,0,10*ROW('Hygiene Data'!G4)),NA())</f>
        <v>#N/A</v>
      </c>
      <c r="BK10" s="97" t="e">
        <f ca="true">+IF(AND(ISNUMBER(OFFSET('Hygiene Data'!$G$9,0,10*ROW('Hygiene Data'!G4))),'Data Summary'!DZ10="Yes"),OFFSET('Hygiene Data'!$G$9,0,10*ROW('Hygiene Data'!G4)),NA())</f>
        <v>#N/A</v>
      </c>
      <c r="BL10" s="97" t="e">
        <f ca="true">+IF(AND(ISNUMBER(OFFSET('Hygiene Data'!$H$5,0,10*ROW('Hygiene Data'!H4))),'Data Summary'!EA10="Yes"),OFFSET('Hygiene Data'!$H$5,0,10*ROW('Hygiene Data'!H4)),NA())</f>
        <v>#N/A</v>
      </c>
      <c r="BM10" s="97" t="e">
        <f ca="true">+IF(AND(ISNUMBER(OFFSET('Hygiene Data'!$H$7,0,10*ROW('Hygiene Data'!H4))),'Data Summary'!EB10="Yes"),OFFSET('Hygiene Data'!$H$7,0,10*ROW('Hygiene Data'!H4)),NA())</f>
        <v>#N/A</v>
      </c>
      <c r="BN10" s="97" t="e">
        <f ca="true">+IF(AND(ISNUMBER(OFFSET('Hygiene Data'!$H$9,0,10*ROW('Hygiene Data'!H4))),'Data Summary'!EC10="Yes"),OFFSET('Hygiene Data'!$H$9,0,10*ROW('Hygiene Data'!H4)),NA())</f>
        <v>#N/A</v>
      </c>
      <c r="BO10" s="97" t="e">
        <f ca="true">+IF(AND(ISNUMBER(OFFSET('Hygiene Data'!$I$5,0,10*ROW('Hygiene Data'!I4))),'Data Summary'!ED10="Yes"),OFFSET('Hygiene Data'!$I$5,0,10*ROW('Hygiene Data'!I4)),NA())</f>
        <v>#N/A</v>
      </c>
      <c r="BP10" s="97" t="e">
        <f ca="true">+IF(AND(ISNUMBER(OFFSET('Hygiene Data'!$I$7,0,10*ROW('Hygiene Data'!I4))),'Data Summary'!EE10="Yes"),OFFSET('Hygiene Data'!$I$7,0,10*ROW('Hygiene Data'!I4)),NA())</f>
        <v>#N/A</v>
      </c>
      <c r="BQ10" s="97" t="e">
        <f ca="true">+IF(AND(ISNUMBER(OFFSET('Hygiene Data'!$I$9,0,10*ROW('Hygiene Data'!I4))),'Data Summary'!EF10="Yes"),OFFSET('Hygiene Data'!$I$9,0,10*ROW('Hygiene Data'!I4)),NA())</f>
        <v>#N/A</v>
      </c>
    </row>
    <row xmlns:x14ac="http://schemas.microsoft.com/office/spreadsheetml/2009/9/ac" r="11" x14ac:dyDescent="0.2">
      <c r="A11" s="409" t="str">
        <f ca="true">+RIGHT('Data Summary'!A11,LEN('Data Summary'!A11)-9)</f>
        <v>UIS</v>
      </c>
      <c r="B11" s="36" t="str">
        <f ca="true">+IF(ISTEXT('Data Summary'!B11),'Data Summary'!B11,"")</f>
        <v>Other</v>
      </c>
      <c r="C11" s="358">
        <f ca="true">+VALUE('Data Summary'!C11)</f>
        <v>2019</v>
      </c>
      <c r="D11" s="95" t="e">
        <f ca="true">+IF(AND(ISNUMBER(OFFSET('Water Data'!$D$4,0,10*ROW('Water Data'!D5))),'Data Summary'!BS11="Yes"),100-OFFSET('Water Data'!$D$4,0,10*ROW('Water Data'!D5)),NA())</f>
        <v>#N/A</v>
      </c>
      <c r="E11" s="95" t="e">
        <f ca="true">+IF(AND(ISNUMBER(OFFSET('Water Data'!$D$6,0,10*ROW('Water Data'!D5))),'Data Summary'!BT11="Yes"),OFFSET('Water Data'!$D$6,0,10*ROW('Water Data'!D5)),NA())</f>
        <v>#N/A</v>
      </c>
      <c r="F11" s="95" t="e">
        <f ca="true">+IF(AND(ISNUMBER(OFFSET('Water Data'!$D$9,0,10*ROW('Water Data'!D5))),'Data Summary'!BU11="Yes"),OFFSET('Water Data'!$D$9,0,10*ROW('Water Data'!D5)),NA())</f>
        <v>#N/A</v>
      </c>
      <c r="G11" s="95" t="e">
        <f ca="true">+IF(AND(ISNUMBER(OFFSET('Water Data'!$E$4,0,10*ROW('Water Data'!E5))),'Data Summary'!BV11="Yes"),100-OFFSET('Water Data'!$E$4,0,10*ROW('Water Data'!E5)),NA())</f>
        <v>#N/A</v>
      </c>
      <c r="H11" s="95" t="e">
        <f ca="true">+IF(AND(ISNUMBER(OFFSET('Water Data'!$E$6,0,10*ROW('Water Data'!E5))),'Data Summary'!BW11="Yes"),OFFSET('Water Data'!$E$6,0,10*ROW('Water Data'!E5)),NA())</f>
        <v>#N/A</v>
      </c>
      <c r="I11" s="95" t="e">
        <f ca="true">+IF(AND(ISNUMBER(OFFSET('Water Data'!$E$9,0,10*ROW('Water Data'!E5))),'Data Summary'!BX11="Yes"),OFFSET('Water Data'!$E$9,0,10*ROW('Water Data'!E5)),NA())</f>
        <v>#N/A</v>
      </c>
      <c r="J11" s="95" t="e">
        <f ca="true">+IF(AND(ISNUMBER(OFFSET('Water Data'!$F$4,0,10*ROW('Water Data'!F5))),'Data Summary'!BY11="Yes"),100-OFFSET('Water Data'!$F$4,0,10*ROW('Water Data'!F5)),NA())</f>
        <v>#N/A</v>
      </c>
      <c r="K11" s="95" t="e">
        <f ca="true">+IF(AND(ISNUMBER(OFFSET('Water Data'!$F$6,0,10*ROW('Water Data'!F5))),'Data Summary'!BZ11="Yes"),OFFSET('Water Data'!$F$6,0,10*ROW('Water Data'!F5)),NA())</f>
        <v>#N/A</v>
      </c>
      <c r="L11" s="95" t="e">
        <f ca="true">+IF(AND(ISNUMBER(OFFSET('Water Data'!$F$9,0,10*ROW('Water Data'!F5))),'Data Summary'!CA11="Yes"),OFFSET('Water Data'!$F$9,0,10*ROW('Water Data'!F5)),NA())</f>
        <v>#N/A</v>
      </c>
      <c r="M11" s="95" t="e">
        <f ca="true">+IF(AND(ISNUMBER(OFFSET('Water Data'!$G$4,0,10*ROW('Water Data'!G5))),'Data Summary'!CB11="Yes"),100-OFFSET('Water Data'!$G$4,0,10*ROW('Water Data'!G5)),NA())</f>
        <v>#N/A</v>
      </c>
      <c r="N11" s="95" t="e">
        <f ca="true">+IF(AND(ISNUMBER(OFFSET('Water Data'!$G$6,0,10*ROW('Water Data'!G5))),'Data Summary'!CC11="Yes"),OFFSET('Water Data'!$G$6,0,10*ROW('Water Data'!G5)),NA())</f>
        <v>#N/A</v>
      </c>
      <c r="O11" s="95" t="e">
        <f ca="true">+IF(AND(ISNUMBER(OFFSET('Water Data'!$G$9,0,10*ROW('Water Data'!G5))),'Data Summary'!CD11="Yes"),OFFSET('Water Data'!$G$9,0,10*ROW('Water Data'!G5)),NA())</f>
        <v>#N/A</v>
      </c>
      <c r="P11" s="95" t="e">
        <f ca="true">+IF(AND(ISNUMBER(OFFSET('Water Data'!$H$4,0,10*ROW('Water Data'!H5))),'Data Summary'!CE11="Yes"),100-OFFSET('Water Data'!$H$4,0,10*ROW('Water Data'!H5)),NA())</f>
        <v>#N/A</v>
      </c>
      <c r="Q11" s="95" t="e">
        <f ca="true">+IF(AND(ISNUMBER(OFFSET('Water Data'!$H$6,0,10*ROW('Water Data'!H5))),'Data Summary'!CF11="Yes"),OFFSET('Water Data'!$H$6,0,10*ROW('Water Data'!H5)),NA())</f>
        <v>#N/A</v>
      </c>
      <c r="R11" s="95" t="e">
        <f ca="true">+IF(AND(ISNUMBER(OFFSET('Water Data'!$H$9,0,10*ROW('Water Data'!H5))),'Data Summary'!CG11="Yes"),OFFSET('Water Data'!$H$9,0,10*ROW('Water Data'!H5)),NA())</f>
        <v>#N/A</v>
      </c>
      <c r="S11" s="95" t="e">
        <f ca="true">+IF(AND(ISNUMBER(OFFSET('Water Data'!$I$4,0,10*ROW('Water Data'!I5))),'Data Summary'!CH11="Yes"),100-OFFSET('Water Data'!$I$4,0,10*ROW('Water Data'!I5)),NA())</f>
        <v>#N/A</v>
      </c>
      <c r="T11" s="95" t="e">
        <f ca="true">+IF(AND(ISNUMBER(OFFSET('Water Data'!$I$6,0,10*ROW('Water Data'!I5))),'Data Summary'!CI11="Yes"),OFFSET('Water Data'!$I$6,0,10*ROW('Water Data'!I5)),NA())</f>
        <v>#N/A</v>
      </c>
      <c r="U11" s="95" t="e">
        <f ca="true">+IF(AND(ISNUMBER(OFFSET('Water Data'!$I$9,0,10*ROW('Water Data'!I5))),'Data Summary'!CJ11="Yes"),OFFSET('Water Data'!$I$9,0,10*ROW('Water Data'!I5)),NA())</f>
        <v>#N/A</v>
      </c>
      <c r="V11" s="96" t="e">
        <f ca="true">+IF(AND(ISNUMBER(OFFSET('Sanitation Data'!$D$4,0,10*ROW('Sanitation Data'!D5))),'Data Summary'!CK11="Yes"),100-OFFSET('Sanitation Data'!$D$4,0,10*ROW('Sanitation Data'!D5)),NA())</f>
        <v>#N/A</v>
      </c>
      <c r="W11" s="96" t="e">
        <f ca="true">+IF(AND(ISNUMBER(OFFSET('Sanitation Data'!$D$6,0,10*ROW('Sanitation Data'!D5))),'Data Summary'!CL11="Yes"),OFFSET('Sanitation Data'!$D$6,0,10*ROW('Sanitation Data'!D5)),NA())</f>
        <v>#N/A</v>
      </c>
      <c r="X11" s="96" t="e">
        <f ca="true">+IF(AND(ISNUMBER(OFFSET('Sanitation Data'!$D$10,0,10*ROW('Sanitation Data'!D5))),'Data Summary'!CM11="Yes"),OFFSET('Sanitation Data'!$D$10,0,10*ROW('Sanitation Data'!D5)),NA())</f>
        <v>#N/A</v>
      </c>
      <c r="Y11" s="96" t="e">
        <f ca="true">+IF(AND(ISNUMBER(OFFSET('Sanitation Data'!$D$11,0,10*ROW('Sanitation Data'!D5))),'Data Summary'!CN11="Yes"),OFFSET('Sanitation Data'!$D$11,0,10*ROW('Sanitation Data'!D5)),NA())</f>
        <v>#N/A</v>
      </c>
      <c r="Z11" s="96" t="e">
        <f ca="true">+IF(AND(ISNUMBER(OFFSET('Sanitation Data'!$D$12,0,10*ROW('Sanitation Data'!D5))),'Data Summary'!CO11="Yes"),OFFSET('Sanitation Data'!$D$12,0,10*ROW('Sanitation Data'!D5)),NA())</f>
        <v>#N/A</v>
      </c>
      <c r="AA11" s="96" t="e">
        <f ca="true">+IF(AND(ISNUMBER(OFFSET('Sanitation Data'!$E$4,0,10*ROW('Sanitation Data'!E5))),'Data Summary'!CP11="Yes"),100-OFFSET('Sanitation Data'!$E$4,0,10*ROW('Sanitation Data'!E5)),NA())</f>
        <v>#N/A</v>
      </c>
      <c r="AB11" s="96" t="e">
        <f ca="true">+IF(AND(ISNUMBER(OFFSET('Sanitation Data'!$E$6,0,10*ROW('Sanitation Data'!E5))),'Data Summary'!CQ11="Yes"),OFFSET('Sanitation Data'!$E$6,0,10*ROW('Sanitation Data'!E5)),NA())</f>
        <v>#N/A</v>
      </c>
      <c r="AC11" s="96" t="e">
        <f ca="true">+IF(AND(ISNUMBER(OFFSET('Sanitation Data'!$E$10,0,10*ROW('Sanitation Data'!E5))),'Data Summary'!CR11="Yes"),OFFSET('Sanitation Data'!$E$10,0,10*ROW('Sanitation Data'!E5)),NA())</f>
        <v>#N/A</v>
      </c>
      <c r="AD11" s="96" t="e">
        <f ca="true">+IF(AND(ISNUMBER(OFFSET('Sanitation Data'!$E$11,0,10*ROW('Sanitation Data'!E5))),'Data Summary'!CS11="Yes"),OFFSET('Sanitation Data'!$E$11,0,10*ROW('Sanitation Data'!E5)),NA())</f>
        <v>#N/A</v>
      </c>
      <c r="AE11" s="96" t="e">
        <f ca="true">+IF(AND(ISNUMBER(OFFSET('Sanitation Data'!$E$12,0,10*ROW('Sanitation Data'!E5))),'Data Summary'!CT11="Yes"),OFFSET('Sanitation Data'!$E$12,0,10*ROW('Sanitation Data'!E5)),NA())</f>
        <v>#N/A</v>
      </c>
      <c r="AF11" s="96" t="e">
        <f ca="true">+IF(AND(ISNUMBER(OFFSET('Sanitation Data'!$F$4,0,10*ROW('Sanitation Data'!F5))),'Data Summary'!CU11="Yes"),100-OFFSET('Sanitation Data'!$F$4,0,10*ROW('Sanitation Data'!F5)),NA())</f>
        <v>#N/A</v>
      </c>
      <c r="AG11" s="96" t="e">
        <f ca="true">+IF(AND(ISNUMBER(OFFSET('Sanitation Data'!$F$6,0,10*ROW('Sanitation Data'!F5))),'Data Summary'!CV11="Yes"),OFFSET('Sanitation Data'!$F$6,0,10*ROW('Sanitation Data'!F5)),NA())</f>
        <v>#N/A</v>
      </c>
      <c r="AH11" s="96" t="e">
        <f ca="true">+IF(AND(ISNUMBER(OFFSET('Sanitation Data'!$F$10,0,10*ROW('Sanitation Data'!F5))),'Data Summary'!CW11="Yes"),OFFSET('Sanitation Data'!$F$10,0,10*ROW('Sanitation Data'!F5)),NA())</f>
        <v>#N/A</v>
      </c>
      <c r="AI11" s="96" t="e">
        <f ca="true">+IF(AND(ISNUMBER(OFFSET('Sanitation Data'!$F$11,0,10*ROW('Sanitation Data'!F5))),'Data Summary'!CX11="Yes"),OFFSET('Sanitation Data'!$F$11,0,10*ROW('Sanitation Data'!F5)),NA())</f>
        <v>#N/A</v>
      </c>
      <c r="AJ11" s="96" t="e">
        <f ca="true">+IF(AND(ISNUMBER(OFFSET('Sanitation Data'!$F$12,0,10*ROW('Sanitation Data'!F5))),'Data Summary'!CY11="Yes"),OFFSET('Sanitation Data'!$F$12,0,10*ROW('Sanitation Data'!F5)),NA())</f>
        <v>#N/A</v>
      </c>
      <c r="AK11" s="96" t="e">
        <f ca="true">+IF(AND(ISNUMBER(OFFSET('Sanitation Data'!$G$4,0,10*ROW('Sanitation Data'!G5))),'Data Summary'!CZ11="Yes"),100-OFFSET('Sanitation Data'!$G$4,0,10*ROW('Sanitation Data'!G5)),NA())</f>
        <v>#N/A</v>
      </c>
      <c r="AL11" s="96" t="e">
        <f ca="true">+IF(AND(ISNUMBER(OFFSET('Sanitation Data'!$G$6,0,10*ROW('Sanitation Data'!G5))),'Data Summary'!DA11="Yes"),OFFSET('Sanitation Data'!$G$6,0,10*ROW('Sanitation Data'!G5)),NA())</f>
        <v>#N/A</v>
      </c>
      <c r="AM11" s="96" t="e">
        <f ca="true">+IF(AND(ISNUMBER(OFFSET('Sanitation Data'!$G$10,0,10*ROW('Sanitation Data'!G5))),'Data Summary'!DB11="Yes"),OFFSET('Sanitation Data'!$G$10,0,10*ROW('Sanitation Data'!G5)),NA())</f>
        <v>#N/A</v>
      </c>
      <c r="AN11" s="96" t="e">
        <f ca="true">+IF(AND(ISNUMBER(OFFSET('Sanitation Data'!$G$11,0,10*ROW('Sanitation Data'!G5))),'Data Summary'!DC11="Yes"),OFFSET('Sanitation Data'!$G$11,0,10*ROW('Sanitation Data'!G5)),NA())</f>
        <v>#N/A</v>
      </c>
      <c r="AO11" s="96" t="e">
        <f ca="true">+IF(AND(ISNUMBER(OFFSET('Sanitation Data'!$G$12,0,10*ROW('Sanitation Data'!G5))),'Data Summary'!DD11="Yes"),OFFSET('Sanitation Data'!$G$12,0,10*ROW('Sanitation Data'!G5)),NA())</f>
        <v>#N/A</v>
      </c>
      <c r="AP11" s="96" t="e">
        <f ca="true">+IF(AND(ISNUMBER(OFFSET('Sanitation Data'!$H$4,0,10*ROW('Sanitation Data'!H5))),'Data Summary'!DE11="Yes"),100-OFFSET('Sanitation Data'!$H$4,0,10*ROW('Sanitation Data'!H5)),NA())</f>
        <v>#N/A</v>
      </c>
      <c r="AQ11" s="96" t="e">
        <f ca="true">+IF(AND(ISNUMBER(OFFSET('Sanitation Data'!$H$6,0,10*ROW('Sanitation Data'!H5))),'Data Summary'!DF11="Yes"),OFFSET('Sanitation Data'!$H$6,0,10*ROW('Sanitation Data'!H5)),NA())</f>
        <v>#N/A</v>
      </c>
      <c r="AR11" s="96" t="e">
        <f ca="true">+IF(AND(ISNUMBER(OFFSET('Sanitation Data'!$H$10,0,10*ROW('Sanitation Data'!H5))),'Data Summary'!DG11="Yes"),OFFSET('Sanitation Data'!$H$10,0,10*ROW('Sanitation Data'!H5)),NA())</f>
        <v>#N/A</v>
      </c>
      <c r="AS11" s="96" t="e">
        <f ca="true">+IF(AND(ISNUMBER(OFFSET('Sanitation Data'!$H$11,0,10*ROW('Sanitation Data'!H5))),'Data Summary'!DH11="Yes"),OFFSET('Sanitation Data'!$H$11,0,10*ROW('Sanitation Data'!H5)),NA())</f>
        <v>#N/A</v>
      </c>
      <c r="AT11" s="96" t="e">
        <f ca="true">+IF(AND(ISNUMBER(OFFSET('Sanitation Data'!$H$12,0,10*ROW('Sanitation Data'!H5))),'Data Summary'!DI11="Yes"),OFFSET('Sanitation Data'!$H$12,0,10*ROW('Sanitation Data'!H5)),NA())</f>
        <v>#N/A</v>
      </c>
      <c r="AU11" s="96" t="e">
        <f ca="true">+IF(AND(ISNUMBER(OFFSET('Sanitation Data'!$I$4,0,10*ROW('Sanitation Data'!I5))),'Data Summary'!DJ11="Yes"),100-OFFSET('Sanitation Data'!$I$4,0,10*ROW('Sanitation Data'!I5)),NA())</f>
        <v>#N/A</v>
      </c>
      <c r="AV11" s="96" t="e">
        <f ca="true">+IF(AND(ISNUMBER(OFFSET('Sanitation Data'!$I$6,0,10*ROW('Sanitation Data'!I5))),'Data Summary'!DK11="Yes"),OFFSET('Sanitation Data'!$I$6,0,10*ROW('Sanitation Data'!I5)),NA())</f>
        <v>#N/A</v>
      </c>
      <c r="AW11" s="96" t="e">
        <f ca="true">+IF(AND(ISNUMBER(OFFSET('Sanitation Data'!$I$10,0,10*ROW('Sanitation Data'!I5))),'Data Summary'!DL11="Yes"),OFFSET('Sanitation Data'!$I$10,0,10*ROW('Sanitation Data'!I5)),NA())</f>
        <v>#N/A</v>
      </c>
      <c r="AX11" s="96" t="e">
        <f ca="true">+IF(AND(ISNUMBER(OFFSET('Sanitation Data'!$I$11,0,10*ROW('Sanitation Data'!I5))),'Data Summary'!DM11="Yes"),OFFSET('Sanitation Data'!$I$11,0,10*ROW('Sanitation Data'!I5)),NA())</f>
        <v>#N/A</v>
      </c>
      <c r="AY11" s="96" t="e">
        <f ca="true">+IF(AND(ISNUMBER(OFFSET('Sanitation Data'!$I$12,0,10*ROW('Sanitation Data'!I5))),'Data Summary'!DN11="Yes"),OFFSET('Sanitation Data'!$I$12,0,10*ROW('Sanitation Data'!I5)),NA())</f>
        <v>#N/A</v>
      </c>
      <c r="AZ11" s="97" t="e">
        <f ca="true">+IF(AND(ISNUMBER(OFFSET('Hygiene Data'!$D$5,0,10*ROW('Hygiene Data'!D5))),'Data Summary'!DO11="Yes"),OFFSET('Hygiene Data'!$D$5,0,10*ROW('Hygiene Data'!D5)),NA())</f>
        <v>#N/A</v>
      </c>
      <c r="BA11" s="97" t="e">
        <f ca="true">+IF(AND(ISNUMBER(OFFSET('Hygiene Data'!$D$7,0,10*ROW('Hygiene Data'!D5))),'Data Summary'!DP11="Yes"),OFFSET('Hygiene Data'!$D$7,0,10*ROW('Hygiene Data'!D5)),NA())</f>
        <v>#N/A</v>
      </c>
      <c r="BB11" s="97" t="e">
        <f ca="true">+IF(AND(ISNUMBER(OFFSET('Hygiene Data'!$D$9,0,10*ROW('Hygiene Data'!D5))),'Data Summary'!DQ11="Yes"),OFFSET('Hygiene Data'!$D$9,0,10*ROW('Hygiene Data'!D5)),NA())</f>
        <v>#N/A</v>
      </c>
      <c r="BC11" s="97" t="e">
        <f ca="true">+IF(AND(ISNUMBER(OFFSET('Hygiene Data'!$E$5,0,10*ROW('Hygiene Data'!E5))),'Data Summary'!DR11="Yes"),OFFSET('Hygiene Data'!$E$5,0,10*ROW('Hygiene Data'!E5)),NA())</f>
        <v>#N/A</v>
      </c>
      <c r="BD11" s="97" t="e">
        <f ca="true">+IF(AND(ISNUMBER(OFFSET('Hygiene Data'!$E$7,0,10*ROW('Hygiene Data'!E5))),'Data Summary'!DS11="Yes"),OFFSET('Hygiene Data'!$E$7,0,10*ROW('Hygiene Data'!E5)),NA())</f>
        <v>#N/A</v>
      </c>
      <c r="BE11" s="97" t="e">
        <f ca="true">+IF(AND(ISNUMBER(OFFSET('Hygiene Data'!$E$9,0,10*ROW('Hygiene Data'!E5))),'Data Summary'!DT11="Yes"),OFFSET('Hygiene Data'!$E$9,0,10*ROW('Hygiene Data'!E5)),NA())</f>
        <v>#N/A</v>
      </c>
      <c r="BF11" s="97" t="e">
        <f ca="true">+IF(AND(ISNUMBER(OFFSET('Hygiene Data'!$F$5,0,10*ROW('Hygiene Data'!F5))),'Data Summary'!DU11="Yes"),OFFSET('Hygiene Data'!$F$5,0,10*ROW('Hygiene Data'!F5)),NA())</f>
        <v>#N/A</v>
      </c>
      <c r="BG11" s="97" t="e">
        <f ca="true">+IF(AND(ISNUMBER(OFFSET('Hygiene Data'!$F$7,0,10*ROW('Hygiene Data'!F5))),'Data Summary'!DV11="Yes"),OFFSET('Hygiene Data'!$F$7,0,10*ROW('Hygiene Data'!F5)),NA())</f>
        <v>#N/A</v>
      </c>
      <c r="BH11" s="97" t="e">
        <f ca="true">+IF(AND(ISNUMBER(OFFSET('Hygiene Data'!$F$9,0,10*ROW('Hygiene Data'!F5))),'Data Summary'!DW11="Yes"),OFFSET('Hygiene Data'!$F$9,0,10*ROW('Hygiene Data'!F5)),NA())</f>
        <v>#N/A</v>
      </c>
      <c r="BI11" s="97" t="e">
        <f ca="true">+IF(AND(ISNUMBER(OFFSET('Hygiene Data'!$G$5,0,10*ROW('Hygiene Data'!G5))),'Data Summary'!DX11="Yes"),OFFSET('Hygiene Data'!$G$5,0,10*ROW('Hygiene Data'!G5)),NA())</f>
        <v>#N/A</v>
      </c>
      <c r="BJ11" s="97" t="e">
        <f ca="true">+IF(AND(ISNUMBER(OFFSET('Hygiene Data'!$G$7,0,10*ROW('Hygiene Data'!G5))),'Data Summary'!DY11="Yes"),OFFSET('Hygiene Data'!$G$7,0,10*ROW('Hygiene Data'!G5)),NA())</f>
        <v>#N/A</v>
      </c>
      <c r="BK11" s="97" t="e">
        <f ca="true">+IF(AND(ISNUMBER(OFFSET('Hygiene Data'!$G$9,0,10*ROW('Hygiene Data'!G5))),'Data Summary'!DZ11="Yes"),OFFSET('Hygiene Data'!$G$9,0,10*ROW('Hygiene Data'!G5)),NA())</f>
        <v>#N/A</v>
      </c>
      <c r="BL11" s="97" t="e">
        <f ca="true">+IF(AND(ISNUMBER(OFFSET('Hygiene Data'!$H$5,0,10*ROW('Hygiene Data'!H5))),'Data Summary'!EA11="Yes"),OFFSET('Hygiene Data'!$H$5,0,10*ROW('Hygiene Data'!H5)),NA())</f>
        <v>#N/A</v>
      </c>
      <c r="BM11" s="97" t="e">
        <f ca="true">+IF(AND(ISNUMBER(OFFSET('Hygiene Data'!$H$7,0,10*ROW('Hygiene Data'!H5))),'Data Summary'!EB11="Yes"),OFFSET('Hygiene Data'!$H$7,0,10*ROW('Hygiene Data'!H5)),NA())</f>
        <v>#N/A</v>
      </c>
      <c r="BN11" s="97" t="e">
        <f ca="true">+IF(AND(ISNUMBER(OFFSET('Hygiene Data'!$H$9,0,10*ROW('Hygiene Data'!H5))),'Data Summary'!EC11="Yes"),OFFSET('Hygiene Data'!$H$9,0,10*ROW('Hygiene Data'!H5)),NA())</f>
        <v>#N/A</v>
      </c>
      <c r="BO11" s="97" t="e">
        <f ca="true">+IF(AND(ISNUMBER(OFFSET('Hygiene Data'!$I$5,0,10*ROW('Hygiene Data'!I5))),'Data Summary'!ED11="Yes"),OFFSET('Hygiene Data'!$I$5,0,10*ROW('Hygiene Data'!I5)),NA())</f>
        <v>#N/A</v>
      </c>
      <c r="BP11" s="97" t="e">
        <f ca="true">+IF(AND(ISNUMBER(OFFSET('Hygiene Data'!$I$7,0,10*ROW('Hygiene Data'!I5))),'Data Summary'!EE11="Yes"),OFFSET('Hygiene Data'!$I$7,0,10*ROW('Hygiene Data'!I5)),NA())</f>
        <v>#N/A</v>
      </c>
      <c r="BQ11" s="97" t="e">
        <f ca="true">+IF(AND(ISNUMBER(OFFSET('Hygiene Data'!$I$9,0,10*ROW('Hygiene Data'!I5))),'Data Summary'!EF11="Yes"),OFFSET('Hygiene Data'!$I$9,0,10*ROW('Hygiene Data'!I5)),NA())</f>
        <v>#N/A</v>
      </c>
    </row>
    <row xmlns:x14ac="http://schemas.microsoft.com/office/spreadsheetml/2009/9/ac" r="12" x14ac:dyDescent="0.2">
      <c r="A12" s="409" t="str">
        <f ca="true">+RIGHT('Data Summary'!A12,LEN('Data Summary'!A12)-9)</f>
        <v>EMIS</v>
      </c>
      <c r="B12" s="36" t="str">
        <f ca="true">+IF(ISTEXT('Data Summary'!B12),'Data Summary'!B12,"")</f>
        <v>EMIS</v>
      </c>
      <c r="C12" s="358">
        <f ca="true">+VALUE('Data Summary'!C12)</f>
        <v>2019</v>
      </c>
      <c r="D12" s="95" t="e">
        <f ca="true">+IF(AND(ISNUMBER(OFFSET('Water Data'!$D$4,0,10*ROW('Water Data'!D6))),'Data Summary'!BS12="Yes"),100-OFFSET('Water Data'!$D$4,0,10*ROW('Water Data'!D6)),NA())</f>
        <v>#N/A</v>
      </c>
      <c r="E12" s="95" t="e">
        <f ca="true">+IF(AND(ISNUMBER(OFFSET('Water Data'!$D$6,0,10*ROW('Water Data'!D6))),'Data Summary'!BT12="Yes"),OFFSET('Water Data'!$D$6,0,10*ROW('Water Data'!D6)),NA())</f>
        <v>#N/A</v>
      </c>
      <c r="F12" s="95" t="e">
        <f ca="true">+IF(AND(ISNUMBER(OFFSET('Water Data'!$D$9,0,10*ROW('Water Data'!D6))),'Data Summary'!BU12="Yes"),OFFSET('Water Data'!$D$9,0,10*ROW('Water Data'!D6)),NA())</f>
        <v>#N/A</v>
      </c>
      <c r="G12" s="95" t="e">
        <f ca="true">+IF(AND(ISNUMBER(OFFSET('Water Data'!$E$4,0,10*ROW('Water Data'!E6))),'Data Summary'!BV12="Yes"),100-OFFSET('Water Data'!$E$4,0,10*ROW('Water Data'!E6)),NA())</f>
        <v>#N/A</v>
      </c>
      <c r="H12" s="95" t="e">
        <f ca="true">+IF(AND(ISNUMBER(OFFSET('Water Data'!$E$6,0,10*ROW('Water Data'!E6))),'Data Summary'!BW12="Yes"),OFFSET('Water Data'!$E$6,0,10*ROW('Water Data'!E6)),NA())</f>
        <v>#N/A</v>
      </c>
      <c r="I12" s="95" t="e">
        <f ca="true">+IF(AND(ISNUMBER(OFFSET('Water Data'!$E$9,0,10*ROW('Water Data'!E6))),'Data Summary'!BX12="Yes"),OFFSET('Water Data'!$E$9,0,10*ROW('Water Data'!E6)),NA())</f>
        <v>#N/A</v>
      </c>
      <c r="J12" s="95" t="e">
        <f ca="true">+IF(AND(ISNUMBER(OFFSET('Water Data'!$F$4,0,10*ROW('Water Data'!F6))),'Data Summary'!BY12="Yes"),100-OFFSET('Water Data'!$F$4,0,10*ROW('Water Data'!F6)),NA())</f>
        <v>#N/A</v>
      </c>
      <c r="K12" s="95" t="e">
        <f ca="true">+IF(AND(ISNUMBER(OFFSET('Water Data'!$F$6,0,10*ROW('Water Data'!F6))),'Data Summary'!BZ12="Yes"),OFFSET('Water Data'!$F$6,0,10*ROW('Water Data'!F6)),NA())</f>
        <v>#N/A</v>
      </c>
      <c r="L12" s="95" t="e">
        <f ca="true">+IF(AND(ISNUMBER(OFFSET('Water Data'!$F$9,0,10*ROW('Water Data'!F6))),'Data Summary'!CA12="Yes"),OFFSET('Water Data'!$F$9,0,10*ROW('Water Data'!F6)),NA())</f>
        <v>#N/A</v>
      </c>
      <c r="M12" s="95" t="e">
        <f ca="true">+IF(AND(ISNUMBER(OFFSET('Water Data'!$G$4,0,10*ROW('Water Data'!G6))),'Data Summary'!CB12="Yes"),100-OFFSET('Water Data'!$G$4,0,10*ROW('Water Data'!G6)),NA())</f>
        <v>#N/A</v>
      </c>
      <c r="N12" s="95" t="e">
        <f ca="true">+IF(AND(ISNUMBER(OFFSET('Water Data'!$G$6,0,10*ROW('Water Data'!G6))),'Data Summary'!CC12="Yes"),OFFSET('Water Data'!$G$6,0,10*ROW('Water Data'!G6)),NA())</f>
        <v>#N/A</v>
      </c>
      <c r="O12" s="95" t="e">
        <f ca="true">+IF(AND(ISNUMBER(OFFSET('Water Data'!$G$9,0,10*ROW('Water Data'!G6))),'Data Summary'!CD12="Yes"),OFFSET('Water Data'!$G$9,0,10*ROW('Water Data'!G6)),NA())</f>
        <v>#N/A</v>
      </c>
      <c r="P12" s="95" t="e">
        <f ca="true">+IF(AND(ISNUMBER(OFFSET('Water Data'!$H$4,0,10*ROW('Water Data'!H6))),'Data Summary'!CE12="Yes"),100-OFFSET('Water Data'!$H$4,0,10*ROW('Water Data'!H6)),NA())</f>
        <v>#N/A</v>
      </c>
      <c r="Q12" s="95" t="e">
        <f ca="true">+IF(AND(ISNUMBER(OFFSET('Water Data'!$H$6,0,10*ROW('Water Data'!H6))),'Data Summary'!CF12="Yes"),OFFSET('Water Data'!$H$6,0,10*ROW('Water Data'!H6)),NA())</f>
        <v>#N/A</v>
      </c>
      <c r="R12" s="95" t="e">
        <f ca="true">+IF(AND(ISNUMBER(OFFSET('Water Data'!$H$9,0,10*ROW('Water Data'!H6))),'Data Summary'!CG12="Yes"),OFFSET('Water Data'!$H$9,0,10*ROW('Water Data'!H6)),NA())</f>
        <v>#N/A</v>
      </c>
      <c r="S12" s="95" t="e">
        <f ca="true">+IF(AND(ISNUMBER(OFFSET('Water Data'!$I$4,0,10*ROW('Water Data'!I6))),'Data Summary'!CH12="Yes"),100-OFFSET('Water Data'!$I$4,0,10*ROW('Water Data'!I6)),NA())</f>
        <v>#N/A</v>
      </c>
      <c r="T12" s="95" t="e">
        <f ca="true">+IF(AND(ISNUMBER(OFFSET('Water Data'!$I$6,0,10*ROW('Water Data'!I6))),'Data Summary'!CI12="Yes"),OFFSET('Water Data'!$I$6,0,10*ROW('Water Data'!I6)),NA())</f>
        <v>#N/A</v>
      </c>
      <c r="U12" s="95" t="e">
        <f ca="true">+IF(AND(ISNUMBER(OFFSET('Water Data'!$I$9,0,10*ROW('Water Data'!I6))),'Data Summary'!CJ12="Yes"),OFFSET('Water Data'!$I$9,0,10*ROW('Water Data'!I6)),NA())</f>
        <v>#N/A</v>
      </c>
      <c r="V12" s="96" t="e">
        <f ca="true">+IF(AND(ISNUMBER(OFFSET('Sanitation Data'!$D$4,0,10*ROW('Sanitation Data'!D6))),'Data Summary'!CK12="Yes"),100-OFFSET('Sanitation Data'!$D$4,0,10*ROW('Sanitation Data'!D6)),NA())</f>
        <v>#N/A</v>
      </c>
      <c r="W12" s="96" t="e">
        <f ca="true">+IF(AND(ISNUMBER(OFFSET('Sanitation Data'!$D$6,0,10*ROW('Sanitation Data'!D6))),'Data Summary'!CL12="Yes"),OFFSET('Sanitation Data'!$D$6,0,10*ROW('Sanitation Data'!D6)),NA())</f>
        <v>#N/A</v>
      </c>
      <c r="X12" s="96" t="e">
        <f ca="true">+IF(AND(ISNUMBER(OFFSET('Sanitation Data'!$D$10,0,10*ROW('Sanitation Data'!D6))),'Data Summary'!CM12="Yes"),OFFSET('Sanitation Data'!$D$10,0,10*ROW('Sanitation Data'!D6)),NA())</f>
        <v>#N/A</v>
      </c>
      <c r="Y12" s="96" t="e">
        <f ca="true">+IF(AND(ISNUMBER(OFFSET('Sanitation Data'!$D$11,0,10*ROW('Sanitation Data'!D6))),'Data Summary'!CN12="Yes"),OFFSET('Sanitation Data'!$D$11,0,10*ROW('Sanitation Data'!D6)),NA())</f>
        <v>#N/A</v>
      </c>
      <c r="Z12" s="96" t="e">
        <f ca="true">+IF(AND(ISNUMBER(OFFSET('Sanitation Data'!$D$12,0,10*ROW('Sanitation Data'!D6))),'Data Summary'!CO12="Yes"),OFFSET('Sanitation Data'!$D$12,0,10*ROW('Sanitation Data'!D6)),NA())</f>
        <v>#N/A</v>
      </c>
      <c r="AA12" s="96" t="e">
        <f ca="true">+IF(AND(ISNUMBER(OFFSET('Sanitation Data'!$E$4,0,10*ROW('Sanitation Data'!E6))),'Data Summary'!CP12="Yes"),100-OFFSET('Sanitation Data'!$E$4,0,10*ROW('Sanitation Data'!E6)),NA())</f>
        <v>#N/A</v>
      </c>
      <c r="AB12" s="96" t="e">
        <f ca="true">+IF(AND(ISNUMBER(OFFSET('Sanitation Data'!$E$6,0,10*ROW('Sanitation Data'!E6))),'Data Summary'!CQ12="Yes"),OFFSET('Sanitation Data'!$E$6,0,10*ROW('Sanitation Data'!E6)),NA())</f>
        <v>#N/A</v>
      </c>
      <c r="AC12" s="96" t="e">
        <f ca="true">+IF(AND(ISNUMBER(OFFSET('Sanitation Data'!$E$10,0,10*ROW('Sanitation Data'!E6))),'Data Summary'!CR12="Yes"),OFFSET('Sanitation Data'!$E$10,0,10*ROW('Sanitation Data'!E6)),NA())</f>
        <v>#N/A</v>
      </c>
      <c r="AD12" s="96" t="e">
        <f ca="true">+IF(AND(ISNUMBER(OFFSET('Sanitation Data'!$E$11,0,10*ROW('Sanitation Data'!E6))),'Data Summary'!CS12="Yes"),OFFSET('Sanitation Data'!$E$11,0,10*ROW('Sanitation Data'!E6)),NA())</f>
        <v>#N/A</v>
      </c>
      <c r="AE12" s="96" t="e">
        <f ca="true">+IF(AND(ISNUMBER(OFFSET('Sanitation Data'!$E$12,0,10*ROW('Sanitation Data'!E6))),'Data Summary'!CT12="Yes"),OFFSET('Sanitation Data'!$E$12,0,10*ROW('Sanitation Data'!E6)),NA())</f>
        <v>#N/A</v>
      </c>
      <c r="AF12" s="96" t="e">
        <f ca="true">+IF(AND(ISNUMBER(OFFSET('Sanitation Data'!$F$4,0,10*ROW('Sanitation Data'!F6))),'Data Summary'!CU12="Yes"),100-OFFSET('Sanitation Data'!$F$4,0,10*ROW('Sanitation Data'!F6)),NA())</f>
        <v>#N/A</v>
      </c>
      <c r="AG12" s="96" t="e">
        <f ca="true">+IF(AND(ISNUMBER(OFFSET('Sanitation Data'!$F$6,0,10*ROW('Sanitation Data'!F6))),'Data Summary'!CV12="Yes"),OFFSET('Sanitation Data'!$F$6,0,10*ROW('Sanitation Data'!F6)),NA())</f>
        <v>#N/A</v>
      </c>
      <c r="AH12" s="96" t="e">
        <f ca="true">+IF(AND(ISNUMBER(OFFSET('Sanitation Data'!$F$10,0,10*ROW('Sanitation Data'!F6))),'Data Summary'!CW12="Yes"),OFFSET('Sanitation Data'!$F$10,0,10*ROW('Sanitation Data'!F6)),NA())</f>
        <v>#N/A</v>
      </c>
      <c r="AI12" s="96" t="e">
        <f ca="true">+IF(AND(ISNUMBER(OFFSET('Sanitation Data'!$F$11,0,10*ROW('Sanitation Data'!F6))),'Data Summary'!CX12="Yes"),OFFSET('Sanitation Data'!$F$11,0,10*ROW('Sanitation Data'!F6)),NA())</f>
        <v>#N/A</v>
      </c>
      <c r="AJ12" s="96" t="e">
        <f ca="true">+IF(AND(ISNUMBER(OFFSET('Sanitation Data'!$F$12,0,10*ROW('Sanitation Data'!F6))),'Data Summary'!CY12="Yes"),OFFSET('Sanitation Data'!$F$12,0,10*ROW('Sanitation Data'!F6)),NA())</f>
        <v>#N/A</v>
      </c>
      <c r="AK12" s="96" t="e">
        <f ca="true">+IF(AND(ISNUMBER(OFFSET('Sanitation Data'!$G$4,0,10*ROW('Sanitation Data'!G6))),'Data Summary'!CZ12="Yes"),100-OFFSET('Sanitation Data'!$G$4,0,10*ROW('Sanitation Data'!G6)),NA())</f>
        <v>#N/A</v>
      </c>
      <c r="AL12" s="96" t="e">
        <f ca="true">+IF(AND(ISNUMBER(OFFSET('Sanitation Data'!$G$6,0,10*ROW('Sanitation Data'!G6))),'Data Summary'!DA12="Yes"),OFFSET('Sanitation Data'!$G$6,0,10*ROW('Sanitation Data'!G6)),NA())</f>
        <v>#N/A</v>
      </c>
      <c r="AM12" s="96" t="e">
        <f ca="true">+IF(AND(ISNUMBER(OFFSET('Sanitation Data'!$G$10,0,10*ROW('Sanitation Data'!G6))),'Data Summary'!DB12="Yes"),OFFSET('Sanitation Data'!$G$10,0,10*ROW('Sanitation Data'!G6)),NA())</f>
        <v>#N/A</v>
      </c>
      <c r="AN12" s="96" t="e">
        <f ca="true">+IF(AND(ISNUMBER(OFFSET('Sanitation Data'!$G$11,0,10*ROW('Sanitation Data'!G6))),'Data Summary'!DC12="Yes"),OFFSET('Sanitation Data'!$G$11,0,10*ROW('Sanitation Data'!G6)),NA())</f>
        <v>#N/A</v>
      </c>
      <c r="AO12" s="96" t="e">
        <f ca="true">+IF(AND(ISNUMBER(OFFSET('Sanitation Data'!$G$12,0,10*ROW('Sanitation Data'!G6))),'Data Summary'!DD12="Yes"),OFFSET('Sanitation Data'!$G$12,0,10*ROW('Sanitation Data'!G6)),NA())</f>
        <v>#N/A</v>
      </c>
      <c r="AP12" s="96" t="e">
        <f ca="true">+IF(AND(ISNUMBER(OFFSET('Sanitation Data'!$H$4,0,10*ROW('Sanitation Data'!H6))),'Data Summary'!DE12="Yes"),100-OFFSET('Sanitation Data'!$H$4,0,10*ROW('Sanitation Data'!H6)),NA())</f>
        <v>#N/A</v>
      </c>
      <c r="AQ12" s="96" t="e">
        <f ca="true">+IF(AND(ISNUMBER(OFFSET('Sanitation Data'!$H$6,0,10*ROW('Sanitation Data'!H6))),'Data Summary'!DF12="Yes"),OFFSET('Sanitation Data'!$H$6,0,10*ROW('Sanitation Data'!H6)),NA())</f>
        <v>#N/A</v>
      </c>
      <c r="AR12" s="96" t="e">
        <f ca="true">+IF(AND(ISNUMBER(OFFSET('Sanitation Data'!$H$10,0,10*ROW('Sanitation Data'!H6))),'Data Summary'!DG12="Yes"),OFFSET('Sanitation Data'!$H$10,0,10*ROW('Sanitation Data'!H6)),NA())</f>
        <v>#N/A</v>
      </c>
      <c r="AS12" s="96" t="e">
        <f ca="true">+IF(AND(ISNUMBER(OFFSET('Sanitation Data'!$H$11,0,10*ROW('Sanitation Data'!H6))),'Data Summary'!DH12="Yes"),OFFSET('Sanitation Data'!$H$11,0,10*ROW('Sanitation Data'!H6)),NA())</f>
        <v>#N/A</v>
      </c>
      <c r="AT12" s="96" t="e">
        <f ca="true">+IF(AND(ISNUMBER(OFFSET('Sanitation Data'!$H$12,0,10*ROW('Sanitation Data'!H6))),'Data Summary'!DI12="Yes"),OFFSET('Sanitation Data'!$H$12,0,10*ROW('Sanitation Data'!H6)),NA())</f>
        <v>#N/A</v>
      </c>
      <c r="AU12" s="96" t="e">
        <f ca="true">+IF(AND(ISNUMBER(OFFSET('Sanitation Data'!$I$4,0,10*ROW('Sanitation Data'!I6))),'Data Summary'!DJ12="Yes"),100-OFFSET('Sanitation Data'!$I$4,0,10*ROW('Sanitation Data'!I6)),NA())</f>
        <v>#N/A</v>
      </c>
      <c r="AV12" s="96" t="e">
        <f ca="true">+IF(AND(ISNUMBER(OFFSET('Sanitation Data'!$I$6,0,10*ROW('Sanitation Data'!I6))),'Data Summary'!DK12="Yes"),OFFSET('Sanitation Data'!$I$6,0,10*ROW('Sanitation Data'!I6)),NA())</f>
        <v>#N/A</v>
      </c>
      <c r="AW12" s="96" t="e">
        <f ca="true">+IF(AND(ISNUMBER(OFFSET('Sanitation Data'!$I$10,0,10*ROW('Sanitation Data'!I6))),'Data Summary'!DL12="Yes"),OFFSET('Sanitation Data'!$I$10,0,10*ROW('Sanitation Data'!I6)),NA())</f>
        <v>#N/A</v>
      </c>
      <c r="AX12" s="96" t="e">
        <f ca="true">+IF(AND(ISNUMBER(OFFSET('Sanitation Data'!$I$11,0,10*ROW('Sanitation Data'!I6))),'Data Summary'!DM12="Yes"),OFFSET('Sanitation Data'!$I$11,0,10*ROW('Sanitation Data'!I6)),NA())</f>
        <v>#N/A</v>
      </c>
      <c r="AY12" s="96" t="e">
        <f ca="true">+IF(AND(ISNUMBER(OFFSET('Sanitation Data'!$I$12,0,10*ROW('Sanitation Data'!I6))),'Data Summary'!DN12="Yes"),OFFSET('Sanitation Data'!$I$12,0,10*ROW('Sanitation Data'!I6)),NA())</f>
        <v>#N/A</v>
      </c>
      <c r="AZ12" s="97" t="e">
        <f ca="true">+IF(AND(ISNUMBER(OFFSET('Hygiene Data'!$D$5,0,10*ROW('Hygiene Data'!D6))),'Data Summary'!DO12="Yes"),OFFSET('Hygiene Data'!$D$5,0,10*ROW('Hygiene Data'!D6)),NA())</f>
        <v>#N/A</v>
      </c>
      <c r="BA12" s="97" t="e">
        <f ca="true">+IF(AND(ISNUMBER(OFFSET('Hygiene Data'!$D$7,0,10*ROW('Hygiene Data'!D6))),'Data Summary'!DP12="Yes"),OFFSET('Hygiene Data'!$D$7,0,10*ROW('Hygiene Data'!D6)),NA())</f>
        <v>#N/A</v>
      </c>
      <c r="BB12" s="97" t="e">
        <f ca="true">+IF(AND(ISNUMBER(OFFSET('Hygiene Data'!$D$9,0,10*ROW('Hygiene Data'!D6))),'Data Summary'!DQ12="Yes"),OFFSET('Hygiene Data'!$D$9,0,10*ROW('Hygiene Data'!D6)),NA())</f>
        <v>#N/A</v>
      </c>
      <c r="BC12" s="97" t="e">
        <f ca="true">+IF(AND(ISNUMBER(OFFSET('Hygiene Data'!$E$5,0,10*ROW('Hygiene Data'!E6))),'Data Summary'!DR12="Yes"),OFFSET('Hygiene Data'!$E$5,0,10*ROW('Hygiene Data'!E6)),NA())</f>
        <v>#N/A</v>
      </c>
      <c r="BD12" s="97" t="e">
        <f ca="true">+IF(AND(ISNUMBER(OFFSET('Hygiene Data'!$E$7,0,10*ROW('Hygiene Data'!E6))),'Data Summary'!DS12="Yes"),OFFSET('Hygiene Data'!$E$7,0,10*ROW('Hygiene Data'!E6)),NA())</f>
        <v>#N/A</v>
      </c>
      <c r="BE12" s="97" t="e">
        <f ca="true">+IF(AND(ISNUMBER(OFFSET('Hygiene Data'!$E$9,0,10*ROW('Hygiene Data'!E6))),'Data Summary'!DT12="Yes"),OFFSET('Hygiene Data'!$E$9,0,10*ROW('Hygiene Data'!E6)),NA())</f>
        <v>#N/A</v>
      </c>
      <c r="BF12" s="97" t="e">
        <f ca="true">+IF(AND(ISNUMBER(OFFSET('Hygiene Data'!$F$5,0,10*ROW('Hygiene Data'!F6))),'Data Summary'!DU12="Yes"),OFFSET('Hygiene Data'!$F$5,0,10*ROW('Hygiene Data'!F6)),NA())</f>
        <v>#N/A</v>
      </c>
      <c r="BG12" s="97" t="e">
        <f ca="true">+IF(AND(ISNUMBER(OFFSET('Hygiene Data'!$F$7,0,10*ROW('Hygiene Data'!F6))),'Data Summary'!DV12="Yes"),OFFSET('Hygiene Data'!$F$7,0,10*ROW('Hygiene Data'!F6)),NA())</f>
        <v>#N/A</v>
      </c>
      <c r="BH12" s="97" t="e">
        <f ca="true">+IF(AND(ISNUMBER(OFFSET('Hygiene Data'!$F$9,0,10*ROW('Hygiene Data'!F6))),'Data Summary'!DW12="Yes"),OFFSET('Hygiene Data'!$F$9,0,10*ROW('Hygiene Data'!F6)),NA())</f>
        <v>#N/A</v>
      </c>
      <c r="BI12" s="97" t="e">
        <f ca="true">+IF(AND(ISNUMBER(OFFSET('Hygiene Data'!$G$5,0,10*ROW('Hygiene Data'!G6))),'Data Summary'!DX12="Yes"),OFFSET('Hygiene Data'!$G$5,0,10*ROW('Hygiene Data'!G6)),NA())</f>
        <v>#N/A</v>
      </c>
      <c r="BJ12" s="97" t="e">
        <f ca="true">+IF(AND(ISNUMBER(OFFSET('Hygiene Data'!$G$7,0,10*ROW('Hygiene Data'!G6))),'Data Summary'!DY12="Yes"),OFFSET('Hygiene Data'!$G$7,0,10*ROW('Hygiene Data'!G6)),NA())</f>
        <v>#N/A</v>
      </c>
      <c r="BK12" s="97" t="e">
        <f ca="true">+IF(AND(ISNUMBER(OFFSET('Hygiene Data'!$G$9,0,10*ROW('Hygiene Data'!G6))),'Data Summary'!DZ12="Yes"),OFFSET('Hygiene Data'!$G$9,0,10*ROW('Hygiene Data'!G6)),NA())</f>
        <v>#N/A</v>
      </c>
      <c r="BL12" s="97" t="e">
        <f ca="true">+IF(AND(ISNUMBER(OFFSET('Hygiene Data'!$H$5,0,10*ROW('Hygiene Data'!H6))),'Data Summary'!EA12="Yes"),OFFSET('Hygiene Data'!$H$5,0,10*ROW('Hygiene Data'!H6)),NA())</f>
        <v>#N/A</v>
      </c>
      <c r="BM12" s="97" t="e">
        <f ca="true">+IF(AND(ISNUMBER(OFFSET('Hygiene Data'!$H$7,0,10*ROW('Hygiene Data'!H6))),'Data Summary'!EB12="Yes"),OFFSET('Hygiene Data'!$H$7,0,10*ROW('Hygiene Data'!H6)),NA())</f>
        <v>#N/A</v>
      </c>
      <c r="BN12" s="97" t="e">
        <f ca="true">+IF(AND(ISNUMBER(OFFSET('Hygiene Data'!$H$9,0,10*ROW('Hygiene Data'!H6))),'Data Summary'!EC12="Yes"),OFFSET('Hygiene Data'!$H$9,0,10*ROW('Hygiene Data'!H6)),NA())</f>
        <v>#N/A</v>
      </c>
      <c r="BO12" s="97" t="e">
        <f ca="true">+IF(AND(ISNUMBER(OFFSET('Hygiene Data'!$I$5,0,10*ROW('Hygiene Data'!I6))),'Data Summary'!ED12="Yes"),OFFSET('Hygiene Data'!$I$5,0,10*ROW('Hygiene Data'!I6)),NA())</f>
        <v>#N/A</v>
      </c>
      <c r="BP12" s="97" t="e">
        <f ca="true">+IF(AND(ISNUMBER(OFFSET('Hygiene Data'!$I$7,0,10*ROW('Hygiene Data'!I6))),'Data Summary'!EE12="Yes"),OFFSET('Hygiene Data'!$I$7,0,10*ROW('Hygiene Data'!I6)),NA())</f>
        <v>#N/A</v>
      </c>
      <c r="BQ12" s="97" t="e">
        <f ca="true">+IF(AND(ISNUMBER(OFFSET('Hygiene Data'!$I$9,0,10*ROW('Hygiene Data'!I6))),'Data Summary'!EF12="Yes"),OFFSET('Hygiene Data'!$I$9,0,10*ROW('Hygiene Data'!I6)),NA())</f>
        <v>#N/A</v>
      </c>
    </row>
    <row xmlns:x14ac="http://schemas.microsoft.com/office/spreadsheetml/2009/9/ac" r="13" x14ac:dyDescent="0.2">
      <c r="A13" s="409" t="str">
        <f ca="true">+RIGHT('Data Summary'!A13,LEN('Data Summary'!A13)-9)</f>
        <v>EMIS</v>
      </c>
      <c r="B13" s="36" t="str">
        <f ca="true">+IF(ISTEXT('Data Summary'!B13),'Data Summary'!B13,"")</f>
        <v>EMIS</v>
      </c>
      <c r="C13" s="358">
        <f ca="true">+VALUE('Data Summary'!C13)</f>
        <v>2020</v>
      </c>
      <c r="D13" s="95">
        <f ca="true">+IF(AND(ISNUMBER(OFFSET('Water Data'!$D$4,0,10*ROW('Water Data'!D7))),'Data Summary'!BS13="Yes"),100-OFFSET('Water Data'!$D$4,0,10*ROW('Water Data'!D7)),NA())</f>
        <v>98.02031585971676</v>
      </c>
      <c r="E13" s="95">
        <f ca="true">+IF(AND(ISNUMBER(OFFSET('Water Data'!$D$6,0,10*ROW('Water Data'!D7))),'Data Summary'!BT13="Yes"),OFFSET('Water Data'!$D$6,0,10*ROW('Water Data'!D7)),NA())</f>
        <v>96.181508118929344</v>
      </c>
      <c r="F13" s="95">
        <f ca="true">+IF(AND(ISNUMBER(OFFSET('Water Data'!$D$9,0,10*ROW('Water Data'!D7))),'Data Summary'!BU13="Yes"),OFFSET('Water Data'!$D$9,0,10*ROW('Water Data'!D7)),NA())</f>
        <v>89.011640839326759</v>
      </c>
      <c r="G13" s="95">
        <f ca="true">+IF(AND(ISNUMBER(OFFSET('Water Data'!$E$4,0,10*ROW('Water Data'!E7))),'Data Summary'!BV13="Yes"),100-OFFSET('Water Data'!$E$4,0,10*ROW('Water Data'!E7)),NA())</f>
        <v>95.922598479613001</v>
      </c>
      <c r="H13" s="95">
        <f ca="true">+IF(AND(ISNUMBER(OFFSET('Water Data'!$E$6,0,10*ROW('Water Data'!E7))),'Data Summary'!BW13="Yes"),OFFSET('Water Data'!$E$6,0,10*ROW('Water Data'!E7)),NA())</f>
        <v>94.402211472011061</v>
      </c>
      <c r="I13" s="95">
        <f ca="true">+IF(AND(ISNUMBER(OFFSET('Water Data'!$E$9,0,10*ROW('Water Data'!E7))),'Data Summary'!BX13="Yes"),OFFSET('Water Data'!$E$9,0,10*ROW('Water Data'!E7)),NA())</f>
        <v>85.27988942639945</v>
      </c>
      <c r="J13" s="95">
        <f ca="true">+IF(AND(ISNUMBER(OFFSET('Water Data'!$F$4,0,10*ROW('Water Data'!F7))),'Data Summary'!BY13="Yes"),100-OFFSET('Water Data'!$F$4,0,10*ROW('Water Data'!F7)),NA())</f>
        <v>95.68106312292359</v>
      </c>
      <c r="K13" s="95">
        <f ca="true">+IF(AND(ISNUMBER(OFFSET('Water Data'!$F$6,0,10*ROW('Water Data'!F7))),'Data Summary'!BZ13="Yes"),OFFSET('Water Data'!$F$6,0,10*ROW('Water Data'!F7)),NA())</f>
        <v>93.828903654485046</v>
      </c>
      <c r="L13" s="95">
        <f ca="true">+IF(AND(ISNUMBER(OFFSET('Water Data'!$F$9,0,10*ROW('Water Data'!F7))),'Data Summary'!CA13="Yes"),OFFSET('Water Data'!$F$9,0,10*ROW('Water Data'!F7)),NA())</f>
        <v>86.15448504983388</v>
      </c>
      <c r="M13" s="95">
        <f ca="true">+IF(AND(ISNUMBER(OFFSET('Water Data'!$G$4,0,10*ROW('Water Data'!G7))),'Data Summary'!CB13="Yes"),100-OFFSET('Water Data'!$G$4,0,10*ROW('Water Data'!G7)),NA())</f>
        <v>91.23045547246771</v>
      </c>
      <c r="N13" s="95">
        <f ca="true">+IF(AND(ISNUMBER(OFFSET('Water Data'!$G$6,0,10*ROW('Water Data'!G7))),'Data Summary'!CC13="Yes"),OFFSET('Water Data'!$G$6,0,10*ROW('Water Data'!G7)),NA())</f>
        <v>89.349648765012475</v>
      </c>
      <c r="O13" s="95">
        <f ca="true">+IF(AND(ISNUMBER(OFFSET('Water Data'!$G$9,0,10*ROW('Water Data'!G7))),'Data Summary'!CD13="Yes"),OFFSET('Water Data'!$G$9,0,10*ROW('Water Data'!G7)),NA())</f>
        <v>85.520054384772266</v>
      </c>
      <c r="P13" s="95">
        <f ca="true">+IF(AND(ISNUMBER(OFFSET('Water Data'!$H$4,0,10*ROW('Water Data'!H7))),'Data Summary'!CE13="Yes"),100-OFFSET('Water Data'!$H$4,0,10*ROW('Water Data'!H7)),NA())</f>
        <v>98.063984621721829</v>
      </c>
      <c r="Q13" s="95">
        <f ca="true">+IF(AND(ISNUMBER(OFFSET('Water Data'!$H$6,0,10*ROW('Water Data'!H7))),'Data Summary'!CF13="Yes"),OFFSET('Water Data'!$H$6,0,10*ROW('Water Data'!H7)),NA())</f>
        <v>96.30646711519978</v>
      </c>
      <c r="R13" s="95">
        <f ca="true">+IF(AND(ISNUMBER(OFFSET('Water Data'!$H$9,0,10*ROW('Water Data'!H7))),'Data Summary'!CG13="Yes"),OFFSET('Water Data'!$H$9,0,10*ROW('Water Data'!H7)),NA())</f>
        <v>85.953590553343403</v>
      </c>
      <c r="S13" s="95">
        <f ca="true">+IF(AND(ISNUMBER(OFFSET('Water Data'!$I$4,0,10*ROW('Water Data'!I7))),'Data Summary'!CH13="Yes"),100-OFFSET('Water Data'!$I$4,0,10*ROW('Water Data'!I7)),NA())</f>
        <v>97.152428810720266</v>
      </c>
      <c r="T13" s="95">
        <f ca="true">+IF(AND(ISNUMBER(OFFSET('Water Data'!$I$6,0,10*ROW('Water Data'!I7))),'Data Summary'!CI13="Yes"),OFFSET('Water Data'!$I$6,0,10*ROW('Water Data'!I7)),NA())</f>
        <v>95.254048017867106</v>
      </c>
      <c r="U13" s="95">
        <f ca="true">+IF(AND(ISNUMBER(OFFSET('Water Data'!$I$9,0,10*ROW('Water Data'!I7))),'Data Summary'!CJ13="Yes"),OFFSET('Water Data'!$I$9,0,10*ROW('Water Data'!I7)),NA())</f>
        <v>87.828029034059185</v>
      </c>
      <c r="V13" s="96">
        <f ca="true">+IF(AND(ISNUMBER(OFFSET('Sanitation Data'!$D$4,0,10*ROW('Sanitation Data'!D7))),'Data Summary'!CK13="Yes"),100-OFFSET('Sanitation Data'!$D$4,0,10*ROW('Sanitation Data'!D7)),NA())</f>
        <v>79.616324184509267</v>
      </c>
      <c r="W13" s="96">
        <f ca="true">+IF(AND(ISNUMBER(OFFSET('Sanitation Data'!$D$6,0,10*ROW('Sanitation Data'!D7))),'Data Summary'!CL13="Yes"),OFFSET('Sanitation Data'!$D$6,0,10*ROW('Sanitation Data'!D7)),NA())</f>
        <v>78.445178905015098</v>
      </c>
      <c r="X13" s="96">
        <f ca="true">+IF(AND(ISNUMBER(OFFSET('Sanitation Data'!$D$10,0,10*ROW('Sanitation Data'!D7))),'Data Summary'!CM13="Yes"),OFFSET('Sanitation Data'!$D$10,0,10*ROW('Sanitation Data'!D7)),NA())</f>
        <v>51.25736456387412</v>
      </c>
      <c r="Y13" s="96">
        <f ca="true">+IF(AND(ISNUMBER(OFFSET('Sanitation Data'!$D$11,0,10*ROW('Sanitation Data'!D7))),'Data Summary'!CN13="Yes"),OFFSET('Sanitation Data'!$D$11,0,10*ROW('Sanitation Data'!D7)),NA())</f>
        <v>63.755568328782864</v>
      </c>
      <c r="Z13" s="96">
        <f ca="true">+IF(AND(ISNUMBER(OFFSET('Sanitation Data'!$D$12,0,10*ROW('Sanitation Data'!D7))),'Data Summary'!CO13="Yes"),OFFSET('Sanitation Data'!$D$12,0,10*ROW('Sanitation Data'!D7)),NA())</f>
        <v>38.669349044402935</v>
      </c>
      <c r="AA13" s="96">
        <f ca="true">+IF(AND(ISNUMBER(OFFSET('Sanitation Data'!$E$4,0,10*ROW('Sanitation Data'!E7))),'Data Summary'!CP13="Yes"),100-OFFSET('Sanitation Data'!$E$4,0,10*ROW('Sanitation Data'!E7)),NA())</f>
        <v>83.818970861748298</v>
      </c>
      <c r="AB13" s="96">
        <f ca="true">+IF(AND(ISNUMBER(OFFSET('Sanitation Data'!$E$6,0,10*ROW('Sanitation Data'!E7))),'Data Summary'!CQ13="Yes"),OFFSET('Sanitation Data'!$E$6,0,10*ROW('Sanitation Data'!E7)),NA())</f>
        <v>82.79603223806572</v>
      </c>
      <c r="AC13" s="96">
        <f ca="true">+IF(AND(ISNUMBER(OFFSET('Sanitation Data'!$E$10,0,10*ROW('Sanitation Data'!E7))),'Data Summary'!CR13="Yes"),OFFSET('Sanitation Data'!$E$10,0,10*ROW('Sanitation Data'!E7)),NA())</f>
        <v>56.540607563546189</v>
      </c>
      <c r="AD13" s="96">
        <f ca="true">+IF(AND(ISNUMBER(OFFSET('Sanitation Data'!$E$11,0,10*ROW('Sanitation Data'!E7))),'Data Summary'!CS13="Yes"),OFFSET('Sanitation Data'!$E$11,0,10*ROW('Sanitation Data'!E7)),NA())</f>
        <v>71.605703657780523</v>
      </c>
      <c r="AE13" s="96">
        <f ca="true">+IF(AND(ISNUMBER(OFFSET('Sanitation Data'!$E$12,0,10*ROW('Sanitation Data'!E7))),'Data Summary'!CT13="Yes"),OFFSET('Sanitation Data'!$E$12,0,10*ROW('Sanitation Data'!E7)),NA())</f>
        <v>44.575325480471172</v>
      </c>
      <c r="AF13" s="96">
        <f ca="true">+IF(AND(ISNUMBER(OFFSET('Sanitation Data'!$F$4,0,10*ROW('Sanitation Data'!F7))),'Data Summary'!CU13="Yes"),100-OFFSET('Sanitation Data'!$F$4,0,10*ROW('Sanitation Data'!F7)),NA())</f>
        <v>79.071846553966182</v>
      </c>
      <c r="AG13" s="96">
        <f ca="true">+IF(AND(ISNUMBER(OFFSET('Sanitation Data'!$F$6,0,10*ROW('Sanitation Data'!F7))),'Data Summary'!CV13="Yes"),OFFSET('Sanitation Data'!$F$6,0,10*ROW('Sanitation Data'!F7)),NA())</f>
        <v>77.881176853055905</v>
      </c>
      <c r="AH13" s="96">
        <f ca="true">+IF(AND(ISNUMBER(OFFSET('Sanitation Data'!$F$10,0,10*ROW('Sanitation Data'!F7))),'Data Summary'!CW13="Yes"),OFFSET('Sanitation Data'!$F$10,0,10*ROW('Sanitation Data'!F7)),NA())</f>
        <v>50.568920676202858</v>
      </c>
      <c r="AI13" s="96">
        <f ca="true">+IF(AND(ISNUMBER(OFFSET('Sanitation Data'!$F$11,0,10*ROW('Sanitation Data'!F7))),'Data Summary'!CX13="Yes"),OFFSET('Sanitation Data'!$F$11,0,10*ROW('Sanitation Data'!F7)),NA())</f>
        <v>62.731631989596877</v>
      </c>
      <c r="AJ13" s="96">
        <f ca="true">+IF(AND(ISNUMBER(OFFSET('Sanitation Data'!$F$12,0,10*ROW('Sanitation Data'!F7))),'Data Summary'!CY13="Yes"),OFFSET('Sanitation Data'!$F$12,0,10*ROW('Sanitation Data'!F7)),NA())</f>
        <v>37.898244473342004</v>
      </c>
      <c r="AK13" s="96">
        <f ca="true">+IF(AND(ISNUMBER(OFFSET('Sanitation Data'!$G$4,0,10*ROW('Sanitation Data'!G7))),'Data Summary'!CZ13="Yes"),100-OFFSET('Sanitation Data'!$G$4,0,10*ROW('Sanitation Data'!G7)),NA())</f>
        <v>41.70394036208733</v>
      </c>
      <c r="AL13" s="96">
        <f ca="true">+IF(AND(ISNUMBER(OFFSET('Sanitation Data'!$G$6,0,10*ROW('Sanitation Data'!G7))),'Data Summary'!DA13="Yes"),OFFSET('Sanitation Data'!$G$6,0,10*ROW('Sanitation Data'!G7)),NA())</f>
        <v>41.064962726304586</v>
      </c>
      <c r="AM13" s="96">
        <f ca="true">+IF(AND(ISNUMBER(OFFSET('Sanitation Data'!$G$10,0,10*ROW('Sanitation Data'!G7))),'Data Summary'!DB13="Yes"),OFFSET('Sanitation Data'!$G$10,0,10*ROW('Sanitation Data'!G7)),NA())</f>
        <v>24.238551650692227</v>
      </c>
      <c r="AN13" s="96">
        <f ca="true">+IF(AND(ISNUMBER(OFFSET('Sanitation Data'!$G$11,0,10*ROW('Sanitation Data'!G7))),'Data Summary'!DC13="Yes"),OFFSET('Sanitation Data'!$G$11,0,10*ROW('Sanitation Data'!G7)),NA())</f>
        <v>24.472843450479232</v>
      </c>
      <c r="AO13" s="96">
        <f ca="true">+IF(AND(ISNUMBER(OFFSET('Sanitation Data'!$G$12,0,10*ROW('Sanitation Data'!G7))),'Data Summary'!DD13="Yes"),OFFSET('Sanitation Data'!$G$12,0,10*ROW('Sanitation Data'!G7)),NA())</f>
        <v>14.504792332268371</v>
      </c>
      <c r="AP13" s="96">
        <f ca="true">+IF(AND(ISNUMBER(OFFSET('Sanitation Data'!$H$4,0,10*ROW('Sanitation Data'!H7))),'Data Summary'!DE13="Yes"),100-OFFSET('Sanitation Data'!$H$4,0,10*ROW('Sanitation Data'!H7)),NA())</f>
        <v>98.918918918918919</v>
      </c>
      <c r="AQ13" s="96">
        <f ca="true">+IF(AND(ISNUMBER(OFFSET('Sanitation Data'!$H$6,0,10*ROW('Sanitation Data'!H7))),'Data Summary'!DF13="Yes"),OFFSET('Sanitation Data'!$H$6,0,10*ROW('Sanitation Data'!H7)),NA())</f>
        <v>97.337837837837839</v>
      </c>
      <c r="AR13" s="96">
        <f ca="true">+IF(AND(ISNUMBER(OFFSET('Sanitation Data'!$H$10,0,10*ROW('Sanitation Data'!H7))),'Data Summary'!DG13="Yes"),OFFSET('Sanitation Data'!$H$10,0,10*ROW('Sanitation Data'!H7)),NA())</f>
        <v>64.594594594594597</v>
      </c>
      <c r="AS13" s="96">
        <f ca="true">+IF(AND(ISNUMBER(OFFSET('Sanitation Data'!$H$11,0,10*ROW('Sanitation Data'!H7))),'Data Summary'!DH13="Yes"),OFFSET('Sanitation Data'!$H$11,0,10*ROW('Sanitation Data'!H7)),NA())</f>
        <v>74.209459459459453</v>
      </c>
      <c r="AT13" s="96">
        <f ca="true">+IF(AND(ISNUMBER(OFFSET('Sanitation Data'!$H$12,0,10*ROW('Sanitation Data'!H7))),'Data Summary'!DI13="Yes"),OFFSET('Sanitation Data'!$H$12,0,10*ROW('Sanitation Data'!H7)),NA())</f>
        <v>50.013513513513516</v>
      </c>
      <c r="AU13" s="96">
        <f ca="true">+IF(AND(ISNUMBER(OFFSET('Sanitation Data'!$I$4,0,10*ROW('Sanitation Data'!I7))),'Data Summary'!DJ13="Yes"),100-OFFSET('Sanitation Data'!$I$4,0,10*ROW('Sanitation Data'!I7)),NA())</f>
        <v>98.902907295666481</v>
      </c>
      <c r="AV13" s="96">
        <f ca="true">+IF(AND(ISNUMBER(OFFSET('Sanitation Data'!$I$6,0,10*ROW('Sanitation Data'!I7))),'Data Summary'!DK13="Yes"),OFFSET('Sanitation Data'!$I$6,0,10*ROW('Sanitation Data'!I7)),NA())</f>
        <v>98.025233132199673</v>
      </c>
      <c r="AW13" s="96">
        <f ca="true">+IF(AND(ISNUMBER(OFFSET('Sanitation Data'!$I$10,0,10*ROW('Sanitation Data'!I7))),'Data Summary'!DL13="Yes"),OFFSET('Sanitation Data'!$I$10,0,10*ROW('Sanitation Data'!I7)),NA())</f>
        <v>66.70323642347779</v>
      </c>
      <c r="AX13" s="96">
        <f ca="true">+IF(AND(ISNUMBER(OFFSET('Sanitation Data'!$I$11,0,10*ROW('Sanitation Data'!I7))),'Data Summary'!DM13="Yes"),OFFSET('Sanitation Data'!$I$11,0,10*ROW('Sanitation Data'!I7)),NA())</f>
        <v>81.020296215030172</v>
      </c>
      <c r="AY13" s="96">
        <f ca="true">+IF(AND(ISNUMBER(OFFSET('Sanitation Data'!$I$12,0,10*ROW('Sanitation Data'!I7))),'Data Summary'!DN13="Yes"),OFFSET('Sanitation Data'!$I$12,0,10*ROW('Sanitation Data'!I7)),NA())</f>
        <v>54.85463521667581</v>
      </c>
      <c r="AZ13" s="97">
        <f ca="true">+IF(AND(ISNUMBER(OFFSET('Hygiene Data'!$D$5,0,10*ROW('Hygiene Data'!D7))),'Data Summary'!DO13="Yes"),OFFSET('Hygiene Data'!$D$5,0,10*ROW('Hygiene Data'!D7)),NA())</f>
        <v>84.494898692340854</v>
      </c>
      <c r="BA13" s="97" t="e">
        <f ca="true">+IF(AND(ISNUMBER(OFFSET('Hygiene Data'!$D$7,0,10*ROW('Hygiene Data'!D7))),'Data Summary'!DP13="Yes"),OFFSET('Hygiene Data'!$D$7,0,10*ROW('Hygiene Data'!D7)),NA())</f>
        <v>#N/A</v>
      </c>
      <c r="BB13" s="97">
        <f ca="true">+IF(AND(ISNUMBER(OFFSET('Hygiene Data'!$D$9,0,10*ROW('Hygiene Data'!D7))),'Data Summary'!DQ13="Yes"),OFFSET('Hygiene Data'!$D$9,0,10*ROW('Hygiene Data'!D7)),NA())</f>
        <v>80.363557982468748</v>
      </c>
      <c r="BC13" s="97">
        <f ca="true">+IF(AND(ISNUMBER(OFFSET('Hygiene Data'!$E$5,0,10*ROW('Hygiene Data'!E7))),'Data Summary'!DR13="Yes"),OFFSET('Hygiene Data'!$E$5,0,10*ROW('Hygiene Data'!E7)),NA())</f>
        <v>89.894606323620579</v>
      </c>
      <c r="BD13" s="97" t="e">
        <f ca="true">+IF(AND(ISNUMBER(OFFSET('Hygiene Data'!$E$7,0,10*ROW('Hygiene Data'!E7))),'Data Summary'!DS13="Yes"),OFFSET('Hygiene Data'!$E$7,0,10*ROW('Hygiene Data'!E7)),NA())</f>
        <v>#N/A</v>
      </c>
      <c r="BE13" s="97">
        <f ca="true">+IF(AND(ISNUMBER(OFFSET('Hygiene Data'!$E$9,0,10*ROW('Hygiene Data'!E7))),'Data Summary'!DT13="Yes"),OFFSET('Hygiene Data'!$E$9,0,10*ROW('Hygiene Data'!E7)),NA())</f>
        <v>85.554866707997519</v>
      </c>
      <c r="BF13" s="97">
        <f ca="true">+IF(AND(ISNUMBER(OFFSET('Hygiene Data'!$F$5,0,10*ROW('Hygiene Data'!F7))),'Data Summary'!DU13="Yes"),OFFSET('Hygiene Data'!$F$5,0,10*ROW('Hygiene Data'!F7)),NA())</f>
        <v>83.793888166449932</v>
      </c>
      <c r="BG13" s="97" t="e">
        <f ca="true">+IF(AND(ISNUMBER(OFFSET('Hygiene Data'!$F$7,0,10*ROW('Hygiene Data'!F7))),'Data Summary'!DV13="Yes"),OFFSET('Hygiene Data'!$F$7,0,10*ROW('Hygiene Data'!F7)),NA())</f>
        <v>#N/A</v>
      </c>
      <c r="BH13" s="97">
        <f ca="true">+IF(AND(ISNUMBER(OFFSET('Hygiene Data'!$F$9,0,10*ROW('Hygiene Data'!F7))),'Data Summary'!DW13="Yes"),OFFSET('Hygiene Data'!$F$9,0,10*ROW('Hygiene Data'!F7)),NA())</f>
        <v>79.689531859557874</v>
      </c>
      <c r="BI13" s="97">
        <f ca="true">+IF(AND(ISNUMBER(OFFSET('Hygiene Data'!$G$5,0,10*ROW('Hygiene Data'!G7))),'Data Summary'!DX13="Yes"),OFFSET('Hygiene Data'!$G$5,0,10*ROW('Hygiene Data'!G7)),NA())</f>
        <v>73.503727369542077</v>
      </c>
      <c r="BJ13" s="97" t="e">
        <f ca="true">+IF(AND(ISNUMBER(OFFSET('Hygiene Data'!$G$7,0,10*ROW('Hygiene Data'!G7))),'Data Summary'!DY13="Yes"),OFFSET('Hygiene Data'!$G$7,0,10*ROW('Hygiene Data'!G7)),NA())</f>
        <v>#N/A</v>
      </c>
      <c r="BK13" s="97">
        <f ca="true">+IF(AND(ISNUMBER(OFFSET('Hygiene Data'!$G$9,0,10*ROW('Hygiene Data'!G7))),'Data Summary'!DZ13="Yes"),OFFSET('Hygiene Data'!$G$9,0,10*ROW('Hygiene Data'!G7)),NA())</f>
        <v>69.755058572949949</v>
      </c>
      <c r="BL13" s="97">
        <f ca="true">+IF(AND(ISNUMBER(OFFSET('Hygiene Data'!$H$5,0,10*ROW('Hygiene Data'!H7))),'Data Summary'!EA13="Yes"),OFFSET('Hygiene Data'!$H$5,0,10*ROW('Hygiene Data'!H7)),NA())</f>
        <v>90.202702702702695</v>
      </c>
      <c r="BM13" s="97" t="e">
        <f ca="true">+IF(AND(ISNUMBER(OFFSET('Hygiene Data'!$H$7,0,10*ROW('Hygiene Data'!H7))),'Data Summary'!EB13="Yes"),OFFSET('Hygiene Data'!$H$7,0,10*ROW('Hygiene Data'!H7)),NA())</f>
        <v>#N/A</v>
      </c>
      <c r="BN13" s="97">
        <f ca="true">+IF(AND(ISNUMBER(OFFSET('Hygiene Data'!$H$9,0,10*ROW('Hygiene Data'!H7))),'Data Summary'!EC13="Yes"),OFFSET('Hygiene Data'!$H$9,0,10*ROW('Hygiene Data'!H7)),NA())</f>
        <v>86.405405405405403</v>
      </c>
      <c r="BO13" s="97">
        <f ca="true">+IF(AND(ISNUMBER(OFFSET('Hygiene Data'!$I$5,0,10*ROW('Hygiene Data'!I7))),'Data Summary'!ED13="Yes"),OFFSET('Hygiene Data'!$I$5,0,10*ROW('Hygiene Data'!I7)),NA())</f>
        <v>89.632473944048272</v>
      </c>
      <c r="BP13" s="97" t="e">
        <f ca="true">+IF(AND(ISNUMBER(OFFSET('Hygiene Data'!$I$7,0,10*ROW('Hygiene Data'!I7))),'Data Summary'!EE13="Yes"),OFFSET('Hygiene Data'!$I$7,0,10*ROW('Hygiene Data'!I7)),NA())</f>
        <v>#N/A</v>
      </c>
      <c r="BQ13" s="97">
        <f ca="true">+IF(AND(ISNUMBER(OFFSET('Hygiene Data'!$I$9,0,10*ROW('Hygiene Data'!I7))),'Data Summary'!EF13="Yes"),OFFSET('Hygiene Data'!$I$9,0,10*ROW('Hygiene Data'!I7)),NA())</f>
        <v>83.159626988480525</v>
      </c>
    </row>
    <row xmlns:x14ac="http://schemas.microsoft.com/office/spreadsheetml/2009/9/ac" r="14" x14ac:dyDescent="0.2">
      <c r="A14" s="409" t="str">
        <f ca="true">+RIGHT('Data Summary'!A14,LEN('Data Summary'!A14)-9)</f>
        <v>UIS</v>
      </c>
      <c r="B14" s="36" t="str">
        <f ca="true">+IF(ISTEXT('Data Summary'!B14),'Data Summary'!B14,"")</f>
        <v>Other</v>
      </c>
      <c r="C14" s="358">
        <f ca="true">+VALUE('Data Summary'!C14)</f>
        <v>2021</v>
      </c>
      <c r="D14" s="95" t="e">
        <f ca="true">+IF(AND(ISNUMBER(OFFSET('Water Data'!$D$4,0,10*ROW('Water Data'!D8))),'Data Summary'!BS14="Yes"),100-OFFSET('Water Data'!$D$4,0,10*ROW('Water Data'!D8)),NA())</f>
        <v>#N/A</v>
      </c>
      <c r="E14" s="95" t="e">
        <f ca="true">+IF(AND(ISNUMBER(OFFSET('Water Data'!$D$6,0,10*ROW('Water Data'!D8))),'Data Summary'!BT14="Yes"),OFFSET('Water Data'!$D$6,0,10*ROW('Water Data'!D8)),NA())</f>
        <v>#N/A</v>
      </c>
      <c r="F14" s="95" t="e">
        <f ca="true">+IF(AND(ISNUMBER(OFFSET('Water Data'!$D$9,0,10*ROW('Water Data'!D8))),'Data Summary'!BU14="Yes"),OFFSET('Water Data'!$D$9,0,10*ROW('Water Data'!D8)),NA())</f>
        <v>#N/A</v>
      </c>
      <c r="G14" s="95" t="e">
        <f ca="true">+IF(AND(ISNUMBER(OFFSET('Water Data'!$E$4,0,10*ROW('Water Data'!E8))),'Data Summary'!BV14="Yes"),100-OFFSET('Water Data'!$E$4,0,10*ROW('Water Data'!E8)),NA())</f>
        <v>#N/A</v>
      </c>
      <c r="H14" s="95" t="e">
        <f ca="true">+IF(AND(ISNUMBER(OFFSET('Water Data'!$E$6,0,10*ROW('Water Data'!E8))),'Data Summary'!BW14="Yes"),OFFSET('Water Data'!$E$6,0,10*ROW('Water Data'!E8)),NA())</f>
        <v>#N/A</v>
      </c>
      <c r="I14" s="95" t="e">
        <f ca="true">+IF(AND(ISNUMBER(OFFSET('Water Data'!$E$9,0,10*ROW('Water Data'!E8))),'Data Summary'!BX14="Yes"),OFFSET('Water Data'!$E$9,0,10*ROW('Water Data'!E8)),NA())</f>
        <v>#N/A</v>
      </c>
      <c r="J14" s="95" t="e">
        <f ca="true">+IF(AND(ISNUMBER(OFFSET('Water Data'!$F$4,0,10*ROW('Water Data'!F8))),'Data Summary'!BY14="Yes"),100-OFFSET('Water Data'!$F$4,0,10*ROW('Water Data'!F8)),NA())</f>
        <v>#N/A</v>
      </c>
      <c r="K14" s="95" t="e">
        <f ca="true">+IF(AND(ISNUMBER(OFFSET('Water Data'!$F$6,0,10*ROW('Water Data'!F8))),'Data Summary'!BZ14="Yes"),OFFSET('Water Data'!$F$6,0,10*ROW('Water Data'!F8)),NA())</f>
        <v>#N/A</v>
      </c>
      <c r="L14" s="95" t="e">
        <f ca="true">+IF(AND(ISNUMBER(OFFSET('Water Data'!$F$9,0,10*ROW('Water Data'!F8))),'Data Summary'!CA14="Yes"),OFFSET('Water Data'!$F$9,0,10*ROW('Water Data'!F8)),NA())</f>
        <v>#N/A</v>
      </c>
      <c r="M14" s="95" t="e">
        <f ca="true">+IF(AND(ISNUMBER(OFFSET('Water Data'!$G$4,0,10*ROW('Water Data'!G8))),'Data Summary'!CB14="Yes"),100-OFFSET('Water Data'!$G$4,0,10*ROW('Water Data'!G8)),NA())</f>
        <v>#N/A</v>
      </c>
      <c r="N14" s="95" t="e">
        <f ca="true">+IF(AND(ISNUMBER(OFFSET('Water Data'!$G$6,0,10*ROW('Water Data'!G8))),'Data Summary'!CC14="Yes"),OFFSET('Water Data'!$G$6,0,10*ROW('Water Data'!G8)),NA())</f>
        <v>#N/A</v>
      </c>
      <c r="O14" s="95" t="e">
        <f ca="true">+IF(AND(ISNUMBER(OFFSET('Water Data'!$G$9,0,10*ROW('Water Data'!G8))),'Data Summary'!CD14="Yes"),OFFSET('Water Data'!$G$9,0,10*ROW('Water Data'!G8)),NA())</f>
        <v>#N/A</v>
      </c>
      <c r="P14" s="95" t="e">
        <f ca="true">+IF(AND(ISNUMBER(OFFSET('Water Data'!$H$4,0,10*ROW('Water Data'!H8))),'Data Summary'!CE14="Yes"),100-OFFSET('Water Data'!$H$4,0,10*ROW('Water Data'!H8)),NA())</f>
        <v>#N/A</v>
      </c>
      <c r="Q14" s="95" t="e">
        <f ca="true">+IF(AND(ISNUMBER(OFFSET('Water Data'!$H$6,0,10*ROW('Water Data'!H8))),'Data Summary'!CF14="Yes"),OFFSET('Water Data'!$H$6,0,10*ROW('Water Data'!H8)),NA())</f>
        <v>#N/A</v>
      </c>
      <c r="R14" s="95" t="e">
        <f ca="true">+IF(AND(ISNUMBER(OFFSET('Water Data'!$H$9,0,10*ROW('Water Data'!H8))),'Data Summary'!CG14="Yes"),OFFSET('Water Data'!$H$9,0,10*ROW('Water Data'!H8)),NA())</f>
        <v>#N/A</v>
      </c>
      <c r="S14" s="95" t="e">
        <f ca="true">+IF(AND(ISNUMBER(OFFSET('Water Data'!$I$4,0,10*ROW('Water Data'!I8))),'Data Summary'!CH14="Yes"),100-OFFSET('Water Data'!$I$4,0,10*ROW('Water Data'!I8)),NA())</f>
        <v>#N/A</v>
      </c>
      <c r="T14" s="95" t="e">
        <f ca="true">+IF(AND(ISNUMBER(OFFSET('Water Data'!$I$6,0,10*ROW('Water Data'!I8))),'Data Summary'!CI14="Yes"),OFFSET('Water Data'!$I$6,0,10*ROW('Water Data'!I8)),NA())</f>
        <v>#N/A</v>
      </c>
      <c r="U14" s="95" t="e">
        <f ca="true">+IF(AND(ISNUMBER(OFFSET('Water Data'!$I$9,0,10*ROW('Water Data'!I8))),'Data Summary'!CJ14="Yes"),OFFSET('Water Data'!$I$9,0,10*ROW('Water Data'!I8)),NA())</f>
        <v>#N/A</v>
      </c>
      <c r="V14" s="96" t="e">
        <f ca="true">+IF(AND(ISNUMBER(OFFSET('Sanitation Data'!$D$4,0,10*ROW('Sanitation Data'!D8))),'Data Summary'!CK14="Yes"),100-OFFSET('Sanitation Data'!$D$4,0,10*ROW('Sanitation Data'!D8)),NA())</f>
        <v>#N/A</v>
      </c>
      <c r="W14" s="96" t="e">
        <f ca="true">+IF(AND(ISNUMBER(OFFSET('Sanitation Data'!$D$6,0,10*ROW('Sanitation Data'!D8))),'Data Summary'!CL14="Yes"),OFFSET('Sanitation Data'!$D$6,0,10*ROW('Sanitation Data'!D8)),NA())</f>
        <v>#N/A</v>
      </c>
      <c r="X14" s="96" t="e">
        <f ca="true">+IF(AND(ISNUMBER(OFFSET('Sanitation Data'!$D$10,0,10*ROW('Sanitation Data'!D8))),'Data Summary'!CM14="Yes"),OFFSET('Sanitation Data'!$D$10,0,10*ROW('Sanitation Data'!D8)),NA())</f>
        <v>#N/A</v>
      </c>
      <c r="Y14" s="96" t="e">
        <f ca="true">+IF(AND(ISNUMBER(OFFSET('Sanitation Data'!$D$11,0,10*ROW('Sanitation Data'!D8))),'Data Summary'!CN14="Yes"),OFFSET('Sanitation Data'!$D$11,0,10*ROW('Sanitation Data'!D8)),NA())</f>
        <v>#N/A</v>
      </c>
      <c r="Z14" s="96" t="e">
        <f ca="true">+IF(AND(ISNUMBER(OFFSET('Sanitation Data'!$D$12,0,10*ROW('Sanitation Data'!D8))),'Data Summary'!CO14="Yes"),OFFSET('Sanitation Data'!$D$12,0,10*ROW('Sanitation Data'!D8)),NA())</f>
        <v>#N/A</v>
      </c>
      <c r="AA14" s="96" t="e">
        <f ca="true">+IF(AND(ISNUMBER(OFFSET('Sanitation Data'!$E$4,0,10*ROW('Sanitation Data'!E8))),'Data Summary'!CP14="Yes"),100-OFFSET('Sanitation Data'!$E$4,0,10*ROW('Sanitation Data'!E8)),NA())</f>
        <v>#N/A</v>
      </c>
      <c r="AB14" s="96" t="e">
        <f ca="true">+IF(AND(ISNUMBER(OFFSET('Sanitation Data'!$E$6,0,10*ROW('Sanitation Data'!E8))),'Data Summary'!CQ14="Yes"),OFFSET('Sanitation Data'!$E$6,0,10*ROW('Sanitation Data'!E8)),NA())</f>
        <v>#N/A</v>
      </c>
      <c r="AC14" s="96" t="e">
        <f ca="true">+IF(AND(ISNUMBER(OFFSET('Sanitation Data'!$E$10,0,10*ROW('Sanitation Data'!E8))),'Data Summary'!CR14="Yes"),OFFSET('Sanitation Data'!$E$10,0,10*ROW('Sanitation Data'!E8)),NA())</f>
        <v>#N/A</v>
      </c>
      <c r="AD14" s="96" t="e">
        <f ca="true">+IF(AND(ISNUMBER(OFFSET('Sanitation Data'!$E$11,0,10*ROW('Sanitation Data'!E8))),'Data Summary'!CS14="Yes"),OFFSET('Sanitation Data'!$E$11,0,10*ROW('Sanitation Data'!E8)),NA())</f>
        <v>#N/A</v>
      </c>
      <c r="AE14" s="96" t="e">
        <f ca="true">+IF(AND(ISNUMBER(OFFSET('Sanitation Data'!$E$12,0,10*ROW('Sanitation Data'!E8))),'Data Summary'!CT14="Yes"),OFFSET('Sanitation Data'!$E$12,0,10*ROW('Sanitation Data'!E8)),NA())</f>
        <v>#N/A</v>
      </c>
      <c r="AF14" s="96" t="e">
        <f ca="true">+IF(AND(ISNUMBER(OFFSET('Sanitation Data'!$F$4,0,10*ROW('Sanitation Data'!F8))),'Data Summary'!CU14="Yes"),100-OFFSET('Sanitation Data'!$F$4,0,10*ROW('Sanitation Data'!F8)),NA())</f>
        <v>#N/A</v>
      </c>
      <c r="AG14" s="96" t="e">
        <f ca="true">+IF(AND(ISNUMBER(OFFSET('Sanitation Data'!$F$6,0,10*ROW('Sanitation Data'!F8))),'Data Summary'!CV14="Yes"),OFFSET('Sanitation Data'!$F$6,0,10*ROW('Sanitation Data'!F8)),NA())</f>
        <v>#N/A</v>
      </c>
      <c r="AH14" s="96" t="e">
        <f ca="true">+IF(AND(ISNUMBER(OFFSET('Sanitation Data'!$F$10,0,10*ROW('Sanitation Data'!F8))),'Data Summary'!CW14="Yes"),OFFSET('Sanitation Data'!$F$10,0,10*ROW('Sanitation Data'!F8)),NA())</f>
        <v>#N/A</v>
      </c>
      <c r="AI14" s="96" t="e">
        <f ca="true">+IF(AND(ISNUMBER(OFFSET('Sanitation Data'!$F$11,0,10*ROW('Sanitation Data'!F8))),'Data Summary'!CX14="Yes"),OFFSET('Sanitation Data'!$F$11,0,10*ROW('Sanitation Data'!F8)),NA())</f>
        <v>#N/A</v>
      </c>
      <c r="AJ14" s="96" t="e">
        <f ca="true">+IF(AND(ISNUMBER(OFFSET('Sanitation Data'!$F$12,0,10*ROW('Sanitation Data'!F8))),'Data Summary'!CY14="Yes"),OFFSET('Sanitation Data'!$F$12,0,10*ROW('Sanitation Data'!F8)),NA())</f>
        <v>#N/A</v>
      </c>
      <c r="AK14" s="96" t="e">
        <f ca="true">+IF(AND(ISNUMBER(OFFSET('Sanitation Data'!$G$4,0,10*ROW('Sanitation Data'!G8))),'Data Summary'!CZ14="Yes"),100-OFFSET('Sanitation Data'!$G$4,0,10*ROW('Sanitation Data'!G8)),NA())</f>
        <v>#N/A</v>
      </c>
      <c r="AL14" s="96" t="e">
        <f ca="true">+IF(AND(ISNUMBER(OFFSET('Sanitation Data'!$G$6,0,10*ROW('Sanitation Data'!G8))),'Data Summary'!DA14="Yes"),OFFSET('Sanitation Data'!$G$6,0,10*ROW('Sanitation Data'!G8)),NA())</f>
        <v>#N/A</v>
      </c>
      <c r="AM14" s="96" t="e">
        <f ca="true">+IF(AND(ISNUMBER(OFFSET('Sanitation Data'!$G$10,0,10*ROW('Sanitation Data'!G8))),'Data Summary'!DB14="Yes"),OFFSET('Sanitation Data'!$G$10,0,10*ROW('Sanitation Data'!G8)),NA())</f>
        <v>#N/A</v>
      </c>
      <c r="AN14" s="96" t="e">
        <f ca="true">+IF(AND(ISNUMBER(OFFSET('Sanitation Data'!$G$11,0,10*ROW('Sanitation Data'!G8))),'Data Summary'!DC14="Yes"),OFFSET('Sanitation Data'!$G$11,0,10*ROW('Sanitation Data'!G8)),NA())</f>
        <v>#N/A</v>
      </c>
      <c r="AO14" s="96" t="e">
        <f ca="true">+IF(AND(ISNUMBER(OFFSET('Sanitation Data'!$G$12,0,10*ROW('Sanitation Data'!G8))),'Data Summary'!DD14="Yes"),OFFSET('Sanitation Data'!$G$12,0,10*ROW('Sanitation Data'!G8)),NA())</f>
        <v>#N/A</v>
      </c>
      <c r="AP14" s="96" t="e">
        <f ca="true">+IF(AND(ISNUMBER(OFFSET('Sanitation Data'!$H$4,0,10*ROW('Sanitation Data'!H8))),'Data Summary'!DE14="Yes"),100-OFFSET('Sanitation Data'!$H$4,0,10*ROW('Sanitation Data'!H8)),NA())</f>
        <v>#N/A</v>
      </c>
      <c r="AQ14" s="96" t="e">
        <f ca="true">+IF(AND(ISNUMBER(OFFSET('Sanitation Data'!$H$6,0,10*ROW('Sanitation Data'!H8))),'Data Summary'!DF14="Yes"),OFFSET('Sanitation Data'!$H$6,0,10*ROW('Sanitation Data'!H8)),NA())</f>
        <v>#N/A</v>
      </c>
      <c r="AR14" s="96" t="e">
        <f ca="true">+IF(AND(ISNUMBER(OFFSET('Sanitation Data'!$H$10,0,10*ROW('Sanitation Data'!H8))),'Data Summary'!DG14="Yes"),OFFSET('Sanitation Data'!$H$10,0,10*ROW('Sanitation Data'!H8)),NA())</f>
        <v>#N/A</v>
      </c>
      <c r="AS14" s="96" t="e">
        <f ca="true">+IF(AND(ISNUMBER(OFFSET('Sanitation Data'!$H$11,0,10*ROW('Sanitation Data'!H8))),'Data Summary'!DH14="Yes"),OFFSET('Sanitation Data'!$H$11,0,10*ROW('Sanitation Data'!H8)),NA())</f>
        <v>#N/A</v>
      </c>
      <c r="AT14" s="96" t="e">
        <f ca="true">+IF(AND(ISNUMBER(OFFSET('Sanitation Data'!$H$12,0,10*ROW('Sanitation Data'!H8))),'Data Summary'!DI14="Yes"),OFFSET('Sanitation Data'!$H$12,0,10*ROW('Sanitation Data'!H8)),NA())</f>
        <v>#N/A</v>
      </c>
      <c r="AU14" s="96" t="e">
        <f ca="true">+IF(AND(ISNUMBER(OFFSET('Sanitation Data'!$I$4,0,10*ROW('Sanitation Data'!I8))),'Data Summary'!DJ14="Yes"),100-OFFSET('Sanitation Data'!$I$4,0,10*ROW('Sanitation Data'!I8)),NA())</f>
        <v>#N/A</v>
      </c>
      <c r="AV14" s="96" t="e">
        <f ca="true">+IF(AND(ISNUMBER(OFFSET('Sanitation Data'!$I$6,0,10*ROW('Sanitation Data'!I8))),'Data Summary'!DK14="Yes"),OFFSET('Sanitation Data'!$I$6,0,10*ROW('Sanitation Data'!I8)),NA())</f>
        <v>#N/A</v>
      </c>
      <c r="AW14" s="96" t="e">
        <f ca="true">+IF(AND(ISNUMBER(OFFSET('Sanitation Data'!$I$10,0,10*ROW('Sanitation Data'!I8))),'Data Summary'!DL14="Yes"),OFFSET('Sanitation Data'!$I$10,0,10*ROW('Sanitation Data'!I8)),NA())</f>
        <v>#N/A</v>
      </c>
      <c r="AX14" s="96" t="e">
        <f ca="true">+IF(AND(ISNUMBER(OFFSET('Sanitation Data'!$I$11,0,10*ROW('Sanitation Data'!I8))),'Data Summary'!DM14="Yes"),OFFSET('Sanitation Data'!$I$11,0,10*ROW('Sanitation Data'!I8)),NA())</f>
        <v>#N/A</v>
      </c>
      <c r="AY14" s="96" t="e">
        <f ca="true">+IF(AND(ISNUMBER(OFFSET('Sanitation Data'!$I$12,0,10*ROW('Sanitation Data'!I8))),'Data Summary'!DN14="Yes"),OFFSET('Sanitation Data'!$I$12,0,10*ROW('Sanitation Data'!I8)),NA())</f>
        <v>#N/A</v>
      </c>
      <c r="AZ14" s="97" t="e">
        <f ca="true">+IF(AND(ISNUMBER(OFFSET('Hygiene Data'!$D$5,0,10*ROW('Hygiene Data'!D8))),'Data Summary'!DO14="Yes"),OFFSET('Hygiene Data'!$D$5,0,10*ROW('Hygiene Data'!D8)),NA())</f>
        <v>#N/A</v>
      </c>
      <c r="BA14" s="97" t="e">
        <f ca="true">+IF(AND(ISNUMBER(OFFSET('Hygiene Data'!$D$7,0,10*ROW('Hygiene Data'!D8))),'Data Summary'!DP14="Yes"),OFFSET('Hygiene Data'!$D$7,0,10*ROW('Hygiene Data'!D8)),NA())</f>
        <v>#N/A</v>
      </c>
      <c r="BB14" s="97" t="e">
        <f ca="true">+IF(AND(ISNUMBER(OFFSET('Hygiene Data'!$D$9,0,10*ROW('Hygiene Data'!D8))),'Data Summary'!DQ14="Yes"),OFFSET('Hygiene Data'!$D$9,0,10*ROW('Hygiene Data'!D8)),NA())</f>
        <v>#N/A</v>
      </c>
      <c r="BC14" s="97" t="e">
        <f ca="true">+IF(AND(ISNUMBER(OFFSET('Hygiene Data'!$E$5,0,10*ROW('Hygiene Data'!E8))),'Data Summary'!DR14="Yes"),OFFSET('Hygiene Data'!$E$5,0,10*ROW('Hygiene Data'!E8)),NA())</f>
        <v>#N/A</v>
      </c>
      <c r="BD14" s="97" t="e">
        <f ca="true">+IF(AND(ISNUMBER(OFFSET('Hygiene Data'!$E$7,0,10*ROW('Hygiene Data'!E8))),'Data Summary'!DS14="Yes"),OFFSET('Hygiene Data'!$E$7,0,10*ROW('Hygiene Data'!E8)),NA())</f>
        <v>#N/A</v>
      </c>
      <c r="BE14" s="97" t="e">
        <f ca="true">+IF(AND(ISNUMBER(OFFSET('Hygiene Data'!$E$9,0,10*ROW('Hygiene Data'!E8))),'Data Summary'!DT14="Yes"),OFFSET('Hygiene Data'!$E$9,0,10*ROW('Hygiene Data'!E8)),NA())</f>
        <v>#N/A</v>
      </c>
      <c r="BF14" s="97" t="e">
        <f ca="true">+IF(AND(ISNUMBER(OFFSET('Hygiene Data'!$F$5,0,10*ROW('Hygiene Data'!F8))),'Data Summary'!DU14="Yes"),OFFSET('Hygiene Data'!$F$5,0,10*ROW('Hygiene Data'!F8)),NA())</f>
        <v>#N/A</v>
      </c>
      <c r="BG14" s="97" t="e">
        <f ca="true">+IF(AND(ISNUMBER(OFFSET('Hygiene Data'!$F$7,0,10*ROW('Hygiene Data'!F8))),'Data Summary'!DV14="Yes"),OFFSET('Hygiene Data'!$F$7,0,10*ROW('Hygiene Data'!F8)),NA())</f>
        <v>#N/A</v>
      </c>
      <c r="BH14" s="97" t="e">
        <f ca="true">+IF(AND(ISNUMBER(OFFSET('Hygiene Data'!$F$9,0,10*ROW('Hygiene Data'!F8))),'Data Summary'!DW14="Yes"),OFFSET('Hygiene Data'!$F$9,0,10*ROW('Hygiene Data'!F8)),NA())</f>
        <v>#N/A</v>
      </c>
      <c r="BI14" s="97" t="e">
        <f ca="true">+IF(AND(ISNUMBER(OFFSET('Hygiene Data'!$G$5,0,10*ROW('Hygiene Data'!G8))),'Data Summary'!DX14="Yes"),OFFSET('Hygiene Data'!$G$5,0,10*ROW('Hygiene Data'!G8)),NA())</f>
        <v>#N/A</v>
      </c>
      <c r="BJ14" s="97" t="e">
        <f ca="true">+IF(AND(ISNUMBER(OFFSET('Hygiene Data'!$G$7,0,10*ROW('Hygiene Data'!G8))),'Data Summary'!DY14="Yes"),OFFSET('Hygiene Data'!$G$7,0,10*ROW('Hygiene Data'!G8)),NA())</f>
        <v>#N/A</v>
      </c>
      <c r="BK14" s="97" t="e">
        <f ca="true">+IF(AND(ISNUMBER(OFFSET('Hygiene Data'!$G$9,0,10*ROW('Hygiene Data'!G8))),'Data Summary'!DZ14="Yes"),OFFSET('Hygiene Data'!$G$9,0,10*ROW('Hygiene Data'!G8)),NA())</f>
        <v>#N/A</v>
      </c>
      <c r="BL14" s="97" t="e">
        <f ca="true">+IF(AND(ISNUMBER(OFFSET('Hygiene Data'!$H$5,0,10*ROW('Hygiene Data'!H8))),'Data Summary'!EA14="Yes"),OFFSET('Hygiene Data'!$H$5,0,10*ROW('Hygiene Data'!H8)),NA())</f>
        <v>#N/A</v>
      </c>
      <c r="BM14" s="97" t="e">
        <f ca="true">+IF(AND(ISNUMBER(OFFSET('Hygiene Data'!$H$7,0,10*ROW('Hygiene Data'!H8))),'Data Summary'!EB14="Yes"),OFFSET('Hygiene Data'!$H$7,0,10*ROW('Hygiene Data'!H8)),NA())</f>
        <v>#N/A</v>
      </c>
      <c r="BN14" s="97" t="e">
        <f ca="true">+IF(AND(ISNUMBER(OFFSET('Hygiene Data'!$H$9,0,10*ROW('Hygiene Data'!H8))),'Data Summary'!EC14="Yes"),OFFSET('Hygiene Data'!$H$9,0,10*ROW('Hygiene Data'!H8)),NA())</f>
        <v>#N/A</v>
      </c>
      <c r="BO14" s="97" t="e">
        <f ca="true">+IF(AND(ISNUMBER(OFFSET('Hygiene Data'!$I$5,0,10*ROW('Hygiene Data'!I8))),'Data Summary'!ED14="Yes"),OFFSET('Hygiene Data'!$I$5,0,10*ROW('Hygiene Data'!I8)),NA())</f>
        <v>#N/A</v>
      </c>
      <c r="BP14" s="97" t="e">
        <f ca="true">+IF(AND(ISNUMBER(OFFSET('Hygiene Data'!$I$7,0,10*ROW('Hygiene Data'!I8))),'Data Summary'!EE14="Yes"),OFFSET('Hygiene Data'!$I$7,0,10*ROW('Hygiene Data'!I8)),NA())</f>
        <v>#N/A</v>
      </c>
      <c r="BQ14" s="97" t="e">
        <f ca="true">+IF(AND(ISNUMBER(OFFSET('Hygiene Data'!$I$9,0,10*ROW('Hygiene Data'!I8))),'Data Summary'!EF14="Yes"),OFFSET('Hygiene Data'!$I$9,0,10*ROW('Hygiene Data'!I8)),NA())</f>
        <v>#N/A</v>
      </c>
    </row>
    <row xmlns:x14ac="http://schemas.microsoft.com/office/spreadsheetml/2009/9/ac" r="15" x14ac:dyDescent="0.2">
      <c r="A15" s="409" t="str">
        <f ca="true">+RIGHT('Data Summary'!A15,LEN('Data Summary'!A15)-9)</f>
        <v>EMIS</v>
      </c>
      <c r="B15" s="36" t="str">
        <f ca="true">+IF(ISTEXT('Data Summary'!B15),'Data Summary'!B15,"")</f>
        <v>EMIS</v>
      </c>
      <c r="C15" s="358">
        <f ca="true">+VALUE('Data Summary'!C15)</f>
        <v>2021</v>
      </c>
      <c r="D15" s="95">
        <f ca="true">+IF(AND(ISNUMBER(OFFSET('Water Data'!$D$4,0,10*ROW('Water Data'!D9))),'Data Summary'!BS15="Yes"),100-OFFSET('Water Data'!$D$4,0,10*ROW('Water Data'!D9)),NA())</f>
        <v>90.012502757961315</v>
      </c>
      <c r="E15" s="95">
        <f ca="true">+IF(AND(ISNUMBER(OFFSET('Water Data'!$D$6,0,10*ROW('Water Data'!D9))),'Data Summary'!BT15="Yes"),OFFSET('Water Data'!$D$6,0,10*ROW('Water Data'!D9)),NA())</f>
        <v>87.048613664778998</v>
      </c>
      <c r="F15" s="95">
        <f ca="true">+IF(AND(ISNUMBER(OFFSET('Water Data'!$D$9,0,10*ROW('Water Data'!D9))),'Data Summary'!BU15="Yes"),OFFSET('Water Data'!$D$9,0,10*ROW('Water Data'!D9)),NA())</f>
        <v>83.569905126130763</v>
      </c>
      <c r="G15" s="95">
        <f ca="true">+IF(AND(ISNUMBER(OFFSET('Water Data'!$E$4,0,10*ROW('Water Data'!E9))),'Data Summary'!BV15="Yes"),100-OFFSET('Water Data'!$E$4,0,10*ROW('Water Data'!E9)),NA())</f>
        <v>92.4066924066924</v>
      </c>
      <c r="H15" s="95">
        <f ca="true">+IF(AND(ISNUMBER(OFFSET('Water Data'!$E$6,0,10*ROW('Water Data'!E9))),'Data Summary'!BW15="Yes"),OFFSET('Water Data'!$E$6,0,10*ROW('Water Data'!E9)),NA())</f>
        <v>90.34749034749035</v>
      </c>
      <c r="I15" s="95">
        <f ca="true">+IF(AND(ISNUMBER(OFFSET('Water Data'!$E$9,0,10*ROW('Water Data'!E9))),'Data Summary'!BX15="Yes"),OFFSET('Water Data'!$E$9,0,10*ROW('Water Data'!E9)),NA())</f>
        <v>87.902187902187904</v>
      </c>
      <c r="J15" s="95">
        <f ca="true">+IF(AND(ISNUMBER(OFFSET('Water Data'!$F$4,0,10*ROW('Water Data'!F9))),'Data Summary'!BY15="Yes"),100-OFFSET('Water Data'!$F$4,0,10*ROW('Water Data'!F9)),NA())</f>
        <v>89.703562235323417</v>
      </c>
      <c r="K15" s="95">
        <f ca="true">+IF(AND(ISNUMBER(OFFSET('Water Data'!$F$6,0,10*ROW('Water Data'!F9))),'Data Summary'!BZ15="Yes"),OFFSET('Water Data'!$F$6,0,10*ROW('Water Data'!F9)),NA())</f>
        <v>86.622934484762936</v>
      </c>
      <c r="L15" s="95">
        <f ca="true">+IF(AND(ISNUMBER(OFFSET('Water Data'!$F$9,0,10*ROW('Water Data'!F9))),'Data Summary'!CA15="Yes"),OFFSET('Water Data'!$F$9,0,10*ROW('Water Data'!F9)),NA())</f>
        <v>83.010877688283642</v>
      </c>
      <c r="M15" s="95">
        <f ca="true">+IF(AND(ISNUMBER(OFFSET('Water Data'!$G$4,0,10*ROW('Water Data'!G9))),'Data Summary'!CB15="Yes"),100-OFFSET('Water Data'!$G$4,0,10*ROW('Water Data'!G9)),NA())</f>
        <v>76.073892722012019</v>
      </c>
      <c r="N15" s="95">
        <f ca="true">+IF(AND(ISNUMBER(OFFSET('Water Data'!$G$6,0,10*ROW('Water Data'!G9))),'Data Summary'!CC15="Yes"),OFFSET('Water Data'!$G$6,0,10*ROW('Water Data'!G9)),NA())</f>
        <v>74.004006231916321</v>
      </c>
      <c r="O15" s="95">
        <f ca="true">+IF(AND(ISNUMBER(OFFSET('Water Data'!$G$9,0,10*ROW('Water Data'!G9))),'Data Summary'!CD15="Yes"),OFFSET('Water Data'!$G$9,0,10*ROW('Water Data'!G9)),NA())</f>
        <v>71.88960605386157</v>
      </c>
      <c r="P15" s="95">
        <f ca="true">+IF(AND(ISNUMBER(OFFSET('Water Data'!$H$4,0,10*ROW('Water Data'!H9))),'Data Summary'!CE15="Yes"),100-OFFSET('Water Data'!$H$4,0,10*ROW('Water Data'!H9)),NA())</f>
        <v>96.919496166484123</v>
      </c>
      <c r="Q15" s="95">
        <f ca="true">+IF(AND(ISNUMBER(OFFSET('Water Data'!$H$6,0,10*ROW('Water Data'!H9))),'Data Summary'!CF15="Yes"),OFFSET('Water Data'!$H$6,0,10*ROW('Water Data'!H9)),NA())</f>
        <v>93.455640744797378</v>
      </c>
      <c r="R15" s="95">
        <f ca="true">+IF(AND(ISNUMBER(OFFSET('Water Data'!$H$9,0,10*ROW('Water Data'!H9))),'Data Summary'!CG15="Yes"),OFFSET('Water Data'!$H$9,0,10*ROW('Water Data'!H9)),NA())</f>
        <v>88.882803943044905</v>
      </c>
      <c r="S15" s="95">
        <f ca="true">+IF(AND(ISNUMBER(OFFSET('Water Data'!$I$4,0,10*ROW('Water Data'!I9))),'Data Summary'!CH15="Yes"),100-OFFSET('Water Data'!$I$4,0,10*ROW('Water Data'!I9)),NA())</f>
        <v>96.777777777777771</v>
      </c>
      <c r="T15" s="95">
        <f ca="true">+IF(AND(ISNUMBER(OFFSET('Water Data'!$I$6,0,10*ROW('Water Data'!I9))),'Data Summary'!CI15="Yes"),OFFSET('Water Data'!$I$6,0,10*ROW('Water Data'!I9)),NA())</f>
        <v>93.611111111111114</v>
      </c>
      <c r="U15" s="95">
        <f ca="true">+IF(AND(ISNUMBER(OFFSET('Water Data'!$I$9,0,10*ROW('Water Data'!I9))),'Data Summary'!CJ15="Yes"),OFFSET('Water Data'!$I$9,0,10*ROW('Water Data'!I9)),NA())</f>
        <v>91.166666666666657</v>
      </c>
      <c r="V15" s="96">
        <f ca="true">+IF(AND(ISNUMBER(OFFSET('Sanitation Data'!$D$4,0,10*ROW('Sanitation Data'!D9))),'Data Summary'!CK15="Yes"),100-OFFSET('Sanitation Data'!$D$4,0,10*ROW('Sanitation Data'!D9)),NA())</f>
        <v>65.286460248584248</v>
      </c>
      <c r="W15" s="96">
        <f ca="true">+IF(AND(ISNUMBER(OFFSET('Sanitation Data'!$D$6,0,10*ROW('Sanitation Data'!D9))),'Data Summary'!CL15="Yes"),OFFSET('Sanitation Data'!$D$6,0,10*ROW('Sanitation Data'!D9)),NA())</f>
        <v>63.539751415753479</v>
      </c>
      <c r="X15" s="96">
        <f ca="true">+IF(AND(ISNUMBER(OFFSET('Sanitation Data'!$D$10,0,10*ROW('Sanitation Data'!D9))),'Data Summary'!CM15="Yes"),OFFSET('Sanitation Data'!$D$10,0,10*ROW('Sanitation Data'!D9)),NA())</f>
        <v>47.503125689490325</v>
      </c>
      <c r="Y15" s="96">
        <f ca="true">+IF(AND(ISNUMBER(OFFSET('Sanitation Data'!$D$11,0,10*ROW('Sanitation Data'!D9))),'Data Summary'!CN15="Yes"),OFFSET('Sanitation Data'!$D$11,0,10*ROW('Sanitation Data'!D9)),NA())</f>
        <v>42.725346413328467</v>
      </c>
      <c r="Z15" s="96">
        <f ca="true">+IF(AND(ISNUMBER(OFFSET('Sanitation Data'!$D$12,0,10*ROW('Sanitation Data'!D9))),'Data Summary'!CO15="Yes"),OFFSET('Sanitation Data'!$D$12,0,10*ROW('Sanitation Data'!D9)),NA())</f>
        <v>33.051408398911526</v>
      </c>
      <c r="AA15" s="96">
        <f ca="true">+IF(AND(ISNUMBER(OFFSET('Sanitation Data'!$E$4,0,10*ROW('Sanitation Data'!E9))),'Data Summary'!CP15="Yes"),100-OFFSET('Sanitation Data'!$E$4,0,10*ROW('Sanitation Data'!E9)),NA())</f>
        <v>68.790218790218788</v>
      </c>
      <c r="AB15" s="96">
        <f ca="true">+IF(AND(ISNUMBER(OFFSET('Sanitation Data'!$E$6,0,10*ROW('Sanitation Data'!E9))),'Data Summary'!CQ15="Yes"),OFFSET('Sanitation Data'!$E$6,0,10*ROW('Sanitation Data'!E9)),NA())</f>
        <v>67.374517374517382</v>
      </c>
      <c r="AC15" s="96">
        <f ca="true">+IF(AND(ISNUMBER(OFFSET('Sanitation Data'!$E$10,0,10*ROW('Sanitation Data'!E9))),'Data Summary'!CR15="Yes"),OFFSET('Sanitation Data'!$E$10,0,10*ROW('Sanitation Data'!E9)),NA())</f>
        <v>54.826254826254825</v>
      </c>
      <c r="AD15" s="96">
        <f ca="true">+IF(AND(ISNUMBER(OFFSET('Sanitation Data'!$E$11,0,10*ROW('Sanitation Data'!E9))),'Data Summary'!CS15="Yes"),OFFSET('Sanitation Data'!$E$11,0,10*ROW('Sanitation Data'!E9)),NA())</f>
        <v>47.972972972972968</v>
      </c>
      <c r="AE15" s="96">
        <f ca="true">+IF(AND(ISNUMBER(OFFSET('Sanitation Data'!$E$12,0,10*ROW('Sanitation Data'!E9))),'Data Summary'!CT15="Yes"),OFFSET('Sanitation Data'!$E$12,0,10*ROW('Sanitation Data'!E9)),NA())</f>
        <v>40.34749034749035</v>
      </c>
      <c r="AF15" s="96">
        <f ca="true">+IF(AND(ISNUMBER(OFFSET('Sanitation Data'!$F$4,0,10*ROW('Sanitation Data'!F9))),'Data Summary'!CU15="Yes"),100-OFFSET('Sanitation Data'!$F$4,0,10*ROW('Sanitation Data'!F9)),NA())</f>
        <v>64.834343602092503</v>
      </c>
      <c r="AG15" s="96">
        <f ca="true">+IF(AND(ISNUMBER(OFFSET('Sanitation Data'!$F$6,0,10*ROW('Sanitation Data'!F9))),'Data Summary'!CV15="Yes"),OFFSET('Sanitation Data'!$F$6,0,10*ROW('Sanitation Data'!F9)),NA())</f>
        <v>63.044922361537829</v>
      </c>
      <c r="AH15" s="96">
        <f ca="true">+IF(AND(ISNUMBER(OFFSET('Sanitation Data'!$F$10,0,10*ROW('Sanitation Data'!F9))),'Data Summary'!CW15="Yes"),OFFSET('Sanitation Data'!$F$10,0,10*ROW('Sanitation Data'!F9)),NA())</f>
        <v>46.558166569791581</v>
      </c>
      <c r="AI15" s="96">
        <f ca="true">+IF(AND(ISNUMBER(OFFSET('Sanitation Data'!$F$11,0,10*ROW('Sanitation Data'!F9))),'Data Summary'!CX15="Yes"),OFFSET('Sanitation Data'!$F$11,0,10*ROW('Sanitation Data'!F9)),NA())</f>
        <v>42.057626837166822</v>
      </c>
      <c r="AJ15" s="96">
        <f ca="true">+IF(AND(ISNUMBER(OFFSET('Sanitation Data'!$F$12,0,10*ROW('Sanitation Data'!F9))),'Data Summary'!CY15="Yes"),OFFSET('Sanitation Data'!$F$12,0,10*ROW('Sanitation Data'!F9)),NA())</f>
        <v>32.109939383874448</v>
      </c>
      <c r="AK15" s="96">
        <f ca="true">+IF(AND(ISNUMBER(OFFSET('Sanitation Data'!$G$4,0,10*ROW('Sanitation Data'!G9))),'Data Summary'!CZ15="Yes"),100-OFFSET('Sanitation Data'!$G$4,0,10*ROW('Sanitation Data'!G9)),NA())</f>
        <v>36.25639884264411</v>
      </c>
      <c r="AL15" s="96">
        <f ca="true">+IF(AND(ISNUMBER(OFFSET('Sanitation Data'!$G$6,0,10*ROW('Sanitation Data'!G9))),'Data Summary'!DA15="Yes"),OFFSET('Sanitation Data'!$G$6,0,10*ROW('Sanitation Data'!G9)),NA())</f>
        <v>35.4440240373915</v>
      </c>
      <c r="AM15" s="96">
        <f ca="true">+IF(AND(ISNUMBER(OFFSET('Sanitation Data'!$G$10,0,10*ROW('Sanitation Data'!G9))),'Data Summary'!DB15="Yes"),OFFSET('Sanitation Data'!$G$10,0,10*ROW('Sanitation Data'!G9)),NA())</f>
        <v>22.501669263298467</v>
      </c>
      <c r="AN15" s="96" t="e">
        <f ca="true">+IF(AND(ISNUMBER(OFFSET('Sanitation Data'!$G$11,0,10*ROW('Sanitation Data'!G9))),'Data Summary'!DC15="Yes"),OFFSET('Sanitation Data'!$G$11,0,10*ROW('Sanitation Data'!G9)),NA())</f>
        <v>#N/A</v>
      </c>
      <c r="AO15" s="96">
        <f ca="true">+IF(AND(ISNUMBER(OFFSET('Sanitation Data'!$G$12,0,10*ROW('Sanitation Data'!G9))),'Data Summary'!DD15="Yes"),OFFSET('Sanitation Data'!$G$12,0,10*ROW('Sanitation Data'!G9)),NA())</f>
        <v>22.501669263298467</v>
      </c>
      <c r="AP15" s="96">
        <f ca="true">+IF(AND(ISNUMBER(OFFSET('Sanitation Data'!$H$4,0,10*ROW('Sanitation Data'!H9))),'Data Summary'!DE15="Yes"),100-OFFSET('Sanitation Data'!$H$4,0,10*ROW('Sanitation Data'!H9)),NA())</f>
        <v>78.17634173055859</v>
      </c>
      <c r="AQ15" s="96">
        <f ca="true">+IF(AND(ISNUMBER(OFFSET('Sanitation Data'!$H$6,0,10*ROW('Sanitation Data'!H9))),'Data Summary'!DF15="Yes"),OFFSET('Sanitation Data'!$H$6,0,10*ROW('Sanitation Data'!H9)),NA())</f>
        <v>75.814622124863092</v>
      </c>
      <c r="AR15" s="96">
        <f ca="true">+IF(AND(ISNUMBER(OFFSET('Sanitation Data'!$H$10,0,10*ROW('Sanitation Data'!H9))),'Data Summary'!DG15="Yes"),OFFSET('Sanitation Data'!$H$10,0,10*ROW('Sanitation Data'!H9)),NA())</f>
        <v>59.980832420591454</v>
      </c>
      <c r="AS15" s="96">
        <f ca="true">+IF(AND(ISNUMBER(OFFSET('Sanitation Data'!$H$11,0,10*ROW('Sanitation Data'!H9))),'Data Summary'!DH15="Yes"),OFFSET('Sanitation Data'!$H$11,0,10*ROW('Sanitation Data'!H9)),NA())</f>
        <v>52.033132530120483</v>
      </c>
      <c r="AT15" s="96">
        <f ca="true">+IF(AND(ISNUMBER(OFFSET('Sanitation Data'!$H$12,0,10*ROW('Sanitation Data'!H9))),'Data Summary'!DI15="Yes"),OFFSET('Sanitation Data'!$H$12,0,10*ROW('Sanitation Data'!H9)),NA())</f>
        <v>42.401423877327495</v>
      </c>
      <c r="AU15" s="96">
        <f ca="true">+IF(AND(ISNUMBER(OFFSET('Sanitation Data'!$I$4,0,10*ROW('Sanitation Data'!I9))),'Data Summary'!DJ15="Yes"),100-OFFSET('Sanitation Data'!$I$4,0,10*ROW('Sanitation Data'!I9)),NA())</f>
        <v>85.444444444444443</v>
      </c>
      <c r="AV15" s="96">
        <f ca="true">+IF(AND(ISNUMBER(OFFSET('Sanitation Data'!$I$6,0,10*ROW('Sanitation Data'!I9))),'Data Summary'!DK15="Yes"),OFFSET('Sanitation Data'!$I$6,0,10*ROW('Sanitation Data'!I9)),NA())</f>
        <v>83.861111111111114</v>
      </c>
      <c r="AW15" s="96">
        <f ca="true">+IF(AND(ISNUMBER(OFFSET('Sanitation Data'!$I$10,0,10*ROW('Sanitation Data'!I9))),'Data Summary'!DL15="Yes"),OFFSET('Sanitation Data'!$I$10,0,10*ROW('Sanitation Data'!I9)),NA())</f>
        <v>59.277777777777771</v>
      </c>
      <c r="AX15" s="96">
        <f ca="true">+IF(AND(ISNUMBER(OFFSET('Sanitation Data'!$I$11,0,10*ROW('Sanitation Data'!I9))),'Data Summary'!DM15="Yes"),OFFSET('Sanitation Data'!$I$11,0,10*ROW('Sanitation Data'!I9)),NA())</f>
        <v>64.750000000000014</v>
      </c>
      <c r="AY15" s="96">
        <f ca="true">+IF(AND(ISNUMBER(OFFSET('Sanitation Data'!$I$12,0,10*ROW('Sanitation Data'!I9))),'Data Summary'!DN15="Yes"),OFFSET('Sanitation Data'!$I$12,0,10*ROW('Sanitation Data'!I9)),NA())</f>
        <v>44.722222222222221</v>
      </c>
      <c r="AZ15" s="97">
        <f ca="true">+IF(AND(ISNUMBER(OFFSET('Hygiene Data'!$D$5,0,10*ROW('Hygiene Data'!D9))),'Data Summary'!DO15="Yes"),OFFSET('Hygiene Data'!$D$5,0,10*ROW('Hygiene Data'!D9)),NA())</f>
        <v>80.216224167095689</v>
      </c>
      <c r="BA15" s="97" t="e">
        <f ca="true">+IF(AND(ISNUMBER(OFFSET('Hygiene Data'!$D$7,0,10*ROW('Hygiene Data'!D9))),'Data Summary'!DP15="Yes"),OFFSET('Hygiene Data'!$D$7,0,10*ROW('Hygiene Data'!D9)),NA())</f>
        <v>#N/A</v>
      </c>
      <c r="BB15" s="97">
        <f ca="true">+IF(AND(ISNUMBER(OFFSET('Hygiene Data'!$D$9,0,10*ROW('Hygiene Data'!D9))),'Data Summary'!DQ15="Yes"),OFFSET('Hygiene Data'!$D$9,0,10*ROW('Hygiene Data'!D9)),NA())</f>
        <v>77.620063249246158</v>
      </c>
      <c r="BC15" s="97">
        <f ca="true">+IF(AND(ISNUMBER(OFFSET('Hygiene Data'!$E$5,0,10*ROW('Hygiene Data'!E9))),'Data Summary'!DR15="Yes"),OFFSET('Hygiene Data'!$E$5,0,10*ROW('Hygiene Data'!E9)),NA())</f>
        <v>86.036036036036037</v>
      </c>
      <c r="BD15" s="97" t="e">
        <f ca="true">+IF(AND(ISNUMBER(OFFSET('Hygiene Data'!$E$7,0,10*ROW('Hygiene Data'!E9))),'Data Summary'!DS15="Yes"),OFFSET('Hygiene Data'!$E$7,0,10*ROW('Hygiene Data'!E9)),NA())</f>
        <v>#N/A</v>
      </c>
      <c r="BE15" s="97">
        <f ca="true">+IF(AND(ISNUMBER(OFFSET('Hygiene Data'!$E$9,0,10*ROW('Hygiene Data'!E9))),'Data Summary'!DT15="Yes"),OFFSET('Hygiene Data'!$E$9,0,10*ROW('Hygiene Data'!E9)),NA())</f>
        <v>83.719433719433724</v>
      </c>
      <c r="BF15" s="97">
        <f ca="true">+IF(AND(ISNUMBER(OFFSET('Hygiene Data'!$F$5,0,10*ROW('Hygiene Data'!F9))),'Data Summary'!DU15="Yes"),OFFSET('Hygiene Data'!$F$5,0,10*ROW('Hygiene Data'!F9)),NA())</f>
        <v>79.465249522544212</v>
      </c>
      <c r="BG15" s="97" t="e">
        <f ca="true">+IF(AND(ISNUMBER(OFFSET('Hygiene Data'!$F$7,0,10*ROW('Hygiene Data'!F9))),'Data Summary'!DV15="Yes"),OFFSET('Hygiene Data'!$F$7,0,10*ROW('Hygiene Data'!F9)),NA())</f>
        <v>#N/A</v>
      </c>
      <c r="BH15" s="97">
        <f ca="true">+IF(AND(ISNUMBER(OFFSET('Hygiene Data'!$F$9,0,10*ROW('Hygiene Data'!F9))),'Data Summary'!DW15="Yes"),OFFSET('Hygiene Data'!$F$9,0,10*ROW('Hygiene Data'!F9)),NA())</f>
        <v>76.833015029477707</v>
      </c>
      <c r="BI15" s="97">
        <f ca="true">+IF(AND(ISNUMBER(OFFSET('Hygiene Data'!$G$5,0,10*ROW('Hygiene Data'!G9))),'Data Summary'!DX15="Yes"),OFFSET('Hygiene Data'!$G$5,0,10*ROW('Hygiene Data'!G9)),NA())</f>
        <v>72.535054529267754</v>
      </c>
      <c r="BJ15" s="97" t="e">
        <f ca="true">+IF(AND(ISNUMBER(OFFSET('Hygiene Data'!$G$7,0,10*ROW('Hygiene Data'!G9))),'Data Summary'!DY15="Yes"),OFFSET('Hygiene Data'!$G$7,0,10*ROW('Hygiene Data'!G9)),NA())</f>
        <v>#N/A</v>
      </c>
      <c r="BK15" s="97">
        <f ca="true">+IF(AND(ISNUMBER(OFFSET('Hygiene Data'!$G$9,0,10*ROW('Hygiene Data'!G9))),'Data Summary'!DZ15="Yes"),OFFSET('Hygiene Data'!$G$9,0,10*ROW('Hygiene Data'!G9)),NA())</f>
        <v>70.064544847540617</v>
      </c>
      <c r="BL15" s="97">
        <f ca="true">+IF(AND(ISNUMBER(OFFSET('Hygiene Data'!$H$5,0,10*ROW('Hygiene Data'!H9))),'Data Summary'!EA15="Yes"),OFFSET('Hygiene Data'!$H$5,0,10*ROW('Hygiene Data'!H9)),NA())</f>
        <v>83.912924424972616</v>
      </c>
      <c r="BM15" s="97" t="e">
        <f ca="true">+IF(AND(ISNUMBER(OFFSET('Hygiene Data'!$H$7,0,10*ROW('Hygiene Data'!H9))),'Data Summary'!EB15="Yes"),OFFSET('Hygiene Data'!$H$7,0,10*ROW('Hygiene Data'!H9)),NA())</f>
        <v>#N/A</v>
      </c>
      <c r="BN15" s="97">
        <f ca="true">+IF(AND(ISNUMBER(OFFSET('Hygiene Data'!$H$9,0,10*ROW('Hygiene Data'!H9))),'Data Summary'!EC15="Yes"),OFFSET('Hygiene Data'!$H$9,0,10*ROW('Hygiene Data'!H9)),NA())</f>
        <v>81.243154435925518</v>
      </c>
      <c r="BO15" s="97">
        <f ca="true">+IF(AND(ISNUMBER(OFFSET('Hygiene Data'!$I$5,0,10*ROW('Hygiene Data'!I9))),'Data Summary'!ED15="Yes"),OFFSET('Hygiene Data'!$I$5,0,10*ROW('Hygiene Data'!I9)),NA())</f>
        <v>84.388888888888886</v>
      </c>
      <c r="BP15" s="97" t="e">
        <f ca="true">+IF(AND(ISNUMBER(OFFSET('Hygiene Data'!$I$7,0,10*ROW('Hygiene Data'!I9))),'Data Summary'!EE15="Yes"),OFFSET('Hygiene Data'!$I$7,0,10*ROW('Hygiene Data'!I9)),NA())</f>
        <v>#N/A</v>
      </c>
      <c r="BQ15" s="97">
        <f ca="true">+IF(AND(ISNUMBER(OFFSET('Hygiene Data'!$I$9,0,10*ROW('Hygiene Data'!I9))),'Data Summary'!EF15="Yes"),OFFSET('Hygiene Data'!$I$9,0,10*ROW('Hygiene Data'!I9)),NA())</f>
        <v>81.777777777777786</v>
      </c>
    </row>
    <row xmlns:x14ac="http://schemas.microsoft.com/office/spreadsheetml/2009/9/ac" r="16" x14ac:dyDescent="0.2">
      <c r="A16" s="409" t="str">
        <f ca="true">+RIGHT('Data Summary'!A16,LEN('Data Summary'!A16)-9)</f>
        <v>EMIS</v>
      </c>
      <c r="B16" s="36" t="str">
        <f ca="true">+IF(ISTEXT('Data Summary'!B16),'Data Summary'!B16,"")</f>
        <v>EMIS</v>
      </c>
      <c r="C16" s="358">
        <f ca="true">+VALUE('Data Summary'!C16)</f>
        <v>2022</v>
      </c>
      <c r="D16" s="95">
        <f ca="true">+IF(AND(ISNUMBER(OFFSET('Water Data'!$D$4,0,10*ROW('Water Data'!D10))),'Data Summary'!BS16="Yes"),100-OFFSET('Water Data'!$D$4,0,10*ROW('Water Data'!D10)),NA())</f>
        <v>90.928347089328753</v>
      </c>
      <c r="E16" s="95">
        <f ca="true">+IF(AND(ISNUMBER(OFFSET('Water Data'!$D$6,0,10*ROW('Water Data'!D10))),'Data Summary'!BT16="Yes"),OFFSET('Water Data'!$D$6,0,10*ROW('Water Data'!D10)),NA())</f>
        <v>88.284274340807826</v>
      </c>
      <c r="F16" s="95">
        <f ca="true">+IF(AND(ISNUMBER(OFFSET('Water Data'!$D$9,0,10*ROW('Water Data'!D10))),'Data Summary'!BU16="Yes"),OFFSET('Water Data'!$D$9,0,10*ROW('Water Data'!D10)),NA())</f>
        <v>85.69133007084946</v>
      </c>
      <c r="G16" s="95">
        <f ca="true">+IF(AND(ISNUMBER(OFFSET('Water Data'!$E$4,0,10*ROW('Water Data'!E10))),'Data Summary'!BV16="Yes"),100-OFFSET('Water Data'!$E$4,0,10*ROW('Water Data'!E10)),NA())</f>
        <v>91.886409736308323</v>
      </c>
      <c r="H16" s="95">
        <f ca="true">+IF(AND(ISNUMBER(OFFSET('Water Data'!$E$6,0,10*ROW('Water Data'!E10))),'Data Summary'!BW16="Yes"),OFFSET('Water Data'!$E$6,0,10*ROW('Water Data'!E10)),NA())</f>
        <v>90.196078431372555</v>
      </c>
      <c r="I16" s="95">
        <f ca="true">+IF(AND(ISNUMBER(OFFSET('Water Data'!$E$9,0,10*ROW('Water Data'!E10))),'Data Summary'!BX16="Yes"),OFFSET('Water Data'!$E$9,0,10*ROW('Water Data'!E10)),NA())</f>
        <v>88.505747126436788</v>
      </c>
      <c r="J16" s="95">
        <f ca="true">+IF(AND(ISNUMBER(OFFSET('Water Data'!$F$4,0,10*ROW('Water Data'!F10))),'Data Summary'!BY16="Yes"),100-OFFSET('Water Data'!$F$4,0,10*ROW('Water Data'!F10)),NA())</f>
        <v>90.812315754995083</v>
      </c>
      <c r="K16" s="95">
        <f ca="true">+IF(AND(ISNUMBER(OFFSET('Water Data'!$F$6,0,10*ROW('Water Data'!F10))),'Data Summary'!BZ16="Yes"),OFFSET('Water Data'!$F$6,0,10*ROW('Water Data'!F10)),NA())</f>
        <v>88.052735014739596</v>
      </c>
      <c r="L16" s="95">
        <f ca="true">+IF(AND(ISNUMBER(OFFSET('Water Data'!$F$9,0,10*ROW('Water Data'!F10))),'Data Summary'!CA16="Yes"),OFFSET('Water Data'!$F$9,0,10*ROW('Water Data'!F10)),NA())</f>
        <v>85.350474942679327</v>
      </c>
      <c r="M16" s="95">
        <f ca="true">+IF(AND(ISNUMBER(OFFSET('Water Data'!$G$4,0,10*ROW('Water Data'!G10))),'Data Summary'!CB16="Yes"),100-OFFSET('Water Data'!$G$4,0,10*ROW('Water Data'!G10)),NA())</f>
        <v>77.602454525531456</v>
      </c>
      <c r="N16" s="95">
        <f ca="true">+IF(AND(ISNUMBER(OFFSET('Water Data'!$G$6,0,10*ROW('Water Data'!G10))),'Data Summary'!CC16="Yes"),OFFSET('Water Data'!$G$6,0,10*ROW('Water Data'!G10)),NA())</f>
        <v>75.388998465921546</v>
      </c>
      <c r="O16" s="95">
        <f ca="true">+IF(AND(ISNUMBER(OFFSET('Water Data'!$G$9,0,10*ROW('Water Data'!G10))),'Data Summary'!CD16="Yes"),OFFSET('Water Data'!$G$9,0,10*ROW('Water Data'!G10)),NA())</f>
        <v>73.964497041420117</v>
      </c>
      <c r="P16" s="95">
        <f ca="true">+IF(AND(ISNUMBER(OFFSET('Water Data'!$H$4,0,10*ROW('Water Data'!H10))),'Data Summary'!CE16="Yes"),100-OFFSET('Water Data'!$H$4,0,10*ROW('Water Data'!H10)),NA())</f>
        <v>97.498633132859496</v>
      </c>
      <c r="Q16" s="95">
        <f ca="true">+IF(AND(ISNUMBER(OFFSET('Water Data'!$H$6,0,10*ROW('Water Data'!H10))),'Data Summary'!CF16="Yes"),OFFSET('Water Data'!$H$6,0,10*ROW('Water Data'!H10)),NA())</f>
        <v>94.559868780754513</v>
      </c>
      <c r="R16" s="95">
        <f ca="true">+IF(AND(ISNUMBER(OFFSET('Water Data'!$H$9,0,10*ROW('Water Data'!H10))),'Data Summary'!CG16="Yes"),OFFSET('Water Data'!$H$9,0,10*ROW('Water Data'!H10)),NA())</f>
        <v>91.375068343357029</v>
      </c>
      <c r="S16" s="95">
        <f ca="true">+IF(AND(ISNUMBER(OFFSET('Water Data'!$I$4,0,10*ROW('Water Data'!I10))),'Data Summary'!CH16="Yes"),100-OFFSET('Water Data'!$I$4,0,10*ROW('Water Data'!I10)),NA())</f>
        <v>97.958057395143484</v>
      </c>
      <c r="T16" s="95">
        <f ca="true">+IF(AND(ISNUMBER(OFFSET('Water Data'!$I$6,0,10*ROW('Water Data'!I10))),'Data Summary'!CI16="Yes"),OFFSET('Water Data'!$I$6,0,10*ROW('Water Data'!I10)),NA())</f>
        <v>95.419426048565128</v>
      </c>
      <c r="U16" s="95">
        <f ca="true">+IF(AND(ISNUMBER(OFFSET('Water Data'!$I$9,0,10*ROW('Water Data'!I10))),'Data Summary'!CJ16="Yes"),OFFSET('Water Data'!$I$9,0,10*ROW('Water Data'!I10)),NA())</f>
        <v>92.273730684326722</v>
      </c>
      <c r="V16" s="96">
        <f ca="true">+IF(AND(ISNUMBER(OFFSET('Sanitation Data'!$D$4,0,10*ROW('Sanitation Data'!D10))),'Data Summary'!CK16="Yes"),100-OFFSET('Sanitation Data'!$D$4,0,10*ROW('Sanitation Data'!D10)),NA())</f>
        <v>79.680081805565706</v>
      </c>
      <c r="W16" s="96">
        <f ca="true">+IF(AND(ISNUMBER(OFFSET('Sanitation Data'!$D$6,0,10*ROW('Sanitation Data'!D10))),'Data Summary'!CL16="Yes"),OFFSET('Sanitation Data'!$D$6,0,10*ROW('Sanitation Data'!D10)),NA())</f>
        <v>78.237528303264924</v>
      </c>
      <c r="X16" s="96">
        <f ca="true">+IF(AND(ISNUMBER(OFFSET('Sanitation Data'!$D$10,0,10*ROW('Sanitation Data'!D10))),'Data Summary'!CM16="Yes"),OFFSET('Sanitation Data'!$D$10,0,10*ROW('Sanitation Data'!D10)),NA())</f>
        <v>49.82835439339712</v>
      </c>
      <c r="Y16" s="96">
        <f ca="true">+IF(AND(ISNUMBER(OFFSET('Sanitation Data'!$D$11,0,10*ROW('Sanitation Data'!D10))),'Data Summary'!CN16="Yes"),OFFSET('Sanitation Data'!$D$11,0,10*ROW('Sanitation Data'!D10)),NA())</f>
        <v>60.904974070557302</v>
      </c>
      <c r="Z16" s="96">
        <f ca="true">+IF(AND(ISNUMBER(OFFSET('Sanitation Data'!$D$12,0,10*ROW('Sanitation Data'!D10))),'Data Summary'!CO16="Yes"),OFFSET('Sanitation Data'!$D$12,0,10*ROW('Sanitation Data'!D10)),NA())</f>
        <v>36.0601855233365</v>
      </c>
      <c r="AA16" s="96">
        <f ca="true">+IF(AND(ISNUMBER(OFFSET('Sanitation Data'!$E$4,0,10*ROW('Sanitation Data'!E10))),'Data Summary'!CP16="Yes"),100-OFFSET('Sanitation Data'!$E$4,0,10*ROW('Sanitation Data'!E10)),NA())</f>
        <v>82.661548304542549</v>
      </c>
      <c r="AB16" s="96">
        <f ca="true">+IF(AND(ISNUMBER(OFFSET('Sanitation Data'!$E$6,0,10*ROW('Sanitation Data'!E10))),'Data Summary'!CQ16="Yes"),OFFSET('Sanitation Data'!$E$6,0,10*ROW('Sanitation Data'!E10)),NA())</f>
        <v>81.381957773512482</v>
      </c>
      <c r="AC16" s="96">
        <f ca="true">+IF(AND(ISNUMBER(OFFSET('Sanitation Data'!$E$10,0,10*ROW('Sanitation Data'!E10))),'Data Summary'!CR16="Yes"),OFFSET('Sanitation Data'!$E$10,0,10*ROW('Sanitation Data'!E10)),NA())</f>
        <v>54.446577095329495</v>
      </c>
      <c r="AD16" s="96">
        <f ca="true">+IF(AND(ISNUMBER(OFFSET('Sanitation Data'!$E$11,0,10*ROW('Sanitation Data'!E10))),'Data Summary'!CS16="Yes"),OFFSET('Sanitation Data'!$E$11,0,10*ROW('Sanitation Data'!E10)),NA())</f>
        <v>67.722328854766474</v>
      </c>
      <c r="AE16" s="96">
        <f ca="true">+IF(AND(ISNUMBER(OFFSET('Sanitation Data'!$E$12,0,10*ROW('Sanitation Data'!E10))),'Data Summary'!CT16="Yes"),OFFSET('Sanitation Data'!$E$12,0,10*ROW('Sanitation Data'!E10)),NA())</f>
        <v>40.49904030710173</v>
      </c>
      <c r="AF16" s="96">
        <f ca="true">+IF(AND(ISNUMBER(OFFSET('Sanitation Data'!$F$4,0,10*ROW('Sanitation Data'!F10))),'Data Summary'!CU16="Yes"),100-OFFSET('Sanitation Data'!$F$4,0,10*ROW('Sanitation Data'!F10)),NA())</f>
        <v>79.295844327176781</v>
      </c>
      <c r="AG16" s="96">
        <f ca="true">+IF(AND(ISNUMBER(OFFSET('Sanitation Data'!$F$6,0,10*ROW('Sanitation Data'!F10))),'Data Summary'!CV16="Yes"),OFFSET('Sanitation Data'!$F$6,0,10*ROW('Sanitation Data'!F10)),NA())</f>
        <v>77.832288918205805</v>
      </c>
      <c r="AH16" s="96">
        <f ca="true">+IF(AND(ISNUMBER(OFFSET('Sanitation Data'!$F$10,0,10*ROW('Sanitation Data'!F10))),'Data Summary'!CW16="Yes"),OFFSET('Sanitation Data'!$F$10,0,10*ROW('Sanitation Data'!F10)),NA())</f>
        <v>49.233179419525065</v>
      </c>
      <c r="AI16" s="96">
        <f ca="true">+IF(AND(ISNUMBER(OFFSET('Sanitation Data'!$F$11,0,10*ROW('Sanitation Data'!F10))),'Data Summary'!CX16="Yes"),OFFSET('Sanitation Data'!$F$11,0,10*ROW('Sanitation Data'!F10)),NA())</f>
        <v>60.026385224274414</v>
      </c>
      <c r="AJ16" s="96">
        <f ca="true">+IF(AND(ISNUMBER(OFFSET('Sanitation Data'!$F$12,0,10*ROW('Sanitation Data'!F10))),'Data Summary'!CY16="Yes"),OFFSET('Sanitation Data'!$F$12,0,10*ROW('Sanitation Data'!F10)),NA())</f>
        <v>35.48812664907652</v>
      </c>
      <c r="AK16" s="96">
        <f ca="true">+IF(AND(ISNUMBER(OFFSET('Sanitation Data'!$G$4,0,10*ROW('Sanitation Data'!G10))),'Data Summary'!CZ16="Yes"),100-OFFSET('Sanitation Data'!$G$4,0,10*ROW('Sanitation Data'!G10)),NA())</f>
        <v>41.42011834319527</v>
      </c>
      <c r="AL16" s="96">
        <f ca="true">+IF(AND(ISNUMBER(OFFSET('Sanitation Data'!$G$6,0,10*ROW('Sanitation Data'!G10))),'Data Summary'!DA16="Yes"),OFFSET('Sanitation Data'!$G$6,0,10*ROW('Sanitation Data'!G10)),NA())</f>
        <v>40.696909927679158</v>
      </c>
      <c r="AM16" s="96">
        <f ca="true">+IF(AND(ISNUMBER(OFFSET('Sanitation Data'!$G$10,0,10*ROW('Sanitation Data'!G10))),'Data Summary'!DB16="Yes"),OFFSET('Sanitation Data'!$G$10,0,10*ROW('Sanitation Data'!G10)),NA())</f>
        <v>22.616699539776462</v>
      </c>
      <c r="AN16" s="96" t="e">
        <f ca="true">+IF(AND(ISNUMBER(OFFSET('Sanitation Data'!$G$11,0,10*ROW('Sanitation Data'!G10))),'Data Summary'!DC16="Yes"),OFFSET('Sanitation Data'!$G$11,0,10*ROW('Sanitation Data'!G10)),NA())</f>
        <v>#N/A</v>
      </c>
      <c r="AO16" s="96">
        <f ca="true">+IF(AND(ISNUMBER(OFFSET('Sanitation Data'!$G$12,0,10*ROW('Sanitation Data'!G10))),'Data Summary'!DD16="Yes"),OFFSET('Sanitation Data'!$G$12,0,10*ROW('Sanitation Data'!G10)),NA())</f>
        <v>13.434144203374974</v>
      </c>
      <c r="AP16" s="96">
        <f ca="true">+IF(AND(ISNUMBER(OFFSET('Sanitation Data'!$H$4,0,10*ROW('Sanitation Data'!H10))),'Data Summary'!DE16="Yes"),100-OFFSET('Sanitation Data'!$H$4,0,10*ROW('Sanitation Data'!H10)),NA())</f>
        <v>98.769819573537461</v>
      </c>
      <c r="AQ16" s="96">
        <f ca="true">+IF(AND(ISNUMBER(OFFSET('Sanitation Data'!$H$6,0,10*ROW('Sanitation Data'!H10))),'Data Summary'!DF16="Yes"),OFFSET('Sanitation Data'!$H$6,0,10*ROW('Sanitation Data'!H10)),NA())</f>
        <v>96.712684527063971</v>
      </c>
      <c r="AR16" s="96">
        <f ca="true">+IF(AND(ISNUMBER(OFFSET('Sanitation Data'!$H$10,0,10*ROW('Sanitation Data'!H10))),'Data Summary'!DG16="Yes"),OFFSET('Sanitation Data'!$H$10,0,10*ROW('Sanitation Data'!H10)),NA())</f>
        <v>63.613996719518859</v>
      </c>
      <c r="AS16" s="96">
        <f ca="true">+IF(AND(ISNUMBER(OFFSET('Sanitation Data'!$H$11,0,10*ROW('Sanitation Data'!H10))),'Data Summary'!DH16="Yes"),OFFSET('Sanitation Data'!$H$11,0,10*ROW('Sanitation Data'!H10)),NA())</f>
        <v>69.341170038272267</v>
      </c>
      <c r="AT16" s="96">
        <f ca="true">+IF(AND(ISNUMBER(OFFSET('Sanitation Data'!$H$12,0,10*ROW('Sanitation Data'!H10))),'Data Summary'!DI16="Yes"),OFFSET('Sanitation Data'!$H$12,0,10*ROW('Sanitation Data'!H10)),NA())</f>
        <v>46.692181519956257</v>
      </c>
      <c r="AU16" s="96">
        <f ca="true">+IF(AND(ISNUMBER(OFFSET('Sanitation Data'!$I$4,0,10*ROW('Sanitation Data'!I10))),'Data Summary'!DJ16="Yes"),100-OFFSET('Sanitation Data'!$I$4,0,10*ROW('Sanitation Data'!I10)),NA())</f>
        <v>98.951434878587193</v>
      </c>
      <c r="AV16" s="96">
        <f ca="true">+IF(AND(ISNUMBER(OFFSET('Sanitation Data'!$I$6,0,10*ROW('Sanitation Data'!I10))),'Data Summary'!DK16="Yes"),OFFSET('Sanitation Data'!$I$6,0,10*ROW('Sanitation Data'!I10)),NA())</f>
        <v>98.178807947019862</v>
      </c>
      <c r="AW16" s="96">
        <f ca="true">+IF(AND(ISNUMBER(OFFSET('Sanitation Data'!$I$10,0,10*ROW('Sanitation Data'!I10))),'Data Summary'!DL16="Yes"),OFFSET('Sanitation Data'!$I$10,0,10*ROW('Sanitation Data'!I10)),NA())</f>
        <v>62.693156732891829</v>
      </c>
      <c r="AX16" s="96">
        <f ca="true">+IF(AND(ISNUMBER(OFFSET('Sanitation Data'!$I$11,0,10*ROW('Sanitation Data'!I10))),'Data Summary'!DM16="Yes"),OFFSET('Sanitation Data'!$I$11,0,10*ROW('Sanitation Data'!I10)),NA())</f>
        <v>77.731788079470192</v>
      </c>
      <c r="AY16" s="96">
        <f ca="true">+IF(AND(ISNUMBER(OFFSET('Sanitation Data'!$I$12,0,10*ROW('Sanitation Data'!I10))),'Data Summary'!DN16="Yes"),OFFSET('Sanitation Data'!$I$12,0,10*ROW('Sanitation Data'!I10)),NA())</f>
        <v>50.110375275938189</v>
      </c>
      <c r="AZ16" s="97">
        <f ca="true">+IF(AND(ISNUMBER(OFFSET('Hygiene Data'!$D$5,0,10*ROW('Hygiene Data'!D10))),'Data Summary'!DO16="Yes"),OFFSET('Hygiene Data'!$D$5,0,10*ROW('Hygiene Data'!D10)),NA())</f>
        <v>83.916441457892049</v>
      </c>
      <c r="BA16" s="97" t="e">
        <f ca="true">+IF(AND(ISNUMBER(OFFSET('Hygiene Data'!$D$7,0,10*ROW('Hygiene Data'!D10))),'Data Summary'!DP16="Yes"),OFFSET('Hygiene Data'!$D$7,0,10*ROW('Hygiene Data'!D10)),NA())</f>
        <v>#N/A</v>
      </c>
      <c r="BB16" s="97">
        <f ca="true">+IF(AND(ISNUMBER(OFFSET('Hygiene Data'!$D$9,0,10*ROW('Hygiene Data'!D10))),'Data Summary'!DQ16="Yes"),OFFSET('Hygiene Data'!$D$9,0,10*ROW('Hygiene Data'!D10)),NA())</f>
        <v>81.790957563362795</v>
      </c>
      <c r="BC16" s="97">
        <f ca="true">+IF(AND(ISNUMBER(OFFSET('Hygiene Data'!$E$5,0,10*ROW('Hygiene Data'!E10))),'Data Summary'!DR16="Yes"),OFFSET('Hygiene Data'!$E$5,0,10*ROW('Hygiene Data'!E10)),NA())</f>
        <v>88.035828534868841</v>
      </c>
      <c r="BD16" s="97" t="e">
        <f ca="true">+IF(AND(ISNUMBER(OFFSET('Hygiene Data'!$E$7,0,10*ROW('Hygiene Data'!E10))),'Data Summary'!DS16="Yes"),OFFSET('Hygiene Data'!$E$7,0,10*ROW('Hygiene Data'!E10)),NA())</f>
        <v>#N/A</v>
      </c>
      <c r="BE16" s="97">
        <f ca="true">+IF(AND(ISNUMBER(OFFSET('Hygiene Data'!$E$9,0,10*ROW('Hygiene Data'!E10))),'Data Summary'!DT16="Yes"),OFFSET('Hygiene Data'!$E$9,0,10*ROW('Hygiene Data'!E10)),NA())</f>
        <v>85.604606525911706</v>
      </c>
      <c r="BF16" s="97">
        <f ca="true">+IF(AND(ISNUMBER(OFFSET('Hygiene Data'!$F$5,0,10*ROW('Hygiene Data'!F10))),'Data Summary'!DU16="Yes"),OFFSET('Hygiene Data'!$F$5,0,10*ROW('Hygiene Data'!F10)),NA())</f>
        <v>83.385554089709771</v>
      </c>
      <c r="BG16" s="97" t="e">
        <f ca="true">+IF(AND(ISNUMBER(OFFSET('Hygiene Data'!$F$7,0,10*ROW('Hygiene Data'!F10))),'Data Summary'!DV16="Yes"),OFFSET('Hygiene Data'!$F$7,0,10*ROW('Hygiene Data'!F10)),NA())</f>
        <v>#N/A</v>
      </c>
      <c r="BH16" s="97">
        <f ca="true">+IF(AND(ISNUMBER(OFFSET('Hygiene Data'!$F$9,0,10*ROW('Hygiene Data'!F10))),'Data Summary'!DW16="Yes"),OFFSET('Hygiene Data'!$F$9,0,10*ROW('Hygiene Data'!F10)),NA())</f>
        <v>81.299472295514505</v>
      </c>
      <c r="BI16" s="97">
        <f ca="true">+IF(AND(ISNUMBER(OFFSET('Hygiene Data'!$G$5,0,10*ROW('Hygiene Data'!G10))),'Data Summary'!DX16="Yes"),OFFSET('Hygiene Data'!$G$5,0,10*ROW('Hygiene Data'!G10)),NA())</f>
        <v>76.046460661845273</v>
      </c>
      <c r="BJ16" s="97" t="e">
        <f ca="true">+IF(AND(ISNUMBER(OFFSET('Hygiene Data'!$G$7,0,10*ROW('Hygiene Data'!G10))),'Data Summary'!DY16="Yes"),OFFSET('Hygiene Data'!$G$7,0,10*ROW('Hygiene Data'!G10)),NA())</f>
        <v>#N/A</v>
      </c>
      <c r="BK16" s="97">
        <f ca="true">+IF(AND(ISNUMBER(OFFSET('Hygiene Data'!$G$9,0,10*ROW('Hygiene Data'!G10))),'Data Summary'!DZ16="Yes"),OFFSET('Hygiene Data'!$G$9,0,10*ROW('Hygiene Data'!G10)),NA())</f>
        <v>73.635765943458253</v>
      </c>
      <c r="BL16" s="97">
        <f ca="true">+IF(AND(ISNUMBER(OFFSET('Hygiene Data'!$H$5,0,10*ROW('Hygiene Data'!H10))),'Data Summary'!EA16="Yes"),OFFSET('Hygiene Data'!$H$5,0,10*ROW('Hygiene Data'!H10)),NA())</f>
        <v>87.698195735374512</v>
      </c>
      <c r="BM16" s="97" t="e">
        <f ca="true">+IF(AND(ISNUMBER(OFFSET('Hygiene Data'!$H$7,0,10*ROW('Hygiene Data'!H10))),'Data Summary'!EB16="Yes"),OFFSET('Hygiene Data'!$H$7,0,10*ROW('Hygiene Data'!H10)),NA())</f>
        <v>#N/A</v>
      </c>
      <c r="BN16" s="97">
        <f ca="true">+IF(AND(ISNUMBER(OFFSET('Hygiene Data'!$H$9,0,10*ROW('Hygiene Data'!H10))),'Data Summary'!EC16="Yes"),OFFSET('Hygiene Data'!$H$9,0,10*ROW('Hygiene Data'!H10)),NA())</f>
        <v>85.74357572443958</v>
      </c>
      <c r="BO16" s="97">
        <f ca="true">+IF(AND(ISNUMBER(OFFSET('Hygiene Data'!$I$5,0,10*ROW('Hygiene Data'!I10))),'Data Summary'!ED16="Yes"),OFFSET('Hygiene Data'!$I$5,0,10*ROW('Hygiene Data'!I10)),NA())</f>
        <v>88.465783664459167</v>
      </c>
      <c r="BP16" s="97" t="e">
        <f ca="true">+IF(AND(ISNUMBER(OFFSET('Hygiene Data'!$I$7,0,10*ROW('Hygiene Data'!I10))),'Data Summary'!EE16="Yes"),OFFSET('Hygiene Data'!$I$7,0,10*ROW('Hygiene Data'!I10)),NA())</f>
        <v>#N/A</v>
      </c>
      <c r="BQ16" s="97">
        <f ca="true">+IF(AND(ISNUMBER(OFFSET('Hygiene Data'!$I$9,0,10*ROW('Hygiene Data'!I10))),'Data Summary'!EF16="Yes"),OFFSET('Hygiene Data'!$I$9,0,10*ROW('Hygiene Data'!I10)),NA())</f>
        <v>86.368653421633553</v>
      </c>
    </row>
    <row xmlns:x14ac="http://schemas.microsoft.com/office/spreadsheetml/2009/9/ac" r="17" x14ac:dyDescent="0.2">
      <c r="A17" s="409" t="str">
        <f ca="true">+RIGHT('Data Summary'!A17,LEN('Data Summary'!A17)-9)</f>
        <v>UIS</v>
      </c>
      <c r="B17" s="36" t="str">
        <f ca="true">+IF(ISTEXT('Data Summary'!B17),'Data Summary'!B17,"")</f>
        <v>Other</v>
      </c>
      <c r="C17" s="358">
        <f ca="true">+VALUE('Data Summary'!C17)</f>
        <v>2022</v>
      </c>
      <c r="D17" s="95" t="e">
        <f ca="true">+IF(AND(ISNUMBER(OFFSET('Water Data'!$D$4,0,10*ROW('Water Data'!D11))),'Data Summary'!BS17="Yes"),100-OFFSET('Water Data'!$D$4,0,10*ROW('Water Data'!D11)),NA())</f>
        <v>#N/A</v>
      </c>
      <c r="E17" s="95" t="e">
        <f ca="true">+IF(AND(ISNUMBER(OFFSET('Water Data'!$D$6,0,10*ROW('Water Data'!D11))),'Data Summary'!BT17="Yes"),OFFSET('Water Data'!$D$6,0,10*ROW('Water Data'!D11)),NA())</f>
        <v>#N/A</v>
      </c>
      <c r="F17" s="95" t="e">
        <f ca="true">+IF(AND(ISNUMBER(OFFSET('Water Data'!$D$9,0,10*ROW('Water Data'!D11))),'Data Summary'!BU17="Yes"),OFFSET('Water Data'!$D$9,0,10*ROW('Water Data'!D11)),NA())</f>
        <v>#N/A</v>
      </c>
      <c r="G17" s="95" t="e">
        <f ca="true">+IF(AND(ISNUMBER(OFFSET('Water Data'!$E$4,0,10*ROW('Water Data'!E11))),'Data Summary'!BV17="Yes"),100-OFFSET('Water Data'!$E$4,0,10*ROW('Water Data'!E11)),NA())</f>
        <v>#N/A</v>
      </c>
      <c r="H17" s="95" t="e">
        <f ca="true">+IF(AND(ISNUMBER(OFFSET('Water Data'!$E$6,0,10*ROW('Water Data'!E11))),'Data Summary'!BW17="Yes"),OFFSET('Water Data'!$E$6,0,10*ROW('Water Data'!E11)),NA())</f>
        <v>#N/A</v>
      </c>
      <c r="I17" s="95" t="e">
        <f ca="true">+IF(AND(ISNUMBER(OFFSET('Water Data'!$E$9,0,10*ROW('Water Data'!E11))),'Data Summary'!BX17="Yes"),OFFSET('Water Data'!$E$9,0,10*ROW('Water Data'!E11)),NA())</f>
        <v>#N/A</v>
      </c>
      <c r="J17" s="95" t="e">
        <f ca="true">+IF(AND(ISNUMBER(OFFSET('Water Data'!$F$4,0,10*ROW('Water Data'!F11))),'Data Summary'!BY17="Yes"),100-OFFSET('Water Data'!$F$4,0,10*ROW('Water Data'!F11)),NA())</f>
        <v>#N/A</v>
      </c>
      <c r="K17" s="95" t="e">
        <f ca="true">+IF(AND(ISNUMBER(OFFSET('Water Data'!$F$6,0,10*ROW('Water Data'!F11))),'Data Summary'!BZ17="Yes"),OFFSET('Water Data'!$F$6,0,10*ROW('Water Data'!F11)),NA())</f>
        <v>#N/A</v>
      </c>
      <c r="L17" s="95" t="e">
        <f ca="true">+IF(AND(ISNUMBER(OFFSET('Water Data'!$F$9,0,10*ROW('Water Data'!F11))),'Data Summary'!CA17="Yes"),OFFSET('Water Data'!$F$9,0,10*ROW('Water Data'!F11)),NA())</f>
        <v>#N/A</v>
      </c>
      <c r="M17" s="95" t="e">
        <f ca="true">+IF(AND(ISNUMBER(OFFSET('Water Data'!$G$4,0,10*ROW('Water Data'!G11))),'Data Summary'!CB17="Yes"),100-OFFSET('Water Data'!$G$4,0,10*ROW('Water Data'!G11)),NA())</f>
        <v>#N/A</v>
      </c>
      <c r="N17" s="95" t="e">
        <f ca="true">+IF(AND(ISNUMBER(OFFSET('Water Data'!$G$6,0,10*ROW('Water Data'!G11))),'Data Summary'!CC17="Yes"),OFFSET('Water Data'!$G$6,0,10*ROW('Water Data'!G11)),NA())</f>
        <v>#N/A</v>
      </c>
      <c r="O17" s="95" t="e">
        <f ca="true">+IF(AND(ISNUMBER(OFFSET('Water Data'!$G$9,0,10*ROW('Water Data'!G11))),'Data Summary'!CD17="Yes"),OFFSET('Water Data'!$G$9,0,10*ROW('Water Data'!G11)),NA())</f>
        <v>#N/A</v>
      </c>
      <c r="P17" s="95" t="e">
        <f ca="true">+IF(AND(ISNUMBER(OFFSET('Water Data'!$H$4,0,10*ROW('Water Data'!H11))),'Data Summary'!CE17="Yes"),100-OFFSET('Water Data'!$H$4,0,10*ROW('Water Data'!H11)),NA())</f>
        <v>#N/A</v>
      </c>
      <c r="Q17" s="95" t="e">
        <f ca="true">+IF(AND(ISNUMBER(OFFSET('Water Data'!$H$6,0,10*ROW('Water Data'!H11))),'Data Summary'!CF17="Yes"),OFFSET('Water Data'!$H$6,0,10*ROW('Water Data'!H11)),NA())</f>
        <v>#N/A</v>
      </c>
      <c r="R17" s="95" t="e">
        <f ca="true">+IF(AND(ISNUMBER(OFFSET('Water Data'!$H$9,0,10*ROW('Water Data'!H11))),'Data Summary'!CG17="Yes"),OFFSET('Water Data'!$H$9,0,10*ROW('Water Data'!H11)),NA())</f>
        <v>#N/A</v>
      </c>
      <c r="S17" s="95" t="e">
        <f ca="true">+IF(AND(ISNUMBER(OFFSET('Water Data'!$I$4,0,10*ROW('Water Data'!I11))),'Data Summary'!CH17="Yes"),100-OFFSET('Water Data'!$I$4,0,10*ROW('Water Data'!I11)),NA())</f>
        <v>#N/A</v>
      </c>
      <c r="T17" s="95" t="e">
        <f ca="true">+IF(AND(ISNUMBER(OFFSET('Water Data'!$I$6,0,10*ROW('Water Data'!I11))),'Data Summary'!CI17="Yes"),OFFSET('Water Data'!$I$6,0,10*ROW('Water Data'!I11)),NA())</f>
        <v>#N/A</v>
      </c>
      <c r="U17" s="95" t="e">
        <f ca="true">+IF(AND(ISNUMBER(OFFSET('Water Data'!$I$9,0,10*ROW('Water Data'!I11))),'Data Summary'!CJ17="Yes"),OFFSET('Water Data'!$I$9,0,10*ROW('Water Data'!I11)),NA())</f>
        <v>#N/A</v>
      </c>
      <c r="V17" s="96" t="e">
        <f ca="true">+IF(AND(ISNUMBER(OFFSET('Sanitation Data'!$D$4,0,10*ROW('Sanitation Data'!D11))),'Data Summary'!CK17="Yes"),100-OFFSET('Sanitation Data'!$D$4,0,10*ROW('Sanitation Data'!D11)),NA())</f>
        <v>#N/A</v>
      </c>
      <c r="W17" s="96" t="e">
        <f ca="true">+IF(AND(ISNUMBER(OFFSET('Sanitation Data'!$D$6,0,10*ROW('Sanitation Data'!D11))),'Data Summary'!CL17="Yes"),OFFSET('Sanitation Data'!$D$6,0,10*ROW('Sanitation Data'!D11)),NA())</f>
        <v>#N/A</v>
      </c>
      <c r="X17" s="96" t="e">
        <f ca="true">+IF(AND(ISNUMBER(OFFSET('Sanitation Data'!$D$10,0,10*ROW('Sanitation Data'!D11))),'Data Summary'!CM17="Yes"),OFFSET('Sanitation Data'!$D$10,0,10*ROW('Sanitation Data'!D11)),NA())</f>
        <v>#N/A</v>
      </c>
      <c r="Y17" s="96" t="e">
        <f ca="true">+IF(AND(ISNUMBER(OFFSET('Sanitation Data'!$D$11,0,10*ROW('Sanitation Data'!D11))),'Data Summary'!CN17="Yes"),OFFSET('Sanitation Data'!$D$11,0,10*ROW('Sanitation Data'!D11)),NA())</f>
        <v>#N/A</v>
      </c>
      <c r="Z17" s="96" t="e">
        <f ca="true">+IF(AND(ISNUMBER(OFFSET('Sanitation Data'!$D$12,0,10*ROW('Sanitation Data'!D11))),'Data Summary'!CO17="Yes"),OFFSET('Sanitation Data'!$D$12,0,10*ROW('Sanitation Data'!D11)),NA())</f>
        <v>#N/A</v>
      </c>
      <c r="AA17" s="96" t="e">
        <f ca="true">+IF(AND(ISNUMBER(OFFSET('Sanitation Data'!$E$4,0,10*ROW('Sanitation Data'!E11))),'Data Summary'!CP17="Yes"),100-OFFSET('Sanitation Data'!$E$4,0,10*ROW('Sanitation Data'!E11)),NA())</f>
        <v>#N/A</v>
      </c>
      <c r="AB17" s="96" t="e">
        <f ca="true">+IF(AND(ISNUMBER(OFFSET('Sanitation Data'!$E$6,0,10*ROW('Sanitation Data'!E11))),'Data Summary'!CQ17="Yes"),OFFSET('Sanitation Data'!$E$6,0,10*ROW('Sanitation Data'!E11)),NA())</f>
        <v>#N/A</v>
      </c>
      <c r="AC17" s="96" t="e">
        <f ca="true">+IF(AND(ISNUMBER(OFFSET('Sanitation Data'!$E$10,0,10*ROW('Sanitation Data'!E11))),'Data Summary'!CR17="Yes"),OFFSET('Sanitation Data'!$E$10,0,10*ROW('Sanitation Data'!E11)),NA())</f>
        <v>#N/A</v>
      </c>
      <c r="AD17" s="96" t="e">
        <f ca="true">+IF(AND(ISNUMBER(OFFSET('Sanitation Data'!$E$11,0,10*ROW('Sanitation Data'!E11))),'Data Summary'!CS17="Yes"),OFFSET('Sanitation Data'!$E$11,0,10*ROW('Sanitation Data'!E11)),NA())</f>
        <v>#N/A</v>
      </c>
      <c r="AE17" s="96" t="e">
        <f ca="true">+IF(AND(ISNUMBER(OFFSET('Sanitation Data'!$E$12,0,10*ROW('Sanitation Data'!E11))),'Data Summary'!CT17="Yes"),OFFSET('Sanitation Data'!$E$12,0,10*ROW('Sanitation Data'!E11)),NA())</f>
        <v>#N/A</v>
      </c>
      <c r="AF17" s="96" t="e">
        <f ca="true">+IF(AND(ISNUMBER(OFFSET('Sanitation Data'!$F$4,0,10*ROW('Sanitation Data'!F11))),'Data Summary'!CU17="Yes"),100-OFFSET('Sanitation Data'!$F$4,0,10*ROW('Sanitation Data'!F11)),NA())</f>
        <v>#N/A</v>
      </c>
      <c r="AG17" s="96" t="e">
        <f ca="true">+IF(AND(ISNUMBER(OFFSET('Sanitation Data'!$F$6,0,10*ROW('Sanitation Data'!F11))),'Data Summary'!CV17="Yes"),OFFSET('Sanitation Data'!$F$6,0,10*ROW('Sanitation Data'!F11)),NA())</f>
        <v>#N/A</v>
      </c>
      <c r="AH17" s="96" t="e">
        <f ca="true">+IF(AND(ISNUMBER(OFFSET('Sanitation Data'!$F$10,0,10*ROW('Sanitation Data'!F11))),'Data Summary'!CW17="Yes"),OFFSET('Sanitation Data'!$F$10,0,10*ROW('Sanitation Data'!F11)),NA())</f>
        <v>#N/A</v>
      </c>
      <c r="AI17" s="96" t="e">
        <f ca="true">+IF(AND(ISNUMBER(OFFSET('Sanitation Data'!$F$11,0,10*ROW('Sanitation Data'!F11))),'Data Summary'!CX17="Yes"),OFFSET('Sanitation Data'!$F$11,0,10*ROW('Sanitation Data'!F11)),NA())</f>
        <v>#N/A</v>
      </c>
      <c r="AJ17" s="96" t="e">
        <f ca="true">+IF(AND(ISNUMBER(OFFSET('Sanitation Data'!$F$12,0,10*ROW('Sanitation Data'!F11))),'Data Summary'!CY17="Yes"),OFFSET('Sanitation Data'!$F$12,0,10*ROW('Sanitation Data'!F11)),NA())</f>
        <v>#N/A</v>
      </c>
      <c r="AK17" s="96" t="e">
        <f ca="true">+IF(AND(ISNUMBER(OFFSET('Sanitation Data'!$G$4,0,10*ROW('Sanitation Data'!G11))),'Data Summary'!CZ17="Yes"),100-OFFSET('Sanitation Data'!$G$4,0,10*ROW('Sanitation Data'!G11)),NA())</f>
        <v>#N/A</v>
      </c>
      <c r="AL17" s="96" t="e">
        <f ca="true">+IF(AND(ISNUMBER(OFFSET('Sanitation Data'!$G$6,0,10*ROW('Sanitation Data'!G11))),'Data Summary'!DA17="Yes"),OFFSET('Sanitation Data'!$G$6,0,10*ROW('Sanitation Data'!G11)),NA())</f>
        <v>#N/A</v>
      </c>
      <c r="AM17" s="96" t="e">
        <f ca="true">+IF(AND(ISNUMBER(OFFSET('Sanitation Data'!$G$10,0,10*ROW('Sanitation Data'!G11))),'Data Summary'!DB17="Yes"),OFFSET('Sanitation Data'!$G$10,0,10*ROW('Sanitation Data'!G11)),NA())</f>
        <v>#N/A</v>
      </c>
      <c r="AN17" s="96" t="e">
        <f ca="true">+IF(AND(ISNUMBER(OFFSET('Sanitation Data'!$G$11,0,10*ROW('Sanitation Data'!G11))),'Data Summary'!DC17="Yes"),OFFSET('Sanitation Data'!$G$11,0,10*ROW('Sanitation Data'!G11)),NA())</f>
        <v>#N/A</v>
      </c>
      <c r="AO17" s="96" t="e">
        <f ca="true">+IF(AND(ISNUMBER(OFFSET('Sanitation Data'!$G$12,0,10*ROW('Sanitation Data'!G11))),'Data Summary'!DD17="Yes"),OFFSET('Sanitation Data'!$G$12,0,10*ROW('Sanitation Data'!G11)),NA())</f>
        <v>#N/A</v>
      </c>
      <c r="AP17" s="96" t="e">
        <f ca="true">+IF(AND(ISNUMBER(OFFSET('Sanitation Data'!$H$4,0,10*ROW('Sanitation Data'!H11))),'Data Summary'!DE17="Yes"),100-OFFSET('Sanitation Data'!$H$4,0,10*ROW('Sanitation Data'!H11)),NA())</f>
        <v>#N/A</v>
      </c>
      <c r="AQ17" s="96" t="e">
        <f ca="true">+IF(AND(ISNUMBER(OFFSET('Sanitation Data'!$H$6,0,10*ROW('Sanitation Data'!H11))),'Data Summary'!DF17="Yes"),OFFSET('Sanitation Data'!$H$6,0,10*ROW('Sanitation Data'!H11)),NA())</f>
        <v>#N/A</v>
      </c>
      <c r="AR17" s="96" t="e">
        <f ca="true">+IF(AND(ISNUMBER(OFFSET('Sanitation Data'!$H$10,0,10*ROW('Sanitation Data'!H11))),'Data Summary'!DG17="Yes"),OFFSET('Sanitation Data'!$H$10,0,10*ROW('Sanitation Data'!H11)),NA())</f>
        <v>#N/A</v>
      </c>
      <c r="AS17" s="96" t="e">
        <f ca="true">+IF(AND(ISNUMBER(OFFSET('Sanitation Data'!$H$11,0,10*ROW('Sanitation Data'!H11))),'Data Summary'!DH17="Yes"),OFFSET('Sanitation Data'!$H$11,0,10*ROW('Sanitation Data'!H11)),NA())</f>
        <v>#N/A</v>
      </c>
      <c r="AT17" s="96" t="e">
        <f ca="true">+IF(AND(ISNUMBER(OFFSET('Sanitation Data'!$H$12,0,10*ROW('Sanitation Data'!H11))),'Data Summary'!DI17="Yes"),OFFSET('Sanitation Data'!$H$12,0,10*ROW('Sanitation Data'!H11)),NA())</f>
        <v>#N/A</v>
      </c>
      <c r="AU17" s="96" t="e">
        <f ca="true">+IF(AND(ISNUMBER(OFFSET('Sanitation Data'!$I$4,0,10*ROW('Sanitation Data'!I11))),'Data Summary'!DJ17="Yes"),100-OFFSET('Sanitation Data'!$I$4,0,10*ROW('Sanitation Data'!I11)),NA())</f>
        <v>#N/A</v>
      </c>
      <c r="AV17" s="96" t="e">
        <f ca="true">+IF(AND(ISNUMBER(OFFSET('Sanitation Data'!$I$6,0,10*ROW('Sanitation Data'!I11))),'Data Summary'!DK17="Yes"),OFFSET('Sanitation Data'!$I$6,0,10*ROW('Sanitation Data'!I11)),NA())</f>
        <v>#N/A</v>
      </c>
      <c r="AW17" s="96" t="e">
        <f ca="true">+IF(AND(ISNUMBER(OFFSET('Sanitation Data'!$I$10,0,10*ROW('Sanitation Data'!I11))),'Data Summary'!DL17="Yes"),OFFSET('Sanitation Data'!$I$10,0,10*ROW('Sanitation Data'!I11)),NA())</f>
        <v>#N/A</v>
      </c>
      <c r="AX17" s="96" t="e">
        <f ca="true">+IF(AND(ISNUMBER(OFFSET('Sanitation Data'!$I$11,0,10*ROW('Sanitation Data'!I11))),'Data Summary'!DM17="Yes"),OFFSET('Sanitation Data'!$I$11,0,10*ROW('Sanitation Data'!I11)),NA())</f>
        <v>#N/A</v>
      </c>
      <c r="AY17" s="96" t="e">
        <f ca="true">+IF(AND(ISNUMBER(OFFSET('Sanitation Data'!$I$12,0,10*ROW('Sanitation Data'!I11))),'Data Summary'!DN17="Yes"),OFFSET('Sanitation Data'!$I$12,0,10*ROW('Sanitation Data'!I11)),NA())</f>
        <v>#N/A</v>
      </c>
      <c r="AZ17" s="97" t="e">
        <f ca="true">+IF(AND(ISNUMBER(OFFSET('Hygiene Data'!$D$5,0,10*ROW('Hygiene Data'!D11))),'Data Summary'!DO17="Yes"),OFFSET('Hygiene Data'!$D$5,0,10*ROW('Hygiene Data'!D11)),NA())</f>
        <v>#N/A</v>
      </c>
      <c r="BA17" s="97" t="e">
        <f ca="true">+IF(AND(ISNUMBER(OFFSET('Hygiene Data'!$D$7,0,10*ROW('Hygiene Data'!D11))),'Data Summary'!DP17="Yes"),OFFSET('Hygiene Data'!$D$7,0,10*ROW('Hygiene Data'!D11)),NA())</f>
        <v>#N/A</v>
      </c>
      <c r="BB17" s="97" t="e">
        <f ca="true">+IF(AND(ISNUMBER(OFFSET('Hygiene Data'!$D$9,0,10*ROW('Hygiene Data'!D11))),'Data Summary'!DQ17="Yes"),OFFSET('Hygiene Data'!$D$9,0,10*ROW('Hygiene Data'!D11)),NA())</f>
        <v>#N/A</v>
      </c>
      <c r="BC17" s="97" t="e">
        <f ca="true">+IF(AND(ISNUMBER(OFFSET('Hygiene Data'!$E$5,0,10*ROW('Hygiene Data'!E11))),'Data Summary'!DR17="Yes"),OFFSET('Hygiene Data'!$E$5,0,10*ROW('Hygiene Data'!E11)),NA())</f>
        <v>#N/A</v>
      </c>
      <c r="BD17" s="97" t="e">
        <f ca="true">+IF(AND(ISNUMBER(OFFSET('Hygiene Data'!$E$7,0,10*ROW('Hygiene Data'!E11))),'Data Summary'!DS17="Yes"),OFFSET('Hygiene Data'!$E$7,0,10*ROW('Hygiene Data'!E11)),NA())</f>
        <v>#N/A</v>
      </c>
      <c r="BE17" s="97" t="e">
        <f ca="true">+IF(AND(ISNUMBER(OFFSET('Hygiene Data'!$E$9,0,10*ROW('Hygiene Data'!E11))),'Data Summary'!DT17="Yes"),OFFSET('Hygiene Data'!$E$9,0,10*ROW('Hygiene Data'!E11)),NA())</f>
        <v>#N/A</v>
      </c>
      <c r="BF17" s="97" t="e">
        <f ca="true">+IF(AND(ISNUMBER(OFFSET('Hygiene Data'!$F$5,0,10*ROW('Hygiene Data'!F11))),'Data Summary'!DU17="Yes"),OFFSET('Hygiene Data'!$F$5,0,10*ROW('Hygiene Data'!F11)),NA())</f>
        <v>#N/A</v>
      </c>
      <c r="BG17" s="97" t="e">
        <f ca="true">+IF(AND(ISNUMBER(OFFSET('Hygiene Data'!$F$7,0,10*ROW('Hygiene Data'!F11))),'Data Summary'!DV17="Yes"),OFFSET('Hygiene Data'!$F$7,0,10*ROW('Hygiene Data'!F11)),NA())</f>
        <v>#N/A</v>
      </c>
      <c r="BH17" s="97" t="e">
        <f ca="true">+IF(AND(ISNUMBER(OFFSET('Hygiene Data'!$F$9,0,10*ROW('Hygiene Data'!F11))),'Data Summary'!DW17="Yes"),OFFSET('Hygiene Data'!$F$9,0,10*ROW('Hygiene Data'!F11)),NA())</f>
        <v>#N/A</v>
      </c>
      <c r="BI17" s="97" t="e">
        <f ca="true">+IF(AND(ISNUMBER(OFFSET('Hygiene Data'!$G$5,0,10*ROW('Hygiene Data'!G11))),'Data Summary'!DX17="Yes"),OFFSET('Hygiene Data'!$G$5,0,10*ROW('Hygiene Data'!G11)),NA())</f>
        <v>#N/A</v>
      </c>
      <c r="BJ17" s="97" t="e">
        <f ca="true">+IF(AND(ISNUMBER(OFFSET('Hygiene Data'!$G$7,0,10*ROW('Hygiene Data'!G11))),'Data Summary'!DY17="Yes"),OFFSET('Hygiene Data'!$G$7,0,10*ROW('Hygiene Data'!G11)),NA())</f>
        <v>#N/A</v>
      </c>
      <c r="BK17" s="97" t="e">
        <f ca="true">+IF(AND(ISNUMBER(OFFSET('Hygiene Data'!$G$9,0,10*ROW('Hygiene Data'!G11))),'Data Summary'!DZ17="Yes"),OFFSET('Hygiene Data'!$G$9,0,10*ROW('Hygiene Data'!G11)),NA())</f>
        <v>#N/A</v>
      </c>
      <c r="BL17" s="97" t="e">
        <f ca="true">+IF(AND(ISNUMBER(OFFSET('Hygiene Data'!$H$5,0,10*ROW('Hygiene Data'!H11))),'Data Summary'!EA17="Yes"),OFFSET('Hygiene Data'!$H$5,0,10*ROW('Hygiene Data'!H11)),NA())</f>
        <v>#N/A</v>
      </c>
      <c r="BM17" s="97" t="e">
        <f ca="true">+IF(AND(ISNUMBER(OFFSET('Hygiene Data'!$H$7,0,10*ROW('Hygiene Data'!H11))),'Data Summary'!EB17="Yes"),OFFSET('Hygiene Data'!$H$7,0,10*ROW('Hygiene Data'!H11)),NA())</f>
        <v>#N/A</v>
      </c>
      <c r="BN17" s="97" t="e">
        <f ca="true">+IF(AND(ISNUMBER(OFFSET('Hygiene Data'!$H$9,0,10*ROW('Hygiene Data'!H11))),'Data Summary'!EC17="Yes"),OFFSET('Hygiene Data'!$H$9,0,10*ROW('Hygiene Data'!H11)),NA())</f>
        <v>#N/A</v>
      </c>
      <c r="BO17" s="97" t="e">
        <f ca="true">+IF(AND(ISNUMBER(OFFSET('Hygiene Data'!$I$5,0,10*ROW('Hygiene Data'!I11))),'Data Summary'!ED17="Yes"),OFFSET('Hygiene Data'!$I$5,0,10*ROW('Hygiene Data'!I11)),NA())</f>
        <v>#N/A</v>
      </c>
      <c r="BP17" s="97" t="e">
        <f ca="true">+IF(AND(ISNUMBER(OFFSET('Hygiene Data'!$I$7,0,10*ROW('Hygiene Data'!I11))),'Data Summary'!EE17="Yes"),OFFSET('Hygiene Data'!$I$7,0,10*ROW('Hygiene Data'!I11)),NA())</f>
        <v>#N/A</v>
      </c>
      <c r="BQ17" s="97" t="e">
        <f ca="true">+IF(AND(ISNUMBER(OFFSET('Hygiene Data'!$I$9,0,10*ROW('Hygiene Data'!I11))),'Data Summary'!EF17="Yes"),OFFSET('Hygiene Data'!$I$9,0,10*ROW('Hygiene Data'!I11)),NA())</f>
        <v>#N/A</v>
      </c>
    </row>
    <row xmlns:x14ac="http://schemas.microsoft.com/office/spreadsheetml/2009/9/ac" r="18" x14ac:dyDescent="0.2">
      <c r="A18" s="409" t="str">
        <f ca="true">+RIGHT('Data Summary'!A18,LEN('Data Summary'!A18)-9)</f>
        <v>EMIS</v>
      </c>
      <c r="B18" s="36" t="str">
        <f ca="true">+IF(ISTEXT('Data Summary'!B18),'Data Summary'!B18,"")</f>
        <v>EMIS</v>
      </c>
      <c r="C18" s="358">
        <f ca="true">+VALUE('Data Summary'!C18)</f>
        <v>2023</v>
      </c>
      <c r="D18" s="95">
        <f ca="true">+IF(AND(ISNUMBER(OFFSET('Water Data'!$D$4,0,10*ROW('Water Data'!D12))),'Data Summary'!BS18="Yes"),100-OFFSET('Water Data'!$D$4,0,10*ROW('Water Data'!D12)),NA())</f>
        <v>90.900522041763338</v>
      </c>
      <c r="E18" s="95">
        <f ca="true">+IF(AND(ISNUMBER(OFFSET('Water Data'!$D$6,0,10*ROW('Water Data'!D12))),'Data Summary'!BT18="Yes"),OFFSET('Water Data'!$D$6,0,10*ROW('Water Data'!D12)),NA())</f>
        <v>88.870359628770302</v>
      </c>
      <c r="F18" s="95">
        <f ca="true">+IF(AND(ISNUMBER(OFFSET('Water Data'!$D$9,0,10*ROW('Water Data'!D12))),'Data Summary'!BU18="Yes"),OFFSET('Water Data'!$D$9,0,10*ROW('Water Data'!D12)),NA())</f>
        <v>85.962877030162417</v>
      </c>
      <c r="G18" s="95">
        <f ca="true">+IF(AND(ISNUMBER(OFFSET('Water Data'!$E$4,0,10*ROW('Water Data'!E12))),'Data Summary'!BV18="Yes"),100-OFFSET('Water Data'!$E$4,0,10*ROW('Water Data'!E12)),NA())</f>
        <v>93.973083674663542</v>
      </c>
      <c r="H18" s="95">
        <f ca="true">+IF(AND(ISNUMBER(OFFSET('Water Data'!$E$6,0,10*ROW('Water Data'!E12))),'Data Summary'!BW18="Yes"),OFFSET('Water Data'!$E$6,0,10*ROW('Water Data'!E12)),NA())</f>
        <v>92.744294909303676</v>
      </c>
      <c r="I18" s="95">
        <f ca="true">+IF(AND(ISNUMBER(OFFSET('Water Data'!$E$9,0,10*ROW('Water Data'!E12))),'Data Summary'!BX18="Yes"),OFFSET('Water Data'!$E$9,0,10*ROW('Water Data'!E12)),NA())</f>
        <v>90.052662375658272</v>
      </c>
      <c r="J18" s="95">
        <f ca="true">+IF(AND(ISNUMBER(OFFSET('Water Data'!$F$4,0,10*ROW('Water Data'!F12))),'Data Summary'!BY18="Yes"),100-OFFSET('Water Data'!$F$4,0,10*ROW('Water Data'!F12)),NA())</f>
        <v>90.465943888107262</v>
      </c>
      <c r="K18" s="95">
        <f ca="true">+IF(AND(ISNUMBER(OFFSET('Water Data'!$F$6,0,10*ROW('Water Data'!F12))),'Data Summary'!BZ18="Yes"),OFFSET('Water Data'!$F$6,0,10*ROW('Water Data'!F12)),NA())</f>
        <v>88.322436481006378</v>
      </c>
      <c r="L18" s="95">
        <f ca="true">+IF(AND(ISNUMBER(OFFSET('Water Data'!$F$9,0,10*ROW('Water Data'!F12))),'Data Summary'!CA18="Yes"),OFFSET('Water Data'!$F$9,0,10*ROW('Water Data'!F12)),NA())</f>
        <v>85.38442439791443</v>
      </c>
      <c r="M18" s="95">
        <f ca="true">+IF(AND(ISNUMBER(OFFSET('Water Data'!$G$4,0,10*ROW('Water Data'!G12))),'Data Summary'!CB18="Yes"),100-OFFSET('Water Data'!$G$4,0,10*ROW('Water Data'!G12)),NA())</f>
        <v>77.087378640776691</v>
      </c>
      <c r="N18" s="95">
        <f ca="true">+IF(AND(ISNUMBER(OFFSET('Water Data'!$G$6,0,10*ROW('Water Data'!G12))),'Data Summary'!CC18="Yes"),OFFSET('Water Data'!$G$6,0,10*ROW('Water Data'!G12)),NA())</f>
        <v>75.318230852211428</v>
      </c>
      <c r="O18" s="95">
        <f ca="true">+IF(AND(ISNUMBER(OFFSET('Water Data'!$G$9,0,10*ROW('Water Data'!G12))),'Data Summary'!CD18="Yes"),OFFSET('Water Data'!$G$9,0,10*ROW('Water Data'!G12)),NA())</f>
        <v>73.678532901833876</v>
      </c>
      <c r="P18" s="95">
        <f ca="true">+IF(AND(ISNUMBER(OFFSET('Water Data'!$H$4,0,10*ROW('Water Data'!H12))),'Data Summary'!CE18="Yes"),100-OFFSET('Water Data'!$H$4,0,10*ROW('Water Data'!H12)),NA())</f>
        <v>97.765058599073313</v>
      </c>
      <c r="Q18" s="95">
        <f ca="true">+IF(AND(ISNUMBER(OFFSET('Water Data'!$H$6,0,10*ROW('Water Data'!H12))),'Data Summary'!CF18="Yes"),OFFSET('Water Data'!$H$6,0,10*ROW('Water Data'!H12)),NA())</f>
        <v>95.475606432270382</v>
      </c>
      <c r="R18" s="95">
        <f ca="true">+IF(AND(ISNUMBER(OFFSET('Water Data'!$H$9,0,10*ROW('Water Data'!H12))),'Data Summary'!CG18="Yes"),OFFSET('Water Data'!$H$9,0,10*ROW('Water Data'!H12)),NA())</f>
        <v>91.986917416189698</v>
      </c>
      <c r="S18" s="95">
        <f ca="true">+IF(AND(ISNUMBER(OFFSET('Water Data'!$I$4,0,10*ROW('Water Data'!I12))),'Data Summary'!CH18="Yes"),100-OFFSET('Water Data'!$I$4,0,10*ROW('Water Data'!I12)),NA())</f>
        <v>98.405717427157782</v>
      </c>
      <c r="T18" s="95">
        <f ca="true">+IF(AND(ISNUMBER(OFFSET('Water Data'!$I$6,0,10*ROW('Water Data'!I12))),'Data Summary'!CI18="Yes"),OFFSET('Water Data'!$I$6,0,10*ROW('Water Data'!I12)),NA())</f>
        <v>96.756459593183067</v>
      </c>
      <c r="U18" s="95">
        <f ca="true">+IF(AND(ISNUMBER(OFFSET('Water Data'!$I$9,0,10*ROW('Water Data'!I12))),'Data Summary'!CJ18="Yes"),OFFSET('Water Data'!$I$9,0,10*ROW('Water Data'!I12)),NA())</f>
        <v>92.963166575041228</v>
      </c>
      <c r="V18" s="96">
        <f ca="true">+IF(AND(ISNUMBER(OFFSET('Sanitation Data'!$D$4,0,10*ROW('Sanitation Data'!D12))),'Data Summary'!CK18="Yes"),100-OFFSET('Sanitation Data'!$D$4,0,10*ROW('Sanitation Data'!D12)),NA())</f>
        <v>79.669373549884</v>
      </c>
      <c r="W18" s="96">
        <f ca="true">+IF(AND(ISNUMBER(OFFSET('Sanitation Data'!$D$6,0,10*ROW('Sanitation Data'!D12))),'Data Summary'!CL18="Yes"),OFFSET('Sanitation Data'!$D$6,0,10*ROW('Sanitation Data'!D12)),NA())</f>
        <v>78.422273781902561</v>
      </c>
      <c r="X18" s="96">
        <f ca="true">+IF(AND(ISNUMBER(OFFSET('Sanitation Data'!$D$10,0,10*ROW('Sanitation Data'!D12))),'Data Summary'!CM18="Yes"),OFFSET('Sanitation Data'!$D$10,0,10*ROW('Sanitation Data'!D12)),NA())</f>
        <v>49.789733178654295</v>
      </c>
      <c r="Y18" s="96">
        <f ca="true">+IF(AND(ISNUMBER(OFFSET('Sanitation Data'!$D$11,0,10*ROW('Sanitation Data'!D12))),'Data Summary'!CN18="Yes"),OFFSET('Sanitation Data'!$D$11,0,10*ROW('Sanitation Data'!D12)),NA())</f>
        <v>62.822650812064971</v>
      </c>
      <c r="Z18" s="96">
        <f ca="true">+IF(AND(ISNUMBER(OFFSET('Sanitation Data'!$D$12,0,10*ROW('Sanitation Data'!D12))),'Data Summary'!CO18="Yes"),OFFSET('Sanitation Data'!$D$12,0,10*ROW('Sanitation Data'!D12)),NA())</f>
        <v>36.948955916473317</v>
      </c>
      <c r="AA18" s="96">
        <f ca="true">+IF(AND(ISNUMBER(OFFSET('Sanitation Data'!$E$4,0,10*ROW('Sanitation Data'!E12))),'Data Summary'!CP18="Yes"),100-OFFSET('Sanitation Data'!$E$4,0,10*ROW('Sanitation Data'!E12)),NA())</f>
        <v>83.908718548858985</v>
      </c>
      <c r="AB18" s="96">
        <f ca="true">+IF(AND(ISNUMBER(OFFSET('Sanitation Data'!$E$6,0,10*ROW('Sanitation Data'!E12))),'Data Summary'!CQ18="Yes"),OFFSET('Sanitation Data'!$E$6,0,10*ROW('Sanitation Data'!E12)),NA())</f>
        <v>82.767700409596259</v>
      </c>
      <c r="AC18" s="96">
        <f ca="true">+IF(AND(ISNUMBER(OFFSET('Sanitation Data'!$E$10,0,10*ROW('Sanitation Data'!E12))),'Data Summary'!CR18="Yes"),OFFSET('Sanitation Data'!$E$10,0,10*ROW('Sanitation Data'!E12)),NA())</f>
        <v>53.715623171445294</v>
      </c>
      <c r="AD18" s="96">
        <f ca="true">+IF(AND(ISNUMBER(OFFSET('Sanitation Data'!$E$11,0,10*ROW('Sanitation Data'!E12))),'Data Summary'!CS18="Yes"),OFFSET('Sanitation Data'!$E$11,0,10*ROW('Sanitation Data'!E12)),NA())</f>
        <v>70.392042129900517</v>
      </c>
      <c r="AE18" s="96">
        <f ca="true">+IF(AND(ISNUMBER(OFFSET('Sanitation Data'!$E$12,0,10*ROW('Sanitation Data'!E12))),'Data Summary'!CT18="Yes"),OFFSET('Sanitation Data'!$E$12,0,10*ROW('Sanitation Data'!E12)),NA())</f>
        <v>41.603276770040956</v>
      </c>
      <c r="AF18" s="96">
        <f ca="true">+IF(AND(ISNUMBER(OFFSET('Sanitation Data'!$F$4,0,10*ROW('Sanitation Data'!F12))),'Data Summary'!CU18="Yes"),100-OFFSET('Sanitation Data'!$F$4,0,10*ROW('Sanitation Data'!F12)),NA())</f>
        <v>79.069767441860463</v>
      </c>
      <c r="AG18" s="96">
        <f ca="true">+IF(AND(ISNUMBER(OFFSET('Sanitation Data'!$F$6,0,10*ROW('Sanitation Data'!F12))),'Data Summary'!CV18="Yes"),OFFSET('Sanitation Data'!$F$6,0,10*ROW('Sanitation Data'!F12)),NA())</f>
        <v>77.807663659687165</v>
      </c>
      <c r="AH18" s="96">
        <f ca="true">+IF(AND(ISNUMBER(OFFSET('Sanitation Data'!$F$10,0,10*ROW('Sanitation Data'!F12))),'Data Summary'!CW18="Yes"),OFFSET('Sanitation Data'!$F$10,0,10*ROW('Sanitation Data'!F12)),NA())</f>
        <v>49.234461640321115</v>
      </c>
      <c r="AI18" s="96">
        <f ca="true">+IF(AND(ISNUMBER(OFFSET('Sanitation Data'!$F$11,0,10*ROW('Sanitation Data'!F12))),'Data Summary'!CX18="Yes"),OFFSET('Sanitation Data'!$F$11,0,10*ROW('Sanitation Data'!F12)),NA())</f>
        <v>61.752048332367792</v>
      </c>
      <c r="AJ18" s="96">
        <f ca="true">+IF(AND(ISNUMBER(OFFSET('Sanitation Data'!$F$12,0,10*ROW('Sanitation Data'!F12))),'Data Summary'!CY18="Yes"),OFFSET('Sanitation Data'!$F$12,0,10*ROW('Sanitation Data'!F12)),NA())</f>
        <v>36.290656293966727</v>
      </c>
      <c r="AK18" s="96">
        <f ca="true">+IF(AND(ISNUMBER(OFFSET('Sanitation Data'!$G$4,0,10*ROW('Sanitation Data'!G12))),'Data Summary'!CZ18="Yes"),100-OFFSET('Sanitation Data'!$G$4,0,10*ROW('Sanitation Data'!G12)),NA())</f>
        <v>41.618122977346275</v>
      </c>
      <c r="AL18" s="96">
        <f ca="true">+IF(AND(ISNUMBER(OFFSET('Sanitation Data'!$G$6,0,10*ROW('Sanitation Data'!G12))),'Data Summary'!DA18="Yes"),OFFSET('Sanitation Data'!$G$6,0,10*ROW('Sanitation Data'!G12)),NA())</f>
        <v>40.99244875943905</v>
      </c>
      <c r="AM18" s="96">
        <f ca="true">+IF(AND(ISNUMBER(OFFSET('Sanitation Data'!$G$10,0,10*ROW('Sanitation Data'!G12))),'Data Summary'!DB18="Yes"),OFFSET('Sanitation Data'!$G$10,0,10*ROW('Sanitation Data'!G12)),NA())</f>
        <v>23.883495145631066</v>
      </c>
      <c r="AN18" s="96" t="e">
        <f ca="true">+IF(AND(ISNUMBER(OFFSET('Sanitation Data'!$G$11,0,10*ROW('Sanitation Data'!G12))),'Data Summary'!DC18="Yes"),OFFSET('Sanitation Data'!$G$11,0,10*ROW('Sanitation Data'!G12)),NA())</f>
        <v>#N/A</v>
      </c>
      <c r="AO18" s="96">
        <f ca="true">+IF(AND(ISNUMBER(OFFSET('Sanitation Data'!$G$12,0,10*ROW('Sanitation Data'!G12))),'Data Summary'!DD18="Yes"),OFFSET('Sanitation Data'!$G$12,0,10*ROW('Sanitation Data'!G12)),NA())</f>
        <v>23.883495145631066</v>
      </c>
      <c r="AP18" s="96">
        <f ca="true">+IF(AND(ISNUMBER(OFFSET('Sanitation Data'!$H$4,0,10*ROW('Sanitation Data'!H12))),'Data Summary'!DE18="Yes"),100-OFFSET('Sanitation Data'!$H$4,0,10*ROW('Sanitation Data'!H12)),NA())</f>
        <v>98.855273916598534</v>
      </c>
      <c r="AQ18" s="96">
        <f ca="true">+IF(AND(ISNUMBER(OFFSET('Sanitation Data'!$H$6,0,10*ROW('Sanitation Data'!H12))),'Data Summary'!DF18="Yes"),OFFSET('Sanitation Data'!$H$6,0,10*ROW('Sanitation Data'!H12)),NA())</f>
        <v>97.117743254292719</v>
      </c>
      <c r="AR18" s="96">
        <f ca="true">+IF(AND(ISNUMBER(OFFSET('Sanitation Data'!$H$10,0,10*ROW('Sanitation Data'!H12))),'Data Summary'!DG18="Yes"),OFFSET('Sanitation Data'!$H$10,0,10*ROW('Sanitation Data'!H12)),NA())</f>
        <v>62.660125374761513</v>
      </c>
      <c r="AS18" s="96">
        <f ca="true">+IF(AND(ISNUMBER(OFFSET('Sanitation Data'!$H$11,0,10*ROW('Sanitation Data'!H12))),'Data Summary'!DH18="Yes"),OFFSET('Sanitation Data'!$H$11,0,10*ROW('Sanitation Data'!H12)),NA())</f>
        <v>72.519760152630155</v>
      </c>
      <c r="AT18" s="96">
        <f ca="true">+IF(AND(ISNUMBER(OFFSET('Sanitation Data'!$H$12,0,10*ROW('Sanitation Data'!H12))),'Data Summary'!DI18="Yes"),OFFSET('Sanitation Data'!$H$12,0,10*ROW('Sanitation Data'!H12)),NA())</f>
        <v>47.751430907604252</v>
      </c>
      <c r="AU18" s="96">
        <f ca="true">+IF(AND(ISNUMBER(OFFSET('Sanitation Data'!$I$4,0,10*ROW('Sanitation Data'!I12))),'Data Summary'!DJ18="Yes"),100-OFFSET('Sanitation Data'!$I$4,0,10*ROW('Sanitation Data'!I12)),NA())</f>
        <v>99.230346344145133</v>
      </c>
      <c r="AV18" s="96">
        <f ca="true">+IF(AND(ISNUMBER(OFFSET('Sanitation Data'!$I$6,0,10*ROW('Sanitation Data'!I12))),'Data Summary'!DK18="Yes"),OFFSET('Sanitation Data'!$I$6,0,10*ROW('Sanitation Data'!I12)),NA())</f>
        <v>98.37822979659154</v>
      </c>
      <c r="AW18" s="96">
        <f ca="true">+IF(AND(ISNUMBER(OFFSET('Sanitation Data'!$I$10,0,10*ROW('Sanitation Data'!I12))),'Data Summary'!DL18="Yes"),OFFSET('Sanitation Data'!$I$10,0,10*ROW('Sanitation Data'!I12)),NA())</f>
        <v>63.881253435953823</v>
      </c>
      <c r="AX18" s="96">
        <f ca="true">+IF(AND(ISNUMBER(OFFSET('Sanitation Data'!$I$11,0,10*ROW('Sanitation Data'!I12))),'Data Summary'!DM18="Yes"),OFFSET('Sanitation Data'!$I$11,0,10*ROW('Sanitation Data'!I12)),NA())</f>
        <v>79.329301814183623</v>
      </c>
      <c r="AY18" s="96">
        <f ca="true">+IF(AND(ISNUMBER(OFFSET('Sanitation Data'!$I$12,0,10*ROW('Sanitation Data'!I12))),'Data Summary'!DN18="Yes"),OFFSET('Sanitation Data'!$I$12,0,10*ROW('Sanitation Data'!I12)),NA())</f>
        <v>51.401869158878498</v>
      </c>
      <c r="AZ18" s="97">
        <f ca="true">+IF(AND(ISNUMBER(OFFSET('Hygiene Data'!$D$5,0,10*ROW('Hygiene Data'!D12))),'Data Summary'!DO18="Yes"),OFFSET('Hygiene Data'!$D$5,0,10*ROW('Hygiene Data'!D12)),NA())</f>
        <v>84.411252900232014</v>
      </c>
      <c r="BA18" s="97" t="e">
        <f ca="true">+IF(AND(ISNUMBER(OFFSET('Hygiene Data'!$D$7,0,10*ROW('Hygiene Data'!D12))),'Data Summary'!DP18="Yes"),OFFSET('Hygiene Data'!$D$7,0,10*ROW('Hygiene Data'!D12)),NA())</f>
        <v>#N/A</v>
      </c>
      <c r="BB18" s="97">
        <f ca="true">+IF(AND(ISNUMBER(OFFSET('Hygiene Data'!$D$9,0,10*ROW('Hygiene Data'!D12))),'Data Summary'!DQ18="Yes"),OFFSET('Hygiene Data'!$D$9,0,10*ROW('Hygiene Data'!D12)),NA())</f>
        <v>80.938225058004647</v>
      </c>
      <c r="BC18" s="97">
        <f ca="true">+IF(AND(ISNUMBER(OFFSET('Hygiene Data'!$E$5,0,10*ROW('Hygiene Data'!E12))),'Data Summary'!DR18="Yes"),OFFSET('Hygiene Data'!$E$5,0,10*ROW('Hygiene Data'!E12)),NA())</f>
        <v>89.526038619075493</v>
      </c>
      <c r="BD18" s="97" t="e">
        <f ca="true">+IF(AND(ISNUMBER(OFFSET('Hygiene Data'!$E$7,0,10*ROW('Hygiene Data'!E12))),'Data Summary'!DS18="Yes"),OFFSET('Hygiene Data'!$E$7,0,10*ROW('Hygiene Data'!E12)),NA())</f>
        <v>#N/A</v>
      </c>
      <c r="BE18" s="97">
        <f ca="true">+IF(AND(ISNUMBER(OFFSET('Hygiene Data'!$E$9,0,10*ROW('Hygiene Data'!E12))),'Data Summary'!DT18="Yes"),OFFSET('Hygiene Data'!$E$9,0,10*ROW('Hygiene Data'!E12)),NA())</f>
        <v>85.898186073727317</v>
      </c>
      <c r="BF18" s="97">
        <f ca="true">+IF(AND(ISNUMBER(OFFSET('Hygiene Data'!$F$5,0,10*ROW('Hygiene Data'!F12))),'Data Summary'!DU18="Yes"),OFFSET('Hygiene Data'!$F$5,0,10*ROW('Hygiene Data'!F12)),NA())</f>
        <v>83.687825871058507</v>
      </c>
      <c r="BG18" s="97" t="e">
        <f ca="true">+IF(AND(ISNUMBER(OFFSET('Hygiene Data'!$F$7,0,10*ROW('Hygiene Data'!F12))),'Data Summary'!DV18="Yes"),OFFSET('Hygiene Data'!$F$7,0,10*ROW('Hygiene Data'!F12)),NA())</f>
        <v>#N/A</v>
      </c>
      <c r="BH18" s="97">
        <f ca="true">+IF(AND(ISNUMBER(OFFSET('Hygiene Data'!$F$9,0,10*ROW('Hygiene Data'!F12))),'Data Summary'!DW18="Yes"),OFFSET('Hygiene Data'!$F$9,0,10*ROW('Hygiene Data'!F12)),NA())</f>
        <v>80.236696184722334</v>
      </c>
      <c r="BI18" s="97">
        <f ca="true">+IF(AND(ISNUMBER(OFFSET('Hygiene Data'!$G$5,0,10*ROW('Hygiene Data'!G12))),'Data Summary'!DX18="Yes"),OFFSET('Hygiene Data'!$G$5,0,10*ROW('Hygiene Data'!G12)),NA())</f>
        <v>74.946050927924034</v>
      </c>
      <c r="BJ18" s="97" t="e">
        <f ca="true">+IF(AND(ISNUMBER(OFFSET('Hygiene Data'!$G$7,0,10*ROW('Hygiene Data'!G12))),'Data Summary'!DY18="Yes"),OFFSET('Hygiene Data'!$G$7,0,10*ROW('Hygiene Data'!G12)),NA())</f>
        <v>#N/A</v>
      </c>
      <c r="BK18" s="97">
        <f ca="true">+IF(AND(ISNUMBER(OFFSET('Hygiene Data'!$G$9,0,10*ROW('Hygiene Data'!G12))),'Data Summary'!DZ18="Yes"),OFFSET('Hygiene Data'!$G$9,0,10*ROW('Hygiene Data'!G12)),NA())</f>
        <v>71.428571428571431</v>
      </c>
      <c r="BL18" s="97">
        <f ca="true">+IF(AND(ISNUMBER(OFFSET('Hygiene Data'!$H$5,0,10*ROW('Hygiene Data'!H12))),'Data Summary'!EA18="Yes"),OFFSET('Hygiene Data'!$H$5,0,10*ROW('Hygiene Data'!H12)),NA())</f>
        <v>89.125102207686012</v>
      </c>
      <c r="BM18" s="97" t="e">
        <f ca="true">+IF(AND(ISNUMBER(OFFSET('Hygiene Data'!$H$7,0,10*ROW('Hygiene Data'!H12))),'Data Summary'!EB18="Yes"),OFFSET('Hygiene Data'!$H$7,0,10*ROW('Hygiene Data'!H12)),NA())</f>
        <v>#N/A</v>
      </c>
      <c r="BN18" s="97">
        <f ca="true">+IF(AND(ISNUMBER(OFFSET('Hygiene Data'!$H$9,0,10*ROW('Hygiene Data'!H12))),'Data Summary'!EC18="Yes"),OFFSET('Hygiene Data'!$H$9,0,10*ROW('Hygiene Data'!H12)),NA())</f>
        <v>85.895339329517583</v>
      </c>
      <c r="BO18" s="97">
        <f ca="true">+IF(AND(ISNUMBER(OFFSET('Hygiene Data'!$I$5,0,10*ROW('Hygiene Data'!I12))),'Data Summary'!ED18="Yes"),OFFSET('Hygiene Data'!$I$5,0,10*ROW('Hygiene Data'!I12)),NA())</f>
        <v>89.55470038482683</v>
      </c>
      <c r="BP18" s="97" t="e">
        <f ca="true">+IF(AND(ISNUMBER(OFFSET('Hygiene Data'!$I$7,0,10*ROW('Hygiene Data'!I12))),'Data Summary'!EE18="Yes"),OFFSET('Hygiene Data'!$I$7,0,10*ROW('Hygiene Data'!I12)),NA())</f>
        <v>#N/A</v>
      </c>
      <c r="BQ18" s="97">
        <f ca="true">+IF(AND(ISNUMBER(OFFSET('Hygiene Data'!$I$9,0,10*ROW('Hygiene Data'!I12))),'Data Summary'!EF18="Yes"),OFFSET('Hygiene Data'!$I$9,0,10*ROW('Hygiene Data'!I12)),NA())</f>
        <v>85.211654755360087</v>
      </c>
    </row>
    <row xmlns:x14ac="http://schemas.microsoft.com/office/spreadsheetml/2009/9/ac" r="19" x14ac:dyDescent="0.2">
      <c r="A19" s="409" t="str">
        <f ca="true">+RIGHT('Data Summary'!A19,LEN('Data Summary'!A19)-9)</f>
        <v>EMIS</v>
      </c>
      <c r="B19" s="36" t="str">
        <f ca="true">+IF(ISTEXT('Data Summary'!B19),'Data Summary'!B19,"")</f>
        <v>EMIS</v>
      </c>
      <c r="C19" s="358">
        <f ca="true">+VALUE('Data Summary'!C19)</f>
        <v>2024</v>
      </c>
      <c r="D19" s="95">
        <f ca="true">+IF(AND(ISNUMBER(OFFSET('Water Data'!$D$4,0,10*ROW('Water Data'!D13))),'Data Summary'!BS19="Yes"),100-OFFSET('Water Data'!$D$4,0,10*ROW('Water Data'!D13)),NA())</f>
        <v>90.903211899116187</v>
      </c>
      <c r="E19" s="95">
        <f ca="true">+IF(AND(ISNUMBER(OFFSET('Water Data'!$D$6,0,10*ROW('Water Data'!D13))),'Data Summary'!BT19="Yes"),OFFSET('Water Data'!$D$6,0,10*ROW('Water Data'!D13)),NA())</f>
        <v>88.833800388014666</v>
      </c>
      <c r="F19" s="95">
        <f ca="true">+IF(AND(ISNUMBER(OFFSET('Water Data'!$D$9,0,10*ROW('Water Data'!D13))),'Data Summary'!BU19="Yes"),OFFSET('Water Data'!$D$9,0,10*ROW('Water Data'!D13)),NA())</f>
        <v>86.261406912409285</v>
      </c>
      <c r="G19" s="95">
        <f ca="true">+IF(AND(ISNUMBER(OFFSET('Water Data'!$E$4,0,10*ROW('Water Data'!E13))),'Data Summary'!BV19="Yes"),100-OFFSET('Water Data'!$E$4,0,10*ROW('Water Data'!E13)),NA())</f>
        <v>93.490390576565403</v>
      </c>
      <c r="H19" s="95">
        <f ca="true">+IF(AND(ISNUMBER(OFFSET('Water Data'!$E$6,0,10*ROW('Water Data'!E13))),'Data Summary'!BW19="Yes"),OFFSET('Water Data'!$E$6,0,10*ROW('Water Data'!E13)),NA())</f>
        <v>92.250464972101682</v>
      </c>
      <c r="I19" s="95">
        <f ca="true">+IF(AND(ISNUMBER(OFFSET('Water Data'!$E$9,0,10*ROW('Water Data'!E13))),'Data Summary'!BX19="Yes"),OFFSET('Water Data'!$E$9,0,10*ROW('Water Data'!E13)),NA())</f>
        <v>89.708617482951027</v>
      </c>
      <c r="J19" s="95">
        <f ca="true">+IF(AND(ISNUMBER(OFFSET('Water Data'!$F$4,0,10*ROW('Water Data'!F13))),'Data Summary'!BY19="Yes"),100-OFFSET('Water Data'!$F$4,0,10*ROW('Water Data'!F13)),NA())</f>
        <v>90.564044213263983</v>
      </c>
      <c r="K19" s="95">
        <f ca="true">+IF(AND(ISNUMBER(OFFSET('Water Data'!$F$6,0,10*ROW('Water Data'!F13))),'Data Summary'!BZ19="Yes"),OFFSET('Water Data'!$F$6,0,10*ROW('Water Data'!F13)),NA())</f>
        <v>88.385890767230165</v>
      </c>
      <c r="L19" s="95">
        <f ca="true">+IF(AND(ISNUMBER(OFFSET('Water Data'!$F$9,0,10*ROW('Water Data'!F13))),'Data Summary'!CA19="Yes"),OFFSET('Water Data'!$F$9,0,10*ROW('Water Data'!F13)),NA())</f>
        <v>85.809492847854358</v>
      </c>
      <c r="M19" s="95">
        <f ca="true">+IF(AND(ISNUMBER(OFFSET('Water Data'!$G$4,0,10*ROW('Water Data'!G13))),'Data Summary'!CB19="Yes"),100-OFFSET('Water Data'!$G$4,0,10*ROW('Water Data'!G13)),NA())</f>
        <v>76.736259054111628</v>
      </c>
      <c r="N19" s="95">
        <f ca="true">+IF(AND(ISNUMBER(OFFSET('Water Data'!$G$6,0,10*ROW('Water Data'!G13))),'Data Summary'!CC19="Yes"),OFFSET('Water Data'!$G$6,0,10*ROW('Water Data'!G13)),NA())</f>
        <v>74.882829143587557</v>
      </c>
      <c r="O19" s="95">
        <f ca="true">+IF(AND(ISNUMBER(OFFSET('Water Data'!$G$9,0,10*ROW('Water Data'!G13))),'Data Summary'!CD19="Yes"),OFFSET('Water Data'!$G$9,0,10*ROW('Water Data'!G13)),NA())</f>
        <v>73.093310609288451</v>
      </c>
      <c r="P19" s="95">
        <f ca="true">+IF(AND(ISNUMBER(OFFSET('Water Data'!$H$4,0,10*ROW('Water Data'!H13))),'Data Summary'!CE19="Yes"),100-OFFSET('Water Data'!$H$4,0,10*ROW('Water Data'!H13)),NA())</f>
        <v>98.054054054054049</v>
      </c>
      <c r="Q19" s="95">
        <f ca="true">+IF(AND(ISNUMBER(OFFSET('Water Data'!$H$6,0,10*ROW('Water Data'!H13))),'Data Summary'!CF19="Yes"),OFFSET('Water Data'!$H$6,0,10*ROW('Water Data'!H13)),NA())</f>
        <v>95.810810810810807</v>
      </c>
      <c r="R19" s="95">
        <f ca="true">+IF(AND(ISNUMBER(OFFSET('Water Data'!$H$9,0,10*ROW('Water Data'!H13))),'Data Summary'!CG19="Yes"),OFFSET('Water Data'!$H$9,0,10*ROW('Water Data'!H13)),NA())</f>
        <v>92.675675675675677</v>
      </c>
      <c r="S19" s="95">
        <f ca="true">+IF(AND(ISNUMBER(OFFSET('Water Data'!$I$4,0,10*ROW('Water Data'!I13))),'Data Summary'!CH19="Yes"),100-OFFSET('Water Data'!$I$4,0,10*ROW('Water Data'!I13)),NA())</f>
        <v>98.354360943499728</v>
      </c>
      <c r="T19" s="95">
        <f ca="true">+IF(AND(ISNUMBER(OFFSET('Water Data'!$I$6,0,10*ROW('Water Data'!I13))),'Data Summary'!CI19="Yes"),OFFSET('Water Data'!$I$6,0,10*ROW('Water Data'!I13)),NA())</f>
        <v>96.434448710916072</v>
      </c>
      <c r="U19" s="95">
        <f ca="true">+IF(AND(ISNUMBER(OFFSET('Water Data'!$I$9,0,10*ROW('Water Data'!I13))),'Data Summary'!CJ19="Yes"),OFFSET('Water Data'!$I$9,0,10*ROW('Water Data'!I13)),NA())</f>
        <v>94.130554031815677</v>
      </c>
      <c r="V19" s="96">
        <f ca="true">+IF(AND(ISNUMBER(OFFSET('Sanitation Data'!$D$4,0,10*ROW('Sanitation Data'!D13))),'Data Summary'!CK19="Yes"),100-OFFSET('Sanitation Data'!$D$4,0,10*ROW('Sanitation Data'!D13)),NA())</f>
        <v>79.616324184509267</v>
      </c>
      <c r="W19" s="96">
        <f ca="true">+IF(AND(ISNUMBER(OFFSET('Sanitation Data'!$D$6,0,10*ROW('Sanitation Data'!D13))),'Data Summary'!CL19="Yes"),OFFSET('Sanitation Data'!$D$6,0,10*ROW('Sanitation Data'!D13)),NA())</f>
        <v>78.445178905015098</v>
      </c>
      <c r="X19" s="96">
        <f ca="true">+IF(AND(ISNUMBER(OFFSET('Sanitation Data'!$D$10,0,10*ROW('Sanitation Data'!D13))),'Data Summary'!CM19="Yes"),OFFSET('Sanitation Data'!$D$10,0,10*ROW('Sanitation Data'!D13)),NA())</f>
        <v>51.25736456387412</v>
      </c>
      <c r="Y19" s="96">
        <f ca="true">+IF(AND(ISNUMBER(OFFSET('Sanitation Data'!$D$11,0,10*ROW('Sanitation Data'!D13))),'Data Summary'!CN19="Yes"),OFFSET('Sanitation Data'!$D$11,0,10*ROW('Sanitation Data'!D13)),NA())</f>
        <v>63.755568328782864</v>
      </c>
      <c r="Z19" s="96">
        <f ca="true">+IF(AND(ISNUMBER(OFFSET('Sanitation Data'!$D$12,0,10*ROW('Sanitation Data'!D13))),'Data Summary'!CO19="Yes"),OFFSET('Sanitation Data'!$D$12,0,10*ROW('Sanitation Data'!D13)),NA())</f>
        <v>38.669349044402935</v>
      </c>
      <c r="AA19" s="96">
        <f ca="true">+IF(AND(ISNUMBER(OFFSET('Sanitation Data'!$E$4,0,10*ROW('Sanitation Data'!E13))),'Data Summary'!CP19="Yes"),100-OFFSET('Sanitation Data'!$E$4,0,10*ROW('Sanitation Data'!E13)),NA())</f>
        <v>83.818970861748298</v>
      </c>
      <c r="AB19" s="96">
        <f ca="true">+IF(AND(ISNUMBER(OFFSET('Sanitation Data'!$E$6,0,10*ROW('Sanitation Data'!E13))),'Data Summary'!CQ19="Yes"),OFFSET('Sanitation Data'!$E$6,0,10*ROW('Sanitation Data'!E13)),NA())</f>
        <v>82.79603223806572</v>
      </c>
      <c r="AC19" s="96">
        <f ca="true">+IF(AND(ISNUMBER(OFFSET('Sanitation Data'!$E$10,0,10*ROW('Sanitation Data'!E13))),'Data Summary'!CR19="Yes"),OFFSET('Sanitation Data'!$E$10,0,10*ROW('Sanitation Data'!E13)),NA())</f>
        <v>56.540607563546189</v>
      </c>
      <c r="AD19" s="96">
        <f ca="true">+IF(AND(ISNUMBER(OFFSET('Sanitation Data'!$E$11,0,10*ROW('Sanitation Data'!E13))),'Data Summary'!CS19="Yes"),OFFSET('Sanitation Data'!$E$11,0,10*ROW('Sanitation Data'!E13)),NA())</f>
        <v>71.605703657780523</v>
      </c>
      <c r="AE19" s="96">
        <f ca="true">+IF(AND(ISNUMBER(OFFSET('Sanitation Data'!$E$12,0,10*ROW('Sanitation Data'!E13))),'Data Summary'!CT19="Yes"),OFFSET('Sanitation Data'!$E$12,0,10*ROW('Sanitation Data'!E13)),NA())</f>
        <v>44.575325480471172</v>
      </c>
      <c r="AF19" s="96">
        <f ca="true">+IF(AND(ISNUMBER(OFFSET('Sanitation Data'!$F$4,0,10*ROW('Sanitation Data'!F13))),'Data Summary'!CU19="Yes"),100-OFFSET('Sanitation Data'!$F$4,0,10*ROW('Sanitation Data'!F13)),NA())</f>
        <v>79.071846553966182</v>
      </c>
      <c r="AG19" s="96">
        <f ca="true">+IF(AND(ISNUMBER(OFFSET('Sanitation Data'!$F$6,0,10*ROW('Sanitation Data'!F13))),'Data Summary'!CV19="Yes"),OFFSET('Sanitation Data'!$F$6,0,10*ROW('Sanitation Data'!F13)),NA())</f>
        <v>77.881176853055905</v>
      </c>
      <c r="AH19" s="96">
        <f ca="true">+IF(AND(ISNUMBER(OFFSET('Sanitation Data'!$F$10,0,10*ROW('Sanitation Data'!F13))),'Data Summary'!CW19="Yes"),OFFSET('Sanitation Data'!$F$10,0,10*ROW('Sanitation Data'!F13)),NA())</f>
        <v>50.568920676202858</v>
      </c>
      <c r="AI19" s="96">
        <f ca="true">+IF(AND(ISNUMBER(OFFSET('Sanitation Data'!$F$11,0,10*ROW('Sanitation Data'!F13))),'Data Summary'!CX19="Yes"),OFFSET('Sanitation Data'!$F$11,0,10*ROW('Sanitation Data'!F13)),NA())</f>
        <v>62.731631989596877</v>
      </c>
      <c r="AJ19" s="96">
        <f ca="true">+IF(AND(ISNUMBER(OFFSET('Sanitation Data'!$F$12,0,10*ROW('Sanitation Data'!F13))),'Data Summary'!CY19="Yes"),OFFSET('Sanitation Data'!$F$12,0,10*ROW('Sanitation Data'!F13)),NA())</f>
        <v>37.898244473342004</v>
      </c>
      <c r="AK19" s="96">
        <f ca="true">+IF(AND(ISNUMBER(OFFSET('Sanitation Data'!$G$4,0,10*ROW('Sanitation Data'!G13))),'Data Summary'!CZ19="Yes"),100-OFFSET('Sanitation Data'!$G$4,0,10*ROW('Sanitation Data'!G13)),NA())</f>
        <v>41.70394036208733</v>
      </c>
      <c r="AL19" s="96">
        <f ca="true">+IF(AND(ISNUMBER(OFFSET('Sanitation Data'!$G$6,0,10*ROW('Sanitation Data'!G13))),'Data Summary'!DA19="Yes"),OFFSET('Sanitation Data'!$G$6,0,10*ROW('Sanitation Data'!G13)),NA())</f>
        <v>41.064962726304586</v>
      </c>
      <c r="AM19" s="96">
        <f ca="true">+IF(AND(ISNUMBER(OFFSET('Sanitation Data'!$G$10,0,10*ROW('Sanitation Data'!G13))),'Data Summary'!DB19="Yes"),OFFSET('Sanitation Data'!$G$10,0,10*ROW('Sanitation Data'!G13)),NA())</f>
        <v>24.238551650692227</v>
      </c>
      <c r="AN19" s="96" t="e">
        <f ca="true">+IF(AND(ISNUMBER(OFFSET('Sanitation Data'!$G$11,0,10*ROW('Sanitation Data'!G13))),'Data Summary'!DC19="Yes"),OFFSET('Sanitation Data'!$G$11,0,10*ROW('Sanitation Data'!G13)),NA())</f>
        <v>#N/A</v>
      </c>
      <c r="AO19" s="96">
        <f ca="true">+IF(AND(ISNUMBER(OFFSET('Sanitation Data'!$G$12,0,10*ROW('Sanitation Data'!G13))),'Data Summary'!DD19="Yes"),OFFSET('Sanitation Data'!$G$12,0,10*ROW('Sanitation Data'!G13)),NA())</f>
        <v>24.238551650692227</v>
      </c>
      <c r="AP19" s="96">
        <f ca="true">+IF(AND(ISNUMBER(OFFSET('Sanitation Data'!$H$4,0,10*ROW('Sanitation Data'!H13))),'Data Summary'!DE19="Yes"),100-OFFSET('Sanitation Data'!$H$4,0,10*ROW('Sanitation Data'!H13)),NA())</f>
        <v>98.918918918918919</v>
      </c>
      <c r="AQ19" s="96">
        <f ca="true">+IF(AND(ISNUMBER(OFFSET('Sanitation Data'!$H$6,0,10*ROW('Sanitation Data'!H13))),'Data Summary'!DF19="Yes"),OFFSET('Sanitation Data'!$H$6,0,10*ROW('Sanitation Data'!H13)),NA())</f>
        <v>97.337837837837839</v>
      </c>
      <c r="AR19" s="96">
        <f ca="true">+IF(AND(ISNUMBER(OFFSET('Sanitation Data'!$H$10,0,10*ROW('Sanitation Data'!H13))),'Data Summary'!DG19="Yes"),OFFSET('Sanitation Data'!$H$10,0,10*ROW('Sanitation Data'!H13)),NA())</f>
        <v>64.594594594594597</v>
      </c>
      <c r="AS19" s="96">
        <f ca="true">+IF(AND(ISNUMBER(OFFSET('Sanitation Data'!$H$11,0,10*ROW('Sanitation Data'!H13))),'Data Summary'!DH19="Yes"),OFFSET('Sanitation Data'!$H$11,0,10*ROW('Sanitation Data'!H13)),NA())</f>
        <v>74.209459459459453</v>
      </c>
      <c r="AT19" s="96">
        <f ca="true">+IF(AND(ISNUMBER(OFFSET('Sanitation Data'!$H$12,0,10*ROW('Sanitation Data'!H13))),'Data Summary'!DI19="Yes"),OFFSET('Sanitation Data'!$H$12,0,10*ROW('Sanitation Data'!H13)),NA())</f>
        <v>50.013513513513516</v>
      </c>
      <c r="AU19" s="96">
        <f ca="true">+IF(AND(ISNUMBER(OFFSET('Sanitation Data'!$I$4,0,10*ROW('Sanitation Data'!I13))),'Data Summary'!DJ19="Yes"),100-OFFSET('Sanitation Data'!$I$4,0,10*ROW('Sanitation Data'!I13)),NA())</f>
        <v>98.902907295666481</v>
      </c>
      <c r="AV19" s="96">
        <f ca="true">+IF(AND(ISNUMBER(OFFSET('Sanitation Data'!$I$6,0,10*ROW('Sanitation Data'!I13))),'Data Summary'!DK19="Yes"),OFFSET('Sanitation Data'!$I$6,0,10*ROW('Sanitation Data'!I13)),NA())</f>
        <v>98.025233132199673</v>
      </c>
      <c r="AW19" s="96">
        <f ca="true">+IF(AND(ISNUMBER(OFFSET('Sanitation Data'!$I$10,0,10*ROW('Sanitation Data'!I13))),'Data Summary'!DL19="Yes"),OFFSET('Sanitation Data'!$I$10,0,10*ROW('Sanitation Data'!I13)),NA())</f>
        <v>66.70323642347779</v>
      </c>
      <c r="AX19" s="96">
        <f ca="true">+IF(AND(ISNUMBER(OFFSET('Sanitation Data'!$I$11,0,10*ROW('Sanitation Data'!I13))),'Data Summary'!DM19="Yes"),OFFSET('Sanitation Data'!$I$11,0,10*ROW('Sanitation Data'!I13)),NA())</f>
        <v>81.020296215030172</v>
      </c>
      <c r="AY19" s="96">
        <f ca="true">+IF(AND(ISNUMBER(OFFSET('Sanitation Data'!$I$12,0,10*ROW('Sanitation Data'!I13))),'Data Summary'!DN19="Yes"),OFFSET('Sanitation Data'!$I$12,0,10*ROW('Sanitation Data'!I13)),NA())</f>
        <v>54.85463521667581</v>
      </c>
      <c r="AZ19" s="97">
        <f ca="true">+IF(AND(ISNUMBER(OFFSET('Hygiene Data'!$D$5,0,10*ROW('Hygiene Data'!D13))),'Data Summary'!DO19="Yes"),OFFSET('Hygiene Data'!$D$5,0,10*ROW('Hygiene Data'!D13)),NA())</f>
        <v>84.494898692340854</v>
      </c>
      <c r="BA19" s="97" t="e">
        <f ca="true">+IF(AND(ISNUMBER(OFFSET('Hygiene Data'!$D$7,0,10*ROW('Hygiene Data'!D13))),'Data Summary'!DP19="Yes"),OFFSET('Hygiene Data'!$D$7,0,10*ROW('Hygiene Data'!D13)),NA())</f>
        <v>#N/A</v>
      </c>
      <c r="BB19" s="97">
        <f ca="true">+IF(AND(ISNUMBER(OFFSET('Hygiene Data'!$D$9,0,10*ROW('Hygiene Data'!D13))),'Data Summary'!DQ19="Yes"),OFFSET('Hygiene Data'!$D$9,0,10*ROW('Hygiene Data'!D13)),NA())</f>
        <v>80.363557982468748</v>
      </c>
      <c r="BC19" s="97">
        <f ca="true">+IF(AND(ISNUMBER(OFFSET('Hygiene Data'!$E$5,0,10*ROW('Hygiene Data'!E13))),'Data Summary'!DR19="Yes"),OFFSET('Hygiene Data'!$E$5,0,10*ROW('Hygiene Data'!E13)),NA())</f>
        <v>89.894606323620579</v>
      </c>
      <c r="BD19" s="97" t="e">
        <f ca="true">+IF(AND(ISNUMBER(OFFSET('Hygiene Data'!$E$7,0,10*ROW('Hygiene Data'!E13))),'Data Summary'!DS19="Yes"),OFFSET('Hygiene Data'!$E$7,0,10*ROW('Hygiene Data'!E13)),NA())</f>
        <v>#N/A</v>
      </c>
      <c r="BE19" s="97">
        <f ca="true">+IF(AND(ISNUMBER(OFFSET('Hygiene Data'!$E$9,0,10*ROW('Hygiene Data'!E13))),'Data Summary'!DT19="Yes"),OFFSET('Hygiene Data'!$E$9,0,10*ROW('Hygiene Data'!E13)),NA())</f>
        <v>85.554866707997519</v>
      </c>
      <c r="BF19" s="97">
        <f ca="true">+IF(AND(ISNUMBER(OFFSET('Hygiene Data'!$F$5,0,10*ROW('Hygiene Data'!F13))),'Data Summary'!DU19="Yes"),OFFSET('Hygiene Data'!$F$5,0,10*ROW('Hygiene Data'!F13)),NA())</f>
        <v>83.793888166449932</v>
      </c>
      <c r="BG19" s="97" t="e">
        <f ca="true">+IF(AND(ISNUMBER(OFFSET('Hygiene Data'!$F$7,0,10*ROW('Hygiene Data'!F13))),'Data Summary'!DV19="Yes"),OFFSET('Hygiene Data'!$F$7,0,10*ROW('Hygiene Data'!F13)),NA())</f>
        <v>#N/A</v>
      </c>
      <c r="BH19" s="97">
        <f ca="true">+IF(AND(ISNUMBER(OFFSET('Hygiene Data'!$F$9,0,10*ROW('Hygiene Data'!F13))),'Data Summary'!DW19="Yes"),OFFSET('Hygiene Data'!$F$9,0,10*ROW('Hygiene Data'!F13)),NA())</f>
        <v>79.689531859557874</v>
      </c>
      <c r="BI19" s="97">
        <f ca="true">+IF(AND(ISNUMBER(OFFSET('Hygiene Data'!$G$5,0,10*ROW('Hygiene Data'!G13))),'Data Summary'!DX19="Yes"),OFFSET('Hygiene Data'!$G$5,0,10*ROW('Hygiene Data'!G13)),NA())</f>
        <v>73.503727369542077</v>
      </c>
      <c r="BJ19" s="97" t="e">
        <f ca="true">+IF(AND(ISNUMBER(OFFSET('Hygiene Data'!$G$7,0,10*ROW('Hygiene Data'!G13))),'Data Summary'!DY19="Yes"),OFFSET('Hygiene Data'!$G$7,0,10*ROW('Hygiene Data'!G13)),NA())</f>
        <v>#N/A</v>
      </c>
      <c r="BK19" s="97">
        <f ca="true">+IF(AND(ISNUMBER(OFFSET('Hygiene Data'!$G$9,0,10*ROW('Hygiene Data'!G13))),'Data Summary'!DZ19="Yes"),OFFSET('Hygiene Data'!$G$9,0,10*ROW('Hygiene Data'!G13)),NA())</f>
        <v>69.755058572949949</v>
      </c>
      <c r="BL19" s="97">
        <f ca="true">+IF(AND(ISNUMBER(OFFSET('Hygiene Data'!$H$5,0,10*ROW('Hygiene Data'!H13))),'Data Summary'!EA19="Yes"),OFFSET('Hygiene Data'!$H$5,0,10*ROW('Hygiene Data'!H13)),NA())</f>
        <v>90.202702702702695</v>
      </c>
      <c r="BM19" s="97" t="e">
        <f ca="true">+IF(AND(ISNUMBER(OFFSET('Hygiene Data'!$H$7,0,10*ROW('Hygiene Data'!H13))),'Data Summary'!EB19="Yes"),OFFSET('Hygiene Data'!$H$7,0,10*ROW('Hygiene Data'!H13)),NA())</f>
        <v>#N/A</v>
      </c>
      <c r="BN19" s="97">
        <f ca="true">+IF(AND(ISNUMBER(OFFSET('Hygiene Data'!$H$9,0,10*ROW('Hygiene Data'!H13))),'Data Summary'!EC19="Yes"),OFFSET('Hygiene Data'!$H$9,0,10*ROW('Hygiene Data'!H13)),NA())</f>
        <v>86.405405405405403</v>
      </c>
      <c r="BO19" s="97">
        <f ca="true">+IF(AND(ISNUMBER(OFFSET('Hygiene Data'!$I$5,0,10*ROW('Hygiene Data'!I13))),'Data Summary'!ED19="Yes"),OFFSET('Hygiene Data'!$I$5,0,10*ROW('Hygiene Data'!I13)),NA())</f>
        <v>89.632473944048272</v>
      </c>
      <c r="BP19" s="97" t="e">
        <f ca="true">+IF(AND(ISNUMBER(OFFSET('Hygiene Data'!$I$7,0,10*ROW('Hygiene Data'!I13))),'Data Summary'!EE19="Yes"),OFFSET('Hygiene Data'!$I$7,0,10*ROW('Hygiene Data'!I13)),NA())</f>
        <v>#N/A</v>
      </c>
      <c r="BQ19" s="97">
        <f ca="true">+IF(AND(ISNUMBER(OFFSET('Hygiene Data'!$I$9,0,10*ROW('Hygiene Data'!I13))),'Data Summary'!EF19="Yes"),OFFSET('Hygiene Data'!$I$9,0,10*ROW('Hygiene Data'!I13)),NA())</f>
        <v>83.159626988480525</v>
      </c>
    </row>
    <row xmlns:x14ac="http://schemas.microsoft.com/office/spreadsheetml/2009/9/ac" r="20" x14ac:dyDescent="0.2">
      <c r="A20" s="409" t="e">
        <f ca="true">+RIGHT('Data Summary'!A20,LEN('Data Summary'!A20)-9)</f>
        <v>#VALUE!</v>
      </c>
      <c r="B20" s="36" t="str">
        <f ca="true">+IF(ISTEXT('Data Summary'!B20),'Data Summary'!B20,"")</f>
        <v/>
      </c>
      <c r="C20" s="358" t="e">
        <f ca="true">+VALUE('Data Summary'!C20)</f>
        <v>#VALUE!</v>
      </c>
      <c r="D20" s="95" t="e">
        <f ca="true">+IF(AND(ISNUMBER(OFFSET('Water Data'!$D$4,0,10*ROW('Water Data'!D14))),'Data Summary'!BS20="Yes"),100-OFFSET('Water Data'!$D$4,0,10*ROW('Water Data'!D14)),NA())</f>
        <v>#N/A</v>
      </c>
      <c r="E20" s="95" t="e">
        <f ca="true">+IF(AND(ISNUMBER(OFFSET('Water Data'!$D$6,0,10*ROW('Water Data'!D14))),'Data Summary'!BT20="Yes"),OFFSET('Water Data'!$D$6,0,10*ROW('Water Data'!D14)),NA())</f>
        <v>#N/A</v>
      </c>
      <c r="F20" s="95" t="e">
        <f ca="true">+IF(AND(ISNUMBER(OFFSET('Water Data'!$D$9,0,10*ROW('Water Data'!D14))),'Data Summary'!BU20="Yes"),OFFSET('Water Data'!$D$9,0,10*ROW('Water Data'!D14)),NA())</f>
        <v>#N/A</v>
      </c>
      <c r="G20" s="95" t="e">
        <f ca="true">+IF(AND(ISNUMBER(OFFSET('Water Data'!$E$4,0,10*ROW('Water Data'!E14))),'Data Summary'!BV20="Yes"),100-OFFSET('Water Data'!$E$4,0,10*ROW('Water Data'!E14)),NA())</f>
        <v>#N/A</v>
      </c>
      <c r="H20" s="95" t="e">
        <f ca="true">+IF(AND(ISNUMBER(OFFSET('Water Data'!$E$6,0,10*ROW('Water Data'!E14))),'Data Summary'!BW20="Yes"),OFFSET('Water Data'!$E$6,0,10*ROW('Water Data'!E14)),NA())</f>
        <v>#N/A</v>
      </c>
      <c r="I20" s="95" t="e">
        <f ca="true">+IF(AND(ISNUMBER(OFFSET('Water Data'!$E$9,0,10*ROW('Water Data'!E14))),'Data Summary'!BX20="Yes"),OFFSET('Water Data'!$E$9,0,10*ROW('Water Data'!E14)),NA())</f>
        <v>#N/A</v>
      </c>
      <c r="J20" s="95" t="e">
        <f ca="true">+IF(AND(ISNUMBER(OFFSET('Water Data'!$F$4,0,10*ROW('Water Data'!F14))),'Data Summary'!BY20="Yes"),100-OFFSET('Water Data'!$F$4,0,10*ROW('Water Data'!F14)),NA())</f>
        <v>#N/A</v>
      </c>
      <c r="K20" s="95" t="e">
        <f ca="true">+IF(AND(ISNUMBER(OFFSET('Water Data'!$F$6,0,10*ROW('Water Data'!F14))),'Data Summary'!BZ20="Yes"),OFFSET('Water Data'!$F$6,0,10*ROW('Water Data'!F14)),NA())</f>
        <v>#N/A</v>
      </c>
      <c r="L20" s="95" t="e">
        <f ca="true">+IF(AND(ISNUMBER(OFFSET('Water Data'!$F$9,0,10*ROW('Water Data'!F14))),'Data Summary'!CA20="Yes"),OFFSET('Water Data'!$F$9,0,10*ROW('Water Data'!F14)),NA())</f>
        <v>#N/A</v>
      </c>
      <c r="M20" s="95" t="e">
        <f ca="true">+IF(AND(ISNUMBER(OFFSET('Water Data'!$G$4,0,10*ROW('Water Data'!G14))),'Data Summary'!CB20="Yes"),100-OFFSET('Water Data'!$G$4,0,10*ROW('Water Data'!G14)),NA())</f>
        <v>#N/A</v>
      </c>
      <c r="N20" s="95" t="e">
        <f ca="true">+IF(AND(ISNUMBER(OFFSET('Water Data'!$G$6,0,10*ROW('Water Data'!G14))),'Data Summary'!CC20="Yes"),OFFSET('Water Data'!$G$6,0,10*ROW('Water Data'!G14)),NA())</f>
        <v>#N/A</v>
      </c>
      <c r="O20" s="95" t="e">
        <f ca="true">+IF(AND(ISNUMBER(OFFSET('Water Data'!$G$9,0,10*ROW('Water Data'!G14))),'Data Summary'!CD20="Yes"),OFFSET('Water Data'!$G$9,0,10*ROW('Water Data'!G14)),NA())</f>
        <v>#N/A</v>
      </c>
      <c r="P20" s="95" t="e">
        <f ca="true">+IF(AND(ISNUMBER(OFFSET('Water Data'!$H$4,0,10*ROW('Water Data'!H14))),'Data Summary'!CE20="Yes"),100-OFFSET('Water Data'!$H$4,0,10*ROW('Water Data'!H14)),NA())</f>
        <v>#N/A</v>
      </c>
      <c r="Q20" s="95" t="e">
        <f ca="true">+IF(AND(ISNUMBER(OFFSET('Water Data'!$H$6,0,10*ROW('Water Data'!H14))),'Data Summary'!CF20="Yes"),OFFSET('Water Data'!$H$6,0,10*ROW('Water Data'!H14)),NA())</f>
        <v>#N/A</v>
      </c>
      <c r="R20" s="95" t="e">
        <f ca="true">+IF(AND(ISNUMBER(OFFSET('Water Data'!$H$9,0,10*ROW('Water Data'!H14))),'Data Summary'!CG20="Yes"),OFFSET('Water Data'!$H$9,0,10*ROW('Water Data'!H14)),NA())</f>
        <v>#N/A</v>
      </c>
      <c r="S20" s="95" t="e">
        <f ca="true">+IF(AND(ISNUMBER(OFFSET('Water Data'!$I$4,0,10*ROW('Water Data'!I14))),'Data Summary'!CH20="Yes"),100-OFFSET('Water Data'!$I$4,0,10*ROW('Water Data'!I14)),NA())</f>
        <v>#N/A</v>
      </c>
      <c r="T20" s="95" t="e">
        <f ca="true">+IF(AND(ISNUMBER(OFFSET('Water Data'!$I$6,0,10*ROW('Water Data'!I14))),'Data Summary'!CI20="Yes"),OFFSET('Water Data'!$I$6,0,10*ROW('Water Data'!I14)),NA())</f>
        <v>#N/A</v>
      </c>
      <c r="U20" s="95" t="e">
        <f ca="true">+IF(AND(ISNUMBER(OFFSET('Water Data'!$I$9,0,10*ROW('Water Data'!I14))),'Data Summary'!CJ20="Yes"),OFFSET('Water Data'!$I$9,0,10*ROW('Water Data'!I14)),NA())</f>
        <v>#N/A</v>
      </c>
      <c r="V20" s="96" t="e">
        <f ca="true">+IF(AND(ISNUMBER(OFFSET('Sanitation Data'!$D$4,0,10*ROW('Sanitation Data'!D14))),'Data Summary'!CK20="Yes"),100-OFFSET('Sanitation Data'!$D$4,0,10*ROW('Sanitation Data'!D14)),NA())</f>
        <v>#N/A</v>
      </c>
      <c r="W20" s="96" t="e">
        <f ca="true">+IF(AND(ISNUMBER(OFFSET('Sanitation Data'!$D$6,0,10*ROW('Sanitation Data'!D14))),'Data Summary'!CL20="Yes"),OFFSET('Sanitation Data'!$D$6,0,10*ROW('Sanitation Data'!D14)),NA())</f>
        <v>#N/A</v>
      </c>
      <c r="X20" s="96" t="e">
        <f ca="true">+IF(AND(ISNUMBER(OFFSET('Sanitation Data'!$D$10,0,10*ROW('Sanitation Data'!D14))),'Data Summary'!CM20="Yes"),OFFSET('Sanitation Data'!$D$10,0,10*ROW('Sanitation Data'!D14)),NA())</f>
        <v>#N/A</v>
      </c>
      <c r="Y20" s="96" t="e">
        <f ca="true">+IF(AND(ISNUMBER(OFFSET('Sanitation Data'!$D$11,0,10*ROW('Sanitation Data'!D14))),'Data Summary'!CN20="Yes"),OFFSET('Sanitation Data'!$D$11,0,10*ROW('Sanitation Data'!D14)),NA())</f>
        <v>#N/A</v>
      </c>
      <c r="Z20" s="96" t="e">
        <f ca="true">+IF(AND(ISNUMBER(OFFSET('Sanitation Data'!$D$12,0,10*ROW('Sanitation Data'!D14))),'Data Summary'!CO20="Yes"),OFFSET('Sanitation Data'!$D$12,0,10*ROW('Sanitation Data'!D14)),NA())</f>
        <v>#N/A</v>
      </c>
      <c r="AA20" s="96" t="e">
        <f ca="true">+IF(AND(ISNUMBER(OFFSET('Sanitation Data'!$E$4,0,10*ROW('Sanitation Data'!E14))),'Data Summary'!CP20="Yes"),100-OFFSET('Sanitation Data'!$E$4,0,10*ROW('Sanitation Data'!E14)),NA())</f>
        <v>#N/A</v>
      </c>
      <c r="AB20" s="96" t="e">
        <f ca="true">+IF(AND(ISNUMBER(OFFSET('Sanitation Data'!$E$6,0,10*ROW('Sanitation Data'!E14))),'Data Summary'!CQ20="Yes"),OFFSET('Sanitation Data'!$E$6,0,10*ROW('Sanitation Data'!E14)),NA())</f>
        <v>#N/A</v>
      </c>
      <c r="AC20" s="96" t="e">
        <f ca="true">+IF(AND(ISNUMBER(OFFSET('Sanitation Data'!$E$10,0,10*ROW('Sanitation Data'!E14))),'Data Summary'!CR20="Yes"),OFFSET('Sanitation Data'!$E$10,0,10*ROW('Sanitation Data'!E14)),NA())</f>
        <v>#N/A</v>
      </c>
      <c r="AD20" s="96" t="e">
        <f ca="true">+IF(AND(ISNUMBER(OFFSET('Sanitation Data'!$E$11,0,10*ROW('Sanitation Data'!E14))),'Data Summary'!CS20="Yes"),OFFSET('Sanitation Data'!$E$11,0,10*ROW('Sanitation Data'!E14)),NA())</f>
        <v>#N/A</v>
      </c>
      <c r="AE20" s="96" t="e">
        <f ca="true">+IF(AND(ISNUMBER(OFFSET('Sanitation Data'!$E$12,0,10*ROW('Sanitation Data'!E14))),'Data Summary'!CT20="Yes"),OFFSET('Sanitation Data'!$E$12,0,10*ROW('Sanitation Data'!E14)),NA())</f>
        <v>#N/A</v>
      </c>
      <c r="AF20" s="96" t="e">
        <f ca="true">+IF(AND(ISNUMBER(OFFSET('Sanitation Data'!$F$4,0,10*ROW('Sanitation Data'!F14))),'Data Summary'!CU20="Yes"),100-OFFSET('Sanitation Data'!$F$4,0,10*ROW('Sanitation Data'!F14)),NA())</f>
        <v>#N/A</v>
      </c>
      <c r="AG20" s="96" t="e">
        <f ca="true">+IF(AND(ISNUMBER(OFFSET('Sanitation Data'!$F$6,0,10*ROW('Sanitation Data'!F14))),'Data Summary'!CV20="Yes"),OFFSET('Sanitation Data'!$F$6,0,10*ROW('Sanitation Data'!F14)),NA())</f>
        <v>#N/A</v>
      </c>
      <c r="AH20" s="96" t="e">
        <f ca="true">+IF(AND(ISNUMBER(OFFSET('Sanitation Data'!$F$10,0,10*ROW('Sanitation Data'!F14))),'Data Summary'!CW20="Yes"),OFFSET('Sanitation Data'!$F$10,0,10*ROW('Sanitation Data'!F14)),NA())</f>
        <v>#N/A</v>
      </c>
      <c r="AI20" s="96" t="e">
        <f ca="true">+IF(AND(ISNUMBER(OFFSET('Sanitation Data'!$F$11,0,10*ROW('Sanitation Data'!F14))),'Data Summary'!CX20="Yes"),OFFSET('Sanitation Data'!$F$11,0,10*ROW('Sanitation Data'!F14)),NA())</f>
        <v>#N/A</v>
      </c>
      <c r="AJ20" s="96" t="e">
        <f ca="true">+IF(AND(ISNUMBER(OFFSET('Sanitation Data'!$F$12,0,10*ROW('Sanitation Data'!F14))),'Data Summary'!CY20="Yes"),OFFSET('Sanitation Data'!$F$12,0,10*ROW('Sanitation Data'!F14)),NA())</f>
        <v>#N/A</v>
      </c>
      <c r="AK20" s="96" t="e">
        <f ca="true">+IF(AND(ISNUMBER(OFFSET('Sanitation Data'!$G$4,0,10*ROW('Sanitation Data'!G14))),'Data Summary'!CZ20="Yes"),100-OFFSET('Sanitation Data'!$G$4,0,10*ROW('Sanitation Data'!G14)),NA())</f>
        <v>#N/A</v>
      </c>
      <c r="AL20" s="96" t="e">
        <f ca="true">+IF(AND(ISNUMBER(OFFSET('Sanitation Data'!$G$6,0,10*ROW('Sanitation Data'!G14))),'Data Summary'!DA20="Yes"),OFFSET('Sanitation Data'!$G$6,0,10*ROW('Sanitation Data'!G14)),NA())</f>
        <v>#N/A</v>
      </c>
      <c r="AM20" s="96" t="e">
        <f ca="true">+IF(AND(ISNUMBER(OFFSET('Sanitation Data'!$G$10,0,10*ROW('Sanitation Data'!G14))),'Data Summary'!DB20="Yes"),OFFSET('Sanitation Data'!$G$10,0,10*ROW('Sanitation Data'!G14)),NA())</f>
        <v>#N/A</v>
      </c>
      <c r="AN20" s="96" t="e">
        <f ca="true">+IF(AND(ISNUMBER(OFFSET('Sanitation Data'!$G$11,0,10*ROW('Sanitation Data'!G14))),'Data Summary'!DC20="Yes"),OFFSET('Sanitation Data'!$G$11,0,10*ROW('Sanitation Data'!G14)),NA())</f>
        <v>#N/A</v>
      </c>
      <c r="AO20" s="96" t="e">
        <f ca="true">+IF(AND(ISNUMBER(OFFSET('Sanitation Data'!$G$12,0,10*ROW('Sanitation Data'!G14))),'Data Summary'!DD20="Yes"),OFFSET('Sanitation Data'!$G$12,0,10*ROW('Sanitation Data'!G14)),NA())</f>
        <v>#N/A</v>
      </c>
      <c r="AP20" s="96" t="e">
        <f ca="true">+IF(AND(ISNUMBER(OFFSET('Sanitation Data'!$H$4,0,10*ROW('Sanitation Data'!H14))),'Data Summary'!DE20="Yes"),100-OFFSET('Sanitation Data'!$H$4,0,10*ROW('Sanitation Data'!H14)),NA())</f>
        <v>#N/A</v>
      </c>
      <c r="AQ20" s="96" t="e">
        <f ca="true">+IF(AND(ISNUMBER(OFFSET('Sanitation Data'!$H$6,0,10*ROW('Sanitation Data'!H14))),'Data Summary'!DF20="Yes"),OFFSET('Sanitation Data'!$H$6,0,10*ROW('Sanitation Data'!H14)),NA())</f>
        <v>#N/A</v>
      </c>
      <c r="AR20" s="96" t="e">
        <f ca="true">+IF(AND(ISNUMBER(OFFSET('Sanitation Data'!$H$10,0,10*ROW('Sanitation Data'!H14))),'Data Summary'!DG20="Yes"),OFFSET('Sanitation Data'!$H$10,0,10*ROW('Sanitation Data'!H14)),NA())</f>
        <v>#N/A</v>
      </c>
      <c r="AS20" s="96" t="e">
        <f ca="true">+IF(AND(ISNUMBER(OFFSET('Sanitation Data'!$H$11,0,10*ROW('Sanitation Data'!H14))),'Data Summary'!DH20="Yes"),OFFSET('Sanitation Data'!$H$11,0,10*ROW('Sanitation Data'!H14)),NA())</f>
        <v>#N/A</v>
      </c>
      <c r="AT20" s="96" t="e">
        <f ca="true">+IF(AND(ISNUMBER(OFFSET('Sanitation Data'!$H$12,0,10*ROW('Sanitation Data'!H14))),'Data Summary'!DI20="Yes"),OFFSET('Sanitation Data'!$H$12,0,10*ROW('Sanitation Data'!H14)),NA())</f>
        <v>#N/A</v>
      </c>
      <c r="AU20" s="96" t="e">
        <f ca="true">+IF(AND(ISNUMBER(OFFSET('Sanitation Data'!$I$4,0,10*ROW('Sanitation Data'!I14))),'Data Summary'!DJ20="Yes"),100-OFFSET('Sanitation Data'!$I$4,0,10*ROW('Sanitation Data'!I14)),NA())</f>
        <v>#N/A</v>
      </c>
      <c r="AV20" s="96" t="e">
        <f ca="true">+IF(AND(ISNUMBER(OFFSET('Sanitation Data'!$I$6,0,10*ROW('Sanitation Data'!I14))),'Data Summary'!DK20="Yes"),OFFSET('Sanitation Data'!$I$6,0,10*ROW('Sanitation Data'!I14)),NA())</f>
        <v>#N/A</v>
      </c>
      <c r="AW20" s="96" t="e">
        <f ca="true">+IF(AND(ISNUMBER(OFFSET('Sanitation Data'!$I$10,0,10*ROW('Sanitation Data'!I14))),'Data Summary'!DL20="Yes"),OFFSET('Sanitation Data'!$I$10,0,10*ROW('Sanitation Data'!I14)),NA())</f>
        <v>#N/A</v>
      </c>
      <c r="AX20" s="96" t="e">
        <f ca="true">+IF(AND(ISNUMBER(OFFSET('Sanitation Data'!$I$11,0,10*ROW('Sanitation Data'!I14))),'Data Summary'!DM20="Yes"),OFFSET('Sanitation Data'!$I$11,0,10*ROW('Sanitation Data'!I14)),NA())</f>
        <v>#N/A</v>
      </c>
      <c r="AY20" s="96" t="e">
        <f ca="true">+IF(AND(ISNUMBER(OFFSET('Sanitation Data'!$I$12,0,10*ROW('Sanitation Data'!I14))),'Data Summary'!DN20="Yes"),OFFSET('Sanitation Data'!$I$12,0,10*ROW('Sanitation Data'!I14)),NA())</f>
        <v>#N/A</v>
      </c>
      <c r="AZ20" s="97" t="e">
        <f ca="true">+IF(AND(ISNUMBER(OFFSET('Hygiene Data'!$D$5,0,10*ROW('Hygiene Data'!D14))),'Data Summary'!DO20="Yes"),OFFSET('Hygiene Data'!$D$5,0,10*ROW('Hygiene Data'!D14)),NA())</f>
        <v>#N/A</v>
      </c>
      <c r="BA20" s="97" t="e">
        <f ca="true">+IF(AND(ISNUMBER(OFFSET('Hygiene Data'!$D$7,0,10*ROW('Hygiene Data'!D14))),'Data Summary'!DP20="Yes"),OFFSET('Hygiene Data'!$D$7,0,10*ROW('Hygiene Data'!D14)),NA())</f>
        <v>#N/A</v>
      </c>
      <c r="BB20" s="97" t="e">
        <f ca="true">+IF(AND(ISNUMBER(OFFSET('Hygiene Data'!$D$9,0,10*ROW('Hygiene Data'!D14))),'Data Summary'!DQ20="Yes"),OFFSET('Hygiene Data'!$D$9,0,10*ROW('Hygiene Data'!D14)),NA())</f>
        <v>#N/A</v>
      </c>
      <c r="BC20" s="97" t="e">
        <f ca="true">+IF(AND(ISNUMBER(OFFSET('Hygiene Data'!$E$5,0,10*ROW('Hygiene Data'!E14))),'Data Summary'!DR20="Yes"),OFFSET('Hygiene Data'!$E$5,0,10*ROW('Hygiene Data'!E14)),NA())</f>
        <v>#N/A</v>
      </c>
      <c r="BD20" s="97" t="e">
        <f ca="true">+IF(AND(ISNUMBER(OFFSET('Hygiene Data'!$E$7,0,10*ROW('Hygiene Data'!E14))),'Data Summary'!DS20="Yes"),OFFSET('Hygiene Data'!$E$7,0,10*ROW('Hygiene Data'!E14)),NA())</f>
        <v>#N/A</v>
      </c>
      <c r="BE20" s="97" t="e">
        <f ca="true">+IF(AND(ISNUMBER(OFFSET('Hygiene Data'!$E$9,0,10*ROW('Hygiene Data'!E14))),'Data Summary'!DT20="Yes"),OFFSET('Hygiene Data'!$E$9,0,10*ROW('Hygiene Data'!E14)),NA())</f>
        <v>#N/A</v>
      </c>
      <c r="BF20" s="97" t="e">
        <f ca="true">+IF(AND(ISNUMBER(OFFSET('Hygiene Data'!$F$5,0,10*ROW('Hygiene Data'!F14))),'Data Summary'!DU20="Yes"),OFFSET('Hygiene Data'!$F$5,0,10*ROW('Hygiene Data'!F14)),NA())</f>
        <v>#N/A</v>
      </c>
      <c r="BG20" s="97" t="e">
        <f ca="true">+IF(AND(ISNUMBER(OFFSET('Hygiene Data'!$F$7,0,10*ROW('Hygiene Data'!F14))),'Data Summary'!DV20="Yes"),OFFSET('Hygiene Data'!$F$7,0,10*ROW('Hygiene Data'!F14)),NA())</f>
        <v>#N/A</v>
      </c>
      <c r="BH20" s="97" t="e">
        <f ca="true">+IF(AND(ISNUMBER(OFFSET('Hygiene Data'!$F$9,0,10*ROW('Hygiene Data'!F14))),'Data Summary'!DW20="Yes"),OFFSET('Hygiene Data'!$F$9,0,10*ROW('Hygiene Data'!F14)),NA())</f>
        <v>#N/A</v>
      </c>
      <c r="BI20" s="97" t="e">
        <f ca="true">+IF(AND(ISNUMBER(OFFSET('Hygiene Data'!$G$5,0,10*ROW('Hygiene Data'!G14))),'Data Summary'!DX20="Yes"),OFFSET('Hygiene Data'!$G$5,0,10*ROW('Hygiene Data'!G14)),NA())</f>
        <v>#N/A</v>
      </c>
      <c r="BJ20" s="97" t="e">
        <f ca="true">+IF(AND(ISNUMBER(OFFSET('Hygiene Data'!$G$7,0,10*ROW('Hygiene Data'!G14))),'Data Summary'!DY20="Yes"),OFFSET('Hygiene Data'!$G$7,0,10*ROW('Hygiene Data'!G14)),NA())</f>
        <v>#N/A</v>
      </c>
      <c r="BK20" s="97" t="e">
        <f ca="true">+IF(AND(ISNUMBER(OFFSET('Hygiene Data'!$G$9,0,10*ROW('Hygiene Data'!G14))),'Data Summary'!DZ20="Yes"),OFFSET('Hygiene Data'!$G$9,0,10*ROW('Hygiene Data'!G14)),NA())</f>
        <v>#N/A</v>
      </c>
      <c r="BL20" s="97" t="e">
        <f ca="true">+IF(AND(ISNUMBER(OFFSET('Hygiene Data'!$H$5,0,10*ROW('Hygiene Data'!H14))),'Data Summary'!EA20="Yes"),OFFSET('Hygiene Data'!$H$5,0,10*ROW('Hygiene Data'!H14)),NA())</f>
        <v>#N/A</v>
      </c>
      <c r="BM20" s="97" t="e">
        <f ca="true">+IF(AND(ISNUMBER(OFFSET('Hygiene Data'!$H$7,0,10*ROW('Hygiene Data'!H14))),'Data Summary'!EB20="Yes"),OFFSET('Hygiene Data'!$H$7,0,10*ROW('Hygiene Data'!H14)),NA())</f>
        <v>#N/A</v>
      </c>
      <c r="BN20" s="97" t="e">
        <f ca="true">+IF(AND(ISNUMBER(OFFSET('Hygiene Data'!$H$9,0,10*ROW('Hygiene Data'!H14))),'Data Summary'!EC20="Yes"),OFFSET('Hygiene Data'!$H$9,0,10*ROW('Hygiene Data'!H14)),NA())</f>
        <v>#N/A</v>
      </c>
      <c r="BO20" s="97" t="e">
        <f ca="true">+IF(AND(ISNUMBER(OFFSET('Hygiene Data'!$I$5,0,10*ROW('Hygiene Data'!I14))),'Data Summary'!ED20="Yes"),OFFSET('Hygiene Data'!$I$5,0,10*ROW('Hygiene Data'!I14)),NA())</f>
        <v>#N/A</v>
      </c>
      <c r="BP20" s="97" t="e">
        <f ca="true">+IF(AND(ISNUMBER(OFFSET('Hygiene Data'!$I$7,0,10*ROW('Hygiene Data'!I14))),'Data Summary'!EE20="Yes"),OFFSET('Hygiene Data'!$I$7,0,10*ROW('Hygiene Data'!I14)),NA())</f>
        <v>#N/A</v>
      </c>
      <c r="BQ20" s="97" t="e">
        <f ca="true">+IF(AND(ISNUMBER(OFFSET('Hygiene Data'!$I$9,0,10*ROW('Hygiene Data'!I14))),'Data Summary'!EF20="Yes"),OFFSET('Hygiene Data'!$I$9,0,10*ROW('Hygiene Data'!I14)),NA())</f>
        <v>#N/A</v>
      </c>
    </row>
    <row xmlns:x14ac="http://schemas.microsoft.com/office/spreadsheetml/2009/9/ac" r="21" x14ac:dyDescent="0.2">
      <c r="A21" s="409" t="e">
        <f ca="true">+RIGHT('Data Summary'!A21,LEN('Data Summary'!A21)-9)</f>
        <v>#VALUE!</v>
      </c>
      <c r="B21" s="36" t="str">
        <f ca="true">+IF(ISTEXT('Data Summary'!B21),'Data Summary'!B21,"")</f>
        <v/>
      </c>
      <c r="C21" s="358" t="e">
        <f ca="true">+VALUE('Data Summary'!C21)</f>
        <v>#VALUE!</v>
      </c>
      <c r="D21" s="95" t="e">
        <f ca="true">+IF(AND(ISNUMBER(OFFSET('Water Data'!$D$4,0,10*ROW('Water Data'!D15))),'Data Summary'!BS21="Yes"),100-OFFSET('Water Data'!$D$4,0,10*ROW('Water Data'!D15)),NA())</f>
        <v>#N/A</v>
      </c>
      <c r="E21" s="95" t="e">
        <f ca="true">+IF(AND(ISNUMBER(OFFSET('Water Data'!$D$6,0,10*ROW('Water Data'!D15))),'Data Summary'!BT21="Yes"),OFFSET('Water Data'!$D$6,0,10*ROW('Water Data'!D15)),NA())</f>
        <v>#N/A</v>
      </c>
      <c r="F21" s="95" t="e">
        <f ca="true">+IF(AND(ISNUMBER(OFFSET('Water Data'!$D$9,0,10*ROW('Water Data'!D15))),'Data Summary'!BU21="Yes"),OFFSET('Water Data'!$D$9,0,10*ROW('Water Data'!D15)),NA())</f>
        <v>#N/A</v>
      </c>
      <c r="G21" s="95" t="e">
        <f ca="true">+IF(AND(ISNUMBER(OFFSET('Water Data'!$E$4,0,10*ROW('Water Data'!E15))),'Data Summary'!BV21="Yes"),100-OFFSET('Water Data'!$E$4,0,10*ROW('Water Data'!E15)),NA())</f>
        <v>#N/A</v>
      </c>
      <c r="H21" s="95" t="e">
        <f ca="true">+IF(AND(ISNUMBER(OFFSET('Water Data'!$E$6,0,10*ROW('Water Data'!E15))),'Data Summary'!BW21="Yes"),OFFSET('Water Data'!$E$6,0,10*ROW('Water Data'!E15)),NA())</f>
        <v>#N/A</v>
      </c>
      <c r="I21" s="95" t="e">
        <f ca="true">+IF(AND(ISNUMBER(OFFSET('Water Data'!$E$9,0,10*ROW('Water Data'!E15))),'Data Summary'!BX21="Yes"),OFFSET('Water Data'!$E$9,0,10*ROW('Water Data'!E15)),NA())</f>
        <v>#N/A</v>
      </c>
      <c r="J21" s="95" t="e">
        <f ca="true">+IF(AND(ISNUMBER(OFFSET('Water Data'!$F$4,0,10*ROW('Water Data'!F15))),'Data Summary'!BY21="Yes"),100-OFFSET('Water Data'!$F$4,0,10*ROW('Water Data'!F15)),NA())</f>
        <v>#N/A</v>
      </c>
      <c r="K21" s="95" t="e">
        <f ca="true">+IF(AND(ISNUMBER(OFFSET('Water Data'!$F$6,0,10*ROW('Water Data'!F15))),'Data Summary'!BZ21="Yes"),OFFSET('Water Data'!$F$6,0,10*ROW('Water Data'!F15)),NA())</f>
        <v>#N/A</v>
      </c>
      <c r="L21" s="95" t="e">
        <f ca="true">+IF(AND(ISNUMBER(OFFSET('Water Data'!$F$9,0,10*ROW('Water Data'!F15))),'Data Summary'!CA21="Yes"),OFFSET('Water Data'!$F$9,0,10*ROW('Water Data'!F15)),NA())</f>
        <v>#N/A</v>
      </c>
      <c r="M21" s="95" t="e">
        <f ca="true">+IF(AND(ISNUMBER(OFFSET('Water Data'!$G$4,0,10*ROW('Water Data'!G15))),'Data Summary'!CB21="Yes"),100-OFFSET('Water Data'!$G$4,0,10*ROW('Water Data'!G15)),NA())</f>
        <v>#N/A</v>
      </c>
      <c r="N21" s="95" t="e">
        <f ca="true">+IF(AND(ISNUMBER(OFFSET('Water Data'!$G$6,0,10*ROW('Water Data'!G15))),'Data Summary'!CC21="Yes"),OFFSET('Water Data'!$G$6,0,10*ROW('Water Data'!G15)),NA())</f>
        <v>#N/A</v>
      </c>
      <c r="O21" s="95" t="e">
        <f ca="true">+IF(AND(ISNUMBER(OFFSET('Water Data'!$G$9,0,10*ROW('Water Data'!G15))),'Data Summary'!CD21="Yes"),OFFSET('Water Data'!$G$9,0,10*ROW('Water Data'!G15)),NA())</f>
        <v>#N/A</v>
      </c>
      <c r="P21" s="95" t="e">
        <f ca="true">+IF(AND(ISNUMBER(OFFSET('Water Data'!$H$4,0,10*ROW('Water Data'!H15))),'Data Summary'!CE21="Yes"),100-OFFSET('Water Data'!$H$4,0,10*ROW('Water Data'!H15)),NA())</f>
        <v>#N/A</v>
      </c>
      <c r="Q21" s="95" t="e">
        <f ca="true">+IF(AND(ISNUMBER(OFFSET('Water Data'!$H$6,0,10*ROW('Water Data'!H15))),'Data Summary'!CF21="Yes"),OFFSET('Water Data'!$H$6,0,10*ROW('Water Data'!H15)),NA())</f>
        <v>#N/A</v>
      </c>
      <c r="R21" s="95" t="e">
        <f ca="true">+IF(AND(ISNUMBER(OFFSET('Water Data'!$H$9,0,10*ROW('Water Data'!H15))),'Data Summary'!CG21="Yes"),OFFSET('Water Data'!$H$9,0,10*ROW('Water Data'!H15)),NA())</f>
        <v>#N/A</v>
      </c>
      <c r="S21" s="95" t="e">
        <f ca="true">+IF(AND(ISNUMBER(OFFSET('Water Data'!$I$4,0,10*ROW('Water Data'!I15))),'Data Summary'!CH21="Yes"),100-OFFSET('Water Data'!$I$4,0,10*ROW('Water Data'!I15)),NA())</f>
        <v>#N/A</v>
      </c>
      <c r="T21" s="95" t="e">
        <f ca="true">+IF(AND(ISNUMBER(OFFSET('Water Data'!$I$6,0,10*ROW('Water Data'!I15))),'Data Summary'!CI21="Yes"),OFFSET('Water Data'!$I$6,0,10*ROW('Water Data'!I15)),NA())</f>
        <v>#N/A</v>
      </c>
      <c r="U21" s="95" t="e">
        <f ca="true">+IF(AND(ISNUMBER(OFFSET('Water Data'!$I$9,0,10*ROW('Water Data'!I15))),'Data Summary'!CJ21="Yes"),OFFSET('Water Data'!$I$9,0,10*ROW('Water Data'!I15)),NA())</f>
        <v>#N/A</v>
      </c>
      <c r="V21" s="96" t="e">
        <f ca="true">+IF(AND(ISNUMBER(OFFSET('Sanitation Data'!$D$4,0,10*ROW('Sanitation Data'!D15))),'Data Summary'!CK21="Yes"),100-OFFSET('Sanitation Data'!$D$4,0,10*ROW('Sanitation Data'!D15)),NA())</f>
        <v>#N/A</v>
      </c>
      <c r="W21" s="96" t="e">
        <f ca="true">+IF(AND(ISNUMBER(OFFSET('Sanitation Data'!$D$6,0,10*ROW('Sanitation Data'!D15))),'Data Summary'!CL21="Yes"),OFFSET('Sanitation Data'!$D$6,0,10*ROW('Sanitation Data'!D15)),NA())</f>
        <v>#N/A</v>
      </c>
      <c r="X21" s="96" t="e">
        <f ca="true">+IF(AND(ISNUMBER(OFFSET('Sanitation Data'!$D$10,0,10*ROW('Sanitation Data'!D15))),'Data Summary'!CM21="Yes"),OFFSET('Sanitation Data'!$D$10,0,10*ROW('Sanitation Data'!D15)),NA())</f>
        <v>#N/A</v>
      </c>
      <c r="Y21" s="96" t="e">
        <f ca="true">+IF(AND(ISNUMBER(OFFSET('Sanitation Data'!$D$11,0,10*ROW('Sanitation Data'!D15))),'Data Summary'!CN21="Yes"),OFFSET('Sanitation Data'!$D$11,0,10*ROW('Sanitation Data'!D15)),NA())</f>
        <v>#N/A</v>
      </c>
      <c r="Z21" s="96" t="e">
        <f ca="true">+IF(AND(ISNUMBER(OFFSET('Sanitation Data'!$D$12,0,10*ROW('Sanitation Data'!D15))),'Data Summary'!CO21="Yes"),OFFSET('Sanitation Data'!$D$12,0,10*ROW('Sanitation Data'!D15)),NA())</f>
        <v>#N/A</v>
      </c>
      <c r="AA21" s="96" t="e">
        <f ca="true">+IF(AND(ISNUMBER(OFFSET('Sanitation Data'!$E$4,0,10*ROW('Sanitation Data'!E15))),'Data Summary'!CP21="Yes"),100-OFFSET('Sanitation Data'!$E$4,0,10*ROW('Sanitation Data'!E15)),NA())</f>
        <v>#N/A</v>
      </c>
      <c r="AB21" s="96" t="e">
        <f ca="true">+IF(AND(ISNUMBER(OFFSET('Sanitation Data'!$E$6,0,10*ROW('Sanitation Data'!E15))),'Data Summary'!CQ21="Yes"),OFFSET('Sanitation Data'!$E$6,0,10*ROW('Sanitation Data'!E15)),NA())</f>
        <v>#N/A</v>
      </c>
      <c r="AC21" s="96" t="e">
        <f ca="true">+IF(AND(ISNUMBER(OFFSET('Sanitation Data'!$E$10,0,10*ROW('Sanitation Data'!E15))),'Data Summary'!CR21="Yes"),OFFSET('Sanitation Data'!$E$10,0,10*ROW('Sanitation Data'!E15)),NA())</f>
        <v>#N/A</v>
      </c>
      <c r="AD21" s="96" t="e">
        <f ca="true">+IF(AND(ISNUMBER(OFFSET('Sanitation Data'!$E$11,0,10*ROW('Sanitation Data'!E15))),'Data Summary'!CS21="Yes"),OFFSET('Sanitation Data'!$E$11,0,10*ROW('Sanitation Data'!E15)),NA())</f>
        <v>#N/A</v>
      </c>
      <c r="AE21" s="96" t="e">
        <f ca="true">+IF(AND(ISNUMBER(OFFSET('Sanitation Data'!$E$12,0,10*ROW('Sanitation Data'!E15))),'Data Summary'!CT21="Yes"),OFFSET('Sanitation Data'!$E$12,0,10*ROW('Sanitation Data'!E15)),NA())</f>
        <v>#N/A</v>
      </c>
      <c r="AF21" s="96" t="e">
        <f ca="true">+IF(AND(ISNUMBER(OFFSET('Sanitation Data'!$F$4,0,10*ROW('Sanitation Data'!F15))),'Data Summary'!CU21="Yes"),100-OFFSET('Sanitation Data'!$F$4,0,10*ROW('Sanitation Data'!F15)),NA())</f>
        <v>#N/A</v>
      </c>
      <c r="AG21" s="96" t="e">
        <f ca="true">+IF(AND(ISNUMBER(OFFSET('Sanitation Data'!$F$6,0,10*ROW('Sanitation Data'!F15))),'Data Summary'!CV21="Yes"),OFFSET('Sanitation Data'!$F$6,0,10*ROW('Sanitation Data'!F15)),NA())</f>
        <v>#N/A</v>
      </c>
      <c r="AH21" s="96" t="e">
        <f ca="true">+IF(AND(ISNUMBER(OFFSET('Sanitation Data'!$F$10,0,10*ROW('Sanitation Data'!F15))),'Data Summary'!CW21="Yes"),OFFSET('Sanitation Data'!$F$10,0,10*ROW('Sanitation Data'!F15)),NA())</f>
        <v>#N/A</v>
      </c>
      <c r="AI21" s="96" t="e">
        <f ca="true">+IF(AND(ISNUMBER(OFFSET('Sanitation Data'!$F$11,0,10*ROW('Sanitation Data'!F15))),'Data Summary'!CX21="Yes"),OFFSET('Sanitation Data'!$F$11,0,10*ROW('Sanitation Data'!F15)),NA())</f>
        <v>#N/A</v>
      </c>
      <c r="AJ21" s="96" t="e">
        <f ca="true">+IF(AND(ISNUMBER(OFFSET('Sanitation Data'!$F$12,0,10*ROW('Sanitation Data'!F15))),'Data Summary'!CY21="Yes"),OFFSET('Sanitation Data'!$F$12,0,10*ROW('Sanitation Data'!F15)),NA())</f>
        <v>#N/A</v>
      </c>
      <c r="AK21" s="96" t="e">
        <f ca="true">+IF(AND(ISNUMBER(OFFSET('Sanitation Data'!$G$4,0,10*ROW('Sanitation Data'!G15))),'Data Summary'!CZ21="Yes"),100-OFFSET('Sanitation Data'!$G$4,0,10*ROW('Sanitation Data'!G15)),NA())</f>
        <v>#N/A</v>
      </c>
      <c r="AL21" s="96" t="e">
        <f ca="true">+IF(AND(ISNUMBER(OFFSET('Sanitation Data'!$G$6,0,10*ROW('Sanitation Data'!G15))),'Data Summary'!DA21="Yes"),OFFSET('Sanitation Data'!$G$6,0,10*ROW('Sanitation Data'!G15)),NA())</f>
        <v>#N/A</v>
      </c>
      <c r="AM21" s="96" t="e">
        <f ca="true">+IF(AND(ISNUMBER(OFFSET('Sanitation Data'!$G$10,0,10*ROW('Sanitation Data'!G15))),'Data Summary'!DB21="Yes"),OFFSET('Sanitation Data'!$G$10,0,10*ROW('Sanitation Data'!G15)),NA())</f>
        <v>#N/A</v>
      </c>
      <c r="AN21" s="96" t="e">
        <f ca="true">+IF(AND(ISNUMBER(OFFSET('Sanitation Data'!$G$11,0,10*ROW('Sanitation Data'!G15))),'Data Summary'!DC21="Yes"),OFFSET('Sanitation Data'!$G$11,0,10*ROW('Sanitation Data'!G15)),NA())</f>
        <v>#N/A</v>
      </c>
      <c r="AO21" s="96" t="e">
        <f ca="true">+IF(AND(ISNUMBER(OFFSET('Sanitation Data'!$G$12,0,10*ROW('Sanitation Data'!G15))),'Data Summary'!DD21="Yes"),OFFSET('Sanitation Data'!$G$12,0,10*ROW('Sanitation Data'!G15)),NA())</f>
        <v>#N/A</v>
      </c>
      <c r="AP21" s="96" t="e">
        <f ca="true">+IF(AND(ISNUMBER(OFFSET('Sanitation Data'!$H$4,0,10*ROW('Sanitation Data'!H15))),'Data Summary'!DE21="Yes"),100-OFFSET('Sanitation Data'!$H$4,0,10*ROW('Sanitation Data'!H15)),NA())</f>
        <v>#N/A</v>
      </c>
      <c r="AQ21" s="96" t="e">
        <f ca="true">+IF(AND(ISNUMBER(OFFSET('Sanitation Data'!$H$6,0,10*ROW('Sanitation Data'!H15))),'Data Summary'!DF21="Yes"),OFFSET('Sanitation Data'!$H$6,0,10*ROW('Sanitation Data'!H15)),NA())</f>
        <v>#N/A</v>
      </c>
      <c r="AR21" s="96" t="e">
        <f ca="true">+IF(AND(ISNUMBER(OFFSET('Sanitation Data'!$H$10,0,10*ROW('Sanitation Data'!H15))),'Data Summary'!DG21="Yes"),OFFSET('Sanitation Data'!$H$10,0,10*ROW('Sanitation Data'!H15)),NA())</f>
        <v>#N/A</v>
      </c>
      <c r="AS21" s="96" t="e">
        <f ca="true">+IF(AND(ISNUMBER(OFFSET('Sanitation Data'!$H$11,0,10*ROW('Sanitation Data'!H15))),'Data Summary'!DH21="Yes"),OFFSET('Sanitation Data'!$H$11,0,10*ROW('Sanitation Data'!H15)),NA())</f>
        <v>#N/A</v>
      </c>
      <c r="AT21" s="96" t="e">
        <f ca="true">+IF(AND(ISNUMBER(OFFSET('Sanitation Data'!$H$12,0,10*ROW('Sanitation Data'!H15))),'Data Summary'!DI21="Yes"),OFFSET('Sanitation Data'!$H$12,0,10*ROW('Sanitation Data'!H15)),NA())</f>
        <v>#N/A</v>
      </c>
      <c r="AU21" s="96" t="e">
        <f ca="true">+IF(AND(ISNUMBER(OFFSET('Sanitation Data'!$I$4,0,10*ROW('Sanitation Data'!I15))),'Data Summary'!DJ21="Yes"),100-OFFSET('Sanitation Data'!$I$4,0,10*ROW('Sanitation Data'!I15)),NA())</f>
        <v>#N/A</v>
      </c>
      <c r="AV21" s="96" t="e">
        <f ca="true">+IF(AND(ISNUMBER(OFFSET('Sanitation Data'!$I$6,0,10*ROW('Sanitation Data'!I15))),'Data Summary'!DK21="Yes"),OFFSET('Sanitation Data'!$I$6,0,10*ROW('Sanitation Data'!I15)),NA())</f>
        <v>#N/A</v>
      </c>
      <c r="AW21" s="96" t="e">
        <f ca="true">+IF(AND(ISNUMBER(OFFSET('Sanitation Data'!$I$10,0,10*ROW('Sanitation Data'!I15))),'Data Summary'!DL21="Yes"),OFFSET('Sanitation Data'!$I$10,0,10*ROW('Sanitation Data'!I15)),NA())</f>
        <v>#N/A</v>
      </c>
      <c r="AX21" s="96" t="e">
        <f ca="true">+IF(AND(ISNUMBER(OFFSET('Sanitation Data'!$I$11,0,10*ROW('Sanitation Data'!I15))),'Data Summary'!DM21="Yes"),OFFSET('Sanitation Data'!$I$11,0,10*ROW('Sanitation Data'!I15)),NA())</f>
        <v>#N/A</v>
      </c>
      <c r="AY21" s="96" t="e">
        <f ca="true">+IF(AND(ISNUMBER(OFFSET('Sanitation Data'!$I$12,0,10*ROW('Sanitation Data'!I15))),'Data Summary'!DN21="Yes"),OFFSET('Sanitation Data'!$I$12,0,10*ROW('Sanitation Data'!I15)),NA())</f>
        <v>#N/A</v>
      </c>
      <c r="AZ21" s="97" t="e">
        <f ca="true">+IF(AND(ISNUMBER(OFFSET('Hygiene Data'!$D$5,0,10*ROW('Hygiene Data'!D15))),'Data Summary'!DO21="Yes"),OFFSET('Hygiene Data'!$D$5,0,10*ROW('Hygiene Data'!D15)),NA())</f>
        <v>#N/A</v>
      </c>
      <c r="BA21" s="97" t="e">
        <f ca="true">+IF(AND(ISNUMBER(OFFSET('Hygiene Data'!$D$7,0,10*ROW('Hygiene Data'!D15))),'Data Summary'!DP21="Yes"),OFFSET('Hygiene Data'!$D$7,0,10*ROW('Hygiene Data'!D15)),NA())</f>
        <v>#N/A</v>
      </c>
      <c r="BB21" s="97" t="e">
        <f ca="true">+IF(AND(ISNUMBER(OFFSET('Hygiene Data'!$D$9,0,10*ROW('Hygiene Data'!D15))),'Data Summary'!DQ21="Yes"),OFFSET('Hygiene Data'!$D$9,0,10*ROW('Hygiene Data'!D15)),NA())</f>
        <v>#N/A</v>
      </c>
      <c r="BC21" s="97" t="e">
        <f ca="true">+IF(AND(ISNUMBER(OFFSET('Hygiene Data'!$E$5,0,10*ROW('Hygiene Data'!E15))),'Data Summary'!DR21="Yes"),OFFSET('Hygiene Data'!$E$5,0,10*ROW('Hygiene Data'!E15)),NA())</f>
        <v>#N/A</v>
      </c>
      <c r="BD21" s="97" t="e">
        <f ca="true">+IF(AND(ISNUMBER(OFFSET('Hygiene Data'!$E$7,0,10*ROW('Hygiene Data'!E15))),'Data Summary'!DS21="Yes"),OFFSET('Hygiene Data'!$E$7,0,10*ROW('Hygiene Data'!E15)),NA())</f>
        <v>#N/A</v>
      </c>
      <c r="BE21" s="97" t="e">
        <f ca="true">+IF(AND(ISNUMBER(OFFSET('Hygiene Data'!$E$9,0,10*ROW('Hygiene Data'!E15))),'Data Summary'!DT21="Yes"),OFFSET('Hygiene Data'!$E$9,0,10*ROW('Hygiene Data'!E15)),NA())</f>
        <v>#N/A</v>
      </c>
      <c r="BF21" s="97" t="e">
        <f ca="true">+IF(AND(ISNUMBER(OFFSET('Hygiene Data'!$F$5,0,10*ROW('Hygiene Data'!F15))),'Data Summary'!DU21="Yes"),OFFSET('Hygiene Data'!$F$5,0,10*ROW('Hygiene Data'!F15)),NA())</f>
        <v>#N/A</v>
      </c>
      <c r="BG21" s="97" t="e">
        <f ca="true">+IF(AND(ISNUMBER(OFFSET('Hygiene Data'!$F$7,0,10*ROW('Hygiene Data'!F15))),'Data Summary'!DV21="Yes"),OFFSET('Hygiene Data'!$F$7,0,10*ROW('Hygiene Data'!F15)),NA())</f>
        <v>#N/A</v>
      </c>
      <c r="BH21" s="97" t="e">
        <f ca="true">+IF(AND(ISNUMBER(OFFSET('Hygiene Data'!$F$9,0,10*ROW('Hygiene Data'!F15))),'Data Summary'!DW21="Yes"),OFFSET('Hygiene Data'!$F$9,0,10*ROW('Hygiene Data'!F15)),NA())</f>
        <v>#N/A</v>
      </c>
      <c r="BI21" s="97" t="e">
        <f ca="true">+IF(AND(ISNUMBER(OFFSET('Hygiene Data'!$G$5,0,10*ROW('Hygiene Data'!G15))),'Data Summary'!DX21="Yes"),OFFSET('Hygiene Data'!$G$5,0,10*ROW('Hygiene Data'!G15)),NA())</f>
        <v>#N/A</v>
      </c>
      <c r="BJ21" s="97" t="e">
        <f ca="true">+IF(AND(ISNUMBER(OFFSET('Hygiene Data'!$G$7,0,10*ROW('Hygiene Data'!G15))),'Data Summary'!DY21="Yes"),OFFSET('Hygiene Data'!$G$7,0,10*ROW('Hygiene Data'!G15)),NA())</f>
        <v>#N/A</v>
      </c>
      <c r="BK21" s="97" t="e">
        <f ca="true">+IF(AND(ISNUMBER(OFFSET('Hygiene Data'!$G$9,0,10*ROW('Hygiene Data'!G15))),'Data Summary'!DZ21="Yes"),OFFSET('Hygiene Data'!$G$9,0,10*ROW('Hygiene Data'!G15)),NA())</f>
        <v>#N/A</v>
      </c>
      <c r="BL21" s="97" t="e">
        <f ca="true">+IF(AND(ISNUMBER(OFFSET('Hygiene Data'!$H$5,0,10*ROW('Hygiene Data'!H15))),'Data Summary'!EA21="Yes"),OFFSET('Hygiene Data'!$H$5,0,10*ROW('Hygiene Data'!H15)),NA())</f>
        <v>#N/A</v>
      </c>
      <c r="BM21" s="97" t="e">
        <f ca="true">+IF(AND(ISNUMBER(OFFSET('Hygiene Data'!$H$7,0,10*ROW('Hygiene Data'!H15))),'Data Summary'!EB21="Yes"),OFFSET('Hygiene Data'!$H$7,0,10*ROW('Hygiene Data'!H15)),NA())</f>
        <v>#N/A</v>
      </c>
      <c r="BN21" s="97" t="e">
        <f ca="true">+IF(AND(ISNUMBER(OFFSET('Hygiene Data'!$H$9,0,10*ROW('Hygiene Data'!H15))),'Data Summary'!EC21="Yes"),OFFSET('Hygiene Data'!$H$9,0,10*ROW('Hygiene Data'!H15)),NA())</f>
        <v>#N/A</v>
      </c>
      <c r="BO21" s="97" t="e">
        <f ca="true">+IF(AND(ISNUMBER(OFFSET('Hygiene Data'!$I$5,0,10*ROW('Hygiene Data'!I15))),'Data Summary'!ED21="Yes"),OFFSET('Hygiene Data'!$I$5,0,10*ROW('Hygiene Data'!I15)),NA())</f>
        <v>#N/A</v>
      </c>
      <c r="BP21" s="97" t="e">
        <f ca="true">+IF(AND(ISNUMBER(OFFSET('Hygiene Data'!$I$7,0,10*ROW('Hygiene Data'!I15))),'Data Summary'!EE21="Yes"),OFFSET('Hygiene Data'!$I$7,0,10*ROW('Hygiene Data'!I15)),NA())</f>
        <v>#N/A</v>
      </c>
      <c r="BQ21" s="97" t="e">
        <f ca="true">+IF(AND(ISNUMBER(OFFSET('Hygiene Data'!$I$9,0,10*ROW('Hygiene Data'!I15))),'Data Summary'!EF21="Yes"),OFFSET('Hygiene Data'!$I$9,0,10*ROW('Hygiene Data'!I15)),NA())</f>
        <v>#N/A</v>
      </c>
    </row>
    <row xmlns:x14ac="http://schemas.microsoft.com/office/spreadsheetml/2009/9/ac" r="22" x14ac:dyDescent="0.2">
      <c r="A22" s="409" t="e">
        <f ca="true">+RIGHT('Data Summary'!A22,LEN('Data Summary'!A22)-9)</f>
        <v>#VALUE!</v>
      </c>
      <c r="B22" s="36" t="str">
        <f ca="true">+IF(ISTEXT('Data Summary'!B22),'Data Summary'!B22,"")</f>
        <v/>
      </c>
      <c r="C22" s="358" t="e">
        <f ca="true">+VALUE('Data Summary'!C22)</f>
        <v>#VALUE!</v>
      </c>
      <c r="D22" s="95" t="e">
        <f ca="true">+IF(AND(ISNUMBER(OFFSET('Water Data'!$D$4,0,10*ROW('Water Data'!D16))),'Data Summary'!BS22="Yes"),100-OFFSET('Water Data'!$D$4,0,10*ROW('Water Data'!D16)),NA())</f>
        <v>#N/A</v>
      </c>
      <c r="E22" s="95" t="e">
        <f ca="true">+IF(AND(ISNUMBER(OFFSET('Water Data'!$D$6,0,10*ROW('Water Data'!D16))),'Data Summary'!BT22="Yes"),OFFSET('Water Data'!$D$6,0,10*ROW('Water Data'!D16)),NA())</f>
        <v>#N/A</v>
      </c>
      <c r="F22" s="95" t="e">
        <f ca="true">+IF(AND(ISNUMBER(OFFSET('Water Data'!$D$9,0,10*ROW('Water Data'!D16))),'Data Summary'!BU22="Yes"),OFFSET('Water Data'!$D$9,0,10*ROW('Water Data'!D16)),NA())</f>
        <v>#N/A</v>
      </c>
      <c r="G22" s="95" t="e">
        <f ca="true">+IF(AND(ISNUMBER(OFFSET('Water Data'!$E$4,0,10*ROW('Water Data'!E16))),'Data Summary'!BV22="Yes"),100-OFFSET('Water Data'!$E$4,0,10*ROW('Water Data'!E16)),NA())</f>
        <v>#N/A</v>
      </c>
      <c r="H22" s="95" t="e">
        <f ca="true">+IF(AND(ISNUMBER(OFFSET('Water Data'!$E$6,0,10*ROW('Water Data'!E16))),'Data Summary'!BW22="Yes"),OFFSET('Water Data'!$E$6,0,10*ROW('Water Data'!E16)),NA())</f>
        <v>#N/A</v>
      </c>
      <c r="I22" s="95" t="e">
        <f ca="true">+IF(AND(ISNUMBER(OFFSET('Water Data'!$E$9,0,10*ROW('Water Data'!E16))),'Data Summary'!BX22="Yes"),OFFSET('Water Data'!$E$9,0,10*ROW('Water Data'!E16)),NA())</f>
        <v>#N/A</v>
      </c>
      <c r="J22" s="95" t="e">
        <f ca="true">+IF(AND(ISNUMBER(OFFSET('Water Data'!$F$4,0,10*ROW('Water Data'!F16))),'Data Summary'!BY22="Yes"),100-OFFSET('Water Data'!$F$4,0,10*ROW('Water Data'!F16)),NA())</f>
        <v>#N/A</v>
      </c>
      <c r="K22" s="95" t="e">
        <f ca="true">+IF(AND(ISNUMBER(OFFSET('Water Data'!$F$6,0,10*ROW('Water Data'!F16))),'Data Summary'!BZ22="Yes"),OFFSET('Water Data'!$F$6,0,10*ROW('Water Data'!F16)),NA())</f>
        <v>#N/A</v>
      </c>
      <c r="L22" s="95" t="e">
        <f ca="true">+IF(AND(ISNUMBER(OFFSET('Water Data'!$F$9,0,10*ROW('Water Data'!F16))),'Data Summary'!CA22="Yes"),OFFSET('Water Data'!$F$9,0,10*ROW('Water Data'!F16)),NA())</f>
        <v>#N/A</v>
      </c>
      <c r="M22" s="95" t="e">
        <f ca="true">+IF(AND(ISNUMBER(OFFSET('Water Data'!$G$4,0,10*ROW('Water Data'!G16))),'Data Summary'!CB22="Yes"),100-OFFSET('Water Data'!$G$4,0,10*ROW('Water Data'!G16)),NA())</f>
        <v>#N/A</v>
      </c>
      <c r="N22" s="95" t="e">
        <f ca="true">+IF(AND(ISNUMBER(OFFSET('Water Data'!$G$6,0,10*ROW('Water Data'!G16))),'Data Summary'!CC22="Yes"),OFFSET('Water Data'!$G$6,0,10*ROW('Water Data'!G16)),NA())</f>
        <v>#N/A</v>
      </c>
      <c r="O22" s="95" t="e">
        <f ca="true">+IF(AND(ISNUMBER(OFFSET('Water Data'!$G$9,0,10*ROW('Water Data'!G16))),'Data Summary'!CD22="Yes"),OFFSET('Water Data'!$G$9,0,10*ROW('Water Data'!G16)),NA())</f>
        <v>#N/A</v>
      </c>
      <c r="P22" s="95" t="e">
        <f ca="true">+IF(AND(ISNUMBER(OFFSET('Water Data'!$H$4,0,10*ROW('Water Data'!H16))),'Data Summary'!CE22="Yes"),100-OFFSET('Water Data'!$H$4,0,10*ROW('Water Data'!H16)),NA())</f>
        <v>#N/A</v>
      </c>
      <c r="Q22" s="95" t="e">
        <f ca="true">+IF(AND(ISNUMBER(OFFSET('Water Data'!$H$6,0,10*ROW('Water Data'!H16))),'Data Summary'!CF22="Yes"),OFFSET('Water Data'!$H$6,0,10*ROW('Water Data'!H16)),NA())</f>
        <v>#N/A</v>
      </c>
      <c r="R22" s="95" t="e">
        <f ca="true">+IF(AND(ISNUMBER(OFFSET('Water Data'!$H$9,0,10*ROW('Water Data'!H16))),'Data Summary'!CG22="Yes"),OFFSET('Water Data'!$H$9,0,10*ROW('Water Data'!H16)),NA())</f>
        <v>#N/A</v>
      </c>
      <c r="S22" s="95" t="e">
        <f ca="true">+IF(AND(ISNUMBER(OFFSET('Water Data'!$I$4,0,10*ROW('Water Data'!I16))),'Data Summary'!CH22="Yes"),100-OFFSET('Water Data'!$I$4,0,10*ROW('Water Data'!I16)),NA())</f>
        <v>#N/A</v>
      </c>
      <c r="T22" s="95" t="e">
        <f ca="true">+IF(AND(ISNUMBER(OFFSET('Water Data'!$I$6,0,10*ROW('Water Data'!I16))),'Data Summary'!CI22="Yes"),OFFSET('Water Data'!$I$6,0,10*ROW('Water Data'!I16)),NA())</f>
        <v>#N/A</v>
      </c>
      <c r="U22" s="95" t="e">
        <f ca="true">+IF(AND(ISNUMBER(OFFSET('Water Data'!$I$9,0,10*ROW('Water Data'!I16))),'Data Summary'!CJ22="Yes"),OFFSET('Water Data'!$I$9,0,10*ROW('Water Data'!I16)),NA())</f>
        <v>#N/A</v>
      </c>
      <c r="V22" s="96" t="e">
        <f ca="true">+IF(AND(ISNUMBER(OFFSET('Sanitation Data'!$D$4,0,10*ROW('Sanitation Data'!D16))),'Data Summary'!CK22="Yes"),100-OFFSET('Sanitation Data'!$D$4,0,10*ROW('Sanitation Data'!D16)),NA())</f>
        <v>#N/A</v>
      </c>
      <c r="W22" s="96" t="e">
        <f ca="true">+IF(AND(ISNUMBER(OFFSET('Sanitation Data'!$D$6,0,10*ROW('Sanitation Data'!D16))),'Data Summary'!CL22="Yes"),OFFSET('Sanitation Data'!$D$6,0,10*ROW('Sanitation Data'!D16)),NA())</f>
        <v>#N/A</v>
      </c>
      <c r="X22" s="96" t="e">
        <f ca="true">+IF(AND(ISNUMBER(OFFSET('Sanitation Data'!$D$10,0,10*ROW('Sanitation Data'!D16))),'Data Summary'!CM22="Yes"),OFFSET('Sanitation Data'!$D$10,0,10*ROW('Sanitation Data'!D16)),NA())</f>
        <v>#N/A</v>
      </c>
      <c r="Y22" s="96" t="e">
        <f ca="true">+IF(AND(ISNUMBER(OFFSET('Sanitation Data'!$D$11,0,10*ROW('Sanitation Data'!D16))),'Data Summary'!CN22="Yes"),OFFSET('Sanitation Data'!$D$11,0,10*ROW('Sanitation Data'!D16)),NA())</f>
        <v>#N/A</v>
      </c>
      <c r="Z22" s="96" t="e">
        <f ca="true">+IF(AND(ISNUMBER(OFFSET('Sanitation Data'!$D$12,0,10*ROW('Sanitation Data'!D16))),'Data Summary'!CO22="Yes"),OFFSET('Sanitation Data'!$D$12,0,10*ROW('Sanitation Data'!D16)),NA())</f>
        <v>#N/A</v>
      </c>
      <c r="AA22" s="96" t="e">
        <f ca="true">+IF(AND(ISNUMBER(OFFSET('Sanitation Data'!$E$4,0,10*ROW('Sanitation Data'!E16))),'Data Summary'!CP22="Yes"),100-OFFSET('Sanitation Data'!$E$4,0,10*ROW('Sanitation Data'!E16)),NA())</f>
        <v>#N/A</v>
      </c>
      <c r="AB22" s="96" t="e">
        <f ca="true">+IF(AND(ISNUMBER(OFFSET('Sanitation Data'!$E$6,0,10*ROW('Sanitation Data'!E16))),'Data Summary'!CQ22="Yes"),OFFSET('Sanitation Data'!$E$6,0,10*ROW('Sanitation Data'!E16)),NA())</f>
        <v>#N/A</v>
      </c>
      <c r="AC22" s="96" t="e">
        <f ca="true">+IF(AND(ISNUMBER(OFFSET('Sanitation Data'!$E$10,0,10*ROW('Sanitation Data'!E16))),'Data Summary'!CR22="Yes"),OFFSET('Sanitation Data'!$E$10,0,10*ROW('Sanitation Data'!E16)),NA())</f>
        <v>#N/A</v>
      </c>
      <c r="AD22" s="96" t="e">
        <f ca="true">+IF(AND(ISNUMBER(OFFSET('Sanitation Data'!$E$11,0,10*ROW('Sanitation Data'!E16))),'Data Summary'!CS22="Yes"),OFFSET('Sanitation Data'!$E$11,0,10*ROW('Sanitation Data'!E16)),NA())</f>
        <v>#N/A</v>
      </c>
      <c r="AE22" s="96" t="e">
        <f ca="true">+IF(AND(ISNUMBER(OFFSET('Sanitation Data'!$E$12,0,10*ROW('Sanitation Data'!E16))),'Data Summary'!CT22="Yes"),OFFSET('Sanitation Data'!$E$12,0,10*ROW('Sanitation Data'!E16)),NA())</f>
        <v>#N/A</v>
      </c>
      <c r="AF22" s="96" t="e">
        <f ca="true">+IF(AND(ISNUMBER(OFFSET('Sanitation Data'!$F$4,0,10*ROW('Sanitation Data'!F16))),'Data Summary'!CU22="Yes"),100-OFFSET('Sanitation Data'!$F$4,0,10*ROW('Sanitation Data'!F16)),NA())</f>
        <v>#N/A</v>
      </c>
      <c r="AG22" s="96" t="e">
        <f ca="true">+IF(AND(ISNUMBER(OFFSET('Sanitation Data'!$F$6,0,10*ROW('Sanitation Data'!F16))),'Data Summary'!CV22="Yes"),OFFSET('Sanitation Data'!$F$6,0,10*ROW('Sanitation Data'!F16)),NA())</f>
        <v>#N/A</v>
      </c>
      <c r="AH22" s="96" t="e">
        <f ca="true">+IF(AND(ISNUMBER(OFFSET('Sanitation Data'!$F$10,0,10*ROW('Sanitation Data'!F16))),'Data Summary'!CW22="Yes"),OFFSET('Sanitation Data'!$F$10,0,10*ROW('Sanitation Data'!F16)),NA())</f>
        <v>#N/A</v>
      </c>
      <c r="AI22" s="96" t="e">
        <f ca="true">+IF(AND(ISNUMBER(OFFSET('Sanitation Data'!$F$11,0,10*ROW('Sanitation Data'!F16))),'Data Summary'!CX22="Yes"),OFFSET('Sanitation Data'!$F$11,0,10*ROW('Sanitation Data'!F16)),NA())</f>
        <v>#N/A</v>
      </c>
      <c r="AJ22" s="96" t="e">
        <f ca="true">+IF(AND(ISNUMBER(OFFSET('Sanitation Data'!$F$12,0,10*ROW('Sanitation Data'!F16))),'Data Summary'!CY22="Yes"),OFFSET('Sanitation Data'!$F$12,0,10*ROW('Sanitation Data'!F16)),NA())</f>
        <v>#N/A</v>
      </c>
      <c r="AK22" s="96" t="e">
        <f ca="true">+IF(AND(ISNUMBER(OFFSET('Sanitation Data'!$G$4,0,10*ROW('Sanitation Data'!G16))),'Data Summary'!CZ22="Yes"),100-OFFSET('Sanitation Data'!$G$4,0,10*ROW('Sanitation Data'!G16)),NA())</f>
        <v>#N/A</v>
      </c>
      <c r="AL22" s="96" t="e">
        <f ca="true">+IF(AND(ISNUMBER(OFFSET('Sanitation Data'!$G$6,0,10*ROW('Sanitation Data'!G16))),'Data Summary'!DA22="Yes"),OFFSET('Sanitation Data'!$G$6,0,10*ROW('Sanitation Data'!G16)),NA())</f>
        <v>#N/A</v>
      </c>
      <c r="AM22" s="96" t="e">
        <f ca="true">+IF(AND(ISNUMBER(OFFSET('Sanitation Data'!$G$10,0,10*ROW('Sanitation Data'!G16))),'Data Summary'!DB22="Yes"),OFFSET('Sanitation Data'!$G$10,0,10*ROW('Sanitation Data'!G16)),NA())</f>
        <v>#N/A</v>
      </c>
      <c r="AN22" s="96" t="e">
        <f ca="true">+IF(AND(ISNUMBER(OFFSET('Sanitation Data'!$G$11,0,10*ROW('Sanitation Data'!G16))),'Data Summary'!DC22="Yes"),OFFSET('Sanitation Data'!$G$11,0,10*ROW('Sanitation Data'!G16)),NA())</f>
        <v>#N/A</v>
      </c>
      <c r="AO22" s="96" t="e">
        <f ca="true">+IF(AND(ISNUMBER(OFFSET('Sanitation Data'!$G$12,0,10*ROW('Sanitation Data'!G16))),'Data Summary'!DD22="Yes"),OFFSET('Sanitation Data'!$G$12,0,10*ROW('Sanitation Data'!G16)),NA())</f>
        <v>#N/A</v>
      </c>
      <c r="AP22" s="96" t="e">
        <f ca="true">+IF(AND(ISNUMBER(OFFSET('Sanitation Data'!$H$4,0,10*ROW('Sanitation Data'!H16))),'Data Summary'!DE22="Yes"),100-OFFSET('Sanitation Data'!$H$4,0,10*ROW('Sanitation Data'!H16)),NA())</f>
        <v>#N/A</v>
      </c>
      <c r="AQ22" s="96" t="e">
        <f ca="true">+IF(AND(ISNUMBER(OFFSET('Sanitation Data'!$H$6,0,10*ROW('Sanitation Data'!H16))),'Data Summary'!DF22="Yes"),OFFSET('Sanitation Data'!$H$6,0,10*ROW('Sanitation Data'!H16)),NA())</f>
        <v>#N/A</v>
      </c>
      <c r="AR22" s="96" t="e">
        <f ca="true">+IF(AND(ISNUMBER(OFFSET('Sanitation Data'!$H$10,0,10*ROW('Sanitation Data'!H16))),'Data Summary'!DG22="Yes"),OFFSET('Sanitation Data'!$H$10,0,10*ROW('Sanitation Data'!H16)),NA())</f>
        <v>#N/A</v>
      </c>
      <c r="AS22" s="96" t="e">
        <f ca="true">+IF(AND(ISNUMBER(OFFSET('Sanitation Data'!$H$11,0,10*ROW('Sanitation Data'!H16))),'Data Summary'!DH22="Yes"),OFFSET('Sanitation Data'!$H$11,0,10*ROW('Sanitation Data'!H16)),NA())</f>
        <v>#N/A</v>
      </c>
      <c r="AT22" s="96" t="e">
        <f ca="true">+IF(AND(ISNUMBER(OFFSET('Sanitation Data'!$H$12,0,10*ROW('Sanitation Data'!H16))),'Data Summary'!DI22="Yes"),OFFSET('Sanitation Data'!$H$12,0,10*ROW('Sanitation Data'!H16)),NA())</f>
        <v>#N/A</v>
      </c>
      <c r="AU22" s="96" t="e">
        <f ca="true">+IF(AND(ISNUMBER(OFFSET('Sanitation Data'!$I$4,0,10*ROW('Sanitation Data'!I16))),'Data Summary'!DJ22="Yes"),100-OFFSET('Sanitation Data'!$I$4,0,10*ROW('Sanitation Data'!I16)),NA())</f>
        <v>#N/A</v>
      </c>
      <c r="AV22" s="96" t="e">
        <f ca="true">+IF(AND(ISNUMBER(OFFSET('Sanitation Data'!$I$6,0,10*ROW('Sanitation Data'!I16))),'Data Summary'!DK22="Yes"),OFFSET('Sanitation Data'!$I$6,0,10*ROW('Sanitation Data'!I16)),NA())</f>
        <v>#N/A</v>
      </c>
      <c r="AW22" s="96" t="e">
        <f ca="true">+IF(AND(ISNUMBER(OFFSET('Sanitation Data'!$I$10,0,10*ROW('Sanitation Data'!I16))),'Data Summary'!DL22="Yes"),OFFSET('Sanitation Data'!$I$10,0,10*ROW('Sanitation Data'!I16)),NA())</f>
        <v>#N/A</v>
      </c>
      <c r="AX22" s="96" t="e">
        <f ca="true">+IF(AND(ISNUMBER(OFFSET('Sanitation Data'!$I$11,0,10*ROW('Sanitation Data'!I16))),'Data Summary'!DM22="Yes"),OFFSET('Sanitation Data'!$I$11,0,10*ROW('Sanitation Data'!I16)),NA())</f>
        <v>#N/A</v>
      </c>
      <c r="AY22" s="96" t="e">
        <f ca="true">+IF(AND(ISNUMBER(OFFSET('Sanitation Data'!$I$12,0,10*ROW('Sanitation Data'!I16))),'Data Summary'!DN22="Yes"),OFFSET('Sanitation Data'!$I$12,0,10*ROW('Sanitation Data'!I16)),NA())</f>
        <v>#N/A</v>
      </c>
      <c r="AZ22" s="97" t="e">
        <f ca="true">+IF(AND(ISNUMBER(OFFSET('Hygiene Data'!$D$5,0,10*ROW('Hygiene Data'!D16))),'Data Summary'!DO22="Yes"),OFFSET('Hygiene Data'!$D$5,0,10*ROW('Hygiene Data'!D16)),NA())</f>
        <v>#N/A</v>
      </c>
      <c r="BA22" s="97" t="e">
        <f ca="true">+IF(AND(ISNUMBER(OFFSET('Hygiene Data'!$D$7,0,10*ROW('Hygiene Data'!D16))),'Data Summary'!DP22="Yes"),OFFSET('Hygiene Data'!$D$7,0,10*ROW('Hygiene Data'!D16)),NA())</f>
        <v>#N/A</v>
      </c>
      <c r="BB22" s="97" t="e">
        <f ca="true">+IF(AND(ISNUMBER(OFFSET('Hygiene Data'!$D$9,0,10*ROW('Hygiene Data'!D16))),'Data Summary'!DQ22="Yes"),OFFSET('Hygiene Data'!$D$9,0,10*ROW('Hygiene Data'!D16)),NA())</f>
        <v>#N/A</v>
      </c>
      <c r="BC22" s="97" t="e">
        <f ca="true">+IF(AND(ISNUMBER(OFFSET('Hygiene Data'!$E$5,0,10*ROW('Hygiene Data'!E16))),'Data Summary'!DR22="Yes"),OFFSET('Hygiene Data'!$E$5,0,10*ROW('Hygiene Data'!E16)),NA())</f>
        <v>#N/A</v>
      </c>
      <c r="BD22" s="97" t="e">
        <f ca="true">+IF(AND(ISNUMBER(OFFSET('Hygiene Data'!$E$7,0,10*ROW('Hygiene Data'!E16))),'Data Summary'!DS22="Yes"),OFFSET('Hygiene Data'!$E$7,0,10*ROW('Hygiene Data'!E16)),NA())</f>
        <v>#N/A</v>
      </c>
      <c r="BE22" s="97" t="e">
        <f ca="true">+IF(AND(ISNUMBER(OFFSET('Hygiene Data'!$E$9,0,10*ROW('Hygiene Data'!E16))),'Data Summary'!DT22="Yes"),OFFSET('Hygiene Data'!$E$9,0,10*ROW('Hygiene Data'!E16)),NA())</f>
        <v>#N/A</v>
      </c>
      <c r="BF22" s="97" t="e">
        <f ca="true">+IF(AND(ISNUMBER(OFFSET('Hygiene Data'!$F$5,0,10*ROW('Hygiene Data'!F16))),'Data Summary'!DU22="Yes"),OFFSET('Hygiene Data'!$F$5,0,10*ROW('Hygiene Data'!F16)),NA())</f>
        <v>#N/A</v>
      </c>
      <c r="BG22" s="97" t="e">
        <f ca="true">+IF(AND(ISNUMBER(OFFSET('Hygiene Data'!$F$7,0,10*ROW('Hygiene Data'!F16))),'Data Summary'!DV22="Yes"),OFFSET('Hygiene Data'!$F$7,0,10*ROW('Hygiene Data'!F16)),NA())</f>
        <v>#N/A</v>
      </c>
      <c r="BH22" s="97" t="e">
        <f ca="true">+IF(AND(ISNUMBER(OFFSET('Hygiene Data'!$F$9,0,10*ROW('Hygiene Data'!F16))),'Data Summary'!DW22="Yes"),OFFSET('Hygiene Data'!$F$9,0,10*ROW('Hygiene Data'!F16)),NA())</f>
        <v>#N/A</v>
      </c>
      <c r="BI22" s="97" t="e">
        <f ca="true">+IF(AND(ISNUMBER(OFFSET('Hygiene Data'!$G$5,0,10*ROW('Hygiene Data'!G16))),'Data Summary'!DX22="Yes"),OFFSET('Hygiene Data'!$G$5,0,10*ROW('Hygiene Data'!G16)),NA())</f>
        <v>#N/A</v>
      </c>
      <c r="BJ22" s="97" t="e">
        <f ca="true">+IF(AND(ISNUMBER(OFFSET('Hygiene Data'!$G$7,0,10*ROW('Hygiene Data'!G16))),'Data Summary'!DY22="Yes"),OFFSET('Hygiene Data'!$G$7,0,10*ROW('Hygiene Data'!G16)),NA())</f>
        <v>#N/A</v>
      </c>
      <c r="BK22" s="97" t="e">
        <f ca="true">+IF(AND(ISNUMBER(OFFSET('Hygiene Data'!$G$9,0,10*ROW('Hygiene Data'!G16))),'Data Summary'!DZ22="Yes"),OFFSET('Hygiene Data'!$G$9,0,10*ROW('Hygiene Data'!G16)),NA())</f>
        <v>#N/A</v>
      </c>
      <c r="BL22" s="97" t="e">
        <f ca="true">+IF(AND(ISNUMBER(OFFSET('Hygiene Data'!$H$5,0,10*ROW('Hygiene Data'!H16))),'Data Summary'!EA22="Yes"),OFFSET('Hygiene Data'!$H$5,0,10*ROW('Hygiene Data'!H16)),NA())</f>
        <v>#N/A</v>
      </c>
      <c r="BM22" s="97" t="e">
        <f ca="true">+IF(AND(ISNUMBER(OFFSET('Hygiene Data'!$H$7,0,10*ROW('Hygiene Data'!H16))),'Data Summary'!EB22="Yes"),OFFSET('Hygiene Data'!$H$7,0,10*ROW('Hygiene Data'!H16)),NA())</f>
        <v>#N/A</v>
      </c>
      <c r="BN22" s="97" t="e">
        <f ca="true">+IF(AND(ISNUMBER(OFFSET('Hygiene Data'!$H$9,0,10*ROW('Hygiene Data'!H16))),'Data Summary'!EC22="Yes"),OFFSET('Hygiene Data'!$H$9,0,10*ROW('Hygiene Data'!H16)),NA())</f>
        <v>#N/A</v>
      </c>
      <c r="BO22" s="97" t="e">
        <f ca="true">+IF(AND(ISNUMBER(OFFSET('Hygiene Data'!$I$5,0,10*ROW('Hygiene Data'!I16))),'Data Summary'!ED22="Yes"),OFFSET('Hygiene Data'!$I$5,0,10*ROW('Hygiene Data'!I16)),NA())</f>
        <v>#N/A</v>
      </c>
      <c r="BP22" s="97" t="e">
        <f ca="true">+IF(AND(ISNUMBER(OFFSET('Hygiene Data'!$I$7,0,10*ROW('Hygiene Data'!I16))),'Data Summary'!EE22="Yes"),OFFSET('Hygiene Data'!$I$7,0,10*ROW('Hygiene Data'!I16)),NA())</f>
        <v>#N/A</v>
      </c>
      <c r="BQ22" s="97" t="e">
        <f ca="true">+IF(AND(ISNUMBER(OFFSET('Hygiene Data'!$I$9,0,10*ROW('Hygiene Data'!I16))),'Data Summary'!EF22="Yes"),OFFSET('Hygiene Data'!$I$9,0,10*ROW('Hygiene Data'!I16)),NA())</f>
        <v>#N/A</v>
      </c>
    </row>
    <row xmlns:x14ac="http://schemas.microsoft.com/office/spreadsheetml/2009/9/ac" r="23" x14ac:dyDescent="0.2">
      <c r="A23" s="409" t="e">
        <f ca="true">+RIGHT('Data Summary'!A23,LEN('Data Summary'!A23)-9)</f>
        <v>#VALUE!</v>
      </c>
      <c r="B23" s="36" t="str">
        <f ca="true">+IF(ISTEXT('Data Summary'!B23),'Data Summary'!B23,"")</f>
        <v/>
      </c>
      <c r="C23" s="358" t="e">
        <f ca="true">+VALUE('Data Summary'!C23)</f>
        <v>#VALUE!</v>
      </c>
      <c r="D23" s="95" t="e">
        <f ca="true">+IF(AND(ISNUMBER(OFFSET('Water Data'!$D$4,0,10*ROW('Water Data'!D17))),'Data Summary'!BS23="Yes"),100-OFFSET('Water Data'!$D$4,0,10*ROW('Water Data'!D17)),NA())</f>
        <v>#N/A</v>
      </c>
      <c r="E23" s="95" t="e">
        <f ca="true">+IF(AND(ISNUMBER(OFFSET('Water Data'!$D$6,0,10*ROW('Water Data'!D17))),'Data Summary'!BT23="Yes"),OFFSET('Water Data'!$D$6,0,10*ROW('Water Data'!D17)),NA())</f>
        <v>#N/A</v>
      </c>
      <c r="F23" s="95" t="e">
        <f ca="true">+IF(AND(ISNUMBER(OFFSET('Water Data'!$D$9,0,10*ROW('Water Data'!D17))),'Data Summary'!BU23="Yes"),OFFSET('Water Data'!$D$9,0,10*ROW('Water Data'!D17)),NA())</f>
        <v>#N/A</v>
      </c>
      <c r="G23" s="95" t="e">
        <f ca="true">+IF(AND(ISNUMBER(OFFSET('Water Data'!$E$4,0,10*ROW('Water Data'!E17))),'Data Summary'!BV23="Yes"),100-OFFSET('Water Data'!$E$4,0,10*ROW('Water Data'!E17)),NA())</f>
        <v>#N/A</v>
      </c>
      <c r="H23" s="95" t="e">
        <f ca="true">+IF(AND(ISNUMBER(OFFSET('Water Data'!$E$6,0,10*ROW('Water Data'!E17))),'Data Summary'!BW23="Yes"),OFFSET('Water Data'!$E$6,0,10*ROW('Water Data'!E17)),NA())</f>
        <v>#N/A</v>
      </c>
      <c r="I23" s="95" t="e">
        <f ca="true">+IF(AND(ISNUMBER(OFFSET('Water Data'!$E$9,0,10*ROW('Water Data'!E17))),'Data Summary'!BX23="Yes"),OFFSET('Water Data'!$E$9,0,10*ROW('Water Data'!E17)),NA())</f>
        <v>#N/A</v>
      </c>
      <c r="J23" s="95" t="e">
        <f ca="true">+IF(AND(ISNUMBER(OFFSET('Water Data'!$F$4,0,10*ROW('Water Data'!F17))),'Data Summary'!BY23="Yes"),100-OFFSET('Water Data'!$F$4,0,10*ROW('Water Data'!F17)),NA())</f>
        <v>#N/A</v>
      </c>
      <c r="K23" s="95" t="e">
        <f ca="true">+IF(AND(ISNUMBER(OFFSET('Water Data'!$F$6,0,10*ROW('Water Data'!F17))),'Data Summary'!BZ23="Yes"),OFFSET('Water Data'!$F$6,0,10*ROW('Water Data'!F17)),NA())</f>
        <v>#N/A</v>
      </c>
      <c r="L23" s="95" t="e">
        <f ca="true">+IF(AND(ISNUMBER(OFFSET('Water Data'!$F$9,0,10*ROW('Water Data'!F17))),'Data Summary'!CA23="Yes"),OFFSET('Water Data'!$F$9,0,10*ROW('Water Data'!F17)),NA())</f>
        <v>#N/A</v>
      </c>
      <c r="M23" s="95" t="e">
        <f ca="true">+IF(AND(ISNUMBER(OFFSET('Water Data'!$G$4,0,10*ROW('Water Data'!G17))),'Data Summary'!CB23="Yes"),100-OFFSET('Water Data'!$G$4,0,10*ROW('Water Data'!G17)),NA())</f>
        <v>#N/A</v>
      </c>
      <c r="N23" s="95" t="e">
        <f ca="true">+IF(AND(ISNUMBER(OFFSET('Water Data'!$G$6,0,10*ROW('Water Data'!G17))),'Data Summary'!CC23="Yes"),OFFSET('Water Data'!$G$6,0,10*ROW('Water Data'!G17)),NA())</f>
        <v>#N/A</v>
      </c>
      <c r="O23" s="95" t="e">
        <f ca="true">+IF(AND(ISNUMBER(OFFSET('Water Data'!$G$9,0,10*ROW('Water Data'!G17))),'Data Summary'!CD23="Yes"),OFFSET('Water Data'!$G$9,0,10*ROW('Water Data'!G17)),NA())</f>
        <v>#N/A</v>
      </c>
      <c r="P23" s="95" t="e">
        <f ca="true">+IF(AND(ISNUMBER(OFFSET('Water Data'!$H$4,0,10*ROW('Water Data'!H17))),'Data Summary'!CE23="Yes"),100-OFFSET('Water Data'!$H$4,0,10*ROW('Water Data'!H17)),NA())</f>
        <v>#N/A</v>
      </c>
      <c r="Q23" s="95" t="e">
        <f ca="true">+IF(AND(ISNUMBER(OFFSET('Water Data'!$H$6,0,10*ROW('Water Data'!H17))),'Data Summary'!CF23="Yes"),OFFSET('Water Data'!$H$6,0,10*ROW('Water Data'!H17)),NA())</f>
        <v>#N/A</v>
      </c>
      <c r="R23" s="95" t="e">
        <f ca="true">+IF(AND(ISNUMBER(OFFSET('Water Data'!$H$9,0,10*ROW('Water Data'!H17))),'Data Summary'!CG23="Yes"),OFFSET('Water Data'!$H$9,0,10*ROW('Water Data'!H17)),NA())</f>
        <v>#N/A</v>
      </c>
      <c r="S23" s="95" t="e">
        <f ca="true">+IF(AND(ISNUMBER(OFFSET('Water Data'!$I$4,0,10*ROW('Water Data'!I17))),'Data Summary'!CH23="Yes"),100-OFFSET('Water Data'!$I$4,0,10*ROW('Water Data'!I17)),NA())</f>
        <v>#N/A</v>
      </c>
      <c r="T23" s="95" t="e">
        <f ca="true">+IF(AND(ISNUMBER(OFFSET('Water Data'!$I$6,0,10*ROW('Water Data'!I17))),'Data Summary'!CI23="Yes"),OFFSET('Water Data'!$I$6,0,10*ROW('Water Data'!I17)),NA())</f>
        <v>#N/A</v>
      </c>
      <c r="U23" s="95" t="e">
        <f ca="true">+IF(AND(ISNUMBER(OFFSET('Water Data'!$I$9,0,10*ROW('Water Data'!I17))),'Data Summary'!CJ23="Yes"),OFFSET('Water Data'!$I$9,0,10*ROW('Water Data'!I17)),NA())</f>
        <v>#N/A</v>
      </c>
      <c r="V23" s="96" t="e">
        <f ca="true">+IF(AND(ISNUMBER(OFFSET('Sanitation Data'!$D$4,0,10*ROW('Sanitation Data'!D17))),'Data Summary'!CK23="Yes"),100-OFFSET('Sanitation Data'!$D$4,0,10*ROW('Sanitation Data'!D17)),NA())</f>
        <v>#N/A</v>
      </c>
      <c r="W23" s="96" t="e">
        <f ca="true">+IF(AND(ISNUMBER(OFFSET('Sanitation Data'!$D$6,0,10*ROW('Sanitation Data'!D17))),'Data Summary'!CL23="Yes"),OFFSET('Sanitation Data'!$D$6,0,10*ROW('Sanitation Data'!D17)),NA())</f>
        <v>#N/A</v>
      </c>
      <c r="X23" s="96" t="e">
        <f ca="true">+IF(AND(ISNUMBER(OFFSET('Sanitation Data'!$D$10,0,10*ROW('Sanitation Data'!D17))),'Data Summary'!CM23="Yes"),OFFSET('Sanitation Data'!$D$10,0,10*ROW('Sanitation Data'!D17)),NA())</f>
        <v>#N/A</v>
      </c>
      <c r="Y23" s="96" t="e">
        <f ca="true">+IF(AND(ISNUMBER(OFFSET('Sanitation Data'!$D$11,0,10*ROW('Sanitation Data'!D17))),'Data Summary'!CN23="Yes"),OFFSET('Sanitation Data'!$D$11,0,10*ROW('Sanitation Data'!D17)),NA())</f>
        <v>#N/A</v>
      </c>
      <c r="Z23" s="96" t="e">
        <f ca="true">+IF(AND(ISNUMBER(OFFSET('Sanitation Data'!$D$12,0,10*ROW('Sanitation Data'!D17))),'Data Summary'!CO23="Yes"),OFFSET('Sanitation Data'!$D$12,0,10*ROW('Sanitation Data'!D17)),NA())</f>
        <v>#N/A</v>
      </c>
      <c r="AA23" s="96" t="e">
        <f ca="true">+IF(AND(ISNUMBER(OFFSET('Sanitation Data'!$E$4,0,10*ROW('Sanitation Data'!E17))),'Data Summary'!CP23="Yes"),100-OFFSET('Sanitation Data'!$E$4,0,10*ROW('Sanitation Data'!E17)),NA())</f>
        <v>#N/A</v>
      </c>
      <c r="AB23" s="96" t="e">
        <f ca="true">+IF(AND(ISNUMBER(OFFSET('Sanitation Data'!$E$6,0,10*ROW('Sanitation Data'!E17))),'Data Summary'!CQ23="Yes"),OFFSET('Sanitation Data'!$E$6,0,10*ROW('Sanitation Data'!E17)),NA())</f>
        <v>#N/A</v>
      </c>
      <c r="AC23" s="96" t="e">
        <f ca="true">+IF(AND(ISNUMBER(OFFSET('Sanitation Data'!$E$10,0,10*ROW('Sanitation Data'!E17))),'Data Summary'!CR23="Yes"),OFFSET('Sanitation Data'!$E$10,0,10*ROW('Sanitation Data'!E17)),NA())</f>
        <v>#N/A</v>
      </c>
      <c r="AD23" s="96" t="e">
        <f ca="true">+IF(AND(ISNUMBER(OFFSET('Sanitation Data'!$E$11,0,10*ROW('Sanitation Data'!E17))),'Data Summary'!CS23="Yes"),OFFSET('Sanitation Data'!$E$11,0,10*ROW('Sanitation Data'!E17)),NA())</f>
        <v>#N/A</v>
      </c>
      <c r="AE23" s="96" t="e">
        <f ca="true">+IF(AND(ISNUMBER(OFFSET('Sanitation Data'!$E$12,0,10*ROW('Sanitation Data'!E17))),'Data Summary'!CT23="Yes"),OFFSET('Sanitation Data'!$E$12,0,10*ROW('Sanitation Data'!E17)),NA())</f>
        <v>#N/A</v>
      </c>
      <c r="AF23" s="96" t="e">
        <f ca="true">+IF(AND(ISNUMBER(OFFSET('Sanitation Data'!$F$4,0,10*ROW('Sanitation Data'!F17))),'Data Summary'!CU23="Yes"),100-OFFSET('Sanitation Data'!$F$4,0,10*ROW('Sanitation Data'!F17)),NA())</f>
        <v>#N/A</v>
      </c>
      <c r="AG23" s="96" t="e">
        <f ca="true">+IF(AND(ISNUMBER(OFFSET('Sanitation Data'!$F$6,0,10*ROW('Sanitation Data'!F17))),'Data Summary'!CV23="Yes"),OFFSET('Sanitation Data'!$F$6,0,10*ROW('Sanitation Data'!F17)),NA())</f>
        <v>#N/A</v>
      </c>
      <c r="AH23" s="96" t="e">
        <f ca="true">+IF(AND(ISNUMBER(OFFSET('Sanitation Data'!$F$10,0,10*ROW('Sanitation Data'!F17))),'Data Summary'!CW23="Yes"),OFFSET('Sanitation Data'!$F$10,0,10*ROW('Sanitation Data'!F17)),NA())</f>
        <v>#N/A</v>
      </c>
      <c r="AI23" s="96" t="e">
        <f ca="true">+IF(AND(ISNUMBER(OFFSET('Sanitation Data'!$F$11,0,10*ROW('Sanitation Data'!F17))),'Data Summary'!CX23="Yes"),OFFSET('Sanitation Data'!$F$11,0,10*ROW('Sanitation Data'!F17)),NA())</f>
        <v>#N/A</v>
      </c>
      <c r="AJ23" s="96" t="e">
        <f ca="true">+IF(AND(ISNUMBER(OFFSET('Sanitation Data'!$F$12,0,10*ROW('Sanitation Data'!F17))),'Data Summary'!CY23="Yes"),OFFSET('Sanitation Data'!$F$12,0,10*ROW('Sanitation Data'!F17)),NA())</f>
        <v>#N/A</v>
      </c>
      <c r="AK23" s="96" t="e">
        <f ca="true">+IF(AND(ISNUMBER(OFFSET('Sanitation Data'!$G$4,0,10*ROW('Sanitation Data'!G17))),'Data Summary'!CZ23="Yes"),100-OFFSET('Sanitation Data'!$G$4,0,10*ROW('Sanitation Data'!G17)),NA())</f>
        <v>#N/A</v>
      </c>
      <c r="AL23" s="96" t="e">
        <f ca="true">+IF(AND(ISNUMBER(OFFSET('Sanitation Data'!$G$6,0,10*ROW('Sanitation Data'!G17))),'Data Summary'!DA23="Yes"),OFFSET('Sanitation Data'!$G$6,0,10*ROW('Sanitation Data'!G17)),NA())</f>
        <v>#N/A</v>
      </c>
      <c r="AM23" s="96" t="e">
        <f ca="true">+IF(AND(ISNUMBER(OFFSET('Sanitation Data'!$G$10,0,10*ROW('Sanitation Data'!G17))),'Data Summary'!DB23="Yes"),OFFSET('Sanitation Data'!$G$10,0,10*ROW('Sanitation Data'!G17)),NA())</f>
        <v>#N/A</v>
      </c>
      <c r="AN23" s="96" t="e">
        <f ca="true">+IF(AND(ISNUMBER(OFFSET('Sanitation Data'!$G$11,0,10*ROW('Sanitation Data'!G17))),'Data Summary'!DC23="Yes"),OFFSET('Sanitation Data'!$G$11,0,10*ROW('Sanitation Data'!G17)),NA())</f>
        <v>#N/A</v>
      </c>
      <c r="AO23" s="96" t="e">
        <f ca="true">+IF(AND(ISNUMBER(OFFSET('Sanitation Data'!$G$12,0,10*ROW('Sanitation Data'!G17))),'Data Summary'!DD23="Yes"),OFFSET('Sanitation Data'!$G$12,0,10*ROW('Sanitation Data'!G17)),NA())</f>
        <v>#N/A</v>
      </c>
      <c r="AP23" s="96" t="e">
        <f ca="true">+IF(AND(ISNUMBER(OFFSET('Sanitation Data'!$H$4,0,10*ROW('Sanitation Data'!H17))),'Data Summary'!DE23="Yes"),100-OFFSET('Sanitation Data'!$H$4,0,10*ROW('Sanitation Data'!H17)),NA())</f>
        <v>#N/A</v>
      </c>
      <c r="AQ23" s="96" t="e">
        <f ca="true">+IF(AND(ISNUMBER(OFFSET('Sanitation Data'!$H$6,0,10*ROW('Sanitation Data'!H17))),'Data Summary'!DF23="Yes"),OFFSET('Sanitation Data'!$H$6,0,10*ROW('Sanitation Data'!H17)),NA())</f>
        <v>#N/A</v>
      </c>
      <c r="AR23" s="96" t="e">
        <f ca="true">+IF(AND(ISNUMBER(OFFSET('Sanitation Data'!$H$10,0,10*ROW('Sanitation Data'!H17))),'Data Summary'!DG23="Yes"),OFFSET('Sanitation Data'!$H$10,0,10*ROW('Sanitation Data'!H17)),NA())</f>
        <v>#N/A</v>
      </c>
      <c r="AS23" s="96" t="e">
        <f ca="true">+IF(AND(ISNUMBER(OFFSET('Sanitation Data'!$H$11,0,10*ROW('Sanitation Data'!H17))),'Data Summary'!DH23="Yes"),OFFSET('Sanitation Data'!$H$11,0,10*ROW('Sanitation Data'!H17)),NA())</f>
        <v>#N/A</v>
      </c>
      <c r="AT23" s="96" t="e">
        <f ca="true">+IF(AND(ISNUMBER(OFFSET('Sanitation Data'!$H$12,0,10*ROW('Sanitation Data'!H17))),'Data Summary'!DI23="Yes"),OFFSET('Sanitation Data'!$H$12,0,10*ROW('Sanitation Data'!H17)),NA())</f>
        <v>#N/A</v>
      </c>
      <c r="AU23" s="96" t="e">
        <f ca="true">+IF(AND(ISNUMBER(OFFSET('Sanitation Data'!$I$4,0,10*ROW('Sanitation Data'!I17))),'Data Summary'!DJ23="Yes"),100-OFFSET('Sanitation Data'!$I$4,0,10*ROW('Sanitation Data'!I17)),NA())</f>
        <v>#N/A</v>
      </c>
      <c r="AV23" s="96" t="e">
        <f ca="true">+IF(AND(ISNUMBER(OFFSET('Sanitation Data'!$I$6,0,10*ROW('Sanitation Data'!I17))),'Data Summary'!DK23="Yes"),OFFSET('Sanitation Data'!$I$6,0,10*ROW('Sanitation Data'!I17)),NA())</f>
        <v>#N/A</v>
      </c>
      <c r="AW23" s="96" t="e">
        <f ca="true">+IF(AND(ISNUMBER(OFFSET('Sanitation Data'!$I$10,0,10*ROW('Sanitation Data'!I17))),'Data Summary'!DL23="Yes"),OFFSET('Sanitation Data'!$I$10,0,10*ROW('Sanitation Data'!I17)),NA())</f>
        <v>#N/A</v>
      </c>
      <c r="AX23" s="96" t="e">
        <f ca="true">+IF(AND(ISNUMBER(OFFSET('Sanitation Data'!$I$11,0,10*ROW('Sanitation Data'!I17))),'Data Summary'!DM23="Yes"),OFFSET('Sanitation Data'!$I$11,0,10*ROW('Sanitation Data'!I17)),NA())</f>
        <v>#N/A</v>
      </c>
      <c r="AY23" s="96" t="e">
        <f ca="true">+IF(AND(ISNUMBER(OFFSET('Sanitation Data'!$I$12,0,10*ROW('Sanitation Data'!I17))),'Data Summary'!DN23="Yes"),OFFSET('Sanitation Data'!$I$12,0,10*ROW('Sanitation Data'!I17)),NA())</f>
        <v>#N/A</v>
      </c>
      <c r="AZ23" s="97" t="e">
        <f ca="true">+IF(AND(ISNUMBER(OFFSET('Hygiene Data'!$D$5,0,10*ROW('Hygiene Data'!D17))),'Data Summary'!DO23="Yes"),OFFSET('Hygiene Data'!$D$5,0,10*ROW('Hygiene Data'!D17)),NA())</f>
        <v>#N/A</v>
      </c>
      <c r="BA23" s="97" t="e">
        <f ca="true">+IF(AND(ISNUMBER(OFFSET('Hygiene Data'!$D$7,0,10*ROW('Hygiene Data'!D17))),'Data Summary'!DP23="Yes"),OFFSET('Hygiene Data'!$D$7,0,10*ROW('Hygiene Data'!D17)),NA())</f>
        <v>#N/A</v>
      </c>
      <c r="BB23" s="97" t="e">
        <f ca="true">+IF(AND(ISNUMBER(OFFSET('Hygiene Data'!$D$9,0,10*ROW('Hygiene Data'!D17))),'Data Summary'!DQ23="Yes"),OFFSET('Hygiene Data'!$D$9,0,10*ROW('Hygiene Data'!D17)),NA())</f>
        <v>#N/A</v>
      </c>
      <c r="BC23" s="97" t="e">
        <f ca="true">+IF(AND(ISNUMBER(OFFSET('Hygiene Data'!$E$5,0,10*ROW('Hygiene Data'!E17))),'Data Summary'!DR23="Yes"),OFFSET('Hygiene Data'!$E$5,0,10*ROW('Hygiene Data'!E17)),NA())</f>
        <v>#N/A</v>
      </c>
      <c r="BD23" s="97" t="e">
        <f ca="true">+IF(AND(ISNUMBER(OFFSET('Hygiene Data'!$E$7,0,10*ROW('Hygiene Data'!E17))),'Data Summary'!DS23="Yes"),OFFSET('Hygiene Data'!$E$7,0,10*ROW('Hygiene Data'!E17)),NA())</f>
        <v>#N/A</v>
      </c>
      <c r="BE23" s="97" t="e">
        <f ca="true">+IF(AND(ISNUMBER(OFFSET('Hygiene Data'!$E$9,0,10*ROW('Hygiene Data'!E17))),'Data Summary'!DT23="Yes"),OFFSET('Hygiene Data'!$E$9,0,10*ROW('Hygiene Data'!E17)),NA())</f>
        <v>#N/A</v>
      </c>
      <c r="BF23" s="97" t="e">
        <f ca="true">+IF(AND(ISNUMBER(OFFSET('Hygiene Data'!$F$5,0,10*ROW('Hygiene Data'!F17))),'Data Summary'!DU23="Yes"),OFFSET('Hygiene Data'!$F$5,0,10*ROW('Hygiene Data'!F17)),NA())</f>
        <v>#N/A</v>
      </c>
      <c r="BG23" s="97" t="e">
        <f ca="true">+IF(AND(ISNUMBER(OFFSET('Hygiene Data'!$F$7,0,10*ROW('Hygiene Data'!F17))),'Data Summary'!DV23="Yes"),OFFSET('Hygiene Data'!$F$7,0,10*ROW('Hygiene Data'!F17)),NA())</f>
        <v>#N/A</v>
      </c>
      <c r="BH23" s="97" t="e">
        <f ca="true">+IF(AND(ISNUMBER(OFFSET('Hygiene Data'!$F$9,0,10*ROW('Hygiene Data'!F17))),'Data Summary'!DW23="Yes"),OFFSET('Hygiene Data'!$F$9,0,10*ROW('Hygiene Data'!F17)),NA())</f>
        <v>#N/A</v>
      </c>
      <c r="BI23" s="97" t="e">
        <f ca="true">+IF(AND(ISNUMBER(OFFSET('Hygiene Data'!$G$5,0,10*ROW('Hygiene Data'!G17))),'Data Summary'!DX23="Yes"),OFFSET('Hygiene Data'!$G$5,0,10*ROW('Hygiene Data'!G17)),NA())</f>
        <v>#N/A</v>
      </c>
      <c r="BJ23" s="97" t="e">
        <f ca="true">+IF(AND(ISNUMBER(OFFSET('Hygiene Data'!$G$7,0,10*ROW('Hygiene Data'!G17))),'Data Summary'!DY23="Yes"),OFFSET('Hygiene Data'!$G$7,0,10*ROW('Hygiene Data'!G17)),NA())</f>
        <v>#N/A</v>
      </c>
      <c r="BK23" s="97" t="e">
        <f ca="true">+IF(AND(ISNUMBER(OFFSET('Hygiene Data'!$G$9,0,10*ROW('Hygiene Data'!G17))),'Data Summary'!DZ23="Yes"),OFFSET('Hygiene Data'!$G$9,0,10*ROW('Hygiene Data'!G17)),NA())</f>
        <v>#N/A</v>
      </c>
      <c r="BL23" s="97" t="e">
        <f ca="true">+IF(AND(ISNUMBER(OFFSET('Hygiene Data'!$H$5,0,10*ROW('Hygiene Data'!H17))),'Data Summary'!EA23="Yes"),OFFSET('Hygiene Data'!$H$5,0,10*ROW('Hygiene Data'!H17)),NA())</f>
        <v>#N/A</v>
      </c>
      <c r="BM23" s="97" t="e">
        <f ca="true">+IF(AND(ISNUMBER(OFFSET('Hygiene Data'!$H$7,0,10*ROW('Hygiene Data'!H17))),'Data Summary'!EB23="Yes"),OFFSET('Hygiene Data'!$H$7,0,10*ROW('Hygiene Data'!H17)),NA())</f>
        <v>#N/A</v>
      </c>
      <c r="BN23" s="97" t="e">
        <f ca="true">+IF(AND(ISNUMBER(OFFSET('Hygiene Data'!$H$9,0,10*ROW('Hygiene Data'!H17))),'Data Summary'!EC23="Yes"),OFFSET('Hygiene Data'!$H$9,0,10*ROW('Hygiene Data'!H17)),NA())</f>
        <v>#N/A</v>
      </c>
      <c r="BO23" s="97" t="e">
        <f ca="true">+IF(AND(ISNUMBER(OFFSET('Hygiene Data'!$I$5,0,10*ROW('Hygiene Data'!I17))),'Data Summary'!ED23="Yes"),OFFSET('Hygiene Data'!$I$5,0,10*ROW('Hygiene Data'!I17)),NA())</f>
        <v>#N/A</v>
      </c>
      <c r="BP23" s="97" t="e">
        <f ca="true">+IF(AND(ISNUMBER(OFFSET('Hygiene Data'!$I$7,0,10*ROW('Hygiene Data'!I17))),'Data Summary'!EE23="Yes"),OFFSET('Hygiene Data'!$I$7,0,10*ROW('Hygiene Data'!I17)),NA())</f>
        <v>#N/A</v>
      </c>
      <c r="BQ23" s="97" t="e">
        <f ca="true">+IF(AND(ISNUMBER(OFFSET('Hygiene Data'!$I$9,0,10*ROW('Hygiene Data'!I17))),'Data Summary'!EF23="Yes"),OFFSET('Hygiene Data'!$I$9,0,10*ROW('Hygiene Data'!I17)),NA())</f>
        <v>#N/A</v>
      </c>
    </row>
    <row xmlns:x14ac="http://schemas.microsoft.com/office/spreadsheetml/2009/9/ac" r="24" x14ac:dyDescent="0.2">
      <c r="A24" s="409" t="e">
        <f ca="true">+RIGHT('Data Summary'!A24,LEN('Data Summary'!A24)-9)</f>
        <v>#VALUE!</v>
      </c>
      <c r="B24" s="36" t="str">
        <f ca="true">+IF(ISTEXT('Data Summary'!B24),'Data Summary'!B24,"")</f>
        <v/>
      </c>
      <c r="C24" s="358" t="e">
        <f ca="true">+VALUE('Data Summary'!C24)</f>
        <v>#VALUE!</v>
      </c>
      <c r="D24" s="95" t="e">
        <f ca="true">+IF(AND(ISNUMBER(OFFSET('Water Data'!$D$4,0,10*ROW('Water Data'!D18))),'Data Summary'!BS24="Yes"),100-OFFSET('Water Data'!$D$4,0,10*ROW('Water Data'!D18)),NA())</f>
        <v>#N/A</v>
      </c>
      <c r="E24" s="95" t="e">
        <f ca="true">+IF(AND(ISNUMBER(OFFSET('Water Data'!$D$6,0,10*ROW('Water Data'!D18))),'Data Summary'!BT24="Yes"),OFFSET('Water Data'!$D$6,0,10*ROW('Water Data'!D18)),NA())</f>
        <v>#N/A</v>
      </c>
      <c r="F24" s="95" t="e">
        <f ca="true">+IF(AND(ISNUMBER(OFFSET('Water Data'!$D$9,0,10*ROW('Water Data'!D18))),'Data Summary'!BU24="Yes"),OFFSET('Water Data'!$D$9,0,10*ROW('Water Data'!D18)),NA())</f>
        <v>#N/A</v>
      </c>
      <c r="G24" s="95" t="e">
        <f ca="true">+IF(AND(ISNUMBER(OFFSET('Water Data'!$E$4,0,10*ROW('Water Data'!E18))),'Data Summary'!BV24="Yes"),100-OFFSET('Water Data'!$E$4,0,10*ROW('Water Data'!E18)),NA())</f>
        <v>#N/A</v>
      </c>
      <c r="H24" s="95" t="e">
        <f ca="true">+IF(AND(ISNUMBER(OFFSET('Water Data'!$E$6,0,10*ROW('Water Data'!E18))),'Data Summary'!BW24="Yes"),OFFSET('Water Data'!$E$6,0,10*ROW('Water Data'!E18)),NA())</f>
        <v>#N/A</v>
      </c>
      <c r="I24" s="95" t="e">
        <f ca="true">+IF(AND(ISNUMBER(OFFSET('Water Data'!$E$9,0,10*ROW('Water Data'!E18))),'Data Summary'!BX24="Yes"),OFFSET('Water Data'!$E$9,0,10*ROW('Water Data'!E18)),NA())</f>
        <v>#N/A</v>
      </c>
      <c r="J24" s="95" t="e">
        <f ca="true">+IF(AND(ISNUMBER(OFFSET('Water Data'!$F$4,0,10*ROW('Water Data'!F18))),'Data Summary'!BY24="Yes"),100-OFFSET('Water Data'!$F$4,0,10*ROW('Water Data'!F18)),NA())</f>
        <v>#N/A</v>
      </c>
      <c r="K24" s="95" t="e">
        <f ca="true">+IF(AND(ISNUMBER(OFFSET('Water Data'!$F$6,0,10*ROW('Water Data'!F18))),'Data Summary'!BZ24="Yes"),OFFSET('Water Data'!$F$6,0,10*ROW('Water Data'!F18)),NA())</f>
        <v>#N/A</v>
      </c>
      <c r="L24" s="95" t="e">
        <f ca="true">+IF(AND(ISNUMBER(OFFSET('Water Data'!$F$9,0,10*ROW('Water Data'!F18))),'Data Summary'!CA24="Yes"),OFFSET('Water Data'!$F$9,0,10*ROW('Water Data'!F18)),NA())</f>
        <v>#N/A</v>
      </c>
      <c r="M24" s="95" t="e">
        <f ca="true">+IF(AND(ISNUMBER(OFFSET('Water Data'!$G$4,0,10*ROW('Water Data'!G18))),'Data Summary'!CB24="Yes"),100-OFFSET('Water Data'!$G$4,0,10*ROW('Water Data'!G18)),NA())</f>
        <v>#N/A</v>
      </c>
      <c r="N24" s="95" t="e">
        <f ca="true">+IF(AND(ISNUMBER(OFFSET('Water Data'!$G$6,0,10*ROW('Water Data'!G18))),'Data Summary'!CC24="Yes"),OFFSET('Water Data'!$G$6,0,10*ROW('Water Data'!G18)),NA())</f>
        <v>#N/A</v>
      </c>
      <c r="O24" s="95" t="e">
        <f ca="true">+IF(AND(ISNUMBER(OFFSET('Water Data'!$G$9,0,10*ROW('Water Data'!G18))),'Data Summary'!CD24="Yes"),OFFSET('Water Data'!$G$9,0,10*ROW('Water Data'!G18)),NA())</f>
        <v>#N/A</v>
      </c>
      <c r="P24" s="95" t="e">
        <f ca="true">+IF(AND(ISNUMBER(OFFSET('Water Data'!$H$4,0,10*ROW('Water Data'!H18))),'Data Summary'!CE24="Yes"),100-OFFSET('Water Data'!$H$4,0,10*ROW('Water Data'!H18)),NA())</f>
        <v>#N/A</v>
      </c>
      <c r="Q24" s="95" t="e">
        <f ca="true">+IF(AND(ISNUMBER(OFFSET('Water Data'!$H$6,0,10*ROW('Water Data'!H18))),'Data Summary'!CF24="Yes"),OFFSET('Water Data'!$H$6,0,10*ROW('Water Data'!H18)),NA())</f>
        <v>#N/A</v>
      </c>
      <c r="R24" s="95" t="e">
        <f ca="true">+IF(AND(ISNUMBER(OFFSET('Water Data'!$H$9,0,10*ROW('Water Data'!H18))),'Data Summary'!CG24="Yes"),OFFSET('Water Data'!$H$9,0,10*ROW('Water Data'!H18)),NA())</f>
        <v>#N/A</v>
      </c>
      <c r="S24" s="95" t="e">
        <f ca="true">+IF(AND(ISNUMBER(OFFSET('Water Data'!$I$4,0,10*ROW('Water Data'!I18))),'Data Summary'!CH24="Yes"),100-OFFSET('Water Data'!$I$4,0,10*ROW('Water Data'!I18)),NA())</f>
        <v>#N/A</v>
      </c>
      <c r="T24" s="95" t="e">
        <f ca="true">+IF(AND(ISNUMBER(OFFSET('Water Data'!$I$6,0,10*ROW('Water Data'!I18))),'Data Summary'!CI24="Yes"),OFFSET('Water Data'!$I$6,0,10*ROW('Water Data'!I18)),NA())</f>
        <v>#N/A</v>
      </c>
      <c r="U24" s="95" t="e">
        <f ca="true">+IF(AND(ISNUMBER(OFFSET('Water Data'!$I$9,0,10*ROW('Water Data'!I18))),'Data Summary'!CJ24="Yes"),OFFSET('Water Data'!$I$9,0,10*ROW('Water Data'!I18)),NA())</f>
        <v>#N/A</v>
      </c>
      <c r="V24" s="96" t="e">
        <f ca="true">+IF(AND(ISNUMBER(OFFSET('Sanitation Data'!$D$4,0,10*ROW('Sanitation Data'!D18))),'Data Summary'!CK24="Yes"),100-OFFSET('Sanitation Data'!$D$4,0,10*ROW('Sanitation Data'!D18)),NA())</f>
        <v>#N/A</v>
      </c>
      <c r="W24" s="96" t="e">
        <f ca="true">+IF(AND(ISNUMBER(OFFSET('Sanitation Data'!$D$6,0,10*ROW('Sanitation Data'!D18))),'Data Summary'!CL24="Yes"),OFFSET('Sanitation Data'!$D$6,0,10*ROW('Sanitation Data'!D18)),NA())</f>
        <v>#N/A</v>
      </c>
      <c r="X24" s="96" t="e">
        <f ca="true">+IF(AND(ISNUMBER(OFFSET('Sanitation Data'!$D$10,0,10*ROW('Sanitation Data'!D18))),'Data Summary'!CM24="Yes"),OFFSET('Sanitation Data'!$D$10,0,10*ROW('Sanitation Data'!D18)),NA())</f>
        <v>#N/A</v>
      </c>
      <c r="Y24" s="96" t="e">
        <f ca="true">+IF(AND(ISNUMBER(OFFSET('Sanitation Data'!$D$11,0,10*ROW('Sanitation Data'!D18))),'Data Summary'!CN24="Yes"),OFFSET('Sanitation Data'!$D$11,0,10*ROW('Sanitation Data'!D18)),NA())</f>
        <v>#N/A</v>
      </c>
      <c r="Z24" s="96" t="e">
        <f ca="true">+IF(AND(ISNUMBER(OFFSET('Sanitation Data'!$D$12,0,10*ROW('Sanitation Data'!D18))),'Data Summary'!CO24="Yes"),OFFSET('Sanitation Data'!$D$12,0,10*ROW('Sanitation Data'!D18)),NA())</f>
        <v>#N/A</v>
      </c>
      <c r="AA24" s="96" t="e">
        <f ca="true">+IF(AND(ISNUMBER(OFFSET('Sanitation Data'!$E$4,0,10*ROW('Sanitation Data'!E18))),'Data Summary'!CP24="Yes"),100-OFFSET('Sanitation Data'!$E$4,0,10*ROW('Sanitation Data'!E18)),NA())</f>
        <v>#N/A</v>
      </c>
      <c r="AB24" s="96" t="e">
        <f ca="true">+IF(AND(ISNUMBER(OFFSET('Sanitation Data'!$E$6,0,10*ROW('Sanitation Data'!E18))),'Data Summary'!CQ24="Yes"),OFFSET('Sanitation Data'!$E$6,0,10*ROW('Sanitation Data'!E18)),NA())</f>
        <v>#N/A</v>
      </c>
      <c r="AC24" s="96" t="e">
        <f ca="true">+IF(AND(ISNUMBER(OFFSET('Sanitation Data'!$E$10,0,10*ROW('Sanitation Data'!E18))),'Data Summary'!CR24="Yes"),OFFSET('Sanitation Data'!$E$10,0,10*ROW('Sanitation Data'!E18)),NA())</f>
        <v>#N/A</v>
      </c>
      <c r="AD24" s="96" t="e">
        <f ca="true">+IF(AND(ISNUMBER(OFFSET('Sanitation Data'!$E$11,0,10*ROW('Sanitation Data'!E18))),'Data Summary'!CS24="Yes"),OFFSET('Sanitation Data'!$E$11,0,10*ROW('Sanitation Data'!E18)),NA())</f>
        <v>#N/A</v>
      </c>
      <c r="AE24" s="96" t="e">
        <f ca="true">+IF(AND(ISNUMBER(OFFSET('Sanitation Data'!$E$12,0,10*ROW('Sanitation Data'!E18))),'Data Summary'!CT24="Yes"),OFFSET('Sanitation Data'!$E$12,0,10*ROW('Sanitation Data'!E18)),NA())</f>
        <v>#N/A</v>
      </c>
      <c r="AF24" s="96" t="e">
        <f ca="true">+IF(AND(ISNUMBER(OFFSET('Sanitation Data'!$F$4,0,10*ROW('Sanitation Data'!F18))),'Data Summary'!CU24="Yes"),100-OFFSET('Sanitation Data'!$F$4,0,10*ROW('Sanitation Data'!F18)),NA())</f>
        <v>#N/A</v>
      </c>
      <c r="AG24" s="96" t="e">
        <f ca="true">+IF(AND(ISNUMBER(OFFSET('Sanitation Data'!$F$6,0,10*ROW('Sanitation Data'!F18))),'Data Summary'!CV24="Yes"),OFFSET('Sanitation Data'!$F$6,0,10*ROW('Sanitation Data'!F18)),NA())</f>
        <v>#N/A</v>
      </c>
      <c r="AH24" s="96" t="e">
        <f ca="true">+IF(AND(ISNUMBER(OFFSET('Sanitation Data'!$F$10,0,10*ROW('Sanitation Data'!F18))),'Data Summary'!CW24="Yes"),OFFSET('Sanitation Data'!$F$10,0,10*ROW('Sanitation Data'!F18)),NA())</f>
        <v>#N/A</v>
      </c>
      <c r="AI24" s="96" t="e">
        <f ca="true">+IF(AND(ISNUMBER(OFFSET('Sanitation Data'!$F$11,0,10*ROW('Sanitation Data'!F18))),'Data Summary'!CX24="Yes"),OFFSET('Sanitation Data'!$F$11,0,10*ROW('Sanitation Data'!F18)),NA())</f>
        <v>#N/A</v>
      </c>
      <c r="AJ24" s="96" t="e">
        <f ca="true">+IF(AND(ISNUMBER(OFFSET('Sanitation Data'!$F$12,0,10*ROW('Sanitation Data'!F18))),'Data Summary'!CY24="Yes"),OFFSET('Sanitation Data'!$F$12,0,10*ROW('Sanitation Data'!F18)),NA())</f>
        <v>#N/A</v>
      </c>
      <c r="AK24" s="96" t="e">
        <f ca="true">+IF(AND(ISNUMBER(OFFSET('Sanitation Data'!$G$4,0,10*ROW('Sanitation Data'!G18))),'Data Summary'!CZ24="Yes"),100-OFFSET('Sanitation Data'!$G$4,0,10*ROW('Sanitation Data'!G18)),NA())</f>
        <v>#N/A</v>
      </c>
      <c r="AL24" s="96" t="e">
        <f ca="true">+IF(AND(ISNUMBER(OFFSET('Sanitation Data'!$G$6,0,10*ROW('Sanitation Data'!G18))),'Data Summary'!DA24="Yes"),OFFSET('Sanitation Data'!$G$6,0,10*ROW('Sanitation Data'!G18)),NA())</f>
        <v>#N/A</v>
      </c>
      <c r="AM24" s="96" t="e">
        <f ca="true">+IF(AND(ISNUMBER(OFFSET('Sanitation Data'!$G$10,0,10*ROW('Sanitation Data'!G18))),'Data Summary'!DB24="Yes"),OFFSET('Sanitation Data'!$G$10,0,10*ROW('Sanitation Data'!G18)),NA())</f>
        <v>#N/A</v>
      </c>
      <c r="AN24" s="96" t="e">
        <f ca="true">+IF(AND(ISNUMBER(OFFSET('Sanitation Data'!$G$11,0,10*ROW('Sanitation Data'!G18))),'Data Summary'!DC24="Yes"),OFFSET('Sanitation Data'!$G$11,0,10*ROW('Sanitation Data'!G18)),NA())</f>
        <v>#N/A</v>
      </c>
      <c r="AO24" s="96" t="e">
        <f ca="true">+IF(AND(ISNUMBER(OFFSET('Sanitation Data'!$G$12,0,10*ROW('Sanitation Data'!G18))),'Data Summary'!DD24="Yes"),OFFSET('Sanitation Data'!$G$12,0,10*ROW('Sanitation Data'!G18)),NA())</f>
        <v>#N/A</v>
      </c>
      <c r="AP24" s="96" t="e">
        <f ca="true">+IF(AND(ISNUMBER(OFFSET('Sanitation Data'!$H$4,0,10*ROW('Sanitation Data'!H18))),'Data Summary'!DE24="Yes"),100-OFFSET('Sanitation Data'!$H$4,0,10*ROW('Sanitation Data'!H18)),NA())</f>
        <v>#N/A</v>
      </c>
      <c r="AQ24" s="96" t="e">
        <f ca="true">+IF(AND(ISNUMBER(OFFSET('Sanitation Data'!$H$6,0,10*ROW('Sanitation Data'!H18))),'Data Summary'!DF24="Yes"),OFFSET('Sanitation Data'!$H$6,0,10*ROW('Sanitation Data'!H18)),NA())</f>
        <v>#N/A</v>
      </c>
      <c r="AR24" s="96" t="e">
        <f ca="true">+IF(AND(ISNUMBER(OFFSET('Sanitation Data'!$H$10,0,10*ROW('Sanitation Data'!H18))),'Data Summary'!DG24="Yes"),OFFSET('Sanitation Data'!$H$10,0,10*ROW('Sanitation Data'!H18)),NA())</f>
        <v>#N/A</v>
      </c>
      <c r="AS24" s="96" t="e">
        <f ca="true">+IF(AND(ISNUMBER(OFFSET('Sanitation Data'!$H$11,0,10*ROW('Sanitation Data'!H18))),'Data Summary'!DH24="Yes"),OFFSET('Sanitation Data'!$H$11,0,10*ROW('Sanitation Data'!H18)),NA())</f>
        <v>#N/A</v>
      </c>
      <c r="AT24" s="96" t="e">
        <f ca="true">+IF(AND(ISNUMBER(OFFSET('Sanitation Data'!$H$12,0,10*ROW('Sanitation Data'!H18))),'Data Summary'!DI24="Yes"),OFFSET('Sanitation Data'!$H$12,0,10*ROW('Sanitation Data'!H18)),NA())</f>
        <v>#N/A</v>
      </c>
      <c r="AU24" s="96" t="e">
        <f ca="true">+IF(AND(ISNUMBER(OFFSET('Sanitation Data'!$I$4,0,10*ROW('Sanitation Data'!I18))),'Data Summary'!DJ24="Yes"),100-OFFSET('Sanitation Data'!$I$4,0,10*ROW('Sanitation Data'!I18)),NA())</f>
        <v>#N/A</v>
      </c>
      <c r="AV24" s="96" t="e">
        <f ca="true">+IF(AND(ISNUMBER(OFFSET('Sanitation Data'!$I$6,0,10*ROW('Sanitation Data'!I18))),'Data Summary'!DK24="Yes"),OFFSET('Sanitation Data'!$I$6,0,10*ROW('Sanitation Data'!I18)),NA())</f>
        <v>#N/A</v>
      </c>
      <c r="AW24" s="96" t="e">
        <f ca="true">+IF(AND(ISNUMBER(OFFSET('Sanitation Data'!$I$10,0,10*ROW('Sanitation Data'!I18))),'Data Summary'!DL24="Yes"),OFFSET('Sanitation Data'!$I$10,0,10*ROW('Sanitation Data'!I18)),NA())</f>
        <v>#N/A</v>
      </c>
      <c r="AX24" s="96" t="e">
        <f ca="true">+IF(AND(ISNUMBER(OFFSET('Sanitation Data'!$I$11,0,10*ROW('Sanitation Data'!I18))),'Data Summary'!DM24="Yes"),OFFSET('Sanitation Data'!$I$11,0,10*ROW('Sanitation Data'!I18)),NA())</f>
        <v>#N/A</v>
      </c>
      <c r="AY24" s="96" t="e">
        <f ca="true">+IF(AND(ISNUMBER(OFFSET('Sanitation Data'!$I$12,0,10*ROW('Sanitation Data'!I18))),'Data Summary'!DN24="Yes"),OFFSET('Sanitation Data'!$I$12,0,10*ROW('Sanitation Data'!I18)),NA())</f>
        <v>#N/A</v>
      </c>
      <c r="AZ24" s="97" t="e">
        <f ca="true">+IF(AND(ISNUMBER(OFFSET('Hygiene Data'!$D$5,0,10*ROW('Hygiene Data'!D18))),'Data Summary'!DO24="Yes"),OFFSET('Hygiene Data'!$D$5,0,10*ROW('Hygiene Data'!D18)),NA())</f>
        <v>#N/A</v>
      </c>
      <c r="BA24" s="97" t="e">
        <f ca="true">+IF(AND(ISNUMBER(OFFSET('Hygiene Data'!$D$7,0,10*ROW('Hygiene Data'!D18))),'Data Summary'!DP24="Yes"),OFFSET('Hygiene Data'!$D$7,0,10*ROW('Hygiene Data'!D18)),NA())</f>
        <v>#N/A</v>
      </c>
      <c r="BB24" s="97" t="e">
        <f ca="true">+IF(AND(ISNUMBER(OFFSET('Hygiene Data'!$D$9,0,10*ROW('Hygiene Data'!D18))),'Data Summary'!DQ24="Yes"),OFFSET('Hygiene Data'!$D$9,0,10*ROW('Hygiene Data'!D18)),NA())</f>
        <v>#N/A</v>
      </c>
      <c r="BC24" s="97" t="e">
        <f ca="true">+IF(AND(ISNUMBER(OFFSET('Hygiene Data'!$E$5,0,10*ROW('Hygiene Data'!E18))),'Data Summary'!DR24="Yes"),OFFSET('Hygiene Data'!$E$5,0,10*ROW('Hygiene Data'!E18)),NA())</f>
        <v>#N/A</v>
      </c>
      <c r="BD24" s="97" t="e">
        <f ca="true">+IF(AND(ISNUMBER(OFFSET('Hygiene Data'!$E$7,0,10*ROW('Hygiene Data'!E18))),'Data Summary'!DS24="Yes"),OFFSET('Hygiene Data'!$E$7,0,10*ROW('Hygiene Data'!E18)),NA())</f>
        <v>#N/A</v>
      </c>
      <c r="BE24" s="97" t="e">
        <f ca="true">+IF(AND(ISNUMBER(OFFSET('Hygiene Data'!$E$9,0,10*ROW('Hygiene Data'!E18))),'Data Summary'!DT24="Yes"),OFFSET('Hygiene Data'!$E$9,0,10*ROW('Hygiene Data'!E18)),NA())</f>
        <v>#N/A</v>
      </c>
      <c r="BF24" s="97" t="e">
        <f ca="true">+IF(AND(ISNUMBER(OFFSET('Hygiene Data'!$F$5,0,10*ROW('Hygiene Data'!F18))),'Data Summary'!DU24="Yes"),OFFSET('Hygiene Data'!$F$5,0,10*ROW('Hygiene Data'!F18)),NA())</f>
        <v>#N/A</v>
      </c>
      <c r="BG24" s="97" t="e">
        <f ca="true">+IF(AND(ISNUMBER(OFFSET('Hygiene Data'!$F$7,0,10*ROW('Hygiene Data'!F18))),'Data Summary'!DV24="Yes"),OFFSET('Hygiene Data'!$F$7,0,10*ROW('Hygiene Data'!F18)),NA())</f>
        <v>#N/A</v>
      </c>
      <c r="BH24" s="97" t="e">
        <f ca="true">+IF(AND(ISNUMBER(OFFSET('Hygiene Data'!$F$9,0,10*ROW('Hygiene Data'!F18))),'Data Summary'!DW24="Yes"),OFFSET('Hygiene Data'!$F$9,0,10*ROW('Hygiene Data'!F18)),NA())</f>
        <v>#N/A</v>
      </c>
      <c r="BI24" s="97" t="e">
        <f ca="true">+IF(AND(ISNUMBER(OFFSET('Hygiene Data'!$G$5,0,10*ROW('Hygiene Data'!G18))),'Data Summary'!DX24="Yes"),OFFSET('Hygiene Data'!$G$5,0,10*ROW('Hygiene Data'!G18)),NA())</f>
        <v>#N/A</v>
      </c>
      <c r="BJ24" s="97" t="e">
        <f ca="true">+IF(AND(ISNUMBER(OFFSET('Hygiene Data'!$G$7,0,10*ROW('Hygiene Data'!G18))),'Data Summary'!DY24="Yes"),OFFSET('Hygiene Data'!$G$7,0,10*ROW('Hygiene Data'!G18)),NA())</f>
        <v>#N/A</v>
      </c>
      <c r="BK24" s="97" t="e">
        <f ca="true">+IF(AND(ISNUMBER(OFFSET('Hygiene Data'!$G$9,0,10*ROW('Hygiene Data'!G18))),'Data Summary'!DZ24="Yes"),OFFSET('Hygiene Data'!$G$9,0,10*ROW('Hygiene Data'!G18)),NA())</f>
        <v>#N/A</v>
      </c>
      <c r="BL24" s="97" t="e">
        <f ca="true">+IF(AND(ISNUMBER(OFFSET('Hygiene Data'!$H$5,0,10*ROW('Hygiene Data'!H18))),'Data Summary'!EA24="Yes"),OFFSET('Hygiene Data'!$H$5,0,10*ROW('Hygiene Data'!H18)),NA())</f>
        <v>#N/A</v>
      </c>
      <c r="BM24" s="97" t="e">
        <f ca="true">+IF(AND(ISNUMBER(OFFSET('Hygiene Data'!$H$7,0,10*ROW('Hygiene Data'!H18))),'Data Summary'!EB24="Yes"),OFFSET('Hygiene Data'!$H$7,0,10*ROW('Hygiene Data'!H18)),NA())</f>
        <v>#N/A</v>
      </c>
      <c r="BN24" s="97" t="e">
        <f ca="true">+IF(AND(ISNUMBER(OFFSET('Hygiene Data'!$H$9,0,10*ROW('Hygiene Data'!H18))),'Data Summary'!EC24="Yes"),OFFSET('Hygiene Data'!$H$9,0,10*ROW('Hygiene Data'!H18)),NA())</f>
        <v>#N/A</v>
      </c>
      <c r="BO24" s="97" t="e">
        <f ca="true">+IF(AND(ISNUMBER(OFFSET('Hygiene Data'!$I$5,0,10*ROW('Hygiene Data'!I18))),'Data Summary'!ED24="Yes"),OFFSET('Hygiene Data'!$I$5,0,10*ROW('Hygiene Data'!I18)),NA())</f>
        <v>#N/A</v>
      </c>
      <c r="BP24" s="97" t="e">
        <f ca="true">+IF(AND(ISNUMBER(OFFSET('Hygiene Data'!$I$7,0,10*ROW('Hygiene Data'!I18))),'Data Summary'!EE24="Yes"),OFFSET('Hygiene Data'!$I$7,0,10*ROW('Hygiene Data'!I18)),NA())</f>
        <v>#N/A</v>
      </c>
      <c r="BQ24" s="97" t="e">
        <f ca="true">+IF(AND(ISNUMBER(OFFSET('Hygiene Data'!$I$9,0,10*ROW('Hygiene Data'!I18))),'Data Summary'!EF24="Yes"),OFFSET('Hygiene Data'!$I$9,0,10*ROW('Hygiene Data'!I18)),NA())</f>
        <v>#N/A</v>
      </c>
    </row>
    <row xmlns:x14ac="http://schemas.microsoft.com/office/spreadsheetml/2009/9/ac" r="25" x14ac:dyDescent="0.2">
      <c r="A25" s="409" t="e">
        <f ca="true">+RIGHT('Data Summary'!A25,LEN('Data Summary'!A25)-9)</f>
        <v>#VALUE!</v>
      </c>
      <c r="B25" s="36" t="str">
        <f ca="true">+IF(ISTEXT('Data Summary'!B25),'Data Summary'!B25,"")</f>
        <v/>
      </c>
      <c r="C25" s="358" t="e">
        <f ca="true">+VALUE('Data Summary'!C25)</f>
        <v>#VALUE!</v>
      </c>
      <c r="D25" s="95" t="e">
        <f ca="true">+IF(AND(ISNUMBER(OFFSET('Water Data'!$D$4,0,10*ROW('Water Data'!D19))),'Data Summary'!BS25="Yes"),100-OFFSET('Water Data'!$D$4,0,10*ROW('Water Data'!D19)),NA())</f>
        <v>#N/A</v>
      </c>
      <c r="E25" s="95" t="e">
        <f ca="true">+IF(AND(ISNUMBER(OFFSET('Water Data'!$D$6,0,10*ROW('Water Data'!D19))),'Data Summary'!BT25="Yes"),OFFSET('Water Data'!$D$6,0,10*ROW('Water Data'!D19)),NA())</f>
        <v>#N/A</v>
      </c>
      <c r="F25" s="95" t="e">
        <f ca="true">+IF(AND(ISNUMBER(OFFSET('Water Data'!$D$9,0,10*ROW('Water Data'!D19))),'Data Summary'!BU25="Yes"),OFFSET('Water Data'!$D$9,0,10*ROW('Water Data'!D19)),NA())</f>
        <v>#N/A</v>
      </c>
      <c r="G25" s="95" t="e">
        <f ca="true">+IF(AND(ISNUMBER(OFFSET('Water Data'!$E$4,0,10*ROW('Water Data'!E19))),'Data Summary'!BV25="Yes"),100-OFFSET('Water Data'!$E$4,0,10*ROW('Water Data'!E19)),NA())</f>
        <v>#N/A</v>
      </c>
      <c r="H25" s="95" t="e">
        <f ca="true">+IF(AND(ISNUMBER(OFFSET('Water Data'!$E$6,0,10*ROW('Water Data'!E19))),'Data Summary'!BW25="Yes"),OFFSET('Water Data'!$E$6,0,10*ROW('Water Data'!E19)),NA())</f>
        <v>#N/A</v>
      </c>
      <c r="I25" s="95" t="e">
        <f ca="true">+IF(AND(ISNUMBER(OFFSET('Water Data'!$E$9,0,10*ROW('Water Data'!E19))),'Data Summary'!BX25="Yes"),OFFSET('Water Data'!$E$9,0,10*ROW('Water Data'!E19)),NA())</f>
        <v>#N/A</v>
      </c>
      <c r="J25" s="95" t="e">
        <f ca="true">+IF(AND(ISNUMBER(OFFSET('Water Data'!$F$4,0,10*ROW('Water Data'!F19))),'Data Summary'!BY25="Yes"),100-OFFSET('Water Data'!$F$4,0,10*ROW('Water Data'!F19)),NA())</f>
        <v>#N/A</v>
      </c>
      <c r="K25" s="95" t="e">
        <f ca="true">+IF(AND(ISNUMBER(OFFSET('Water Data'!$F$6,0,10*ROW('Water Data'!F19))),'Data Summary'!BZ25="Yes"),OFFSET('Water Data'!$F$6,0,10*ROW('Water Data'!F19)),NA())</f>
        <v>#N/A</v>
      </c>
      <c r="L25" s="95" t="e">
        <f ca="true">+IF(AND(ISNUMBER(OFFSET('Water Data'!$F$9,0,10*ROW('Water Data'!F19))),'Data Summary'!CA25="Yes"),OFFSET('Water Data'!$F$9,0,10*ROW('Water Data'!F19)),NA())</f>
        <v>#N/A</v>
      </c>
      <c r="M25" s="95" t="e">
        <f ca="true">+IF(AND(ISNUMBER(OFFSET('Water Data'!$G$4,0,10*ROW('Water Data'!G19))),'Data Summary'!CB25="Yes"),100-OFFSET('Water Data'!$G$4,0,10*ROW('Water Data'!G19)),NA())</f>
        <v>#N/A</v>
      </c>
      <c r="N25" s="95" t="e">
        <f ca="true">+IF(AND(ISNUMBER(OFFSET('Water Data'!$G$6,0,10*ROW('Water Data'!G19))),'Data Summary'!CC25="Yes"),OFFSET('Water Data'!$G$6,0,10*ROW('Water Data'!G19)),NA())</f>
        <v>#N/A</v>
      </c>
      <c r="O25" s="95" t="e">
        <f ca="true">+IF(AND(ISNUMBER(OFFSET('Water Data'!$G$9,0,10*ROW('Water Data'!G19))),'Data Summary'!CD25="Yes"),OFFSET('Water Data'!$G$9,0,10*ROW('Water Data'!G19)),NA())</f>
        <v>#N/A</v>
      </c>
      <c r="P25" s="95" t="e">
        <f ca="true">+IF(AND(ISNUMBER(OFFSET('Water Data'!$H$4,0,10*ROW('Water Data'!H19))),'Data Summary'!CE25="Yes"),100-OFFSET('Water Data'!$H$4,0,10*ROW('Water Data'!H19)),NA())</f>
        <v>#N/A</v>
      </c>
      <c r="Q25" s="95" t="e">
        <f ca="true">+IF(AND(ISNUMBER(OFFSET('Water Data'!$H$6,0,10*ROW('Water Data'!H19))),'Data Summary'!CF25="Yes"),OFFSET('Water Data'!$H$6,0,10*ROW('Water Data'!H19)),NA())</f>
        <v>#N/A</v>
      </c>
      <c r="R25" s="95" t="e">
        <f ca="true">+IF(AND(ISNUMBER(OFFSET('Water Data'!$H$9,0,10*ROW('Water Data'!H19))),'Data Summary'!CG25="Yes"),OFFSET('Water Data'!$H$9,0,10*ROW('Water Data'!H19)),NA())</f>
        <v>#N/A</v>
      </c>
      <c r="S25" s="95" t="e">
        <f ca="true">+IF(AND(ISNUMBER(OFFSET('Water Data'!$I$4,0,10*ROW('Water Data'!I19))),'Data Summary'!CH25="Yes"),100-OFFSET('Water Data'!$I$4,0,10*ROW('Water Data'!I19)),NA())</f>
        <v>#N/A</v>
      </c>
      <c r="T25" s="95" t="e">
        <f ca="true">+IF(AND(ISNUMBER(OFFSET('Water Data'!$I$6,0,10*ROW('Water Data'!I19))),'Data Summary'!CI25="Yes"),OFFSET('Water Data'!$I$6,0,10*ROW('Water Data'!I19)),NA())</f>
        <v>#N/A</v>
      </c>
      <c r="U25" s="95" t="e">
        <f ca="true">+IF(AND(ISNUMBER(OFFSET('Water Data'!$I$9,0,10*ROW('Water Data'!I19))),'Data Summary'!CJ25="Yes"),OFFSET('Water Data'!$I$9,0,10*ROW('Water Data'!I19)),NA())</f>
        <v>#N/A</v>
      </c>
      <c r="V25" s="96" t="e">
        <f ca="true">+IF(AND(ISNUMBER(OFFSET('Sanitation Data'!$D$4,0,10*ROW('Sanitation Data'!D19))),'Data Summary'!CK25="Yes"),100-OFFSET('Sanitation Data'!$D$4,0,10*ROW('Sanitation Data'!D19)),NA())</f>
        <v>#N/A</v>
      </c>
      <c r="W25" s="96" t="e">
        <f ca="true">+IF(AND(ISNUMBER(OFFSET('Sanitation Data'!$D$6,0,10*ROW('Sanitation Data'!D19))),'Data Summary'!CL25="Yes"),OFFSET('Sanitation Data'!$D$6,0,10*ROW('Sanitation Data'!D19)),NA())</f>
        <v>#N/A</v>
      </c>
      <c r="X25" s="96" t="e">
        <f ca="true">+IF(AND(ISNUMBER(OFFSET('Sanitation Data'!$D$10,0,10*ROW('Sanitation Data'!D19))),'Data Summary'!CM25="Yes"),OFFSET('Sanitation Data'!$D$10,0,10*ROW('Sanitation Data'!D19)),NA())</f>
        <v>#N/A</v>
      </c>
      <c r="Y25" s="96" t="e">
        <f ca="true">+IF(AND(ISNUMBER(OFFSET('Sanitation Data'!$D$11,0,10*ROW('Sanitation Data'!D19))),'Data Summary'!CN25="Yes"),OFFSET('Sanitation Data'!$D$11,0,10*ROW('Sanitation Data'!D19)),NA())</f>
        <v>#N/A</v>
      </c>
      <c r="Z25" s="96" t="e">
        <f ca="true">+IF(AND(ISNUMBER(OFFSET('Sanitation Data'!$D$12,0,10*ROW('Sanitation Data'!D19))),'Data Summary'!CO25="Yes"),OFFSET('Sanitation Data'!$D$12,0,10*ROW('Sanitation Data'!D19)),NA())</f>
        <v>#N/A</v>
      </c>
      <c r="AA25" s="96" t="e">
        <f ca="true">+IF(AND(ISNUMBER(OFFSET('Sanitation Data'!$E$4,0,10*ROW('Sanitation Data'!E19))),'Data Summary'!CP25="Yes"),100-OFFSET('Sanitation Data'!$E$4,0,10*ROW('Sanitation Data'!E19)),NA())</f>
        <v>#N/A</v>
      </c>
      <c r="AB25" s="96" t="e">
        <f ca="true">+IF(AND(ISNUMBER(OFFSET('Sanitation Data'!$E$6,0,10*ROW('Sanitation Data'!E19))),'Data Summary'!CQ25="Yes"),OFFSET('Sanitation Data'!$E$6,0,10*ROW('Sanitation Data'!E19)),NA())</f>
        <v>#N/A</v>
      </c>
      <c r="AC25" s="96" t="e">
        <f ca="true">+IF(AND(ISNUMBER(OFFSET('Sanitation Data'!$E$10,0,10*ROW('Sanitation Data'!E19))),'Data Summary'!CR25="Yes"),OFFSET('Sanitation Data'!$E$10,0,10*ROW('Sanitation Data'!E19)),NA())</f>
        <v>#N/A</v>
      </c>
      <c r="AD25" s="96" t="e">
        <f ca="true">+IF(AND(ISNUMBER(OFFSET('Sanitation Data'!$E$11,0,10*ROW('Sanitation Data'!E19))),'Data Summary'!CS25="Yes"),OFFSET('Sanitation Data'!$E$11,0,10*ROW('Sanitation Data'!E19)),NA())</f>
        <v>#N/A</v>
      </c>
      <c r="AE25" s="96" t="e">
        <f ca="true">+IF(AND(ISNUMBER(OFFSET('Sanitation Data'!$E$12,0,10*ROW('Sanitation Data'!E19))),'Data Summary'!CT25="Yes"),OFFSET('Sanitation Data'!$E$12,0,10*ROW('Sanitation Data'!E19)),NA())</f>
        <v>#N/A</v>
      </c>
      <c r="AF25" s="96" t="e">
        <f ca="true">+IF(AND(ISNUMBER(OFFSET('Sanitation Data'!$F$4,0,10*ROW('Sanitation Data'!F19))),'Data Summary'!CU25="Yes"),100-OFFSET('Sanitation Data'!$F$4,0,10*ROW('Sanitation Data'!F19)),NA())</f>
        <v>#N/A</v>
      </c>
      <c r="AG25" s="96" t="e">
        <f ca="true">+IF(AND(ISNUMBER(OFFSET('Sanitation Data'!$F$6,0,10*ROW('Sanitation Data'!F19))),'Data Summary'!CV25="Yes"),OFFSET('Sanitation Data'!$F$6,0,10*ROW('Sanitation Data'!F19)),NA())</f>
        <v>#N/A</v>
      </c>
      <c r="AH25" s="96" t="e">
        <f ca="true">+IF(AND(ISNUMBER(OFFSET('Sanitation Data'!$F$10,0,10*ROW('Sanitation Data'!F19))),'Data Summary'!CW25="Yes"),OFFSET('Sanitation Data'!$F$10,0,10*ROW('Sanitation Data'!F19)),NA())</f>
        <v>#N/A</v>
      </c>
      <c r="AI25" s="96" t="e">
        <f ca="true">+IF(AND(ISNUMBER(OFFSET('Sanitation Data'!$F$11,0,10*ROW('Sanitation Data'!F19))),'Data Summary'!CX25="Yes"),OFFSET('Sanitation Data'!$F$11,0,10*ROW('Sanitation Data'!F19)),NA())</f>
        <v>#N/A</v>
      </c>
      <c r="AJ25" s="96" t="e">
        <f ca="true">+IF(AND(ISNUMBER(OFFSET('Sanitation Data'!$F$12,0,10*ROW('Sanitation Data'!F19))),'Data Summary'!CY25="Yes"),OFFSET('Sanitation Data'!$F$12,0,10*ROW('Sanitation Data'!F19)),NA())</f>
        <v>#N/A</v>
      </c>
      <c r="AK25" s="96" t="e">
        <f ca="true">+IF(AND(ISNUMBER(OFFSET('Sanitation Data'!$G$4,0,10*ROW('Sanitation Data'!G19))),'Data Summary'!CZ25="Yes"),100-OFFSET('Sanitation Data'!$G$4,0,10*ROW('Sanitation Data'!G19)),NA())</f>
        <v>#N/A</v>
      </c>
      <c r="AL25" s="96" t="e">
        <f ca="true">+IF(AND(ISNUMBER(OFFSET('Sanitation Data'!$G$6,0,10*ROW('Sanitation Data'!G19))),'Data Summary'!DA25="Yes"),OFFSET('Sanitation Data'!$G$6,0,10*ROW('Sanitation Data'!G19)),NA())</f>
        <v>#N/A</v>
      </c>
      <c r="AM25" s="96" t="e">
        <f ca="true">+IF(AND(ISNUMBER(OFFSET('Sanitation Data'!$G$10,0,10*ROW('Sanitation Data'!G19))),'Data Summary'!DB25="Yes"),OFFSET('Sanitation Data'!$G$10,0,10*ROW('Sanitation Data'!G19)),NA())</f>
        <v>#N/A</v>
      </c>
      <c r="AN25" s="96" t="e">
        <f ca="true">+IF(AND(ISNUMBER(OFFSET('Sanitation Data'!$G$11,0,10*ROW('Sanitation Data'!G19))),'Data Summary'!DC25="Yes"),OFFSET('Sanitation Data'!$G$11,0,10*ROW('Sanitation Data'!G19)),NA())</f>
        <v>#N/A</v>
      </c>
      <c r="AO25" s="96" t="e">
        <f ca="true">+IF(AND(ISNUMBER(OFFSET('Sanitation Data'!$G$12,0,10*ROW('Sanitation Data'!G19))),'Data Summary'!DD25="Yes"),OFFSET('Sanitation Data'!$G$12,0,10*ROW('Sanitation Data'!G19)),NA())</f>
        <v>#N/A</v>
      </c>
      <c r="AP25" s="96" t="e">
        <f ca="true">+IF(AND(ISNUMBER(OFFSET('Sanitation Data'!$H$4,0,10*ROW('Sanitation Data'!H19))),'Data Summary'!DE25="Yes"),100-OFFSET('Sanitation Data'!$H$4,0,10*ROW('Sanitation Data'!H19)),NA())</f>
        <v>#N/A</v>
      </c>
      <c r="AQ25" s="96" t="e">
        <f ca="true">+IF(AND(ISNUMBER(OFFSET('Sanitation Data'!$H$6,0,10*ROW('Sanitation Data'!H19))),'Data Summary'!DF25="Yes"),OFFSET('Sanitation Data'!$H$6,0,10*ROW('Sanitation Data'!H19)),NA())</f>
        <v>#N/A</v>
      </c>
      <c r="AR25" s="96" t="e">
        <f ca="true">+IF(AND(ISNUMBER(OFFSET('Sanitation Data'!$H$10,0,10*ROW('Sanitation Data'!H19))),'Data Summary'!DG25="Yes"),OFFSET('Sanitation Data'!$H$10,0,10*ROW('Sanitation Data'!H19)),NA())</f>
        <v>#N/A</v>
      </c>
      <c r="AS25" s="96" t="e">
        <f ca="true">+IF(AND(ISNUMBER(OFFSET('Sanitation Data'!$H$11,0,10*ROW('Sanitation Data'!H19))),'Data Summary'!DH25="Yes"),OFFSET('Sanitation Data'!$H$11,0,10*ROW('Sanitation Data'!H19)),NA())</f>
        <v>#N/A</v>
      </c>
      <c r="AT25" s="96" t="e">
        <f ca="true">+IF(AND(ISNUMBER(OFFSET('Sanitation Data'!$H$12,0,10*ROW('Sanitation Data'!H19))),'Data Summary'!DI25="Yes"),OFFSET('Sanitation Data'!$H$12,0,10*ROW('Sanitation Data'!H19)),NA())</f>
        <v>#N/A</v>
      </c>
      <c r="AU25" s="96" t="e">
        <f ca="true">+IF(AND(ISNUMBER(OFFSET('Sanitation Data'!$I$4,0,10*ROW('Sanitation Data'!I19))),'Data Summary'!DJ25="Yes"),100-OFFSET('Sanitation Data'!$I$4,0,10*ROW('Sanitation Data'!I19)),NA())</f>
        <v>#N/A</v>
      </c>
      <c r="AV25" s="96" t="e">
        <f ca="true">+IF(AND(ISNUMBER(OFFSET('Sanitation Data'!$I$6,0,10*ROW('Sanitation Data'!I19))),'Data Summary'!DK25="Yes"),OFFSET('Sanitation Data'!$I$6,0,10*ROW('Sanitation Data'!I19)),NA())</f>
        <v>#N/A</v>
      </c>
      <c r="AW25" s="96" t="e">
        <f ca="true">+IF(AND(ISNUMBER(OFFSET('Sanitation Data'!$I$10,0,10*ROW('Sanitation Data'!I19))),'Data Summary'!DL25="Yes"),OFFSET('Sanitation Data'!$I$10,0,10*ROW('Sanitation Data'!I19)),NA())</f>
        <v>#N/A</v>
      </c>
      <c r="AX25" s="96" t="e">
        <f ca="true">+IF(AND(ISNUMBER(OFFSET('Sanitation Data'!$I$11,0,10*ROW('Sanitation Data'!I19))),'Data Summary'!DM25="Yes"),OFFSET('Sanitation Data'!$I$11,0,10*ROW('Sanitation Data'!I19)),NA())</f>
        <v>#N/A</v>
      </c>
      <c r="AY25" s="96" t="e">
        <f ca="true">+IF(AND(ISNUMBER(OFFSET('Sanitation Data'!$I$12,0,10*ROW('Sanitation Data'!I19))),'Data Summary'!DN25="Yes"),OFFSET('Sanitation Data'!$I$12,0,10*ROW('Sanitation Data'!I19)),NA())</f>
        <v>#N/A</v>
      </c>
      <c r="AZ25" s="97" t="e">
        <f ca="true">+IF(AND(ISNUMBER(OFFSET('Hygiene Data'!$D$5,0,10*ROW('Hygiene Data'!D19))),'Data Summary'!DO25="Yes"),OFFSET('Hygiene Data'!$D$5,0,10*ROW('Hygiene Data'!D19)),NA())</f>
        <v>#N/A</v>
      </c>
      <c r="BA25" s="97" t="e">
        <f ca="true">+IF(AND(ISNUMBER(OFFSET('Hygiene Data'!$D$7,0,10*ROW('Hygiene Data'!D19))),'Data Summary'!DP25="Yes"),OFFSET('Hygiene Data'!$D$7,0,10*ROW('Hygiene Data'!D19)),NA())</f>
        <v>#N/A</v>
      </c>
      <c r="BB25" s="97" t="e">
        <f ca="true">+IF(AND(ISNUMBER(OFFSET('Hygiene Data'!$D$9,0,10*ROW('Hygiene Data'!D19))),'Data Summary'!DQ25="Yes"),OFFSET('Hygiene Data'!$D$9,0,10*ROW('Hygiene Data'!D19)),NA())</f>
        <v>#N/A</v>
      </c>
      <c r="BC25" s="97" t="e">
        <f ca="true">+IF(AND(ISNUMBER(OFFSET('Hygiene Data'!$E$5,0,10*ROW('Hygiene Data'!E19))),'Data Summary'!DR25="Yes"),OFFSET('Hygiene Data'!$E$5,0,10*ROW('Hygiene Data'!E19)),NA())</f>
        <v>#N/A</v>
      </c>
      <c r="BD25" s="97" t="e">
        <f ca="true">+IF(AND(ISNUMBER(OFFSET('Hygiene Data'!$E$7,0,10*ROW('Hygiene Data'!E19))),'Data Summary'!DS25="Yes"),OFFSET('Hygiene Data'!$E$7,0,10*ROW('Hygiene Data'!E19)),NA())</f>
        <v>#N/A</v>
      </c>
      <c r="BE25" s="97" t="e">
        <f ca="true">+IF(AND(ISNUMBER(OFFSET('Hygiene Data'!$E$9,0,10*ROW('Hygiene Data'!E19))),'Data Summary'!DT25="Yes"),OFFSET('Hygiene Data'!$E$9,0,10*ROW('Hygiene Data'!E19)),NA())</f>
        <v>#N/A</v>
      </c>
      <c r="BF25" s="97" t="e">
        <f ca="true">+IF(AND(ISNUMBER(OFFSET('Hygiene Data'!$F$5,0,10*ROW('Hygiene Data'!F19))),'Data Summary'!DU25="Yes"),OFFSET('Hygiene Data'!$F$5,0,10*ROW('Hygiene Data'!F19)),NA())</f>
        <v>#N/A</v>
      </c>
      <c r="BG25" s="97" t="e">
        <f ca="true">+IF(AND(ISNUMBER(OFFSET('Hygiene Data'!$F$7,0,10*ROW('Hygiene Data'!F19))),'Data Summary'!DV25="Yes"),OFFSET('Hygiene Data'!$F$7,0,10*ROW('Hygiene Data'!F19)),NA())</f>
        <v>#N/A</v>
      </c>
      <c r="BH25" s="97" t="e">
        <f ca="true">+IF(AND(ISNUMBER(OFFSET('Hygiene Data'!$F$9,0,10*ROW('Hygiene Data'!F19))),'Data Summary'!DW25="Yes"),OFFSET('Hygiene Data'!$F$9,0,10*ROW('Hygiene Data'!F19)),NA())</f>
        <v>#N/A</v>
      </c>
      <c r="BI25" s="97" t="e">
        <f ca="true">+IF(AND(ISNUMBER(OFFSET('Hygiene Data'!$G$5,0,10*ROW('Hygiene Data'!G19))),'Data Summary'!DX25="Yes"),OFFSET('Hygiene Data'!$G$5,0,10*ROW('Hygiene Data'!G19)),NA())</f>
        <v>#N/A</v>
      </c>
      <c r="BJ25" s="97" t="e">
        <f ca="true">+IF(AND(ISNUMBER(OFFSET('Hygiene Data'!$G$7,0,10*ROW('Hygiene Data'!G19))),'Data Summary'!DY25="Yes"),OFFSET('Hygiene Data'!$G$7,0,10*ROW('Hygiene Data'!G19)),NA())</f>
        <v>#N/A</v>
      </c>
      <c r="BK25" s="97" t="e">
        <f ca="true">+IF(AND(ISNUMBER(OFFSET('Hygiene Data'!$G$9,0,10*ROW('Hygiene Data'!G19))),'Data Summary'!DZ25="Yes"),OFFSET('Hygiene Data'!$G$9,0,10*ROW('Hygiene Data'!G19)),NA())</f>
        <v>#N/A</v>
      </c>
      <c r="BL25" s="97" t="e">
        <f ca="true">+IF(AND(ISNUMBER(OFFSET('Hygiene Data'!$H$5,0,10*ROW('Hygiene Data'!H19))),'Data Summary'!EA25="Yes"),OFFSET('Hygiene Data'!$H$5,0,10*ROW('Hygiene Data'!H19)),NA())</f>
        <v>#N/A</v>
      </c>
      <c r="BM25" s="97" t="e">
        <f ca="true">+IF(AND(ISNUMBER(OFFSET('Hygiene Data'!$H$7,0,10*ROW('Hygiene Data'!H19))),'Data Summary'!EB25="Yes"),OFFSET('Hygiene Data'!$H$7,0,10*ROW('Hygiene Data'!H19)),NA())</f>
        <v>#N/A</v>
      </c>
      <c r="BN25" s="97" t="e">
        <f ca="true">+IF(AND(ISNUMBER(OFFSET('Hygiene Data'!$H$9,0,10*ROW('Hygiene Data'!H19))),'Data Summary'!EC25="Yes"),OFFSET('Hygiene Data'!$H$9,0,10*ROW('Hygiene Data'!H19)),NA())</f>
        <v>#N/A</v>
      </c>
      <c r="BO25" s="97" t="e">
        <f ca="true">+IF(AND(ISNUMBER(OFFSET('Hygiene Data'!$I$5,0,10*ROW('Hygiene Data'!I19))),'Data Summary'!ED25="Yes"),OFFSET('Hygiene Data'!$I$5,0,10*ROW('Hygiene Data'!I19)),NA())</f>
        <v>#N/A</v>
      </c>
      <c r="BP25" s="97" t="e">
        <f ca="true">+IF(AND(ISNUMBER(OFFSET('Hygiene Data'!$I$7,0,10*ROW('Hygiene Data'!I19))),'Data Summary'!EE25="Yes"),OFFSET('Hygiene Data'!$I$7,0,10*ROW('Hygiene Data'!I19)),NA())</f>
        <v>#N/A</v>
      </c>
      <c r="BQ25" s="97" t="e">
        <f ca="true">+IF(AND(ISNUMBER(OFFSET('Hygiene Data'!$I$9,0,10*ROW('Hygiene Data'!I19))),'Data Summary'!EF25="Yes"),OFFSET('Hygiene Data'!$I$9,0,10*ROW('Hygiene Data'!I19)),NA())</f>
        <v>#N/A</v>
      </c>
    </row>
    <row xmlns:x14ac="http://schemas.microsoft.com/office/spreadsheetml/2009/9/ac" r="26" x14ac:dyDescent="0.2">
      <c r="A26" s="409" t="e">
        <f ca="true">+RIGHT('Data Summary'!A26,LEN('Data Summary'!A26)-9)</f>
        <v>#VALUE!</v>
      </c>
      <c r="B26" s="36" t="str">
        <f ca="true">+IF(ISTEXT('Data Summary'!B26),'Data Summary'!B26,"")</f>
        <v/>
      </c>
      <c r="C26" s="358" t="e">
        <f ca="true">+VALUE('Data Summary'!C26)</f>
        <v>#VALUE!</v>
      </c>
      <c r="D26" s="95" t="e">
        <f ca="true">+IF(AND(ISNUMBER(OFFSET('Water Data'!$D$4,0,10*ROW('Water Data'!D20))),'Data Summary'!BS26="Yes"),100-OFFSET('Water Data'!$D$4,0,10*ROW('Water Data'!D20)),NA())</f>
        <v>#N/A</v>
      </c>
      <c r="E26" s="95" t="e">
        <f ca="true">+IF(AND(ISNUMBER(OFFSET('Water Data'!$D$6,0,10*ROW('Water Data'!D20))),'Data Summary'!BT26="Yes"),OFFSET('Water Data'!$D$6,0,10*ROW('Water Data'!D20)),NA())</f>
        <v>#N/A</v>
      </c>
      <c r="F26" s="95" t="e">
        <f ca="true">+IF(AND(ISNUMBER(OFFSET('Water Data'!$D$9,0,10*ROW('Water Data'!D20))),'Data Summary'!BU26="Yes"),OFFSET('Water Data'!$D$9,0,10*ROW('Water Data'!D20)),NA())</f>
        <v>#N/A</v>
      </c>
      <c r="G26" s="95" t="e">
        <f ca="true">+IF(AND(ISNUMBER(OFFSET('Water Data'!$E$4,0,10*ROW('Water Data'!E20))),'Data Summary'!BV26="Yes"),100-OFFSET('Water Data'!$E$4,0,10*ROW('Water Data'!E20)),NA())</f>
        <v>#N/A</v>
      </c>
      <c r="H26" s="95" t="e">
        <f ca="true">+IF(AND(ISNUMBER(OFFSET('Water Data'!$E$6,0,10*ROW('Water Data'!E20))),'Data Summary'!BW26="Yes"),OFFSET('Water Data'!$E$6,0,10*ROW('Water Data'!E20)),NA())</f>
        <v>#N/A</v>
      </c>
      <c r="I26" s="95" t="e">
        <f ca="true">+IF(AND(ISNUMBER(OFFSET('Water Data'!$E$9,0,10*ROW('Water Data'!E20))),'Data Summary'!BX26="Yes"),OFFSET('Water Data'!$E$9,0,10*ROW('Water Data'!E20)),NA())</f>
        <v>#N/A</v>
      </c>
      <c r="J26" s="95" t="e">
        <f ca="true">+IF(AND(ISNUMBER(OFFSET('Water Data'!$F$4,0,10*ROW('Water Data'!F20))),'Data Summary'!BY26="Yes"),100-OFFSET('Water Data'!$F$4,0,10*ROW('Water Data'!F20)),NA())</f>
        <v>#N/A</v>
      </c>
      <c r="K26" s="95" t="e">
        <f ca="true">+IF(AND(ISNUMBER(OFFSET('Water Data'!$F$6,0,10*ROW('Water Data'!F20))),'Data Summary'!BZ26="Yes"),OFFSET('Water Data'!$F$6,0,10*ROW('Water Data'!F20)),NA())</f>
        <v>#N/A</v>
      </c>
      <c r="L26" s="95" t="e">
        <f ca="true">+IF(AND(ISNUMBER(OFFSET('Water Data'!$F$9,0,10*ROW('Water Data'!F20))),'Data Summary'!CA26="Yes"),OFFSET('Water Data'!$F$9,0,10*ROW('Water Data'!F20)),NA())</f>
        <v>#N/A</v>
      </c>
      <c r="M26" s="95" t="e">
        <f ca="true">+IF(AND(ISNUMBER(OFFSET('Water Data'!$G$4,0,10*ROW('Water Data'!G20))),'Data Summary'!CB26="Yes"),100-OFFSET('Water Data'!$G$4,0,10*ROW('Water Data'!G20)),NA())</f>
        <v>#N/A</v>
      </c>
      <c r="N26" s="95" t="e">
        <f ca="true">+IF(AND(ISNUMBER(OFFSET('Water Data'!$G$6,0,10*ROW('Water Data'!G20))),'Data Summary'!CC26="Yes"),OFFSET('Water Data'!$G$6,0,10*ROW('Water Data'!G20)),NA())</f>
        <v>#N/A</v>
      </c>
      <c r="O26" s="95" t="e">
        <f ca="true">+IF(AND(ISNUMBER(OFFSET('Water Data'!$G$9,0,10*ROW('Water Data'!G20))),'Data Summary'!CD26="Yes"),OFFSET('Water Data'!$G$9,0,10*ROW('Water Data'!G20)),NA())</f>
        <v>#N/A</v>
      </c>
      <c r="P26" s="95" t="e">
        <f ca="true">+IF(AND(ISNUMBER(OFFSET('Water Data'!$H$4,0,10*ROW('Water Data'!H20))),'Data Summary'!CE26="Yes"),100-OFFSET('Water Data'!$H$4,0,10*ROW('Water Data'!H20)),NA())</f>
        <v>#N/A</v>
      </c>
      <c r="Q26" s="95" t="e">
        <f ca="true">+IF(AND(ISNUMBER(OFFSET('Water Data'!$H$6,0,10*ROW('Water Data'!H20))),'Data Summary'!CF26="Yes"),OFFSET('Water Data'!$H$6,0,10*ROW('Water Data'!H20)),NA())</f>
        <v>#N/A</v>
      </c>
      <c r="R26" s="95" t="e">
        <f ca="true">+IF(AND(ISNUMBER(OFFSET('Water Data'!$H$9,0,10*ROW('Water Data'!H20))),'Data Summary'!CG26="Yes"),OFFSET('Water Data'!$H$9,0,10*ROW('Water Data'!H20)),NA())</f>
        <v>#N/A</v>
      </c>
      <c r="S26" s="95" t="e">
        <f ca="true">+IF(AND(ISNUMBER(OFFSET('Water Data'!$I$4,0,10*ROW('Water Data'!I20))),'Data Summary'!CH26="Yes"),100-OFFSET('Water Data'!$I$4,0,10*ROW('Water Data'!I20)),NA())</f>
        <v>#N/A</v>
      </c>
      <c r="T26" s="95" t="e">
        <f ca="true">+IF(AND(ISNUMBER(OFFSET('Water Data'!$I$6,0,10*ROW('Water Data'!I20))),'Data Summary'!CI26="Yes"),OFFSET('Water Data'!$I$6,0,10*ROW('Water Data'!I20)),NA())</f>
        <v>#N/A</v>
      </c>
      <c r="U26" s="95" t="e">
        <f ca="true">+IF(AND(ISNUMBER(OFFSET('Water Data'!$I$9,0,10*ROW('Water Data'!I20))),'Data Summary'!CJ26="Yes"),OFFSET('Water Data'!$I$9,0,10*ROW('Water Data'!I20)),NA())</f>
        <v>#N/A</v>
      </c>
      <c r="V26" s="96" t="e">
        <f ca="true">+IF(AND(ISNUMBER(OFFSET('Sanitation Data'!$D$4,0,10*ROW('Sanitation Data'!D20))),'Data Summary'!CK26="Yes"),100-OFFSET('Sanitation Data'!$D$4,0,10*ROW('Sanitation Data'!D20)),NA())</f>
        <v>#N/A</v>
      </c>
      <c r="W26" s="96" t="e">
        <f ca="true">+IF(AND(ISNUMBER(OFFSET('Sanitation Data'!$D$6,0,10*ROW('Sanitation Data'!D20))),'Data Summary'!CL26="Yes"),OFFSET('Sanitation Data'!$D$6,0,10*ROW('Sanitation Data'!D20)),NA())</f>
        <v>#N/A</v>
      </c>
      <c r="X26" s="96" t="e">
        <f ca="true">+IF(AND(ISNUMBER(OFFSET('Sanitation Data'!$D$10,0,10*ROW('Sanitation Data'!D20))),'Data Summary'!CM26="Yes"),OFFSET('Sanitation Data'!$D$10,0,10*ROW('Sanitation Data'!D20)),NA())</f>
        <v>#N/A</v>
      </c>
      <c r="Y26" s="96" t="e">
        <f ca="true">+IF(AND(ISNUMBER(OFFSET('Sanitation Data'!$D$11,0,10*ROW('Sanitation Data'!D20))),'Data Summary'!CN26="Yes"),OFFSET('Sanitation Data'!$D$11,0,10*ROW('Sanitation Data'!D20)),NA())</f>
        <v>#N/A</v>
      </c>
      <c r="Z26" s="96" t="e">
        <f ca="true">+IF(AND(ISNUMBER(OFFSET('Sanitation Data'!$D$12,0,10*ROW('Sanitation Data'!D20))),'Data Summary'!CO26="Yes"),OFFSET('Sanitation Data'!$D$12,0,10*ROW('Sanitation Data'!D20)),NA())</f>
        <v>#N/A</v>
      </c>
      <c r="AA26" s="96" t="e">
        <f ca="true">+IF(AND(ISNUMBER(OFFSET('Sanitation Data'!$E$4,0,10*ROW('Sanitation Data'!E20))),'Data Summary'!CP26="Yes"),100-OFFSET('Sanitation Data'!$E$4,0,10*ROW('Sanitation Data'!E20)),NA())</f>
        <v>#N/A</v>
      </c>
      <c r="AB26" s="96" t="e">
        <f ca="true">+IF(AND(ISNUMBER(OFFSET('Sanitation Data'!$E$6,0,10*ROW('Sanitation Data'!E20))),'Data Summary'!CQ26="Yes"),OFFSET('Sanitation Data'!$E$6,0,10*ROW('Sanitation Data'!E20)),NA())</f>
        <v>#N/A</v>
      </c>
      <c r="AC26" s="96" t="e">
        <f ca="true">+IF(AND(ISNUMBER(OFFSET('Sanitation Data'!$E$10,0,10*ROW('Sanitation Data'!E20))),'Data Summary'!CR26="Yes"),OFFSET('Sanitation Data'!$E$10,0,10*ROW('Sanitation Data'!E20)),NA())</f>
        <v>#N/A</v>
      </c>
      <c r="AD26" s="96" t="e">
        <f ca="true">+IF(AND(ISNUMBER(OFFSET('Sanitation Data'!$E$11,0,10*ROW('Sanitation Data'!E20))),'Data Summary'!CS26="Yes"),OFFSET('Sanitation Data'!$E$11,0,10*ROW('Sanitation Data'!E20)),NA())</f>
        <v>#N/A</v>
      </c>
      <c r="AE26" s="96" t="e">
        <f ca="true">+IF(AND(ISNUMBER(OFFSET('Sanitation Data'!$E$12,0,10*ROW('Sanitation Data'!E20))),'Data Summary'!CT26="Yes"),OFFSET('Sanitation Data'!$E$12,0,10*ROW('Sanitation Data'!E20)),NA())</f>
        <v>#N/A</v>
      </c>
      <c r="AF26" s="96" t="e">
        <f ca="true">+IF(AND(ISNUMBER(OFFSET('Sanitation Data'!$F$4,0,10*ROW('Sanitation Data'!F20))),'Data Summary'!CU26="Yes"),100-OFFSET('Sanitation Data'!$F$4,0,10*ROW('Sanitation Data'!F20)),NA())</f>
        <v>#N/A</v>
      </c>
      <c r="AG26" s="96" t="e">
        <f ca="true">+IF(AND(ISNUMBER(OFFSET('Sanitation Data'!$F$6,0,10*ROW('Sanitation Data'!F20))),'Data Summary'!CV26="Yes"),OFFSET('Sanitation Data'!$F$6,0,10*ROW('Sanitation Data'!F20)),NA())</f>
        <v>#N/A</v>
      </c>
      <c r="AH26" s="96" t="e">
        <f ca="true">+IF(AND(ISNUMBER(OFFSET('Sanitation Data'!$F$10,0,10*ROW('Sanitation Data'!F20))),'Data Summary'!CW26="Yes"),OFFSET('Sanitation Data'!$F$10,0,10*ROW('Sanitation Data'!F20)),NA())</f>
        <v>#N/A</v>
      </c>
      <c r="AI26" s="96" t="e">
        <f ca="true">+IF(AND(ISNUMBER(OFFSET('Sanitation Data'!$F$11,0,10*ROW('Sanitation Data'!F20))),'Data Summary'!CX26="Yes"),OFFSET('Sanitation Data'!$F$11,0,10*ROW('Sanitation Data'!F20)),NA())</f>
        <v>#N/A</v>
      </c>
      <c r="AJ26" s="96" t="e">
        <f ca="true">+IF(AND(ISNUMBER(OFFSET('Sanitation Data'!$F$12,0,10*ROW('Sanitation Data'!F20))),'Data Summary'!CY26="Yes"),OFFSET('Sanitation Data'!$F$12,0,10*ROW('Sanitation Data'!F20)),NA())</f>
        <v>#N/A</v>
      </c>
      <c r="AK26" s="96" t="e">
        <f ca="true">+IF(AND(ISNUMBER(OFFSET('Sanitation Data'!$G$4,0,10*ROW('Sanitation Data'!G20))),'Data Summary'!CZ26="Yes"),100-OFFSET('Sanitation Data'!$G$4,0,10*ROW('Sanitation Data'!G20)),NA())</f>
        <v>#N/A</v>
      </c>
      <c r="AL26" s="96" t="e">
        <f ca="true">+IF(AND(ISNUMBER(OFFSET('Sanitation Data'!$G$6,0,10*ROW('Sanitation Data'!G20))),'Data Summary'!DA26="Yes"),OFFSET('Sanitation Data'!$G$6,0,10*ROW('Sanitation Data'!G20)),NA())</f>
        <v>#N/A</v>
      </c>
      <c r="AM26" s="96" t="e">
        <f ca="true">+IF(AND(ISNUMBER(OFFSET('Sanitation Data'!$G$10,0,10*ROW('Sanitation Data'!G20))),'Data Summary'!DB26="Yes"),OFFSET('Sanitation Data'!$G$10,0,10*ROW('Sanitation Data'!G20)),NA())</f>
        <v>#N/A</v>
      </c>
      <c r="AN26" s="96" t="e">
        <f ca="true">+IF(AND(ISNUMBER(OFFSET('Sanitation Data'!$G$11,0,10*ROW('Sanitation Data'!G20))),'Data Summary'!DC26="Yes"),OFFSET('Sanitation Data'!$G$11,0,10*ROW('Sanitation Data'!G20)),NA())</f>
        <v>#N/A</v>
      </c>
      <c r="AO26" s="96" t="e">
        <f ca="true">+IF(AND(ISNUMBER(OFFSET('Sanitation Data'!$G$12,0,10*ROW('Sanitation Data'!G20))),'Data Summary'!DD26="Yes"),OFFSET('Sanitation Data'!$G$12,0,10*ROW('Sanitation Data'!G20)),NA())</f>
        <v>#N/A</v>
      </c>
      <c r="AP26" s="96" t="e">
        <f ca="true">+IF(AND(ISNUMBER(OFFSET('Sanitation Data'!$H$4,0,10*ROW('Sanitation Data'!H20))),'Data Summary'!DE26="Yes"),100-OFFSET('Sanitation Data'!$H$4,0,10*ROW('Sanitation Data'!H20)),NA())</f>
        <v>#N/A</v>
      </c>
      <c r="AQ26" s="96" t="e">
        <f ca="true">+IF(AND(ISNUMBER(OFFSET('Sanitation Data'!$H$6,0,10*ROW('Sanitation Data'!H20))),'Data Summary'!DF26="Yes"),OFFSET('Sanitation Data'!$H$6,0,10*ROW('Sanitation Data'!H20)),NA())</f>
        <v>#N/A</v>
      </c>
      <c r="AR26" s="96" t="e">
        <f ca="true">+IF(AND(ISNUMBER(OFFSET('Sanitation Data'!$H$10,0,10*ROW('Sanitation Data'!H20))),'Data Summary'!DG26="Yes"),OFFSET('Sanitation Data'!$H$10,0,10*ROW('Sanitation Data'!H20)),NA())</f>
        <v>#N/A</v>
      </c>
      <c r="AS26" s="96" t="e">
        <f ca="true">+IF(AND(ISNUMBER(OFFSET('Sanitation Data'!$H$11,0,10*ROW('Sanitation Data'!H20))),'Data Summary'!DH26="Yes"),OFFSET('Sanitation Data'!$H$11,0,10*ROW('Sanitation Data'!H20)),NA())</f>
        <v>#N/A</v>
      </c>
      <c r="AT26" s="96" t="e">
        <f ca="true">+IF(AND(ISNUMBER(OFFSET('Sanitation Data'!$H$12,0,10*ROW('Sanitation Data'!H20))),'Data Summary'!DI26="Yes"),OFFSET('Sanitation Data'!$H$12,0,10*ROW('Sanitation Data'!H20)),NA())</f>
        <v>#N/A</v>
      </c>
      <c r="AU26" s="96" t="e">
        <f ca="true">+IF(AND(ISNUMBER(OFFSET('Sanitation Data'!$I$4,0,10*ROW('Sanitation Data'!I20))),'Data Summary'!DJ26="Yes"),100-OFFSET('Sanitation Data'!$I$4,0,10*ROW('Sanitation Data'!I20)),NA())</f>
        <v>#N/A</v>
      </c>
      <c r="AV26" s="96" t="e">
        <f ca="true">+IF(AND(ISNUMBER(OFFSET('Sanitation Data'!$I$6,0,10*ROW('Sanitation Data'!I20))),'Data Summary'!DK26="Yes"),OFFSET('Sanitation Data'!$I$6,0,10*ROW('Sanitation Data'!I20)),NA())</f>
        <v>#N/A</v>
      </c>
      <c r="AW26" s="96" t="e">
        <f ca="true">+IF(AND(ISNUMBER(OFFSET('Sanitation Data'!$I$10,0,10*ROW('Sanitation Data'!I20))),'Data Summary'!DL26="Yes"),OFFSET('Sanitation Data'!$I$10,0,10*ROW('Sanitation Data'!I20)),NA())</f>
        <v>#N/A</v>
      </c>
      <c r="AX26" s="96" t="e">
        <f ca="true">+IF(AND(ISNUMBER(OFFSET('Sanitation Data'!$I$11,0,10*ROW('Sanitation Data'!I20))),'Data Summary'!DM26="Yes"),OFFSET('Sanitation Data'!$I$11,0,10*ROW('Sanitation Data'!I20)),NA())</f>
        <v>#N/A</v>
      </c>
      <c r="AY26" s="96" t="e">
        <f ca="true">+IF(AND(ISNUMBER(OFFSET('Sanitation Data'!$I$12,0,10*ROW('Sanitation Data'!I20))),'Data Summary'!DN26="Yes"),OFFSET('Sanitation Data'!$I$12,0,10*ROW('Sanitation Data'!I20)),NA())</f>
        <v>#N/A</v>
      </c>
      <c r="AZ26" s="97" t="e">
        <f ca="true">+IF(AND(ISNUMBER(OFFSET('Hygiene Data'!$D$5,0,10*ROW('Hygiene Data'!D20))),'Data Summary'!DO26="Yes"),OFFSET('Hygiene Data'!$D$5,0,10*ROW('Hygiene Data'!D20)),NA())</f>
        <v>#N/A</v>
      </c>
      <c r="BA26" s="97" t="e">
        <f ca="true">+IF(AND(ISNUMBER(OFFSET('Hygiene Data'!$D$7,0,10*ROW('Hygiene Data'!D20))),'Data Summary'!DP26="Yes"),OFFSET('Hygiene Data'!$D$7,0,10*ROW('Hygiene Data'!D20)),NA())</f>
        <v>#N/A</v>
      </c>
      <c r="BB26" s="97" t="e">
        <f ca="true">+IF(AND(ISNUMBER(OFFSET('Hygiene Data'!$D$9,0,10*ROW('Hygiene Data'!D20))),'Data Summary'!DQ26="Yes"),OFFSET('Hygiene Data'!$D$9,0,10*ROW('Hygiene Data'!D20)),NA())</f>
        <v>#N/A</v>
      </c>
      <c r="BC26" s="97" t="e">
        <f ca="true">+IF(AND(ISNUMBER(OFFSET('Hygiene Data'!$E$5,0,10*ROW('Hygiene Data'!E20))),'Data Summary'!DR26="Yes"),OFFSET('Hygiene Data'!$E$5,0,10*ROW('Hygiene Data'!E20)),NA())</f>
        <v>#N/A</v>
      </c>
      <c r="BD26" s="97" t="e">
        <f ca="true">+IF(AND(ISNUMBER(OFFSET('Hygiene Data'!$E$7,0,10*ROW('Hygiene Data'!E20))),'Data Summary'!DS26="Yes"),OFFSET('Hygiene Data'!$E$7,0,10*ROW('Hygiene Data'!E20)),NA())</f>
        <v>#N/A</v>
      </c>
      <c r="BE26" s="97" t="e">
        <f ca="true">+IF(AND(ISNUMBER(OFFSET('Hygiene Data'!$E$9,0,10*ROW('Hygiene Data'!E20))),'Data Summary'!DT26="Yes"),OFFSET('Hygiene Data'!$E$9,0,10*ROW('Hygiene Data'!E20)),NA())</f>
        <v>#N/A</v>
      </c>
      <c r="BF26" s="97" t="e">
        <f ca="true">+IF(AND(ISNUMBER(OFFSET('Hygiene Data'!$F$5,0,10*ROW('Hygiene Data'!F20))),'Data Summary'!DU26="Yes"),OFFSET('Hygiene Data'!$F$5,0,10*ROW('Hygiene Data'!F20)),NA())</f>
        <v>#N/A</v>
      </c>
      <c r="BG26" s="97" t="e">
        <f ca="true">+IF(AND(ISNUMBER(OFFSET('Hygiene Data'!$F$7,0,10*ROW('Hygiene Data'!F20))),'Data Summary'!DV26="Yes"),OFFSET('Hygiene Data'!$F$7,0,10*ROW('Hygiene Data'!F20)),NA())</f>
        <v>#N/A</v>
      </c>
      <c r="BH26" s="97" t="e">
        <f ca="true">+IF(AND(ISNUMBER(OFFSET('Hygiene Data'!$F$9,0,10*ROW('Hygiene Data'!F20))),'Data Summary'!DW26="Yes"),OFFSET('Hygiene Data'!$F$9,0,10*ROW('Hygiene Data'!F20)),NA())</f>
        <v>#N/A</v>
      </c>
      <c r="BI26" s="97" t="e">
        <f ca="true">+IF(AND(ISNUMBER(OFFSET('Hygiene Data'!$G$5,0,10*ROW('Hygiene Data'!G20))),'Data Summary'!DX26="Yes"),OFFSET('Hygiene Data'!$G$5,0,10*ROW('Hygiene Data'!G20)),NA())</f>
        <v>#N/A</v>
      </c>
      <c r="BJ26" s="97" t="e">
        <f ca="true">+IF(AND(ISNUMBER(OFFSET('Hygiene Data'!$G$7,0,10*ROW('Hygiene Data'!G20))),'Data Summary'!DY26="Yes"),OFFSET('Hygiene Data'!$G$7,0,10*ROW('Hygiene Data'!G20)),NA())</f>
        <v>#N/A</v>
      </c>
      <c r="BK26" s="97" t="e">
        <f ca="true">+IF(AND(ISNUMBER(OFFSET('Hygiene Data'!$G$9,0,10*ROW('Hygiene Data'!G20))),'Data Summary'!DZ26="Yes"),OFFSET('Hygiene Data'!$G$9,0,10*ROW('Hygiene Data'!G20)),NA())</f>
        <v>#N/A</v>
      </c>
      <c r="BL26" s="97" t="e">
        <f ca="true">+IF(AND(ISNUMBER(OFFSET('Hygiene Data'!$H$5,0,10*ROW('Hygiene Data'!H20))),'Data Summary'!EA26="Yes"),OFFSET('Hygiene Data'!$H$5,0,10*ROW('Hygiene Data'!H20)),NA())</f>
        <v>#N/A</v>
      </c>
      <c r="BM26" s="97" t="e">
        <f ca="true">+IF(AND(ISNUMBER(OFFSET('Hygiene Data'!$H$7,0,10*ROW('Hygiene Data'!H20))),'Data Summary'!EB26="Yes"),OFFSET('Hygiene Data'!$H$7,0,10*ROW('Hygiene Data'!H20)),NA())</f>
        <v>#N/A</v>
      </c>
      <c r="BN26" s="97" t="e">
        <f ca="true">+IF(AND(ISNUMBER(OFFSET('Hygiene Data'!$H$9,0,10*ROW('Hygiene Data'!H20))),'Data Summary'!EC26="Yes"),OFFSET('Hygiene Data'!$H$9,0,10*ROW('Hygiene Data'!H20)),NA())</f>
        <v>#N/A</v>
      </c>
      <c r="BO26" s="97" t="e">
        <f ca="true">+IF(AND(ISNUMBER(OFFSET('Hygiene Data'!$I$5,0,10*ROW('Hygiene Data'!I20))),'Data Summary'!ED26="Yes"),OFFSET('Hygiene Data'!$I$5,0,10*ROW('Hygiene Data'!I20)),NA())</f>
        <v>#N/A</v>
      </c>
      <c r="BP26" s="97" t="e">
        <f ca="true">+IF(AND(ISNUMBER(OFFSET('Hygiene Data'!$I$7,0,10*ROW('Hygiene Data'!I20))),'Data Summary'!EE26="Yes"),OFFSET('Hygiene Data'!$I$7,0,10*ROW('Hygiene Data'!I20)),NA())</f>
        <v>#N/A</v>
      </c>
      <c r="BQ26" s="97" t="e">
        <f ca="true">+IF(AND(ISNUMBER(OFFSET('Hygiene Data'!$I$9,0,10*ROW('Hygiene Data'!I20))),'Data Summary'!EF26="Yes"),OFFSET('Hygiene Data'!$I$9,0,10*ROW('Hygiene Data'!I20)),NA())</f>
        <v>#N/A</v>
      </c>
    </row>
    <row xmlns:x14ac="http://schemas.microsoft.com/office/spreadsheetml/2009/9/ac" r="27" x14ac:dyDescent="0.2">
      <c r="A27" s="409" t="e">
        <f ca="true">+RIGHT('Data Summary'!A27,LEN('Data Summary'!A27)-9)</f>
        <v>#VALUE!</v>
      </c>
      <c r="B27" s="36" t="str">
        <f ca="true">+IF(ISTEXT('Data Summary'!B27),'Data Summary'!B27,"")</f>
        <v/>
      </c>
      <c r="C27" s="358" t="e">
        <f ca="true">+VALUE('Data Summary'!C27)</f>
        <v>#VALUE!</v>
      </c>
      <c r="D27" s="95" t="e">
        <f ca="true">+IF(AND(ISNUMBER(OFFSET('Water Data'!$D$4,0,10*ROW('Water Data'!D21))),'Data Summary'!BS27="Yes"),100-OFFSET('Water Data'!$D$4,0,10*ROW('Water Data'!D21)),NA())</f>
        <v>#N/A</v>
      </c>
      <c r="E27" s="95" t="e">
        <f ca="true">+IF(AND(ISNUMBER(OFFSET('Water Data'!$D$6,0,10*ROW('Water Data'!D21))),'Data Summary'!BT27="Yes"),OFFSET('Water Data'!$D$6,0,10*ROW('Water Data'!D21)),NA())</f>
        <v>#N/A</v>
      </c>
      <c r="F27" s="95" t="e">
        <f ca="true">+IF(AND(ISNUMBER(OFFSET('Water Data'!$D$9,0,10*ROW('Water Data'!D21))),'Data Summary'!BU27="Yes"),OFFSET('Water Data'!$D$9,0,10*ROW('Water Data'!D21)),NA())</f>
        <v>#N/A</v>
      </c>
      <c r="G27" s="95" t="e">
        <f ca="true">+IF(AND(ISNUMBER(OFFSET('Water Data'!$E$4,0,10*ROW('Water Data'!E21))),'Data Summary'!BV27="Yes"),100-OFFSET('Water Data'!$E$4,0,10*ROW('Water Data'!E21)),NA())</f>
        <v>#N/A</v>
      </c>
      <c r="H27" s="95" t="e">
        <f ca="true">+IF(AND(ISNUMBER(OFFSET('Water Data'!$E$6,0,10*ROW('Water Data'!E21))),'Data Summary'!BW27="Yes"),OFFSET('Water Data'!$E$6,0,10*ROW('Water Data'!E21)),NA())</f>
        <v>#N/A</v>
      </c>
      <c r="I27" s="95" t="e">
        <f ca="true">+IF(AND(ISNUMBER(OFFSET('Water Data'!$E$9,0,10*ROW('Water Data'!E21))),'Data Summary'!BX27="Yes"),OFFSET('Water Data'!$E$9,0,10*ROW('Water Data'!E21)),NA())</f>
        <v>#N/A</v>
      </c>
      <c r="J27" s="95" t="e">
        <f ca="true">+IF(AND(ISNUMBER(OFFSET('Water Data'!$F$4,0,10*ROW('Water Data'!F21))),'Data Summary'!BY27="Yes"),100-OFFSET('Water Data'!$F$4,0,10*ROW('Water Data'!F21)),NA())</f>
        <v>#N/A</v>
      </c>
      <c r="K27" s="95" t="e">
        <f ca="true">+IF(AND(ISNUMBER(OFFSET('Water Data'!$F$6,0,10*ROW('Water Data'!F21))),'Data Summary'!BZ27="Yes"),OFFSET('Water Data'!$F$6,0,10*ROW('Water Data'!F21)),NA())</f>
        <v>#N/A</v>
      </c>
      <c r="L27" s="95" t="e">
        <f ca="true">+IF(AND(ISNUMBER(OFFSET('Water Data'!$F$9,0,10*ROW('Water Data'!F21))),'Data Summary'!CA27="Yes"),OFFSET('Water Data'!$F$9,0,10*ROW('Water Data'!F21)),NA())</f>
        <v>#N/A</v>
      </c>
      <c r="M27" s="95" t="e">
        <f ca="true">+IF(AND(ISNUMBER(OFFSET('Water Data'!$G$4,0,10*ROW('Water Data'!G21))),'Data Summary'!CB27="Yes"),100-OFFSET('Water Data'!$G$4,0,10*ROW('Water Data'!G21)),NA())</f>
        <v>#N/A</v>
      </c>
      <c r="N27" s="95" t="e">
        <f ca="true">+IF(AND(ISNUMBER(OFFSET('Water Data'!$G$6,0,10*ROW('Water Data'!G21))),'Data Summary'!CC27="Yes"),OFFSET('Water Data'!$G$6,0,10*ROW('Water Data'!G21)),NA())</f>
        <v>#N/A</v>
      </c>
      <c r="O27" s="95" t="e">
        <f ca="true">+IF(AND(ISNUMBER(OFFSET('Water Data'!$G$9,0,10*ROW('Water Data'!G21))),'Data Summary'!CD27="Yes"),OFFSET('Water Data'!$G$9,0,10*ROW('Water Data'!G21)),NA())</f>
        <v>#N/A</v>
      </c>
      <c r="P27" s="95" t="e">
        <f ca="true">+IF(AND(ISNUMBER(OFFSET('Water Data'!$H$4,0,10*ROW('Water Data'!H21))),'Data Summary'!CE27="Yes"),100-OFFSET('Water Data'!$H$4,0,10*ROW('Water Data'!H21)),NA())</f>
        <v>#N/A</v>
      </c>
      <c r="Q27" s="95" t="e">
        <f ca="true">+IF(AND(ISNUMBER(OFFSET('Water Data'!$H$6,0,10*ROW('Water Data'!H21))),'Data Summary'!CF27="Yes"),OFFSET('Water Data'!$H$6,0,10*ROW('Water Data'!H21)),NA())</f>
        <v>#N/A</v>
      </c>
      <c r="R27" s="95" t="e">
        <f ca="true">+IF(AND(ISNUMBER(OFFSET('Water Data'!$H$9,0,10*ROW('Water Data'!H21))),'Data Summary'!CG27="Yes"),OFFSET('Water Data'!$H$9,0,10*ROW('Water Data'!H21)),NA())</f>
        <v>#N/A</v>
      </c>
      <c r="S27" s="95" t="e">
        <f ca="true">+IF(AND(ISNUMBER(OFFSET('Water Data'!$I$4,0,10*ROW('Water Data'!I21))),'Data Summary'!CH27="Yes"),100-OFFSET('Water Data'!$I$4,0,10*ROW('Water Data'!I21)),NA())</f>
        <v>#N/A</v>
      </c>
      <c r="T27" s="95" t="e">
        <f ca="true">+IF(AND(ISNUMBER(OFFSET('Water Data'!$I$6,0,10*ROW('Water Data'!I21))),'Data Summary'!CI27="Yes"),OFFSET('Water Data'!$I$6,0,10*ROW('Water Data'!I21)),NA())</f>
        <v>#N/A</v>
      </c>
      <c r="U27" s="95" t="e">
        <f ca="true">+IF(AND(ISNUMBER(OFFSET('Water Data'!$I$9,0,10*ROW('Water Data'!I21))),'Data Summary'!CJ27="Yes"),OFFSET('Water Data'!$I$9,0,10*ROW('Water Data'!I21)),NA())</f>
        <v>#N/A</v>
      </c>
      <c r="V27" s="96" t="e">
        <f ca="true">+IF(AND(ISNUMBER(OFFSET('Sanitation Data'!$D$4,0,10*ROW('Sanitation Data'!D21))),'Data Summary'!CK27="Yes"),100-OFFSET('Sanitation Data'!$D$4,0,10*ROW('Sanitation Data'!D21)),NA())</f>
        <v>#N/A</v>
      </c>
      <c r="W27" s="96" t="e">
        <f ca="true">+IF(AND(ISNUMBER(OFFSET('Sanitation Data'!$D$6,0,10*ROW('Sanitation Data'!D21))),'Data Summary'!CL27="Yes"),OFFSET('Sanitation Data'!$D$6,0,10*ROW('Sanitation Data'!D21)),NA())</f>
        <v>#N/A</v>
      </c>
      <c r="X27" s="96" t="e">
        <f ca="true">+IF(AND(ISNUMBER(OFFSET('Sanitation Data'!$D$10,0,10*ROW('Sanitation Data'!D21))),'Data Summary'!CM27="Yes"),OFFSET('Sanitation Data'!$D$10,0,10*ROW('Sanitation Data'!D21)),NA())</f>
        <v>#N/A</v>
      </c>
      <c r="Y27" s="96" t="e">
        <f ca="true">+IF(AND(ISNUMBER(OFFSET('Sanitation Data'!$D$11,0,10*ROW('Sanitation Data'!D21))),'Data Summary'!CN27="Yes"),OFFSET('Sanitation Data'!$D$11,0,10*ROW('Sanitation Data'!D21)),NA())</f>
        <v>#N/A</v>
      </c>
      <c r="Z27" s="96" t="e">
        <f ca="true">+IF(AND(ISNUMBER(OFFSET('Sanitation Data'!$D$12,0,10*ROW('Sanitation Data'!D21))),'Data Summary'!CO27="Yes"),OFFSET('Sanitation Data'!$D$12,0,10*ROW('Sanitation Data'!D21)),NA())</f>
        <v>#N/A</v>
      </c>
      <c r="AA27" s="96" t="e">
        <f ca="true">+IF(AND(ISNUMBER(OFFSET('Sanitation Data'!$E$4,0,10*ROW('Sanitation Data'!E21))),'Data Summary'!CP27="Yes"),100-OFFSET('Sanitation Data'!$E$4,0,10*ROW('Sanitation Data'!E21)),NA())</f>
        <v>#N/A</v>
      </c>
      <c r="AB27" s="96" t="e">
        <f ca="true">+IF(AND(ISNUMBER(OFFSET('Sanitation Data'!$E$6,0,10*ROW('Sanitation Data'!E21))),'Data Summary'!CQ27="Yes"),OFFSET('Sanitation Data'!$E$6,0,10*ROW('Sanitation Data'!E21)),NA())</f>
        <v>#N/A</v>
      </c>
      <c r="AC27" s="96" t="e">
        <f ca="true">+IF(AND(ISNUMBER(OFFSET('Sanitation Data'!$E$10,0,10*ROW('Sanitation Data'!E21))),'Data Summary'!CR27="Yes"),OFFSET('Sanitation Data'!$E$10,0,10*ROW('Sanitation Data'!E21)),NA())</f>
        <v>#N/A</v>
      </c>
      <c r="AD27" s="96" t="e">
        <f ca="true">+IF(AND(ISNUMBER(OFFSET('Sanitation Data'!$E$11,0,10*ROW('Sanitation Data'!E21))),'Data Summary'!CS27="Yes"),OFFSET('Sanitation Data'!$E$11,0,10*ROW('Sanitation Data'!E21)),NA())</f>
        <v>#N/A</v>
      </c>
      <c r="AE27" s="96" t="e">
        <f ca="true">+IF(AND(ISNUMBER(OFFSET('Sanitation Data'!$E$12,0,10*ROW('Sanitation Data'!E21))),'Data Summary'!CT27="Yes"),OFFSET('Sanitation Data'!$E$12,0,10*ROW('Sanitation Data'!E21)),NA())</f>
        <v>#N/A</v>
      </c>
      <c r="AF27" s="96" t="e">
        <f ca="true">+IF(AND(ISNUMBER(OFFSET('Sanitation Data'!$F$4,0,10*ROW('Sanitation Data'!F21))),'Data Summary'!CU27="Yes"),100-OFFSET('Sanitation Data'!$F$4,0,10*ROW('Sanitation Data'!F21)),NA())</f>
        <v>#N/A</v>
      </c>
      <c r="AG27" s="96" t="e">
        <f ca="true">+IF(AND(ISNUMBER(OFFSET('Sanitation Data'!$F$6,0,10*ROW('Sanitation Data'!F21))),'Data Summary'!CV27="Yes"),OFFSET('Sanitation Data'!$F$6,0,10*ROW('Sanitation Data'!F21)),NA())</f>
        <v>#N/A</v>
      </c>
      <c r="AH27" s="96" t="e">
        <f ca="true">+IF(AND(ISNUMBER(OFFSET('Sanitation Data'!$F$10,0,10*ROW('Sanitation Data'!F21))),'Data Summary'!CW27="Yes"),OFFSET('Sanitation Data'!$F$10,0,10*ROW('Sanitation Data'!F21)),NA())</f>
        <v>#N/A</v>
      </c>
      <c r="AI27" s="96" t="e">
        <f ca="true">+IF(AND(ISNUMBER(OFFSET('Sanitation Data'!$F$11,0,10*ROW('Sanitation Data'!F21))),'Data Summary'!CX27="Yes"),OFFSET('Sanitation Data'!$F$11,0,10*ROW('Sanitation Data'!F21)),NA())</f>
        <v>#N/A</v>
      </c>
      <c r="AJ27" s="96" t="e">
        <f ca="true">+IF(AND(ISNUMBER(OFFSET('Sanitation Data'!$F$12,0,10*ROW('Sanitation Data'!F21))),'Data Summary'!CY27="Yes"),OFFSET('Sanitation Data'!$F$12,0,10*ROW('Sanitation Data'!F21)),NA())</f>
        <v>#N/A</v>
      </c>
      <c r="AK27" s="96" t="e">
        <f ca="true">+IF(AND(ISNUMBER(OFFSET('Sanitation Data'!$G$4,0,10*ROW('Sanitation Data'!G21))),'Data Summary'!CZ27="Yes"),100-OFFSET('Sanitation Data'!$G$4,0,10*ROW('Sanitation Data'!G21)),NA())</f>
        <v>#N/A</v>
      </c>
      <c r="AL27" s="96" t="e">
        <f ca="true">+IF(AND(ISNUMBER(OFFSET('Sanitation Data'!$G$6,0,10*ROW('Sanitation Data'!G21))),'Data Summary'!DA27="Yes"),OFFSET('Sanitation Data'!$G$6,0,10*ROW('Sanitation Data'!G21)),NA())</f>
        <v>#N/A</v>
      </c>
      <c r="AM27" s="96" t="e">
        <f ca="true">+IF(AND(ISNUMBER(OFFSET('Sanitation Data'!$G$10,0,10*ROW('Sanitation Data'!G21))),'Data Summary'!DB27="Yes"),OFFSET('Sanitation Data'!$G$10,0,10*ROW('Sanitation Data'!G21)),NA())</f>
        <v>#N/A</v>
      </c>
      <c r="AN27" s="96" t="e">
        <f ca="true">+IF(AND(ISNUMBER(OFFSET('Sanitation Data'!$G$11,0,10*ROW('Sanitation Data'!G21))),'Data Summary'!DC27="Yes"),OFFSET('Sanitation Data'!$G$11,0,10*ROW('Sanitation Data'!G21)),NA())</f>
        <v>#N/A</v>
      </c>
      <c r="AO27" s="96" t="e">
        <f ca="true">+IF(AND(ISNUMBER(OFFSET('Sanitation Data'!$G$12,0,10*ROW('Sanitation Data'!G21))),'Data Summary'!DD27="Yes"),OFFSET('Sanitation Data'!$G$12,0,10*ROW('Sanitation Data'!G21)),NA())</f>
        <v>#N/A</v>
      </c>
      <c r="AP27" s="96" t="e">
        <f ca="true">+IF(AND(ISNUMBER(OFFSET('Sanitation Data'!$H$4,0,10*ROW('Sanitation Data'!H21))),'Data Summary'!DE27="Yes"),100-OFFSET('Sanitation Data'!$H$4,0,10*ROW('Sanitation Data'!H21)),NA())</f>
        <v>#N/A</v>
      </c>
      <c r="AQ27" s="96" t="e">
        <f ca="true">+IF(AND(ISNUMBER(OFFSET('Sanitation Data'!$H$6,0,10*ROW('Sanitation Data'!H21))),'Data Summary'!DF27="Yes"),OFFSET('Sanitation Data'!$H$6,0,10*ROW('Sanitation Data'!H21)),NA())</f>
        <v>#N/A</v>
      </c>
      <c r="AR27" s="96" t="e">
        <f ca="true">+IF(AND(ISNUMBER(OFFSET('Sanitation Data'!$H$10,0,10*ROW('Sanitation Data'!H21))),'Data Summary'!DG27="Yes"),OFFSET('Sanitation Data'!$H$10,0,10*ROW('Sanitation Data'!H21)),NA())</f>
        <v>#N/A</v>
      </c>
      <c r="AS27" s="96" t="e">
        <f ca="true">+IF(AND(ISNUMBER(OFFSET('Sanitation Data'!$H$11,0,10*ROW('Sanitation Data'!H21))),'Data Summary'!DH27="Yes"),OFFSET('Sanitation Data'!$H$11,0,10*ROW('Sanitation Data'!H21)),NA())</f>
        <v>#N/A</v>
      </c>
      <c r="AT27" s="96" t="e">
        <f ca="true">+IF(AND(ISNUMBER(OFFSET('Sanitation Data'!$H$12,0,10*ROW('Sanitation Data'!H21))),'Data Summary'!DI27="Yes"),OFFSET('Sanitation Data'!$H$12,0,10*ROW('Sanitation Data'!H21)),NA())</f>
        <v>#N/A</v>
      </c>
      <c r="AU27" s="96" t="e">
        <f ca="true">+IF(AND(ISNUMBER(OFFSET('Sanitation Data'!$I$4,0,10*ROW('Sanitation Data'!I21))),'Data Summary'!DJ27="Yes"),100-OFFSET('Sanitation Data'!$I$4,0,10*ROW('Sanitation Data'!I21)),NA())</f>
        <v>#N/A</v>
      </c>
      <c r="AV27" s="96" t="e">
        <f ca="true">+IF(AND(ISNUMBER(OFFSET('Sanitation Data'!$I$6,0,10*ROW('Sanitation Data'!I21))),'Data Summary'!DK27="Yes"),OFFSET('Sanitation Data'!$I$6,0,10*ROW('Sanitation Data'!I21)),NA())</f>
        <v>#N/A</v>
      </c>
      <c r="AW27" s="96" t="e">
        <f ca="true">+IF(AND(ISNUMBER(OFFSET('Sanitation Data'!$I$10,0,10*ROW('Sanitation Data'!I21))),'Data Summary'!DL27="Yes"),OFFSET('Sanitation Data'!$I$10,0,10*ROW('Sanitation Data'!I21)),NA())</f>
        <v>#N/A</v>
      </c>
      <c r="AX27" s="96" t="e">
        <f ca="true">+IF(AND(ISNUMBER(OFFSET('Sanitation Data'!$I$11,0,10*ROW('Sanitation Data'!I21))),'Data Summary'!DM27="Yes"),OFFSET('Sanitation Data'!$I$11,0,10*ROW('Sanitation Data'!I21)),NA())</f>
        <v>#N/A</v>
      </c>
      <c r="AY27" s="96" t="e">
        <f ca="true">+IF(AND(ISNUMBER(OFFSET('Sanitation Data'!$I$12,0,10*ROW('Sanitation Data'!I21))),'Data Summary'!DN27="Yes"),OFFSET('Sanitation Data'!$I$12,0,10*ROW('Sanitation Data'!I21)),NA())</f>
        <v>#N/A</v>
      </c>
      <c r="AZ27" s="97" t="e">
        <f ca="true">+IF(AND(ISNUMBER(OFFSET('Hygiene Data'!$D$5,0,10*ROW('Hygiene Data'!D21))),'Data Summary'!DO27="Yes"),OFFSET('Hygiene Data'!$D$5,0,10*ROW('Hygiene Data'!D21)),NA())</f>
        <v>#N/A</v>
      </c>
      <c r="BA27" s="97" t="e">
        <f ca="true">+IF(AND(ISNUMBER(OFFSET('Hygiene Data'!$D$7,0,10*ROW('Hygiene Data'!D21))),'Data Summary'!DP27="Yes"),OFFSET('Hygiene Data'!$D$7,0,10*ROW('Hygiene Data'!D21)),NA())</f>
        <v>#N/A</v>
      </c>
      <c r="BB27" s="97" t="e">
        <f ca="true">+IF(AND(ISNUMBER(OFFSET('Hygiene Data'!$D$9,0,10*ROW('Hygiene Data'!D21))),'Data Summary'!DQ27="Yes"),OFFSET('Hygiene Data'!$D$9,0,10*ROW('Hygiene Data'!D21)),NA())</f>
        <v>#N/A</v>
      </c>
      <c r="BC27" s="97" t="e">
        <f ca="true">+IF(AND(ISNUMBER(OFFSET('Hygiene Data'!$E$5,0,10*ROW('Hygiene Data'!E21))),'Data Summary'!DR27="Yes"),OFFSET('Hygiene Data'!$E$5,0,10*ROW('Hygiene Data'!E21)),NA())</f>
        <v>#N/A</v>
      </c>
      <c r="BD27" s="97" t="e">
        <f ca="true">+IF(AND(ISNUMBER(OFFSET('Hygiene Data'!$E$7,0,10*ROW('Hygiene Data'!E21))),'Data Summary'!DS27="Yes"),OFFSET('Hygiene Data'!$E$7,0,10*ROW('Hygiene Data'!E21)),NA())</f>
        <v>#N/A</v>
      </c>
      <c r="BE27" s="97" t="e">
        <f ca="true">+IF(AND(ISNUMBER(OFFSET('Hygiene Data'!$E$9,0,10*ROW('Hygiene Data'!E21))),'Data Summary'!DT27="Yes"),OFFSET('Hygiene Data'!$E$9,0,10*ROW('Hygiene Data'!E21)),NA())</f>
        <v>#N/A</v>
      </c>
      <c r="BF27" s="97" t="e">
        <f ca="true">+IF(AND(ISNUMBER(OFFSET('Hygiene Data'!$F$5,0,10*ROW('Hygiene Data'!F21))),'Data Summary'!DU27="Yes"),OFFSET('Hygiene Data'!$F$5,0,10*ROW('Hygiene Data'!F21)),NA())</f>
        <v>#N/A</v>
      </c>
      <c r="BG27" s="97" t="e">
        <f ca="true">+IF(AND(ISNUMBER(OFFSET('Hygiene Data'!$F$7,0,10*ROW('Hygiene Data'!F21))),'Data Summary'!DV27="Yes"),OFFSET('Hygiene Data'!$F$7,0,10*ROW('Hygiene Data'!F21)),NA())</f>
        <v>#N/A</v>
      </c>
      <c r="BH27" s="97" t="e">
        <f ca="true">+IF(AND(ISNUMBER(OFFSET('Hygiene Data'!$F$9,0,10*ROW('Hygiene Data'!F21))),'Data Summary'!DW27="Yes"),OFFSET('Hygiene Data'!$F$9,0,10*ROW('Hygiene Data'!F21)),NA())</f>
        <v>#N/A</v>
      </c>
      <c r="BI27" s="97" t="e">
        <f ca="true">+IF(AND(ISNUMBER(OFFSET('Hygiene Data'!$G$5,0,10*ROW('Hygiene Data'!G21))),'Data Summary'!DX27="Yes"),OFFSET('Hygiene Data'!$G$5,0,10*ROW('Hygiene Data'!G21)),NA())</f>
        <v>#N/A</v>
      </c>
      <c r="BJ27" s="97" t="e">
        <f ca="true">+IF(AND(ISNUMBER(OFFSET('Hygiene Data'!$G$7,0,10*ROW('Hygiene Data'!G21))),'Data Summary'!DY27="Yes"),OFFSET('Hygiene Data'!$G$7,0,10*ROW('Hygiene Data'!G21)),NA())</f>
        <v>#N/A</v>
      </c>
      <c r="BK27" s="97" t="e">
        <f ca="true">+IF(AND(ISNUMBER(OFFSET('Hygiene Data'!$G$9,0,10*ROW('Hygiene Data'!G21))),'Data Summary'!DZ27="Yes"),OFFSET('Hygiene Data'!$G$9,0,10*ROW('Hygiene Data'!G21)),NA())</f>
        <v>#N/A</v>
      </c>
      <c r="BL27" s="97" t="e">
        <f ca="true">+IF(AND(ISNUMBER(OFFSET('Hygiene Data'!$H$5,0,10*ROW('Hygiene Data'!H21))),'Data Summary'!EA27="Yes"),OFFSET('Hygiene Data'!$H$5,0,10*ROW('Hygiene Data'!H21)),NA())</f>
        <v>#N/A</v>
      </c>
      <c r="BM27" s="97" t="e">
        <f ca="true">+IF(AND(ISNUMBER(OFFSET('Hygiene Data'!$H$7,0,10*ROW('Hygiene Data'!H21))),'Data Summary'!EB27="Yes"),OFFSET('Hygiene Data'!$H$7,0,10*ROW('Hygiene Data'!H21)),NA())</f>
        <v>#N/A</v>
      </c>
      <c r="BN27" s="97" t="e">
        <f ca="true">+IF(AND(ISNUMBER(OFFSET('Hygiene Data'!$H$9,0,10*ROW('Hygiene Data'!H21))),'Data Summary'!EC27="Yes"),OFFSET('Hygiene Data'!$H$9,0,10*ROW('Hygiene Data'!H21)),NA())</f>
        <v>#N/A</v>
      </c>
      <c r="BO27" s="97" t="e">
        <f ca="true">+IF(AND(ISNUMBER(OFFSET('Hygiene Data'!$I$5,0,10*ROW('Hygiene Data'!I21))),'Data Summary'!ED27="Yes"),OFFSET('Hygiene Data'!$I$5,0,10*ROW('Hygiene Data'!I21)),NA())</f>
        <v>#N/A</v>
      </c>
      <c r="BP27" s="97" t="e">
        <f ca="true">+IF(AND(ISNUMBER(OFFSET('Hygiene Data'!$I$7,0,10*ROW('Hygiene Data'!I21))),'Data Summary'!EE27="Yes"),OFFSET('Hygiene Data'!$I$7,0,10*ROW('Hygiene Data'!I21)),NA())</f>
        <v>#N/A</v>
      </c>
      <c r="BQ27" s="97" t="e">
        <f ca="true">+IF(AND(ISNUMBER(OFFSET('Hygiene Data'!$I$9,0,10*ROW('Hygiene Data'!I21))),'Data Summary'!EF27="Yes"),OFFSET('Hygiene Data'!$I$9,0,10*ROW('Hygiene Data'!I21)),NA())</f>
        <v>#N/A</v>
      </c>
    </row>
    <row xmlns:x14ac="http://schemas.microsoft.com/office/spreadsheetml/2009/9/ac" r="28" x14ac:dyDescent="0.2">
      <c r="A28" s="409" t="e">
        <f ca="true">+RIGHT('Data Summary'!A28,LEN('Data Summary'!A28)-9)</f>
        <v>#VALUE!</v>
      </c>
      <c r="B28" s="36" t="str">
        <f ca="true">+IF(ISTEXT('Data Summary'!B28),'Data Summary'!B28,"")</f>
        <v/>
      </c>
      <c r="C28" s="358" t="e">
        <f ca="true">+VALUE('Data Summary'!C28)</f>
        <v>#VALUE!</v>
      </c>
      <c r="D28" s="95" t="e">
        <f ca="true">+IF(AND(ISNUMBER(OFFSET('Water Data'!$D$4,0,10*ROW('Water Data'!D22))),'Data Summary'!BS28="Yes"),100-OFFSET('Water Data'!$D$4,0,10*ROW('Water Data'!D22)),NA())</f>
        <v>#N/A</v>
      </c>
      <c r="E28" s="95" t="e">
        <f ca="true">+IF(AND(ISNUMBER(OFFSET('Water Data'!$D$6,0,10*ROW('Water Data'!D22))),'Data Summary'!BT28="Yes"),OFFSET('Water Data'!$D$6,0,10*ROW('Water Data'!D22)),NA())</f>
        <v>#N/A</v>
      </c>
      <c r="F28" s="95" t="e">
        <f ca="true">+IF(AND(ISNUMBER(OFFSET('Water Data'!$D$9,0,10*ROW('Water Data'!D22))),'Data Summary'!BU28="Yes"),OFFSET('Water Data'!$D$9,0,10*ROW('Water Data'!D22)),NA())</f>
        <v>#N/A</v>
      </c>
      <c r="G28" s="95" t="e">
        <f ca="true">+IF(AND(ISNUMBER(OFFSET('Water Data'!$E$4,0,10*ROW('Water Data'!E22))),'Data Summary'!BV28="Yes"),100-OFFSET('Water Data'!$E$4,0,10*ROW('Water Data'!E22)),NA())</f>
        <v>#N/A</v>
      </c>
      <c r="H28" s="95" t="e">
        <f ca="true">+IF(AND(ISNUMBER(OFFSET('Water Data'!$E$6,0,10*ROW('Water Data'!E22))),'Data Summary'!BW28="Yes"),OFFSET('Water Data'!$E$6,0,10*ROW('Water Data'!E22)),NA())</f>
        <v>#N/A</v>
      </c>
      <c r="I28" s="95" t="e">
        <f ca="true">+IF(AND(ISNUMBER(OFFSET('Water Data'!$E$9,0,10*ROW('Water Data'!E22))),'Data Summary'!BX28="Yes"),OFFSET('Water Data'!$E$9,0,10*ROW('Water Data'!E22)),NA())</f>
        <v>#N/A</v>
      </c>
      <c r="J28" s="95" t="e">
        <f ca="true">+IF(AND(ISNUMBER(OFFSET('Water Data'!$F$4,0,10*ROW('Water Data'!F22))),'Data Summary'!BY28="Yes"),100-OFFSET('Water Data'!$F$4,0,10*ROW('Water Data'!F22)),NA())</f>
        <v>#N/A</v>
      </c>
      <c r="K28" s="95" t="e">
        <f ca="true">+IF(AND(ISNUMBER(OFFSET('Water Data'!$F$6,0,10*ROW('Water Data'!F22))),'Data Summary'!BZ28="Yes"),OFFSET('Water Data'!$F$6,0,10*ROW('Water Data'!F22)),NA())</f>
        <v>#N/A</v>
      </c>
      <c r="L28" s="95" t="e">
        <f ca="true">+IF(AND(ISNUMBER(OFFSET('Water Data'!$F$9,0,10*ROW('Water Data'!F22))),'Data Summary'!CA28="Yes"),OFFSET('Water Data'!$F$9,0,10*ROW('Water Data'!F22)),NA())</f>
        <v>#N/A</v>
      </c>
      <c r="M28" s="95" t="e">
        <f ca="true">+IF(AND(ISNUMBER(OFFSET('Water Data'!$G$4,0,10*ROW('Water Data'!G22))),'Data Summary'!CB28="Yes"),100-OFFSET('Water Data'!$G$4,0,10*ROW('Water Data'!G22)),NA())</f>
        <v>#N/A</v>
      </c>
      <c r="N28" s="95" t="e">
        <f ca="true">+IF(AND(ISNUMBER(OFFSET('Water Data'!$G$6,0,10*ROW('Water Data'!G22))),'Data Summary'!CC28="Yes"),OFFSET('Water Data'!$G$6,0,10*ROW('Water Data'!G22)),NA())</f>
        <v>#N/A</v>
      </c>
      <c r="O28" s="95" t="e">
        <f ca="true">+IF(AND(ISNUMBER(OFFSET('Water Data'!$G$9,0,10*ROW('Water Data'!G22))),'Data Summary'!CD28="Yes"),OFFSET('Water Data'!$G$9,0,10*ROW('Water Data'!G22)),NA())</f>
        <v>#N/A</v>
      </c>
      <c r="P28" s="95" t="e">
        <f ca="true">+IF(AND(ISNUMBER(OFFSET('Water Data'!$H$4,0,10*ROW('Water Data'!H22))),'Data Summary'!CE28="Yes"),100-OFFSET('Water Data'!$H$4,0,10*ROW('Water Data'!H22)),NA())</f>
        <v>#N/A</v>
      </c>
      <c r="Q28" s="95" t="e">
        <f ca="true">+IF(AND(ISNUMBER(OFFSET('Water Data'!$H$6,0,10*ROW('Water Data'!H22))),'Data Summary'!CF28="Yes"),OFFSET('Water Data'!$H$6,0,10*ROW('Water Data'!H22)),NA())</f>
        <v>#N/A</v>
      </c>
      <c r="R28" s="95" t="e">
        <f ca="true">+IF(AND(ISNUMBER(OFFSET('Water Data'!$H$9,0,10*ROW('Water Data'!H22))),'Data Summary'!CG28="Yes"),OFFSET('Water Data'!$H$9,0,10*ROW('Water Data'!H22)),NA())</f>
        <v>#N/A</v>
      </c>
      <c r="S28" s="95" t="e">
        <f ca="true">+IF(AND(ISNUMBER(OFFSET('Water Data'!$I$4,0,10*ROW('Water Data'!I22))),'Data Summary'!CH28="Yes"),100-OFFSET('Water Data'!$I$4,0,10*ROW('Water Data'!I22)),NA())</f>
        <v>#N/A</v>
      </c>
      <c r="T28" s="95" t="e">
        <f ca="true">+IF(AND(ISNUMBER(OFFSET('Water Data'!$I$6,0,10*ROW('Water Data'!I22))),'Data Summary'!CI28="Yes"),OFFSET('Water Data'!$I$6,0,10*ROW('Water Data'!I22)),NA())</f>
        <v>#N/A</v>
      </c>
      <c r="U28" s="95" t="e">
        <f ca="true">+IF(AND(ISNUMBER(OFFSET('Water Data'!$I$9,0,10*ROW('Water Data'!I22))),'Data Summary'!CJ28="Yes"),OFFSET('Water Data'!$I$9,0,10*ROW('Water Data'!I22)),NA())</f>
        <v>#N/A</v>
      </c>
      <c r="V28" s="96" t="e">
        <f ca="true">+IF(AND(ISNUMBER(OFFSET('Sanitation Data'!$D$4,0,10*ROW('Sanitation Data'!D22))),'Data Summary'!CK28="Yes"),100-OFFSET('Sanitation Data'!$D$4,0,10*ROW('Sanitation Data'!D22)),NA())</f>
        <v>#N/A</v>
      </c>
      <c r="W28" s="96" t="e">
        <f ca="true">+IF(AND(ISNUMBER(OFFSET('Sanitation Data'!$D$6,0,10*ROW('Sanitation Data'!D22))),'Data Summary'!CL28="Yes"),OFFSET('Sanitation Data'!$D$6,0,10*ROW('Sanitation Data'!D22)),NA())</f>
        <v>#N/A</v>
      </c>
      <c r="X28" s="96" t="e">
        <f ca="true">+IF(AND(ISNUMBER(OFFSET('Sanitation Data'!$D$10,0,10*ROW('Sanitation Data'!D22))),'Data Summary'!CM28="Yes"),OFFSET('Sanitation Data'!$D$10,0,10*ROW('Sanitation Data'!D22)),NA())</f>
        <v>#N/A</v>
      </c>
      <c r="Y28" s="96" t="e">
        <f ca="true">+IF(AND(ISNUMBER(OFFSET('Sanitation Data'!$D$11,0,10*ROW('Sanitation Data'!D22))),'Data Summary'!CN28="Yes"),OFFSET('Sanitation Data'!$D$11,0,10*ROW('Sanitation Data'!D22)),NA())</f>
        <v>#N/A</v>
      </c>
      <c r="Z28" s="96" t="e">
        <f ca="true">+IF(AND(ISNUMBER(OFFSET('Sanitation Data'!$D$12,0,10*ROW('Sanitation Data'!D22))),'Data Summary'!CO28="Yes"),OFFSET('Sanitation Data'!$D$12,0,10*ROW('Sanitation Data'!D22)),NA())</f>
        <v>#N/A</v>
      </c>
      <c r="AA28" s="96" t="e">
        <f ca="true">+IF(AND(ISNUMBER(OFFSET('Sanitation Data'!$E$4,0,10*ROW('Sanitation Data'!E22))),'Data Summary'!CP28="Yes"),100-OFFSET('Sanitation Data'!$E$4,0,10*ROW('Sanitation Data'!E22)),NA())</f>
        <v>#N/A</v>
      </c>
      <c r="AB28" s="96" t="e">
        <f ca="true">+IF(AND(ISNUMBER(OFFSET('Sanitation Data'!$E$6,0,10*ROW('Sanitation Data'!E22))),'Data Summary'!CQ28="Yes"),OFFSET('Sanitation Data'!$E$6,0,10*ROW('Sanitation Data'!E22)),NA())</f>
        <v>#N/A</v>
      </c>
      <c r="AC28" s="96" t="e">
        <f ca="true">+IF(AND(ISNUMBER(OFFSET('Sanitation Data'!$E$10,0,10*ROW('Sanitation Data'!E22))),'Data Summary'!CR28="Yes"),OFFSET('Sanitation Data'!$E$10,0,10*ROW('Sanitation Data'!E22)),NA())</f>
        <v>#N/A</v>
      </c>
      <c r="AD28" s="96" t="e">
        <f ca="true">+IF(AND(ISNUMBER(OFFSET('Sanitation Data'!$E$11,0,10*ROW('Sanitation Data'!E22))),'Data Summary'!CS28="Yes"),OFFSET('Sanitation Data'!$E$11,0,10*ROW('Sanitation Data'!E22)),NA())</f>
        <v>#N/A</v>
      </c>
      <c r="AE28" s="96" t="e">
        <f ca="true">+IF(AND(ISNUMBER(OFFSET('Sanitation Data'!$E$12,0,10*ROW('Sanitation Data'!E22))),'Data Summary'!CT28="Yes"),OFFSET('Sanitation Data'!$E$12,0,10*ROW('Sanitation Data'!E22)),NA())</f>
        <v>#N/A</v>
      </c>
      <c r="AF28" s="96" t="e">
        <f ca="true">+IF(AND(ISNUMBER(OFFSET('Sanitation Data'!$F$4,0,10*ROW('Sanitation Data'!F22))),'Data Summary'!CU28="Yes"),100-OFFSET('Sanitation Data'!$F$4,0,10*ROW('Sanitation Data'!F22)),NA())</f>
        <v>#N/A</v>
      </c>
      <c r="AG28" s="96" t="e">
        <f ca="true">+IF(AND(ISNUMBER(OFFSET('Sanitation Data'!$F$6,0,10*ROW('Sanitation Data'!F22))),'Data Summary'!CV28="Yes"),OFFSET('Sanitation Data'!$F$6,0,10*ROW('Sanitation Data'!F22)),NA())</f>
        <v>#N/A</v>
      </c>
      <c r="AH28" s="96" t="e">
        <f ca="true">+IF(AND(ISNUMBER(OFFSET('Sanitation Data'!$F$10,0,10*ROW('Sanitation Data'!F22))),'Data Summary'!CW28="Yes"),OFFSET('Sanitation Data'!$F$10,0,10*ROW('Sanitation Data'!F22)),NA())</f>
        <v>#N/A</v>
      </c>
      <c r="AI28" s="96" t="e">
        <f ca="true">+IF(AND(ISNUMBER(OFFSET('Sanitation Data'!$F$11,0,10*ROW('Sanitation Data'!F22))),'Data Summary'!CX28="Yes"),OFFSET('Sanitation Data'!$F$11,0,10*ROW('Sanitation Data'!F22)),NA())</f>
        <v>#N/A</v>
      </c>
      <c r="AJ28" s="96" t="e">
        <f ca="true">+IF(AND(ISNUMBER(OFFSET('Sanitation Data'!$F$12,0,10*ROW('Sanitation Data'!F22))),'Data Summary'!CY28="Yes"),OFFSET('Sanitation Data'!$F$12,0,10*ROW('Sanitation Data'!F22)),NA())</f>
        <v>#N/A</v>
      </c>
      <c r="AK28" s="96" t="e">
        <f ca="true">+IF(AND(ISNUMBER(OFFSET('Sanitation Data'!$G$4,0,10*ROW('Sanitation Data'!G22))),'Data Summary'!CZ28="Yes"),100-OFFSET('Sanitation Data'!$G$4,0,10*ROW('Sanitation Data'!G22)),NA())</f>
        <v>#N/A</v>
      </c>
      <c r="AL28" s="96" t="e">
        <f ca="true">+IF(AND(ISNUMBER(OFFSET('Sanitation Data'!$G$6,0,10*ROW('Sanitation Data'!G22))),'Data Summary'!DA28="Yes"),OFFSET('Sanitation Data'!$G$6,0,10*ROW('Sanitation Data'!G22)),NA())</f>
        <v>#N/A</v>
      </c>
      <c r="AM28" s="96" t="e">
        <f ca="true">+IF(AND(ISNUMBER(OFFSET('Sanitation Data'!$G$10,0,10*ROW('Sanitation Data'!G22))),'Data Summary'!DB28="Yes"),OFFSET('Sanitation Data'!$G$10,0,10*ROW('Sanitation Data'!G22)),NA())</f>
        <v>#N/A</v>
      </c>
      <c r="AN28" s="96" t="e">
        <f ca="true">+IF(AND(ISNUMBER(OFFSET('Sanitation Data'!$G$11,0,10*ROW('Sanitation Data'!G22))),'Data Summary'!DC28="Yes"),OFFSET('Sanitation Data'!$G$11,0,10*ROW('Sanitation Data'!G22)),NA())</f>
        <v>#N/A</v>
      </c>
      <c r="AO28" s="96" t="e">
        <f ca="true">+IF(AND(ISNUMBER(OFFSET('Sanitation Data'!$G$12,0,10*ROW('Sanitation Data'!G22))),'Data Summary'!DD28="Yes"),OFFSET('Sanitation Data'!$G$12,0,10*ROW('Sanitation Data'!G22)),NA())</f>
        <v>#N/A</v>
      </c>
      <c r="AP28" s="96" t="e">
        <f ca="true">+IF(AND(ISNUMBER(OFFSET('Sanitation Data'!$H$4,0,10*ROW('Sanitation Data'!H22))),'Data Summary'!DE28="Yes"),100-OFFSET('Sanitation Data'!$H$4,0,10*ROW('Sanitation Data'!H22)),NA())</f>
        <v>#N/A</v>
      </c>
      <c r="AQ28" s="96" t="e">
        <f ca="true">+IF(AND(ISNUMBER(OFFSET('Sanitation Data'!$H$6,0,10*ROW('Sanitation Data'!H22))),'Data Summary'!DF28="Yes"),OFFSET('Sanitation Data'!$H$6,0,10*ROW('Sanitation Data'!H22)),NA())</f>
        <v>#N/A</v>
      </c>
      <c r="AR28" s="96" t="e">
        <f ca="true">+IF(AND(ISNUMBER(OFFSET('Sanitation Data'!$H$10,0,10*ROW('Sanitation Data'!H22))),'Data Summary'!DG28="Yes"),OFFSET('Sanitation Data'!$H$10,0,10*ROW('Sanitation Data'!H22)),NA())</f>
        <v>#N/A</v>
      </c>
      <c r="AS28" s="96" t="e">
        <f ca="true">+IF(AND(ISNUMBER(OFFSET('Sanitation Data'!$H$11,0,10*ROW('Sanitation Data'!H22))),'Data Summary'!DH28="Yes"),OFFSET('Sanitation Data'!$H$11,0,10*ROW('Sanitation Data'!H22)),NA())</f>
        <v>#N/A</v>
      </c>
      <c r="AT28" s="96" t="e">
        <f ca="true">+IF(AND(ISNUMBER(OFFSET('Sanitation Data'!$H$12,0,10*ROW('Sanitation Data'!H22))),'Data Summary'!DI28="Yes"),OFFSET('Sanitation Data'!$H$12,0,10*ROW('Sanitation Data'!H22)),NA())</f>
        <v>#N/A</v>
      </c>
      <c r="AU28" s="96" t="e">
        <f ca="true">+IF(AND(ISNUMBER(OFFSET('Sanitation Data'!$I$4,0,10*ROW('Sanitation Data'!I22))),'Data Summary'!DJ28="Yes"),100-OFFSET('Sanitation Data'!$I$4,0,10*ROW('Sanitation Data'!I22)),NA())</f>
        <v>#N/A</v>
      </c>
      <c r="AV28" s="96" t="e">
        <f ca="true">+IF(AND(ISNUMBER(OFFSET('Sanitation Data'!$I$6,0,10*ROW('Sanitation Data'!I22))),'Data Summary'!DK28="Yes"),OFFSET('Sanitation Data'!$I$6,0,10*ROW('Sanitation Data'!I22)),NA())</f>
        <v>#N/A</v>
      </c>
      <c r="AW28" s="96" t="e">
        <f ca="true">+IF(AND(ISNUMBER(OFFSET('Sanitation Data'!$I$10,0,10*ROW('Sanitation Data'!I22))),'Data Summary'!DL28="Yes"),OFFSET('Sanitation Data'!$I$10,0,10*ROW('Sanitation Data'!I22)),NA())</f>
        <v>#N/A</v>
      </c>
      <c r="AX28" s="96" t="e">
        <f ca="true">+IF(AND(ISNUMBER(OFFSET('Sanitation Data'!$I$11,0,10*ROW('Sanitation Data'!I22))),'Data Summary'!DM28="Yes"),OFFSET('Sanitation Data'!$I$11,0,10*ROW('Sanitation Data'!I22)),NA())</f>
        <v>#N/A</v>
      </c>
      <c r="AY28" s="96" t="e">
        <f ca="true">+IF(AND(ISNUMBER(OFFSET('Sanitation Data'!$I$12,0,10*ROW('Sanitation Data'!I22))),'Data Summary'!DN28="Yes"),OFFSET('Sanitation Data'!$I$12,0,10*ROW('Sanitation Data'!I22)),NA())</f>
        <v>#N/A</v>
      </c>
      <c r="AZ28" s="97" t="e">
        <f ca="true">+IF(AND(ISNUMBER(OFFSET('Hygiene Data'!$D$5,0,10*ROW('Hygiene Data'!D22))),'Data Summary'!DO28="Yes"),OFFSET('Hygiene Data'!$D$5,0,10*ROW('Hygiene Data'!D22)),NA())</f>
        <v>#N/A</v>
      </c>
      <c r="BA28" s="97" t="e">
        <f ca="true">+IF(AND(ISNUMBER(OFFSET('Hygiene Data'!$D$7,0,10*ROW('Hygiene Data'!D22))),'Data Summary'!DP28="Yes"),OFFSET('Hygiene Data'!$D$7,0,10*ROW('Hygiene Data'!D22)),NA())</f>
        <v>#N/A</v>
      </c>
      <c r="BB28" s="97" t="e">
        <f ca="true">+IF(AND(ISNUMBER(OFFSET('Hygiene Data'!$D$9,0,10*ROW('Hygiene Data'!D22))),'Data Summary'!DQ28="Yes"),OFFSET('Hygiene Data'!$D$9,0,10*ROW('Hygiene Data'!D22)),NA())</f>
        <v>#N/A</v>
      </c>
      <c r="BC28" s="97" t="e">
        <f ca="true">+IF(AND(ISNUMBER(OFFSET('Hygiene Data'!$E$5,0,10*ROW('Hygiene Data'!E22))),'Data Summary'!DR28="Yes"),OFFSET('Hygiene Data'!$E$5,0,10*ROW('Hygiene Data'!E22)),NA())</f>
        <v>#N/A</v>
      </c>
      <c r="BD28" s="97" t="e">
        <f ca="true">+IF(AND(ISNUMBER(OFFSET('Hygiene Data'!$E$7,0,10*ROW('Hygiene Data'!E22))),'Data Summary'!DS28="Yes"),OFFSET('Hygiene Data'!$E$7,0,10*ROW('Hygiene Data'!E22)),NA())</f>
        <v>#N/A</v>
      </c>
      <c r="BE28" s="97" t="e">
        <f ca="true">+IF(AND(ISNUMBER(OFFSET('Hygiene Data'!$E$9,0,10*ROW('Hygiene Data'!E22))),'Data Summary'!DT28="Yes"),OFFSET('Hygiene Data'!$E$9,0,10*ROW('Hygiene Data'!E22)),NA())</f>
        <v>#N/A</v>
      </c>
      <c r="BF28" s="97" t="e">
        <f ca="true">+IF(AND(ISNUMBER(OFFSET('Hygiene Data'!$F$5,0,10*ROW('Hygiene Data'!F22))),'Data Summary'!DU28="Yes"),OFFSET('Hygiene Data'!$F$5,0,10*ROW('Hygiene Data'!F22)),NA())</f>
        <v>#N/A</v>
      </c>
      <c r="BG28" s="97" t="e">
        <f ca="true">+IF(AND(ISNUMBER(OFFSET('Hygiene Data'!$F$7,0,10*ROW('Hygiene Data'!F22))),'Data Summary'!DV28="Yes"),OFFSET('Hygiene Data'!$F$7,0,10*ROW('Hygiene Data'!F22)),NA())</f>
        <v>#N/A</v>
      </c>
      <c r="BH28" s="97" t="e">
        <f ca="true">+IF(AND(ISNUMBER(OFFSET('Hygiene Data'!$F$9,0,10*ROW('Hygiene Data'!F22))),'Data Summary'!DW28="Yes"),OFFSET('Hygiene Data'!$F$9,0,10*ROW('Hygiene Data'!F22)),NA())</f>
        <v>#N/A</v>
      </c>
      <c r="BI28" s="97" t="e">
        <f ca="true">+IF(AND(ISNUMBER(OFFSET('Hygiene Data'!$G$5,0,10*ROW('Hygiene Data'!G22))),'Data Summary'!DX28="Yes"),OFFSET('Hygiene Data'!$G$5,0,10*ROW('Hygiene Data'!G22)),NA())</f>
        <v>#N/A</v>
      </c>
      <c r="BJ28" s="97" t="e">
        <f ca="true">+IF(AND(ISNUMBER(OFFSET('Hygiene Data'!$G$7,0,10*ROW('Hygiene Data'!G22))),'Data Summary'!DY28="Yes"),OFFSET('Hygiene Data'!$G$7,0,10*ROW('Hygiene Data'!G22)),NA())</f>
        <v>#N/A</v>
      </c>
      <c r="BK28" s="97" t="e">
        <f ca="true">+IF(AND(ISNUMBER(OFFSET('Hygiene Data'!$G$9,0,10*ROW('Hygiene Data'!G22))),'Data Summary'!DZ28="Yes"),OFFSET('Hygiene Data'!$G$9,0,10*ROW('Hygiene Data'!G22)),NA())</f>
        <v>#N/A</v>
      </c>
      <c r="BL28" s="97" t="e">
        <f ca="true">+IF(AND(ISNUMBER(OFFSET('Hygiene Data'!$H$5,0,10*ROW('Hygiene Data'!H22))),'Data Summary'!EA28="Yes"),OFFSET('Hygiene Data'!$H$5,0,10*ROW('Hygiene Data'!H22)),NA())</f>
        <v>#N/A</v>
      </c>
      <c r="BM28" s="97" t="e">
        <f ca="true">+IF(AND(ISNUMBER(OFFSET('Hygiene Data'!$H$7,0,10*ROW('Hygiene Data'!H22))),'Data Summary'!EB28="Yes"),OFFSET('Hygiene Data'!$H$7,0,10*ROW('Hygiene Data'!H22)),NA())</f>
        <v>#N/A</v>
      </c>
      <c r="BN28" s="97" t="e">
        <f ca="true">+IF(AND(ISNUMBER(OFFSET('Hygiene Data'!$H$9,0,10*ROW('Hygiene Data'!H22))),'Data Summary'!EC28="Yes"),OFFSET('Hygiene Data'!$H$9,0,10*ROW('Hygiene Data'!H22)),NA())</f>
        <v>#N/A</v>
      </c>
      <c r="BO28" s="97" t="e">
        <f ca="true">+IF(AND(ISNUMBER(OFFSET('Hygiene Data'!$I$5,0,10*ROW('Hygiene Data'!I22))),'Data Summary'!ED28="Yes"),OFFSET('Hygiene Data'!$I$5,0,10*ROW('Hygiene Data'!I22)),NA())</f>
        <v>#N/A</v>
      </c>
      <c r="BP28" s="97" t="e">
        <f ca="true">+IF(AND(ISNUMBER(OFFSET('Hygiene Data'!$I$7,0,10*ROW('Hygiene Data'!I22))),'Data Summary'!EE28="Yes"),OFFSET('Hygiene Data'!$I$7,0,10*ROW('Hygiene Data'!I22)),NA())</f>
        <v>#N/A</v>
      </c>
      <c r="BQ28" s="97" t="e">
        <f ca="true">+IF(AND(ISNUMBER(OFFSET('Hygiene Data'!$I$9,0,10*ROW('Hygiene Data'!I22))),'Data Summary'!EF28="Yes"),OFFSET('Hygiene Data'!$I$9,0,10*ROW('Hygiene Data'!I22)),NA())</f>
        <v>#N/A</v>
      </c>
    </row>
    <row xmlns:x14ac="http://schemas.microsoft.com/office/spreadsheetml/2009/9/ac" r="29" x14ac:dyDescent="0.2">
      <c r="A29" s="409" t="e">
        <f ca="true">+RIGHT('Data Summary'!A29,LEN('Data Summary'!A29)-9)</f>
        <v>#VALUE!</v>
      </c>
      <c r="B29" s="36" t="str">
        <f ca="true">+IF(ISTEXT('Data Summary'!B29),'Data Summary'!B29,"")</f>
        <v/>
      </c>
      <c r="C29" s="358" t="e">
        <f ca="true">+VALUE('Data Summary'!C29)</f>
        <v>#VALUE!</v>
      </c>
      <c r="D29" s="95" t="e">
        <f ca="true">+IF(AND(ISNUMBER(OFFSET('Water Data'!$D$4,0,10*ROW('Water Data'!D23))),'Data Summary'!BS29="Yes"),100-OFFSET('Water Data'!$D$4,0,10*ROW('Water Data'!D23)),NA())</f>
        <v>#N/A</v>
      </c>
      <c r="E29" s="95" t="e">
        <f ca="true">+IF(AND(ISNUMBER(OFFSET('Water Data'!$D$6,0,10*ROW('Water Data'!D23))),'Data Summary'!BT29="Yes"),OFFSET('Water Data'!$D$6,0,10*ROW('Water Data'!D23)),NA())</f>
        <v>#N/A</v>
      </c>
      <c r="F29" s="95" t="e">
        <f ca="true">+IF(AND(ISNUMBER(OFFSET('Water Data'!$D$9,0,10*ROW('Water Data'!D23))),'Data Summary'!BU29="Yes"),OFFSET('Water Data'!$D$9,0,10*ROW('Water Data'!D23)),NA())</f>
        <v>#N/A</v>
      </c>
      <c r="G29" s="95" t="e">
        <f ca="true">+IF(AND(ISNUMBER(OFFSET('Water Data'!$E$4,0,10*ROW('Water Data'!E23))),'Data Summary'!BV29="Yes"),100-OFFSET('Water Data'!$E$4,0,10*ROW('Water Data'!E23)),NA())</f>
        <v>#N/A</v>
      </c>
      <c r="H29" s="95" t="e">
        <f ca="true">+IF(AND(ISNUMBER(OFFSET('Water Data'!$E$6,0,10*ROW('Water Data'!E23))),'Data Summary'!BW29="Yes"),OFFSET('Water Data'!$E$6,0,10*ROW('Water Data'!E23)),NA())</f>
        <v>#N/A</v>
      </c>
      <c r="I29" s="95" t="e">
        <f ca="true">+IF(AND(ISNUMBER(OFFSET('Water Data'!$E$9,0,10*ROW('Water Data'!E23))),'Data Summary'!BX29="Yes"),OFFSET('Water Data'!$E$9,0,10*ROW('Water Data'!E23)),NA())</f>
        <v>#N/A</v>
      </c>
      <c r="J29" s="95" t="e">
        <f ca="true">+IF(AND(ISNUMBER(OFFSET('Water Data'!$F$4,0,10*ROW('Water Data'!F23))),'Data Summary'!BY29="Yes"),100-OFFSET('Water Data'!$F$4,0,10*ROW('Water Data'!F23)),NA())</f>
        <v>#N/A</v>
      </c>
      <c r="K29" s="95" t="e">
        <f ca="true">+IF(AND(ISNUMBER(OFFSET('Water Data'!$F$6,0,10*ROW('Water Data'!F23))),'Data Summary'!BZ29="Yes"),OFFSET('Water Data'!$F$6,0,10*ROW('Water Data'!F23)),NA())</f>
        <v>#N/A</v>
      </c>
      <c r="L29" s="95" t="e">
        <f ca="true">+IF(AND(ISNUMBER(OFFSET('Water Data'!$F$9,0,10*ROW('Water Data'!F23))),'Data Summary'!CA29="Yes"),OFFSET('Water Data'!$F$9,0,10*ROW('Water Data'!F23)),NA())</f>
        <v>#N/A</v>
      </c>
      <c r="M29" s="95" t="e">
        <f ca="true">+IF(AND(ISNUMBER(OFFSET('Water Data'!$G$4,0,10*ROW('Water Data'!G23))),'Data Summary'!CB29="Yes"),100-OFFSET('Water Data'!$G$4,0,10*ROW('Water Data'!G23)),NA())</f>
        <v>#N/A</v>
      </c>
      <c r="N29" s="95" t="e">
        <f ca="true">+IF(AND(ISNUMBER(OFFSET('Water Data'!$G$6,0,10*ROW('Water Data'!G23))),'Data Summary'!CC29="Yes"),OFFSET('Water Data'!$G$6,0,10*ROW('Water Data'!G23)),NA())</f>
        <v>#N/A</v>
      </c>
      <c r="O29" s="95" t="e">
        <f ca="true">+IF(AND(ISNUMBER(OFFSET('Water Data'!$G$9,0,10*ROW('Water Data'!G23))),'Data Summary'!CD29="Yes"),OFFSET('Water Data'!$G$9,0,10*ROW('Water Data'!G23)),NA())</f>
        <v>#N/A</v>
      </c>
      <c r="P29" s="95" t="e">
        <f ca="true">+IF(AND(ISNUMBER(OFFSET('Water Data'!$H$4,0,10*ROW('Water Data'!H23))),'Data Summary'!CE29="Yes"),100-OFFSET('Water Data'!$H$4,0,10*ROW('Water Data'!H23)),NA())</f>
        <v>#N/A</v>
      </c>
      <c r="Q29" s="95" t="e">
        <f ca="true">+IF(AND(ISNUMBER(OFFSET('Water Data'!$H$6,0,10*ROW('Water Data'!H23))),'Data Summary'!CF29="Yes"),OFFSET('Water Data'!$H$6,0,10*ROW('Water Data'!H23)),NA())</f>
        <v>#N/A</v>
      </c>
      <c r="R29" s="95" t="e">
        <f ca="true">+IF(AND(ISNUMBER(OFFSET('Water Data'!$H$9,0,10*ROW('Water Data'!H23))),'Data Summary'!CG29="Yes"),OFFSET('Water Data'!$H$9,0,10*ROW('Water Data'!H23)),NA())</f>
        <v>#N/A</v>
      </c>
      <c r="S29" s="95" t="e">
        <f ca="true">+IF(AND(ISNUMBER(OFFSET('Water Data'!$I$4,0,10*ROW('Water Data'!I23))),'Data Summary'!CH29="Yes"),100-OFFSET('Water Data'!$I$4,0,10*ROW('Water Data'!I23)),NA())</f>
        <v>#N/A</v>
      </c>
      <c r="T29" s="95" t="e">
        <f ca="true">+IF(AND(ISNUMBER(OFFSET('Water Data'!$I$6,0,10*ROW('Water Data'!I23))),'Data Summary'!CI29="Yes"),OFFSET('Water Data'!$I$6,0,10*ROW('Water Data'!I23)),NA())</f>
        <v>#N/A</v>
      </c>
      <c r="U29" s="95" t="e">
        <f ca="true">+IF(AND(ISNUMBER(OFFSET('Water Data'!$I$9,0,10*ROW('Water Data'!I23))),'Data Summary'!CJ29="Yes"),OFFSET('Water Data'!$I$9,0,10*ROW('Water Data'!I23)),NA())</f>
        <v>#N/A</v>
      </c>
      <c r="V29" s="96" t="e">
        <f ca="true">+IF(AND(ISNUMBER(OFFSET('Sanitation Data'!$D$4,0,10*ROW('Sanitation Data'!D23))),'Data Summary'!CK29="Yes"),100-OFFSET('Sanitation Data'!$D$4,0,10*ROW('Sanitation Data'!D23)),NA())</f>
        <v>#N/A</v>
      </c>
      <c r="W29" s="96" t="e">
        <f ca="true">+IF(AND(ISNUMBER(OFFSET('Sanitation Data'!$D$6,0,10*ROW('Sanitation Data'!D23))),'Data Summary'!CL29="Yes"),OFFSET('Sanitation Data'!$D$6,0,10*ROW('Sanitation Data'!D23)),NA())</f>
        <v>#N/A</v>
      </c>
      <c r="X29" s="96" t="e">
        <f ca="true">+IF(AND(ISNUMBER(OFFSET('Sanitation Data'!$D$10,0,10*ROW('Sanitation Data'!D23))),'Data Summary'!CM29="Yes"),OFFSET('Sanitation Data'!$D$10,0,10*ROW('Sanitation Data'!D23)),NA())</f>
        <v>#N/A</v>
      </c>
      <c r="Y29" s="96" t="e">
        <f ca="true">+IF(AND(ISNUMBER(OFFSET('Sanitation Data'!$D$11,0,10*ROW('Sanitation Data'!D23))),'Data Summary'!CN29="Yes"),OFFSET('Sanitation Data'!$D$11,0,10*ROW('Sanitation Data'!D23)),NA())</f>
        <v>#N/A</v>
      </c>
      <c r="Z29" s="96" t="e">
        <f ca="true">+IF(AND(ISNUMBER(OFFSET('Sanitation Data'!$D$12,0,10*ROW('Sanitation Data'!D23))),'Data Summary'!CO29="Yes"),OFFSET('Sanitation Data'!$D$12,0,10*ROW('Sanitation Data'!D23)),NA())</f>
        <v>#N/A</v>
      </c>
      <c r="AA29" s="96" t="e">
        <f ca="true">+IF(AND(ISNUMBER(OFFSET('Sanitation Data'!$E$4,0,10*ROW('Sanitation Data'!E23))),'Data Summary'!CP29="Yes"),100-OFFSET('Sanitation Data'!$E$4,0,10*ROW('Sanitation Data'!E23)),NA())</f>
        <v>#N/A</v>
      </c>
      <c r="AB29" s="96" t="e">
        <f ca="true">+IF(AND(ISNUMBER(OFFSET('Sanitation Data'!$E$6,0,10*ROW('Sanitation Data'!E23))),'Data Summary'!CQ29="Yes"),OFFSET('Sanitation Data'!$E$6,0,10*ROW('Sanitation Data'!E23)),NA())</f>
        <v>#N/A</v>
      </c>
      <c r="AC29" s="96" t="e">
        <f ca="true">+IF(AND(ISNUMBER(OFFSET('Sanitation Data'!$E$10,0,10*ROW('Sanitation Data'!E23))),'Data Summary'!CR29="Yes"),OFFSET('Sanitation Data'!$E$10,0,10*ROW('Sanitation Data'!E23)),NA())</f>
        <v>#N/A</v>
      </c>
      <c r="AD29" s="96" t="e">
        <f ca="true">+IF(AND(ISNUMBER(OFFSET('Sanitation Data'!$E$11,0,10*ROW('Sanitation Data'!E23))),'Data Summary'!CS29="Yes"),OFFSET('Sanitation Data'!$E$11,0,10*ROW('Sanitation Data'!E23)),NA())</f>
        <v>#N/A</v>
      </c>
      <c r="AE29" s="96" t="e">
        <f ca="true">+IF(AND(ISNUMBER(OFFSET('Sanitation Data'!$E$12,0,10*ROW('Sanitation Data'!E23))),'Data Summary'!CT29="Yes"),OFFSET('Sanitation Data'!$E$12,0,10*ROW('Sanitation Data'!E23)),NA())</f>
        <v>#N/A</v>
      </c>
      <c r="AF29" s="96" t="e">
        <f ca="true">+IF(AND(ISNUMBER(OFFSET('Sanitation Data'!$F$4,0,10*ROW('Sanitation Data'!F23))),'Data Summary'!CU29="Yes"),100-OFFSET('Sanitation Data'!$F$4,0,10*ROW('Sanitation Data'!F23)),NA())</f>
        <v>#N/A</v>
      </c>
      <c r="AG29" s="96" t="e">
        <f ca="true">+IF(AND(ISNUMBER(OFFSET('Sanitation Data'!$F$6,0,10*ROW('Sanitation Data'!F23))),'Data Summary'!CV29="Yes"),OFFSET('Sanitation Data'!$F$6,0,10*ROW('Sanitation Data'!F23)),NA())</f>
        <v>#N/A</v>
      </c>
      <c r="AH29" s="96" t="e">
        <f ca="true">+IF(AND(ISNUMBER(OFFSET('Sanitation Data'!$F$10,0,10*ROW('Sanitation Data'!F23))),'Data Summary'!CW29="Yes"),OFFSET('Sanitation Data'!$F$10,0,10*ROW('Sanitation Data'!F23)),NA())</f>
        <v>#N/A</v>
      </c>
      <c r="AI29" s="96" t="e">
        <f ca="true">+IF(AND(ISNUMBER(OFFSET('Sanitation Data'!$F$11,0,10*ROW('Sanitation Data'!F23))),'Data Summary'!CX29="Yes"),OFFSET('Sanitation Data'!$F$11,0,10*ROW('Sanitation Data'!F23)),NA())</f>
        <v>#N/A</v>
      </c>
      <c r="AJ29" s="96" t="e">
        <f ca="true">+IF(AND(ISNUMBER(OFFSET('Sanitation Data'!$F$12,0,10*ROW('Sanitation Data'!F23))),'Data Summary'!CY29="Yes"),OFFSET('Sanitation Data'!$F$12,0,10*ROW('Sanitation Data'!F23)),NA())</f>
        <v>#N/A</v>
      </c>
      <c r="AK29" s="96" t="e">
        <f ca="true">+IF(AND(ISNUMBER(OFFSET('Sanitation Data'!$G$4,0,10*ROW('Sanitation Data'!G23))),'Data Summary'!CZ29="Yes"),100-OFFSET('Sanitation Data'!$G$4,0,10*ROW('Sanitation Data'!G23)),NA())</f>
        <v>#N/A</v>
      </c>
      <c r="AL29" s="96" t="e">
        <f ca="true">+IF(AND(ISNUMBER(OFFSET('Sanitation Data'!$G$6,0,10*ROW('Sanitation Data'!G23))),'Data Summary'!DA29="Yes"),OFFSET('Sanitation Data'!$G$6,0,10*ROW('Sanitation Data'!G23)),NA())</f>
        <v>#N/A</v>
      </c>
      <c r="AM29" s="96" t="e">
        <f ca="true">+IF(AND(ISNUMBER(OFFSET('Sanitation Data'!$G$10,0,10*ROW('Sanitation Data'!G23))),'Data Summary'!DB29="Yes"),OFFSET('Sanitation Data'!$G$10,0,10*ROW('Sanitation Data'!G23)),NA())</f>
        <v>#N/A</v>
      </c>
      <c r="AN29" s="96" t="e">
        <f ca="true">+IF(AND(ISNUMBER(OFFSET('Sanitation Data'!$G$11,0,10*ROW('Sanitation Data'!G23))),'Data Summary'!DC29="Yes"),OFFSET('Sanitation Data'!$G$11,0,10*ROW('Sanitation Data'!G23)),NA())</f>
        <v>#N/A</v>
      </c>
      <c r="AO29" s="96" t="e">
        <f ca="true">+IF(AND(ISNUMBER(OFFSET('Sanitation Data'!$G$12,0,10*ROW('Sanitation Data'!G23))),'Data Summary'!DD29="Yes"),OFFSET('Sanitation Data'!$G$12,0,10*ROW('Sanitation Data'!G23)),NA())</f>
        <v>#N/A</v>
      </c>
      <c r="AP29" s="96" t="e">
        <f ca="true">+IF(AND(ISNUMBER(OFFSET('Sanitation Data'!$H$4,0,10*ROW('Sanitation Data'!H23))),'Data Summary'!DE29="Yes"),100-OFFSET('Sanitation Data'!$H$4,0,10*ROW('Sanitation Data'!H23)),NA())</f>
        <v>#N/A</v>
      </c>
      <c r="AQ29" s="96" t="e">
        <f ca="true">+IF(AND(ISNUMBER(OFFSET('Sanitation Data'!$H$6,0,10*ROW('Sanitation Data'!H23))),'Data Summary'!DF29="Yes"),OFFSET('Sanitation Data'!$H$6,0,10*ROW('Sanitation Data'!H23)),NA())</f>
        <v>#N/A</v>
      </c>
      <c r="AR29" s="96" t="e">
        <f ca="true">+IF(AND(ISNUMBER(OFFSET('Sanitation Data'!$H$10,0,10*ROW('Sanitation Data'!H23))),'Data Summary'!DG29="Yes"),OFFSET('Sanitation Data'!$H$10,0,10*ROW('Sanitation Data'!H23)),NA())</f>
        <v>#N/A</v>
      </c>
      <c r="AS29" s="96" t="e">
        <f ca="true">+IF(AND(ISNUMBER(OFFSET('Sanitation Data'!$H$11,0,10*ROW('Sanitation Data'!H23))),'Data Summary'!DH29="Yes"),OFFSET('Sanitation Data'!$H$11,0,10*ROW('Sanitation Data'!H23)),NA())</f>
        <v>#N/A</v>
      </c>
      <c r="AT29" s="96" t="e">
        <f ca="true">+IF(AND(ISNUMBER(OFFSET('Sanitation Data'!$H$12,0,10*ROW('Sanitation Data'!H23))),'Data Summary'!DI29="Yes"),OFFSET('Sanitation Data'!$H$12,0,10*ROW('Sanitation Data'!H23)),NA())</f>
        <v>#N/A</v>
      </c>
      <c r="AU29" s="96" t="e">
        <f ca="true">+IF(AND(ISNUMBER(OFFSET('Sanitation Data'!$I$4,0,10*ROW('Sanitation Data'!I23))),'Data Summary'!DJ29="Yes"),100-OFFSET('Sanitation Data'!$I$4,0,10*ROW('Sanitation Data'!I23)),NA())</f>
        <v>#N/A</v>
      </c>
      <c r="AV29" s="96" t="e">
        <f ca="true">+IF(AND(ISNUMBER(OFFSET('Sanitation Data'!$I$6,0,10*ROW('Sanitation Data'!I23))),'Data Summary'!DK29="Yes"),OFFSET('Sanitation Data'!$I$6,0,10*ROW('Sanitation Data'!I23)),NA())</f>
        <v>#N/A</v>
      </c>
      <c r="AW29" s="96" t="e">
        <f ca="true">+IF(AND(ISNUMBER(OFFSET('Sanitation Data'!$I$10,0,10*ROW('Sanitation Data'!I23))),'Data Summary'!DL29="Yes"),OFFSET('Sanitation Data'!$I$10,0,10*ROW('Sanitation Data'!I23)),NA())</f>
        <v>#N/A</v>
      </c>
      <c r="AX29" s="96" t="e">
        <f ca="true">+IF(AND(ISNUMBER(OFFSET('Sanitation Data'!$I$11,0,10*ROW('Sanitation Data'!I23))),'Data Summary'!DM29="Yes"),OFFSET('Sanitation Data'!$I$11,0,10*ROW('Sanitation Data'!I23)),NA())</f>
        <v>#N/A</v>
      </c>
      <c r="AY29" s="96" t="e">
        <f ca="true">+IF(AND(ISNUMBER(OFFSET('Sanitation Data'!$I$12,0,10*ROW('Sanitation Data'!I23))),'Data Summary'!DN29="Yes"),OFFSET('Sanitation Data'!$I$12,0,10*ROW('Sanitation Data'!I23)),NA())</f>
        <v>#N/A</v>
      </c>
      <c r="AZ29" s="97" t="e">
        <f ca="true">+IF(AND(ISNUMBER(OFFSET('Hygiene Data'!$D$5,0,10*ROW('Hygiene Data'!D23))),'Data Summary'!DO29="Yes"),OFFSET('Hygiene Data'!$D$5,0,10*ROW('Hygiene Data'!D23)),NA())</f>
        <v>#N/A</v>
      </c>
      <c r="BA29" s="97" t="e">
        <f ca="true">+IF(AND(ISNUMBER(OFFSET('Hygiene Data'!$D$7,0,10*ROW('Hygiene Data'!D23))),'Data Summary'!DP29="Yes"),OFFSET('Hygiene Data'!$D$7,0,10*ROW('Hygiene Data'!D23)),NA())</f>
        <v>#N/A</v>
      </c>
      <c r="BB29" s="97" t="e">
        <f ca="true">+IF(AND(ISNUMBER(OFFSET('Hygiene Data'!$D$9,0,10*ROW('Hygiene Data'!D23))),'Data Summary'!DQ29="Yes"),OFFSET('Hygiene Data'!$D$9,0,10*ROW('Hygiene Data'!D23)),NA())</f>
        <v>#N/A</v>
      </c>
      <c r="BC29" s="97" t="e">
        <f ca="true">+IF(AND(ISNUMBER(OFFSET('Hygiene Data'!$E$5,0,10*ROW('Hygiene Data'!E23))),'Data Summary'!DR29="Yes"),OFFSET('Hygiene Data'!$E$5,0,10*ROW('Hygiene Data'!E23)),NA())</f>
        <v>#N/A</v>
      </c>
      <c r="BD29" s="97" t="e">
        <f ca="true">+IF(AND(ISNUMBER(OFFSET('Hygiene Data'!$E$7,0,10*ROW('Hygiene Data'!E23))),'Data Summary'!DS29="Yes"),OFFSET('Hygiene Data'!$E$7,0,10*ROW('Hygiene Data'!E23)),NA())</f>
        <v>#N/A</v>
      </c>
      <c r="BE29" s="97" t="e">
        <f ca="true">+IF(AND(ISNUMBER(OFFSET('Hygiene Data'!$E$9,0,10*ROW('Hygiene Data'!E23))),'Data Summary'!DT29="Yes"),OFFSET('Hygiene Data'!$E$9,0,10*ROW('Hygiene Data'!E23)),NA())</f>
        <v>#N/A</v>
      </c>
      <c r="BF29" s="97" t="e">
        <f ca="true">+IF(AND(ISNUMBER(OFFSET('Hygiene Data'!$F$5,0,10*ROW('Hygiene Data'!F23))),'Data Summary'!DU29="Yes"),OFFSET('Hygiene Data'!$F$5,0,10*ROW('Hygiene Data'!F23)),NA())</f>
        <v>#N/A</v>
      </c>
      <c r="BG29" s="97" t="e">
        <f ca="true">+IF(AND(ISNUMBER(OFFSET('Hygiene Data'!$F$7,0,10*ROW('Hygiene Data'!F23))),'Data Summary'!DV29="Yes"),OFFSET('Hygiene Data'!$F$7,0,10*ROW('Hygiene Data'!F23)),NA())</f>
        <v>#N/A</v>
      </c>
      <c r="BH29" s="97" t="e">
        <f ca="true">+IF(AND(ISNUMBER(OFFSET('Hygiene Data'!$F$9,0,10*ROW('Hygiene Data'!F23))),'Data Summary'!DW29="Yes"),OFFSET('Hygiene Data'!$F$9,0,10*ROW('Hygiene Data'!F23)),NA())</f>
        <v>#N/A</v>
      </c>
      <c r="BI29" s="97" t="e">
        <f ca="true">+IF(AND(ISNUMBER(OFFSET('Hygiene Data'!$G$5,0,10*ROW('Hygiene Data'!G23))),'Data Summary'!DX29="Yes"),OFFSET('Hygiene Data'!$G$5,0,10*ROW('Hygiene Data'!G23)),NA())</f>
        <v>#N/A</v>
      </c>
      <c r="BJ29" s="97" t="e">
        <f ca="true">+IF(AND(ISNUMBER(OFFSET('Hygiene Data'!$G$7,0,10*ROW('Hygiene Data'!G23))),'Data Summary'!DY29="Yes"),OFFSET('Hygiene Data'!$G$7,0,10*ROW('Hygiene Data'!G23)),NA())</f>
        <v>#N/A</v>
      </c>
      <c r="BK29" s="97" t="e">
        <f ca="true">+IF(AND(ISNUMBER(OFFSET('Hygiene Data'!$G$9,0,10*ROW('Hygiene Data'!G23))),'Data Summary'!DZ29="Yes"),OFFSET('Hygiene Data'!$G$9,0,10*ROW('Hygiene Data'!G23)),NA())</f>
        <v>#N/A</v>
      </c>
      <c r="BL29" s="97" t="e">
        <f ca="true">+IF(AND(ISNUMBER(OFFSET('Hygiene Data'!$H$5,0,10*ROW('Hygiene Data'!H23))),'Data Summary'!EA29="Yes"),OFFSET('Hygiene Data'!$H$5,0,10*ROW('Hygiene Data'!H23)),NA())</f>
        <v>#N/A</v>
      </c>
      <c r="BM29" s="97" t="e">
        <f ca="true">+IF(AND(ISNUMBER(OFFSET('Hygiene Data'!$H$7,0,10*ROW('Hygiene Data'!H23))),'Data Summary'!EB29="Yes"),OFFSET('Hygiene Data'!$H$7,0,10*ROW('Hygiene Data'!H23)),NA())</f>
        <v>#N/A</v>
      </c>
      <c r="BN29" s="97" t="e">
        <f ca="true">+IF(AND(ISNUMBER(OFFSET('Hygiene Data'!$H$9,0,10*ROW('Hygiene Data'!H23))),'Data Summary'!EC29="Yes"),OFFSET('Hygiene Data'!$H$9,0,10*ROW('Hygiene Data'!H23)),NA())</f>
        <v>#N/A</v>
      </c>
      <c r="BO29" s="97" t="e">
        <f ca="true">+IF(AND(ISNUMBER(OFFSET('Hygiene Data'!$I$5,0,10*ROW('Hygiene Data'!I23))),'Data Summary'!ED29="Yes"),OFFSET('Hygiene Data'!$I$5,0,10*ROW('Hygiene Data'!I23)),NA())</f>
        <v>#N/A</v>
      </c>
      <c r="BP29" s="97" t="e">
        <f ca="true">+IF(AND(ISNUMBER(OFFSET('Hygiene Data'!$I$7,0,10*ROW('Hygiene Data'!I23))),'Data Summary'!EE29="Yes"),OFFSET('Hygiene Data'!$I$7,0,10*ROW('Hygiene Data'!I23)),NA())</f>
        <v>#N/A</v>
      </c>
      <c r="BQ29" s="97" t="e">
        <f ca="true">+IF(AND(ISNUMBER(OFFSET('Hygiene Data'!$I$9,0,10*ROW('Hygiene Data'!I23))),'Data Summary'!EF29="Yes"),OFFSET('Hygiene Data'!$I$9,0,10*ROW('Hygiene Data'!I23)),NA())</f>
        <v>#N/A</v>
      </c>
    </row>
    <row xmlns:x14ac="http://schemas.microsoft.com/office/spreadsheetml/2009/9/ac" r="30" x14ac:dyDescent="0.2">
      <c r="A30" s="409" t="e">
        <f ca="true">+RIGHT('Data Summary'!A30,LEN('Data Summary'!A30)-9)</f>
        <v>#VALUE!</v>
      </c>
      <c r="B30" s="36" t="str">
        <f ca="true">+IF(ISTEXT('Data Summary'!B30),'Data Summary'!B30,"")</f>
        <v/>
      </c>
      <c r="C30" s="358" t="e">
        <f ca="true">+VALUE('Data Summary'!C30)</f>
        <v>#VALUE!</v>
      </c>
      <c r="D30" s="95" t="e">
        <f ca="true">+IF(AND(ISNUMBER(OFFSET('Water Data'!$D$4,0,10*ROW('Water Data'!D24))),'Data Summary'!BS30="Yes"),100-OFFSET('Water Data'!$D$4,0,10*ROW('Water Data'!D24)),NA())</f>
        <v>#N/A</v>
      </c>
      <c r="E30" s="95" t="e">
        <f ca="true">+IF(AND(ISNUMBER(OFFSET('Water Data'!$D$6,0,10*ROW('Water Data'!D24))),'Data Summary'!BT30="Yes"),OFFSET('Water Data'!$D$6,0,10*ROW('Water Data'!D24)),NA())</f>
        <v>#N/A</v>
      </c>
      <c r="F30" s="95" t="e">
        <f ca="true">+IF(AND(ISNUMBER(OFFSET('Water Data'!$D$9,0,10*ROW('Water Data'!D24))),'Data Summary'!BU30="Yes"),OFFSET('Water Data'!$D$9,0,10*ROW('Water Data'!D24)),NA())</f>
        <v>#N/A</v>
      </c>
      <c r="G30" s="95" t="e">
        <f ca="true">+IF(AND(ISNUMBER(OFFSET('Water Data'!$E$4,0,10*ROW('Water Data'!E24))),'Data Summary'!BV30="Yes"),100-OFFSET('Water Data'!$E$4,0,10*ROW('Water Data'!E24)),NA())</f>
        <v>#N/A</v>
      </c>
      <c r="H30" s="95" t="e">
        <f ca="true">+IF(AND(ISNUMBER(OFFSET('Water Data'!$E$6,0,10*ROW('Water Data'!E24))),'Data Summary'!BW30="Yes"),OFFSET('Water Data'!$E$6,0,10*ROW('Water Data'!E24)),NA())</f>
        <v>#N/A</v>
      </c>
      <c r="I30" s="95" t="e">
        <f ca="true">+IF(AND(ISNUMBER(OFFSET('Water Data'!$E$9,0,10*ROW('Water Data'!E24))),'Data Summary'!BX30="Yes"),OFFSET('Water Data'!$E$9,0,10*ROW('Water Data'!E24)),NA())</f>
        <v>#N/A</v>
      </c>
      <c r="J30" s="95" t="e">
        <f ca="true">+IF(AND(ISNUMBER(OFFSET('Water Data'!$F$4,0,10*ROW('Water Data'!F24))),'Data Summary'!BY30="Yes"),100-OFFSET('Water Data'!$F$4,0,10*ROW('Water Data'!F24)),NA())</f>
        <v>#N/A</v>
      </c>
      <c r="K30" s="95" t="e">
        <f ca="true">+IF(AND(ISNUMBER(OFFSET('Water Data'!$F$6,0,10*ROW('Water Data'!F24))),'Data Summary'!BZ30="Yes"),OFFSET('Water Data'!$F$6,0,10*ROW('Water Data'!F24)),NA())</f>
        <v>#N/A</v>
      </c>
      <c r="L30" s="95" t="e">
        <f ca="true">+IF(AND(ISNUMBER(OFFSET('Water Data'!$F$9,0,10*ROW('Water Data'!F24))),'Data Summary'!CA30="Yes"),OFFSET('Water Data'!$F$9,0,10*ROW('Water Data'!F24)),NA())</f>
        <v>#N/A</v>
      </c>
      <c r="M30" s="95" t="e">
        <f ca="true">+IF(AND(ISNUMBER(OFFSET('Water Data'!$G$4,0,10*ROW('Water Data'!G24))),'Data Summary'!CB30="Yes"),100-OFFSET('Water Data'!$G$4,0,10*ROW('Water Data'!G24)),NA())</f>
        <v>#N/A</v>
      </c>
      <c r="N30" s="95" t="e">
        <f ca="true">+IF(AND(ISNUMBER(OFFSET('Water Data'!$G$6,0,10*ROW('Water Data'!G24))),'Data Summary'!CC30="Yes"),OFFSET('Water Data'!$G$6,0,10*ROW('Water Data'!G24)),NA())</f>
        <v>#N/A</v>
      </c>
      <c r="O30" s="95" t="e">
        <f ca="true">+IF(AND(ISNUMBER(OFFSET('Water Data'!$G$9,0,10*ROW('Water Data'!G24))),'Data Summary'!CD30="Yes"),OFFSET('Water Data'!$G$9,0,10*ROW('Water Data'!G24)),NA())</f>
        <v>#N/A</v>
      </c>
      <c r="P30" s="95" t="e">
        <f ca="true">+IF(AND(ISNUMBER(OFFSET('Water Data'!$H$4,0,10*ROW('Water Data'!H24))),'Data Summary'!CE30="Yes"),100-OFFSET('Water Data'!$H$4,0,10*ROW('Water Data'!H24)),NA())</f>
        <v>#N/A</v>
      </c>
      <c r="Q30" s="95" t="e">
        <f ca="true">+IF(AND(ISNUMBER(OFFSET('Water Data'!$H$6,0,10*ROW('Water Data'!H24))),'Data Summary'!CF30="Yes"),OFFSET('Water Data'!$H$6,0,10*ROW('Water Data'!H24)),NA())</f>
        <v>#N/A</v>
      </c>
      <c r="R30" s="95" t="e">
        <f ca="true">+IF(AND(ISNUMBER(OFFSET('Water Data'!$H$9,0,10*ROW('Water Data'!H24))),'Data Summary'!CG30="Yes"),OFFSET('Water Data'!$H$9,0,10*ROW('Water Data'!H24)),NA())</f>
        <v>#N/A</v>
      </c>
      <c r="S30" s="95" t="e">
        <f ca="true">+IF(AND(ISNUMBER(OFFSET('Water Data'!$I$4,0,10*ROW('Water Data'!I24))),'Data Summary'!CH30="Yes"),100-OFFSET('Water Data'!$I$4,0,10*ROW('Water Data'!I24)),NA())</f>
        <v>#N/A</v>
      </c>
      <c r="T30" s="95" t="e">
        <f ca="true">+IF(AND(ISNUMBER(OFFSET('Water Data'!$I$6,0,10*ROW('Water Data'!I24))),'Data Summary'!CI30="Yes"),OFFSET('Water Data'!$I$6,0,10*ROW('Water Data'!I24)),NA())</f>
        <v>#N/A</v>
      </c>
      <c r="U30" s="95" t="e">
        <f ca="true">+IF(AND(ISNUMBER(OFFSET('Water Data'!$I$9,0,10*ROW('Water Data'!I24))),'Data Summary'!CJ30="Yes"),OFFSET('Water Data'!$I$9,0,10*ROW('Water Data'!I24)),NA())</f>
        <v>#N/A</v>
      </c>
      <c r="V30" s="96" t="e">
        <f ca="true">+IF(AND(ISNUMBER(OFFSET('Sanitation Data'!$D$4,0,10*ROW('Sanitation Data'!D24))),'Data Summary'!CK30="Yes"),100-OFFSET('Sanitation Data'!$D$4,0,10*ROW('Sanitation Data'!D24)),NA())</f>
        <v>#N/A</v>
      </c>
      <c r="W30" s="96" t="e">
        <f ca="true">+IF(AND(ISNUMBER(OFFSET('Sanitation Data'!$D$6,0,10*ROW('Sanitation Data'!D24))),'Data Summary'!CL30="Yes"),OFFSET('Sanitation Data'!$D$6,0,10*ROW('Sanitation Data'!D24)),NA())</f>
        <v>#N/A</v>
      </c>
      <c r="X30" s="96" t="e">
        <f ca="true">+IF(AND(ISNUMBER(OFFSET('Sanitation Data'!$D$10,0,10*ROW('Sanitation Data'!D24))),'Data Summary'!CM30="Yes"),OFFSET('Sanitation Data'!$D$10,0,10*ROW('Sanitation Data'!D24)),NA())</f>
        <v>#N/A</v>
      </c>
      <c r="Y30" s="96" t="e">
        <f ca="true">+IF(AND(ISNUMBER(OFFSET('Sanitation Data'!$D$11,0,10*ROW('Sanitation Data'!D24))),'Data Summary'!CN30="Yes"),OFFSET('Sanitation Data'!$D$11,0,10*ROW('Sanitation Data'!D24)),NA())</f>
        <v>#N/A</v>
      </c>
      <c r="Z30" s="96" t="e">
        <f ca="true">+IF(AND(ISNUMBER(OFFSET('Sanitation Data'!$D$12,0,10*ROW('Sanitation Data'!D24))),'Data Summary'!CO30="Yes"),OFFSET('Sanitation Data'!$D$12,0,10*ROW('Sanitation Data'!D24)),NA())</f>
        <v>#N/A</v>
      </c>
      <c r="AA30" s="96" t="e">
        <f ca="true">+IF(AND(ISNUMBER(OFFSET('Sanitation Data'!$E$4,0,10*ROW('Sanitation Data'!E24))),'Data Summary'!CP30="Yes"),100-OFFSET('Sanitation Data'!$E$4,0,10*ROW('Sanitation Data'!E24)),NA())</f>
        <v>#N/A</v>
      </c>
      <c r="AB30" s="96" t="e">
        <f ca="true">+IF(AND(ISNUMBER(OFFSET('Sanitation Data'!$E$6,0,10*ROW('Sanitation Data'!E24))),'Data Summary'!CQ30="Yes"),OFFSET('Sanitation Data'!$E$6,0,10*ROW('Sanitation Data'!E24)),NA())</f>
        <v>#N/A</v>
      </c>
      <c r="AC30" s="96" t="e">
        <f ca="true">+IF(AND(ISNUMBER(OFFSET('Sanitation Data'!$E$10,0,10*ROW('Sanitation Data'!E24))),'Data Summary'!CR30="Yes"),OFFSET('Sanitation Data'!$E$10,0,10*ROW('Sanitation Data'!E24)),NA())</f>
        <v>#N/A</v>
      </c>
      <c r="AD30" s="96" t="e">
        <f ca="true">+IF(AND(ISNUMBER(OFFSET('Sanitation Data'!$E$11,0,10*ROW('Sanitation Data'!E24))),'Data Summary'!CS30="Yes"),OFFSET('Sanitation Data'!$E$11,0,10*ROW('Sanitation Data'!E24)),NA())</f>
        <v>#N/A</v>
      </c>
      <c r="AE30" s="96" t="e">
        <f ca="true">+IF(AND(ISNUMBER(OFFSET('Sanitation Data'!$E$12,0,10*ROW('Sanitation Data'!E24))),'Data Summary'!CT30="Yes"),OFFSET('Sanitation Data'!$E$12,0,10*ROW('Sanitation Data'!E24)),NA())</f>
        <v>#N/A</v>
      </c>
      <c r="AF30" s="96" t="e">
        <f ca="true">+IF(AND(ISNUMBER(OFFSET('Sanitation Data'!$F$4,0,10*ROW('Sanitation Data'!F24))),'Data Summary'!CU30="Yes"),100-OFFSET('Sanitation Data'!$F$4,0,10*ROW('Sanitation Data'!F24)),NA())</f>
        <v>#N/A</v>
      </c>
      <c r="AG30" s="96" t="e">
        <f ca="true">+IF(AND(ISNUMBER(OFFSET('Sanitation Data'!$F$6,0,10*ROW('Sanitation Data'!F24))),'Data Summary'!CV30="Yes"),OFFSET('Sanitation Data'!$F$6,0,10*ROW('Sanitation Data'!F24)),NA())</f>
        <v>#N/A</v>
      </c>
      <c r="AH30" s="96" t="e">
        <f ca="true">+IF(AND(ISNUMBER(OFFSET('Sanitation Data'!$F$10,0,10*ROW('Sanitation Data'!F24))),'Data Summary'!CW30="Yes"),OFFSET('Sanitation Data'!$F$10,0,10*ROW('Sanitation Data'!F24)),NA())</f>
        <v>#N/A</v>
      </c>
      <c r="AI30" s="96" t="e">
        <f ca="true">+IF(AND(ISNUMBER(OFFSET('Sanitation Data'!$F$11,0,10*ROW('Sanitation Data'!F24))),'Data Summary'!CX30="Yes"),OFFSET('Sanitation Data'!$F$11,0,10*ROW('Sanitation Data'!F24)),NA())</f>
        <v>#N/A</v>
      </c>
      <c r="AJ30" s="96" t="e">
        <f ca="true">+IF(AND(ISNUMBER(OFFSET('Sanitation Data'!$F$12,0,10*ROW('Sanitation Data'!F24))),'Data Summary'!CY30="Yes"),OFFSET('Sanitation Data'!$F$12,0,10*ROW('Sanitation Data'!F24)),NA())</f>
        <v>#N/A</v>
      </c>
      <c r="AK30" s="96" t="e">
        <f ca="true">+IF(AND(ISNUMBER(OFFSET('Sanitation Data'!$G$4,0,10*ROW('Sanitation Data'!G24))),'Data Summary'!CZ30="Yes"),100-OFFSET('Sanitation Data'!$G$4,0,10*ROW('Sanitation Data'!G24)),NA())</f>
        <v>#N/A</v>
      </c>
      <c r="AL30" s="96" t="e">
        <f ca="true">+IF(AND(ISNUMBER(OFFSET('Sanitation Data'!$G$6,0,10*ROW('Sanitation Data'!G24))),'Data Summary'!DA30="Yes"),OFFSET('Sanitation Data'!$G$6,0,10*ROW('Sanitation Data'!G24)),NA())</f>
        <v>#N/A</v>
      </c>
      <c r="AM30" s="96" t="e">
        <f ca="true">+IF(AND(ISNUMBER(OFFSET('Sanitation Data'!$G$10,0,10*ROW('Sanitation Data'!G24))),'Data Summary'!DB30="Yes"),OFFSET('Sanitation Data'!$G$10,0,10*ROW('Sanitation Data'!G24)),NA())</f>
        <v>#N/A</v>
      </c>
      <c r="AN30" s="96" t="e">
        <f ca="true">+IF(AND(ISNUMBER(OFFSET('Sanitation Data'!$G$11,0,10*ROW('Sanitation Data'!G24))),'Data Summary'!DC30="Yes"),OFFSET('Sanitation Data'!$G$11,0,10*ROW('Sanitation Data'!G24)),NA())</f>
        <v>#N/A</v>
      </c>
      <c r="AO30" s="96" t="e">
        <f ca="true">+IF(AND(ISNUMBER(OFFSET('Sanitation Data'!$G$12,0,10*ROW('Sanitation Data'!G24))),'Data Summary'!DD30="Yes"),OFFSET('Sanitation Data'!$G$12,0,10*ROW('Sanitation Data'!G24)),NA())</f>
        <v>#N/A</v>
      </c>
      <c r="AP30" s="96" t="e">
        <f ca="true">+IF(AND(ISNUMBER(OFFSET('Sanitation Data'!$H$4,0,10*ROW('Sanitation Data'!H24))),'Data Summary'!DE30="Yes"),100-OFFSET('Sanitation Data'!$H$4,0,10*ROW('Sanitation Data'!H24)),NA())</f>
        <v>#N/A</v>
      </c>
      <c r="AQ30" s="96" t="e">
        <f ca="true">+IF(AND(ISNUMBER(OFFSET('Sanitation Data'!$H$6,0,10*ROW('Sanitation Data'!H24))),'Data Summary'!DF30="Yes"),OFFSET('Sanitation Data'!$H$6,0,10*ROW('Sanitation Data'!H24)),NA())</f>
        <v>#N/A</v>
      </c>
      <c r="AR30" s="96" t="e">
        <f ca="true">+IF(AND(ISNUMBER(OFFSET('Sanitation Data'!$H$10,0,10*ROW('Sanitation Data'!H24))),'Data Summary'!DG30="Yes"),OFFSET('Sanitation Data'!$H$10,0,10*ROW('Sanitation Data'!H24)),NA())</f>
        <v>#N/A</v>
      </c>
      <c r="AS30" s="96" t="e">
        <f ca="true">+IF(AND(ISNUMBER(OFFSET('Sanitation Data'!$H$11,0,10*ROW('Sanitation Data'!H24))),'Data Summary'!DH30="Yes"),OFFSET('Sanitation Data'!$H$11,0,10*ROW('Sanitation Data'!H24)),NA())</f>
        <v>#N/A</v>
      </c>
      <c r="AT30" s="96" t="e">
        <f ca="true">+IF(AND(ISNUMBER(OFFSET('Sanitation Data'!$H$12,0,10*ROW('Sanitation Data'!H24))),'Data Summary'!DI30="Yes"),OFFSET('Sanitation Data'!$H$12,0,10*ROW('Sanitation Data'!H24)),NA())</f>
        <v>#N/A</v>
      </c>
      <c r="AU30" s="96" t="e">
        <f ca="true">+IF(AND(ISNUMBER(OFFSET('Sanitation Data'!$I$4,0,10*ROW('Sanitation Data'!I24))),'Data Summary'!DJ30="Yes"),100-OFFSET('Sanitation Data'!$I$4,0,10*ROW('Sanitation Data'!I24)),NA())</f>
        <v>#N/A</v>
      </c>
      <c r="AV30" s="96" t="e">
        <f ca="true">+IF(AND(ISNUMBER(OFFSET('Sanitation Data'!$I$6,0,10*ROW('Sanitation Data'!I24))),'Data Summary'!DK30="Yes"),OFFSET('Sanitation Data'!$I$6,0,10*ROW('Sanitation Data'!I24)),NA())</f>
        <v>#N/A</v>
      </c>
      <c r="AW30" s="96" t="e">
        <f ca="true">+IF(AND(ISNUMBER(OFFSET('Sanitation Data'!$I$10,0,10*ROW('Sanitation Data'!I24))),'Data Summary'!DL30="Yes"),OFFSET('Sanitation Data'!$I$10,0,10*ROW('Sanitation Data'!I24)),NA())</f>
        <v>#N/A</v>
      </c>
      <c r="AX30" s="96" t="e">
        <f ca="true">+IF(AND(ISNUMBER(OFFSET('Sanitation Data'!$I$11,0,10*ROW('Sanitation Data'!I24))),'Data Summary'!DM30="Yes"),OFFSET('Sanitation Data'!$I$11,0,10*ROW('Sanitation Data'!I24)),NA())</f>
        <v>#N/A</v>
      </c>
      <c r="AY30" s="96" t="e">
        <f ca="true">+IF(AND(ISNUMBER(OFFSET('Sanitation Data'!$I$12,0,10*ROW('Sanitation Data'!I24))),'Data Summary'!DN30="Yes"),OFFSET('Sanitation Data'!$I$12,0,10*ROW('Sanitation Data'!I24)),NA())</f>
        <v>#N/A</v>
      </c>
      <c r="AZ30" s="97" t="e">
        <f ca="true">+IF(AND(ISNUMBER(OFFSET('Hygiene Data'!$D$5,0,10*ROW('Hygiene Data'!D24))),'Data Summary'!DO30="Yes"),OFFSET('Hygiene Data'!$D$5,0,10*ROW('Hygiene Data'!D24)),NA())</f>
        <v>#N/A</v>
      </c>
      <c r="BA30" s="97" t="e">
        <f ca="true">+IF(AND(ISNUMBER(OFFSET('Hygiene Data'!$D$7,0,10*ROW('Hygiene Data'!D24))),'Data Summary'!DP30="Yes"),OFFSET('Hygiene Data'!$D$7,0,10*ROW('Hygiene Data'!D24)),NA())</f>
        <v>#N/A</v>
      </c>
      <c r="BB30" s="97" t="e">
        <f ca="true">+IF(AND(ISNUMBER(OFFSET('Hygiene Data'!$D$9,0,10*ROW('Hygiene Data'!D24))),'Data Summary'!DQ30="Yes"),OFFSET('Hygiene Data'!$D$9,0,10*ROW('Hygiene Data'!D24)),NA())</f>
        <v>#N/A</v>
      </c>
      <c r="BC30" s="97" t="e">
        <f ca="true">+IF(AND(ISNUMBER(OFFSET('Hygiene Data'!$E$5,0,10*ROW('Hygiene Data'!E24))),'Data Summary'!DR30="Yes"),OFFSET('Hygiene Data'!$E$5,0,10*ROW('Hygiene Data'!E24)),NA())</f>
        <v>#N/A</v>
      </c>
      <c r="BD30" s="97" t="e">
        <f ca="true">+IF(AND(ISNUMBER(OFFSET('Hygiene Data'!$E$7,0,10*ROW('Hygiene Data'!E24))),'Data Summary'!DS30="Yes"),OFFSET('Hygiene Data'!$E$7,0,10*ROW('Hygiene Data'!E24)),NA())</f>
        <v>#N/A</v>
      </c>
      <c r="BE30" s="97" t="e">
        <f ca="true">+IF(AND(ISNUMBER(OFFSET('Hygiene Data'!$E$9,0,10*ROW('Hygiene Data'!E24))),'Data Summary'!DT30="Yes"),OFFSET('Hygiene Data'!$E$9,0,10*ROW('Hygiene Data'!E24)),NA())</f>
        <v>#N/A</v>
      </c>
      <c r="BF30" s="97" t="e">
        <f ca="true">+IF(AND(ISNUMBER(OFFSET('Hygiene Data'!$F$5,0,10*ROW('Hygiene Data'!F24))),'Data Summary'!DU30="Yes"),OFFSET('Hygiene Data'!$F$5,0,10*ROW('Hygiene Data'!F24)),NA())</f>
        <v>#N/A</v>
      </c>
      <c r="BG30" s="97" t="e">
        <f ca="true">+IF(AND(ISNUMBER(OFFSET('Hygiene Data'!$F$7,0,10*ROW('Hygiene Data'!F24))),'Data Summary'!DV30="Yes"),OFFSET('Hygiene Data'!$F$7,0,10*ROW('Hygiene Data'!F24)),NA())</f>
        <v>#N/A</v>
      </c>
      <c r="BH30" s="97" t="e">
        <f ca="true">+IF(AND(ISNUMBER(OFFSET('Hygiene Data'!$F$9,0,10*ROW('Hygiene Data'!F24))),'Data Summary'!DW30="Yes"),OFFSET('Hygiene Data'!$F$9,0,10*ROW('Hygiene Data'!F24)),NA())</f>
        <v>#N/A</v>
      </c>
      <c r="BI30" s="97" t="e">
        <f ca="true">+IF(AND(ISNUMBER(OFFSET('Hygiene Data'!$G$5,0,10*ROW('Hygiene Data'!G24))),'Data Summary'!DX30="Yes"),OFFSET('Hygiene Data'!$G$5,0,10*ROW('Hygiene Data'!G24)),NA())</f>
        <v>#N/A</v>
      </c>
      <c r="BJ30" s="97" t="e">
        <f ca="true">+IF(AND(ISNUMBER(OFFSET('Hygiene Data'!$G$7,0,10*ROW('Hygiene Data'!G24))),'Data Summary'!DY30="Yes"),OFFSET('Hygiene Data'!$G$7,0,10*ROW('Hygiene Data'!G24)),NA())</f>
        <v>#N/A</v>
      </c>
      <c r="BK30" s="97" t="e">
        <f ca="true">+IF(AND(ISNUMBER(OFFSET('Hygiene Data'!$G$9,0,10*ROW('Hygiene Data'!G24))),'Data Summary'!DZ30="Yes"),OFFSET('Hygiene Data'!$G$9,0,10*ROW('Hygiene Data'!G24)),NA())</f>
        <v>#N/A</v>
      </c>
      <c r="BL30" s="97" t="e">
        <f ca="true">+IF(AND(ISNUMBER(OFFSET('Hygiene Data'!$H$5,0,10*ROW('Hygiene Data'!H24))),'Data Summary'!EA30="Yes"),OFFSET('Hygiene Data'!$H$5,0,10*ROW('Hygiene Data'!H24)),NA())</f>
        <v>#N/A</v>
      </c>
      <c r="BM30" s="97" t="e">
        <f ca="true">+IF(AND(ISNUMBER(OFFSET('Hygiene Data'!$H$7,0,10*ROW('Hygiene Data'!H24))),'Data Summary'!EB30="Yes"),OFFSET('Hygiene Data'!$H$7,0,10*ROW('Hygiene Data'!H24)),NA())</f>
        <v>#N/A</v>
      </c>
      <c r="BN30" s="97" t="e">
        <f ca="true">+IF(AND(ISNUMBER(OFFSET('Hygiene Data'!$H$9,0,10*ROW('Hygiene Data'!H24))),'Data Summary'!EC30="Yes"),OFFSET('Hygiene Data'!$H$9,0,10*ROW('Hygiene Data'!H24)),NA())</f>
        <v>#N/A</v>
      </c>
      <c r="BO30" s="97" t="e">
        <f ca="true">+IF(AND(ISNUMBER(OFFSET('Hygiene Data'!$I$5,0,10*ROW('Hygiene Data'!I24))),'Data Summary'!ED30="Yes"),OFFSET('Hygiene Data'!$I$5,0,10*ROW('Hygiene Data'!I24)),NA())</f>
        <v>#N/A</v>
      </c>
      <c r="BP30" s="97" t="e">
        <f ca="true">+IF(AND(ISNUMBER(OFFSET('Hygiene Data'!$I$7,0,10*ROW('Hygiene Data'!I24))),'Data Summary'!EE30="Yes"),OFFSET('Hygiene Data'!$I$7,0,10*ROW('Hygiene Data'!I24)),NA())</f>
        <v>#N/A</v>
      </c>
      <c r="BQ30" s="97" t="e">
        <f ca="true">+IF(AND(ISNUMBER(OFFSET('Hygiene Data'!$I$9,0,10*ROW('Hygiene Data'!I24))),'Data Summary'!EF30="Yes"),OFFSET('Hygiene Data'!$I$9,0,10*ROW('Hygiene Data'!I24)),NA())</f>
        <v>#N/A</v>
      </c>
    </row>
    <row xmlns:x14ac="http://schemas.microsoft.com/office/spreadsheetml/2009/9/ac" r="31" x14ac:dyDescent="0.2">
      <c r="A31" s="409" t="e">
        <f ca="true">+RIGHT('Data Summary'!A31,LEN('Data Summary'!A31)-9)</f>
        <v>#VALUE!</v>
      </c>
      <c r="B31" s="36" t="str">
        <f ca="true">+IF(ISTEXT('Data Summary'!B31),'Data Summary'!B31,"")</f>
        <v/>
      </c>
      <c r="C31" s="358" t="e">
        <f ca="true">+VALUE('Data Summary'!C31)</f>
        <v>#VALUE!</v>
      </c>
      <c r="D31" s="95" t="e">
        <f ca="true">+IF(AND(ISNUMBER(OFFSET('Water Data'!$D$4,0,10*ROW('Water Data'!D25))),'Data Summary'!BS31="Yes"),100-OFFSET('Water Data'!$D$4,0,10*ROW('Water Data'!D25)),NA())</f>
        <v>#N/A</v>
      </c>
      <c r="E31" s="95" t="e">
        <f ca="true">+IF(AND(ISNUMBER(OFFSET('Water Data'!$D$6,0,10*ROW('Water Data'!D25))),'Data Summary'!BT31="Yes"),OFFSET('Water Data'!$D$6,0,10*ROW('Water Data'!D25)),NA())</f>
        <v>#N/A</v>
      </c>
      <c r="F31" s="95" t="e">
        <f ca="true">+IF(AND(ISNUMBER(OFFSET('Water Data'!$D$9,0,10*ROW('Water Data'!D25))),'Data Summary'!BU31="Yes"),OFFSET('Water Data'!$D$9,0,10*ROW('Water Data'!D25)),NA())</f>
        <v>#N/A</v>
      </c>
      <c r="G31" s="95" t="e">
        <f ca="true">+IF(AND(ISNUMBER(OFFSET('Water Data'!$E$4,0,10*ROW('Water Data'!E25))),'Data Summary'!BV31="Yes"),100-OFFSET('Water Data'!$E$4,0,10*ROW('Water Data'!E25)),NA())</f>
        <v>#N/A</v>
      </c>
      <c r="H31" s="95" t="e">
        <f ca="true">+IF(AND(ISNUMBER(OFFSET('Water Data'!$E$6,0,10*ROW('Water Data'!E25))),'Data Summary'!BW31="Yes"),OFFSET('Water Data'!$E$6,0,10*ROW('Water Data'!E25)),NA())</f>
        <v>#N/A</v>
      </c>
      <c r="I31" s="95" t="e">
        <f ca="true">+IF(AND(ISNUMBER(OFFSET('Water Data'!$E$9,0,10*ROW('Water Data'!E25))),'Data Summary'!BX31="Yes"),OFFSET('Water Data'!$E$9,0,10*ROW('Water Data'!E25)),NA())</f>
        <v>#N/A</v>
      </c>
      <c r="J31" s="95" t="e">
        <f ca="true">+IF(AND(ISNUMBER(OFFSET('Water Data'!$F$4,0,10*ROW('Water Data'!F25))),'Data Summary'!BY31="Yes"),100-OFFSET('Water Data'!$F$4,0,10*ROW('Water Data'!F25)),NA())</f>
        <v>#N/A</v>
      </c>
      <c r="K31" s="95" t="e">
        <f ca="true">+IF(AND(ISNUMBER(OFFSET('Water Data'!$F$6,0,10*ROW('Water Data'!F25))),'Data Summary'!BZ31="Yes"),OFFSET('Water Data'!$F$6,0,10*ROW('Water Data'!F25)),NA())</f>
        <v>#N/A</v>
      </c>
      <c r="L31" s="95" t="e">
        <f ca="true">+IF(AND(ISNUMBER(OFFSET('Water Data'!$F$9,0,10*ROW('Water Data'!F25))),'Data Summary'!CA31="Yes"),OFFSET('Water Data'!$F$9,0,10*ROW('Water Data'!F25)),NA())</f>
        <v>#N/A</v>
      </c>
      <c r="M31" s="95" t="e">
        <f ca="true">+IF(AND(ISNUMBER(OFFSET('Water Data'!$G$4,0,10*ROW('Water Data'!G25))),'Data Summary'!CB31="Yes"),100-OFFSET('Water Data'!$G$4,0,10*ROW('Water Data'!G25)),NA())</f>
        <v>#N/A</v>
      </c>
      <c r="N31" s="95" t="e">
        <f ca="true">+IF(AND(ISNUMBER(OFFSET('Water Data'!$G$6,0,10*ROW('Water Data'!G25))),'Data Summary'!CC31="Yes"),OFFSET('Water Data'!$G$6,0,10*ROW('Water Data'!G25)),NA())</f>
        <v>#N/A</v>
      </c>
      <c r="O31" s="95" t="e">
        <f ca="true">+IF(AND(ISNUMBER(OFFSET('Water Data'!$G$9,0,10*ROW('Water Data'!G25))),'Data Summary'!CD31="Yes"),OFFSET('Water Data'!$G$9,0,10*ROW('Water Data'!G25)),NA())</f>
        <v>#N/A</v>
      </c>
      <c r="P31" s="95" t="e">
        <f ca="true">+IF(AND(ISNUMBER(OFFSET('Water Data'!$H$4,0,10*ROW('Water Data'!H25))),'Data Summary'!CE31="Yes"),100-OFFSET('Water Data'!$H$4,0,10*ROW('Water Data'!H25)),NA())</f>
        <v>#N/A</v>
      </c>
      <c r="Q31" s="95" t="e">
        <f ca="true">+IF(AND(ISNUMBER(OFFSET('Water Data'!$H$6,0,10*ROW('Water Data'!H25))),'Data Summary'!CF31="Yes"),OFFSET('Water Data'!$H$6,0,10*ROW('Water Data'!H25)),NA())</f>
        <v>#N/A</v>
      </c>
      <c r="R31" s="95" t="e">
        <f ca="true">+IF(AND(ISNUMBER(OFFSET('Water Data'!$H$9,0,10*ROW('Water Data'!H25))),'Data Summary'!CG31="Yes"),OFFSET('Water Data'!$H$9,0,10*ROW('Water Data'!H25)),NA())</f>
        <v>#N/A</v>
      </c>
      <c r="S31" s="95" t="e">
        <f ca="true">+IF(AND(ISNUMBER(OFFSET('Water Data'!$I$4,0,10*ROW('Water Data'!I25))),'Data Summary'!CH31="Yes"),100-OFFSET('Water Data'!$I$4,0,10*ROW('Water Data'!I25)),NA())</f>
        <v>#N/A</v>
      </c>
      <c r="T31" s="95" t="e">
        <f ca="true">+IF(AND(ISNUMBER(OFFSET('Water Data'!$I$6,0,10*ROW('Water Data'!I25))),'Data Summary'!CI31="Yes"),OFFSET('Water Data'!$I$6,0,10*ROW('Water Data'!I25)),NA())</f>
        <v>#N/A</v>
      </c>
      <c r="U31" s="95" t="e">
        <f ca="true">+IF(AND(ISNUMBER(OFFSET('Water Data'!$I$9,0,10*ROW('Water Data'!I25))),'Data Summary'!CJ31="Yes"),OFFSET('Water Data'!$I$9,0,10*ROW('Water Data'!I25)),NA())</f>
        <v>#N/A</v>
      </c>
      <c r="V31" s="96" t="e">
        <f ca="true">+IF(AND(ISNUMBER(OFFSET('Sanitation Data'!$D$4,0,10*ROW('Sanitation Data'!D25))),'Data Summary'!CK31="Yes"),100-OFFSET('Sanitation Data'!$D$4,0,10*ROW('Sanitation Data'!D25)),NA())</f>
        <v>#N/A</v>
      </c>
      <c r="W31" s="96" t="e">
        <f ca="true">+IF(AND(ISNUMBER(OFFSET('Sanitation Data'!$D$6,0,10*ROW('Sanitation Data'!D25))),'Data Summary'!CL31="Yes"),OFFSET('Sanitation Data'!$D$6,0,10*ROW('Sanitation Data'!D25)),NA())</f>
        <v>#N/A</v>
      </c>
      <c r="X31" s="96" t="e">
        <f ca="true">+IF(AND(ISNUMBER(OFFSET('Sanitation Data'!$D$10,0,10*ROW('Sanitation Data'!D25))),'Data Summary'!CM31="Yes"),OFFSET('Sanitation Data'!$D$10,0,10*ROW('Sanitation Data'!D25)),NA())</f>
        <v>#N/A</v>
      </c>
      <c r="Y31" s="96" t="e">
        <f ca="true">+IF(AND(ISNUMBER(OFFSET('Sanitation Data'!$D$11,0,10*ROW('Sanitation Data'!D25))),'Data Summary'!CN31="Yes"),OFFSET('Sanitation Data'!$D$11,0,10*ROW('Sanitation Data'!D25)),NA())</f>
        <v>#N/A</v>
      </c>
      <c r="Z31" s="96" t="e">
        <f ca="true">+IF(AND(ISNUMBER(OFFSET('Sanitation Data'!$D$12,0,10*ROW('Sanitation Data'!D25))),'Data Summary'!CO31="Yes"),OFFSET('Sanitation Data'!$D$12,0,10*ROW('Sanitation Data'!D25)),NA())</f>
        <v>#N/A</v>
      </c>
      <c r="AA31" s="96" t="e">
        <f ca="true">+IF(AND(ISNUMBER(OFFSET('Sanitation Data'!$E$4,0,10*ROW('Sanitation Data'!E25))),'Data Summary'!CP31="Yes"),100-OFFSET('Sanitation Data'!$E$4,0,10*ROW('Sanitation Data'!E25)),NA())</f>
        <v>#N/A</v>
      </c>
      <c r="AB31" s="96" t="e">
        <f ca="true">+IF(AND(ISNUMBER(OFFSET('Sanitation Data'!$E$6,0,10*ROW('Sanitation Data'!E25))),'Data Summary'!CQ31="Yes"),OFFSET('Sanitation Data'!$E$6,0,10*ROW('Sanitation Data'!E25)),NA())</f>
        <v>#N/A</v>
      </c>
      <c r="AC31" s="96" t="e">
        <f ca="true">+IF(AND(ISNUMBER(OFFSET('Sanitation Data'!$E$10,0,10*ROW('Sanitation Data'!E25))),'Data Summary'!CR31="Yes"),OFFSET('Sanitation Data'!$E$10,0,10*ROW('Sanitation Data'!E25)),NA())</f>
        <v>#N/A</v>
      </c>
      <c r="AD31" s="96" t="e">
        <f ca="true">+IF(AND(ISNUMBER(OFFSET('Sanitation Data'!$E$11,0,10*ROW('Sanitation Data'!E25))),'Data Summary'!CS31="Yes"),OFFSET('Sanitation Data'!$E$11,0,10*ROW('Sanitation Data'!E25)),NA())</f>
        <v>#N/A</v>
      </c>
      <c r="AE31" s="96" t="e">
        <f ca="true">+IF(AND(ISNUMBER(OFFSET('Sanitation Data'!$E$12,0,10*ROW('Sanitation Data'!E25))),'Data Summary'!CT31="Yes"),OFFSET('Sanitation Data'!$E$12,0,10*ROW('Sanitation Data'!E25)),NA())</f>
        <v>#N/A</v>
      </c>
      <c r="AF31" s="96" t="e">
        <f ca="true">+IF(AND(ISNUMBER(OFFSET('Sanitation Data'!$F$4,0,10*ROW('Sanitation Data'!F25))),'Data Summary'!CU31="Yes"),100-OFFSET('Sanitation Data'!$F$4,0,10*ROW('Sanitation Data'!F25)),NA())</f>
        <v>#N/A</v>
      </c>
      <c r="AG31" s="96" t="e">
        <f ca="true">+IF(AND(ISNUMBER(OFFSET('Sanitation Data'!$F$6,0,10*ROW('Sanitation Data'!F25))),'Data Summary'!CV31="Yes"),OFFSET('Sanitation Data'!$F$6,0,10*ROW('Sanitation Data'!F25)),NA())</f>
        <v>#N/A</v>
      </c>
      <c r="AH31" s="96" t="e">
        <f ca="true">+IF(AND(ISNUMBER(OFFSET('Sanitation Data'!$F$10,0,10*ROW('Sanitation Data'!F25))),'Data Summary'!CW31="Yes"),OFFSET('Sanitation Data'!$F$10,0,10*ROW('Sanitation Data'!F25)),NA())</f>
        <v>#N/A</v>
      </c>
      <c r="AI31" s="96" t="e">
        <f ca="true">+IF(AND(ISNUMBER(OFFSET('Sanitation Data'!$F$11,0,10*ROW('Sanitation Data'!F25))),'Data Summary'!CX31="Yes"),OFFSET('Sanitation Data'!$F$11,0,10*ROW('Sanitation Data'!F25)),NA())</f>
        <v>#N/A</v>
      </c>
      <c r="AJ31" s="96" t="e">
        <f ca="true">+IF(AND(ISNUMBER(OFFSET('Sanitation Data'!$F$12,0,10*ROW('Sanitation Data'!F25))),'Data Summary'!CY31="Yes"),OFFSET('Sanitation Data'!$F$12,0,10*ROW('Sanitation Data'!F25)),NA())</f>
        <v>#N/A</v>
      </c>
      <c r="AK31" s="96" t="e">
        <f ca="true">+IF(AND(ISNUMBER(OFFSET('Sanitation Data'!$G$4,0,10*ROW('Sanitation Data'!G25))),'Data Summary'!CZ31="Yes"),100-OFFSET('Sanitation Data'!$G$4,0,10*ROW('Sanitation Data'!G25)),NA())</f>
        <v>#N/A</v>
      </c>
      <c r="AL31" s="96" t="e">
        <f ca="true">+IF(AND(ISNUMBER(OFFSET('Sanitation Data'!$G$6,0,10*ROW('Sanitation Data'!G25))),'Data Summary'!DA31="Yes"),OFFSET('Sanitation Data'!$G$6,0,10*ROW('Sanitation Data'!G25)),NA())</f>
        <v>#N/A</v>
      </c>
      <c r="AM31" s="96" t="e">
        <f ca="true">+IF(AND(ISNUMBER(OFFSET('Sanitation Data'!$G$10,0,10*ROW('Sanitation Data'!G25))),'Data Summary'!DB31="Yes"),OFFSET('Sanitation Data'!$G$10,0,10*ROW('Sanitation Data'!G25)),NA())</f>
        <v>#N/A</v>
      </c>
      <c r="AN31" s="96" t="e">
        <f ca="true">+IF(AND(ISNUMBER(OFFSET('Sanitation Data'!$G$11,0,10*ROW('Sanitation Data'!G25))),'Data Summary'!DC31="Yes"),OFFSET('Sanitation Data'!$G$11,0,10*ROW('Sanitation Data'!G25)),NA())</f>
        <v>#N/A</v>
      </c>
      <c r="AO31" s="96" t="e">
        <f ca="true">+IF(AND(ISNUMBER(OFFSET('Sanitation Data'!$G$12,0,10*ROW('Sanitation Data'!G25))),'Data Summary'!DD31="Yes"),OFFSET('Sanitation Data'!$G$12,0,10*ROW('Sanitation Data'!G25)),NA())</f>
        <v>#N/A</v>
      </c>
      <c r="AP31" s="96" t="e">
        <f ca="true">+IF(AND(ISNUMBER(OFFSET('Sanitation Data'!$H$4,0,10*ROW('Sanitation Data'!H25))),'Data Summary'!DE31="Yes"),100-OFFSET('Sanitation Data'!$H$4,0,10*ROW('Sanitation Data'!H25)),NA())</f>
        <v>#N/A</v>
      </c>
      <c r="AQ31" s="96" t="e">
        <f ca="true">+IF(AND(ISNUMBER(OFFSET('Sanitation Data'!$H$6,0,10*ROW('Sanitation Data'!H25))),'Data Summary'!DF31="Yes"),OFFSET('Sanitation Data'!$H$6,0,10*ROW('Sanitation Data'!H25)),NA())</f>
        <v>#N/A</v>
      </c>
      <c r="AR31" s="96" t="e">
        <f ca="true">+IF(AND(ISNUMBER(OFFSET('Sanitation Data'!$H$10,0,10*ROW('Sanitation Data'!H25))),'Data Summary'!DG31="Yes"),OFFSET('Sanitation Data'!$H$10,0,10*ROW('Sanitation Data'!H25)),NA())</f>
        <v>#N/A</v>
      </c>
      <c r="AS31" s="96" t="e">
        <f ca="true">+IF(AND(ISNUMBER(OFFSET('Sanitation Data'!$H$11,0,10*ROW('Sanitation Data'!H25))),'Data Summary'!DH31="Yes"),OFFSET('Sanitation Data'!$H$11,0,10*ROW('Sanitation Data'!H25)),NA())</f>
        <v>#N/A</v>
      </c>
      <c r="AT31" s="96" t="e">
        <f ca="true">+IF(AND(ISNUMBER(OFFSET('Sanitation Data'!$H$12,0,10*ROW('Sanitation Data'!H25))),'Data Summary'!DI31="Yes"),OFFSET('Sanitation Data'!$H$12,0,10*ROW('Sanitation Data'!H25)),NA())</f>
        <v>#N/A</v>
      </c>
      <c r="AU31" s="96" t="e">
        <f ca="true">+IF(AND(ISNUMBER(OFFSET('Sanitation Data'!$I$4,0,10*ROW('Sanitation Data'!I25))),'Data Summary'!DJ31="Yes"),100-OFFSET('Sanitation Data'!$I$4,0,10*ROW('Sanitation Data'!I25)),NA())</f>
        <v>#N/A</v>
      </c>
      <c r="AV31" s="96" t="e">
        <f ca="true">+IF(AND(ISNUMBER(OFFSET('Sanitation Data'!$I$6,0,10*ROW('Sanitation Data'!I25))),'Data Summary'!DK31="Yes"),OFFSET('Sanitation Data'!$I$6,0,10*ROW('Sanitation Data'!I25)),NA())</f>
        <v>#N/A</v>
      </c>
      <c r="AW31" s="96" t="e">
        <f ca="true">+IF(AND(ISNUMBER(OFFSET('Sanitation Data'!$I$10,0,10*ROW('Sanitation Data'!I25))),'Data Summary'!DL31="Yes"),OFFSET('Sanitation Data'!$I$10,0,10*ROW('Sanitation Data'!I25)),NA())</f>
        <v>#N/A</v>
      </c>
      <c r="AX31" s="96" t="e">
        <f ca="true">+IF(AND(ISNUMBER(OFFSET('Sanitation Data'!$I$11,0,10*ROW('Sanitation Data'!I25))),'Data Summary'!DM31="Yes"),OFFSET('Sanitation Data'!$I$11,0,10*ROW('Sanitation Data'!I25)),NA())</f>
        <v>#N/A</v>
      </c>
      <c r="AY31" s="96" t="e">
        <f ca="true">+IF(AND(ISNUMBER(OFFSET('Sanitation Data'!$I$12,0,10*ROW('Sanitation Data'!I25))),'Data Summary'!DN31="Yes"),OFFSET('Sanitation Data'!$I$12,0,10*ROW('Sanitation Data'!I25)),NA())</f>
        <v>#N/A</v>
      </c>
      <c r="AZ31" s="97" t="e">
        <f ca="true">+IF(AND(ISNUMBER(OFFSET('Hygiene Data'!$D$5,0,10*ROW('Hygiene Data'!D25))),'Data Summary'!DO31="Yes"),OFFSET('Hygiene Data'!$D$5,0,10*ROW('Hygiene Data'!D25)),NA())</f>
        <v>#N/A</v>
      </c>
      <c r="BA31" s="97" t="e">
        <f ca="true">+IF(AND(ISNUMBER(OFFSET('Hygiene Data'!$D$7,0,10*ROW('Hygiene Data'!D25))),'Data Summary'!DP31="Yes"),OFFSET('Hygiene Data'!$D$7,0,10*ROW('Hygiene Data'!D25)),NA())</f>
        <v>#N/A</v>
      </c>
      <c r="BB31" s="97" t="e">
        <f ca="true">+IF(AND(ISNUMBER(OFFSET('Hygiene Data'!$D$9,0,10*ROW('Hygiene Data'!D25))),'Data Summary'!DQ31="Yes"),OFFSET('Hygiene Data'!$D$9,0,10*ROW('Hygiene Data'!D25)),NA())</f>
        <v>#N/A</v>
      </c>
      <c r="BC31" s="97" t="e">
        <f ca="true">+IF(AND(ISNUMBER(OFFSET('Hygiene Data'!$E$5,0,10*ROW('Hygiene Data'!E25))),'Data Summary'!DR31="Yes"),OFFSET('Hygiene Data'!$E$5,0,10*ROW('Hygiene Data'!E25)),NA())</f>
        <v>#N/A</v>
      </c>
      <c r="BD31" s="97" t="e">
        <f ca="true">+IF(AND(ISNUMBER(OFFSET('Hygiene Data'!$E$7,0,10*ROW('Hygiene Data'!E25))),'Data Summary'!DS31="Yes"),OFFSET('Hygiene Data'!$E$7,0,10*ROW('Hygiene Data'!E25)),NA())</f>
        <v>#N/A</v>
      </c>
      <c r="BE31" s="97" t="e">
        <f ca="true">+IF(AND(ISNUMBER(OFFSET('Hygiene Data'!$E$9,0,10*ROW('Hygiene Data'!E25))),'Data Summary'!DT31="Yes"),OFFSET('Hygiene Data'!$E$9,0,10*ROW('Hygiene Data'!E25)),NA())</f>
        <v>#N/A</v>
      </c>
      <c r="BF31" s="97" t="e">
        <f ca="true">+IF(AND(ISNUMBER(OFFSET('Hygiene Data'!$F$5,0,10*ROW('Hygiene Data'!F25))),'Data Summary'!DU31="Yes"),OFFSET('Hygiene Data'!$F$5,0,10*ROW('Hygiene Data'!F25)),NA())</f>
        <v>#N/A</v>
      </c>
      <c r="BG31" s="97" t="e">
        <f ca="true">+IF(AND(ISNUMBER(OFFSET('Hygiene Data'!$F$7,0,10*ROW('Hygiene Data'!F25))),'Data Summary'!DV31="Yes"),OFFSET('Hygiene Data'!$F$7,0,10*ROW('Hygiene Data'!F25)),NA())</f>
        <v>#N/A</v>
      </c>
      <c r="BH31" s="97" t="e">
        <f ca="true">+IF(AND(ISNUMBER(OFFSET('Hygiene Data'!$F$9,0,10*ROW('Hygiene Data'!F25))),'Data Summary'!DW31="Yes"),OFFSET('Hygiene Data'!$F$9,0,10*ROW('Hygiene Data'!F25)),NA())</f>
        <v>#N/A</v>
      </c>
      <c r="BI31" s="97" t="e">
        <f ca="true">+IF(AND(ISNUMBER(OFFSET('Hygiene Data'!$G$5,0,10*ROW('Hygiene Data'!G25))),'Data Summary'!DX31="Yes"),OFFSET('Hygiene Data'!$G$5,0,10*ROW('Hygiene Data'!G25)),NA())</f>
        <v>#N/A</v>
      </c>
      <c r="BJ31" s="97" t="e">
        <f ca="true">+IF(AND(ISNUMBER(OFFSET('Hygiene Data'!$G$7,0,10*ROW('Hygiene Data'!G25))),'Data Summary'!DY31="Yes"),OFFSET('Hygiene Data'!$G$7,0,10*ROW('Hygiene Data'!G25)),NA())</f>
        <v>#N/A</v>
      </c>
      <c r="BK31" s="97" t="e">
        <f ca="true">+IF(AND(ISNUMBER(OFFSET('Hygiene Data'!$G$9,0,10*ROW('Hygiene Data'!G25))),'Data Summary'!DZ31="Yes"),OFFSET('Hygiene Data'!$G$9,0,10*ROW('Hygiene Data'!G25)),NA())</f>
        <v>#N/A</v>
      </c>
      <c r="BL31" s="97" t="e">
        <f ca="true">+IF(AND(ISNUMBER(OFFSET('Hygiene Data'!$H$5,0,10*ROW('Hygiene Data'!H25))),'Data Summary'!EA31="Yes"),OFFSET('Hygiene Data'!$H$5,0,10*ROW('Hygiene Data'!H25)),NA())</f>
        <v>#N/A</v>
      </c>
      <c r="BM31" s="97" t="e">
        <f ca="true">+IF(AND(ISNUMBER(OFFSET('Hygiene Data'!$H$7,0,10*ROW('Hygiene Data'!H25))),'Data Summary'!EB31="Yes"),OFFSET('Hygiene Data'!$H$7,0,10*ROW('Hygiene Data'!H25)),NA())</f>
        <v>#N/A</v>
      </c>
      <c r="BN31" s="97" t="e">
        <f ca="true">+IF(AND(ISNUMBER(OFFSET('Hygiene Data'!$H$9,0,10*ROW('Hygiene Data'!H25))),'Data Summary'!EC31="Yes"),OFFSET('Hygiene Data'!$H$9,0,10*ROW('Hygiene Data'!H25)),NA())</f>
        <v>#N/A</v>
      </c>
      <c r="BO31" s="97" t="e">
        <f ca="true">+IF(AND(ISNUMBER(OFFSET('Hygiene Data'!$I$5,0,10*ROW('Hygiene Data'!I25))),'Data Summary'!ED31="Yes"),OFFSET('Hygiene Data'!$I$5,0,10*ROW('Hygiene Data'!I25)),NA())</f>
        <v>#N/A</v>
      </c>
      <c r="BP31" s="97" t="e">
        <f ca="true">+IF(AND(ISNUMBER(OFFSET('Hygiene Data'!$I$7,0,10*ROW('Hygiene Data'!I25))),'Data Summary'!EE31="Yes"),OFFSET('Hygiene Data'!$I$7,0,10*ROW('Hygiene Data'!I25)),NA())</f>
        <v>#N/A</v>
      </c>
      <c r="BQ31" s="97" t="e">
        <f ca="true">+IF(AND(ISNUMBER(OFFSET('Hygiene Data'!$I$9,0,10*ROW('Hygiene Data'!I25))),'Data Summary'!EF31="Yes"),OFFSET('Hygiene Data'!$I$9,0,10*ROW('Hygiene Data'!I25)),NA())</f>
        <v>#N/A</v>
      </c>
    </row>
    <row xmlns:x14ac="http://schemas.microsoft.com/office/spreadsheetml/2009/9/ac" r="32" x14ac:dyDescent="0.2">
      <c r="A32" s="409" t="e">
        <f ca="true">+RIGHT('Data Summary'!A32,LEN('Data Summary'!A32)-9)</f>
        <v>#VALUE!</v>
      </c>
      <c r="B32" s="36" t="str">
        <f ca="true">+IF(ISTEXT('Data Summary'!B32),'Data Summary'!B32,"")</f>
        <v/>
      </c>
      <c r="C32" s="358" t="e">
        <f ca="true">+VALUE('Data Summary'!C32)</f>
        <v>#VALUE!</v>
      </c>
      <c r="D32" s="95" t="e">
        <f ca="true">+IF(AND(ISNUMBER(OFFSET('Water Data'!$D$4,0,10*ROW('Water Data'!D26))),'Data Summary'!BS32="Yes"),100-OFFSET('Water Data'!$D$4,0,10*ROW('Water Data'!D26)),NA())</f>
        <v>#N/A</v>
      </c>
      <c r="E32" s="95" t="e">
        <f ca="true">+IF(AND(ISNUMBER(OFFSET('Water Data'!$D$6,0,10*ROW('Water Data'!D26))),'Data Summary'!BT32="Yes"),OFFSET('Water Data'!$D$6,0,10*ROW('Water Data'!D26)),NA())</f>
        <v>#N/A</v>
      </c>
      <c r="F32" s="95" t="e">
        <f ca="true">+IF(AND(ISNUMBER(OFFSET('Water Data'!$D$9,0,10*ROW('Water Data'!D26))),'Data Summary'!BU32="Yes"),OFFSET('Water Data'!$D$9,0,10*ROW('Water Data'!D26)),NA())</f>
        <v>#N/A</v>
      </c>
      <c r="G32" s="95" t="e">
        <f ca="true">+IF(AND(ISNUMBER(OFFSET('Water Data'!$E$4,0,10*ROW('Water Data'!E26))),'Data Summary'!BV32="Yes"),100-OFFSET('Water Data'!$E$4,0,10*ROW('Water Data'!E26)),NA())</f>
        <v>#N/A</v>
      </c>
      <c r="H32" s="95" t="e">
        <f ca="true">+IF(AND(ISNUMBER(OFFSET('Water Data'!$E$6,0,10*ROW('Water Data'!E26))),'Data Summary'!BW32="Yes"),OFFSET('Water Data'!$E$6,0,10*ROW('Water Data'!E26)),NA())</f>
        <v>#N/A</v>
      </c>
      <c r="I32" s="95" t="e">
        <f ca="true">+IF(AND(ISNUMBER(OFFSET('Water Data'!$E$9,0,10*ROW('Water Data'!E26))),'Data Summary'!BX32="Yes"),OFFSET('Water Data'!$E$9,0,10*ROW('Water Data'!E26)),NA())</f>
        <v>#N/A</v>
      </c>
      <c r="J32" s="95" t="e">
        <f ca="true">+IF(AND(ISNUMBER(OFFSET('Water Data'!$F$4,0,10*ROW('Water Data'!F26))),'Data Summary'!BY32="Yes"),100-OFFSET('Water Data'!$F$4,0,10*ROW('Water Data'!F26)),NA())</f>
        <v>#N/A</v>
      </c>
      <c r="K32" s="95" t="e">
        <f ca="true">+IF(AND(ISNUMBER(OFFSET('Water Data'!$F$6,0,10*ROW('Water Data'!F26))),'Data Summary'!BZ32="Yes"),OFFSET('Water Data'!$F$6,0,10*ROW('Water Data'!F26)),NA())</f>
        <v>#N/A</v>
      </c>
      <c r="L32" s="95" t="e">
        <f ca="true">+IF(AND(ISNUMBER(OFFSET('Water Data'!$F$9,0,10*ROW('Water Data'!F26))),'Data Summary'!CA32="Yes"),OFFSET('Water Data'!$F$9,0,10*ROW('Water Data'!F26)),NA())</f>
        <v>#N/A</v>
      </c>
      <c r="M32" s="95" t="e">
        <f ca="true">+IF(AND(ISNUMBER(OFFSET('Water Data'!$G$4,0,10*ROW('Water Data'!G26))),'Data Summary'!CB32="Yes"),100-OFFSET('Water Data'!$G$4,0,10*ROW('Water Data'!G26)),NA())</f>
        <v>#N/A</v>
      </c>
      <c r="N32" s="95" t="e">
        <f ca="true">+IF(AND(ISNUMBER(OFFSET('Water Data'!$G$6,0,10*ROW('Water Data'!G26))),'Data Summary'!CC32="Yes"),OFFSET('Water Data'!$G$6,0,10*ROW('Water Data'!G26)),NA())</f>
        <v>#N/A</v>
      </c>
      <c r="O32" s="95" t="e">
        <f ca="true">+IF(AND(ISNUMBER(OFFSET('Water Data'!$G$9,0,10*ROW('Water Data'!G26))),'Data Summary'!CD32="Yes"),OFFSET('Water Data'!$G$9,0,10*ROW('Water Data'!G26)),NA())</f>
        <v>#N/A</v>
      </c>
      <c r="P32" s="95" t="e">
        <f ca="true">+IF(AND(ISNUMBER(OFFSET('Water Data'!$H$4,0,10*ROW('Water Data'!H26))),'Data Summary'!CE32="Yes"),100-OFFSET('Water Data'!$H$4,0,10*ROW('Water Data'!H26)),NA())</f>
        <v>#N/A</v>
      </c>
      <c r="Q32" s="95" t="e">
        <f ca="true">+IF(AND(ISNUMBER(OFFSET('Water Data'!$H$6,0,10*ROW('Water Data'!H26))),'Data Summary'!CF32="Yes"),OFFSET('Water Data'!$H$6,0,10*ROW('Water Data'!H26)),NA())</f>
        <v>#N/A</v>
      </c>
      <c r="R32" s="95" t="e">
        <f ca="true">+IF(AND(ISNUMBER(OFFSET('Water Data'!$H$9,0,10*ROW('Water Data'!H26))),'Data Summary'!CG32="Yes"),OFFSET('Water Data'!$H$9,0,10*ROW('Water Data'!H26)),NA())</f>
        <v>#N/A</v>
      </c>
      <c r="S32" s="95" t="e">
        <f ca="true">+IF(AND(ISNUMBER(OFFSET('Water Data'!$I$4,0,10*ROW('Water Data'!I26))),'Data Summary'!CH32="Yes"),100-OFFSET('Water Data'!$I$4,0,10*ROW('Water Data'!I26)),NA())</f>
        <v>#N/A</v>
      </c>
      <c r="T32" s="95" t="e">
        <f ca="true">+IF(AND(ISNUMBER(OFFSET('Water Data'!$I$6,0,10*ROW('Water Data'!I26))),'Data Summary'!CI32="Yes"),OFFSET('Water Data'!$I$6,0,10*ROW('Water Data'!I26)),NA())</f>
        <v>#N/A</v>
      </c>
      <c r="U32" s="95" t="e">
        <f ca="true">+IF(AND(ISNUMBER(OFFSET('Water Data'!$I$9,0,10*ROW('Water Data'!I26))),'Data Summary'!CJ32="Yes"),OFFSET('Water Data'!$I$9,0,10*ROW('Water Data'!I26)),NA())</f>
        <v>#N/A</v>
      </c>
      <c r="V32" s="96" t="e">
        <f ca="true">+IF(AND(ISNUMBER(OFFSET('Sanitation Data'!$D$4,0,10*ROW('Sanitation Data'!D26))),'Data Summary'!CK32="Yes"),100-OFFSET('Sanitation Data'!$D$4,0,10*ROW('Sanitation Data'!D26)),NA())</f>
        <v>#N/A</v>
      </c>
      <c r="W32" s="96" t="e">
        <f ca="true">+IF(AND(ISNUMBER(OFFSET('Sanitation Data'!$D$6,0,10*ROW('Sanitation Data'!D26))),'Data Summary'!CL32="Yes"),OFFSET('Sanitation Data'!$D$6,0,10*ROW('Sanitation Data'!D26)),NA())</f>
        <v>#N/A</v>
      </c>
      <c r="X32" s="96" t="e">
        <f ca="true">+IF(AND(ISNUMBER(OFFSET('Sanitation Data'!$D$10,0,10*ROW('Sanitation Data'!D26))),'Data Summary'!CM32="Yes"),OFFSET('Sanitation Data'!$D$10,0,10*ROW('Sanitation Data'!D26)),NA())</f>
        <v>#N/A</v>
      </c>
      <c r="Y32" s="96" t="e">
        <f ca="true">+IF(AND(ISNUMBER(OFFSET('Sanitation Data'!$D$11,0,10*ROW('Sanitation Data'!D26))),'Data Summary'!CN32="Yes"),OFFSET('Sanitation Data'!$D$11,0,10*ROW('Sanitation Data'!D26)),NA())</f>
        <v>#N/A</v>
      </c>
      <c r="Z32" s="96" t="e">
        <f ca="true">+IF(AND(ISNUMBER(OFFSET('Sanitation Data'!$D$12,0,10*ROW('Sanitation Data'!D26))),'Data Summary'!CO32="Yes"),OFFSET('Sanitation Data'!$D$12,0,10*ROW('Sanitation Data'!D26)),NA())</f>
        <v>#N/A</v>
      </c>
      <c r="AA32" s="96" t="e">
        <f ca="true">+IF(AND(ISNUMBER(OFFSET('Sanitation Data'!$E$4,0,10*ROW('Sanitation Data'!E26))),'Data Summary'!CP32="Yes"),100-OFFSET('Sanitation Data'!$E$4,0,10*ROW('Sanitation Data'!E26)),NA())</f>
        <v>#N/A</v>
      </c>
      <c r="AB32" s="96" t="e">
        <f ca="true">+IF(AND(ISNUMBER(OFFSET('Sanitation Data'!$E$6,0,10*ROW('Sanitation Data'!E26))),'Data Summary'!CQ32="Yes"),OFFSET('Sanitation Data'!$E$6,0,10*ROW('Sanitation Data'!E26)),NA())</f>
        <v>#N/A</v>
      </c>
      <c r="AC32" s="96" t="e">
        <f ca="true">+IF(AND(ISNUMBER(OFFSET('Sanitation Data'!$E$10,0,10*ROW('Sanitation Data'!E26))),'Data Summary'!CR32="Yes"),OFFSET('Sanitation Data'!$E$10,0,10*ROW('Sanitation Data'!E26)),NA())</f>
        <v>#N/A</v>
      </c>
      <c r="AD32" s="96" t="e">
        <f ca="true">+IF(AND(ISNUMBER(OFFSET('Sanitation Data'!$E$11,0,10*ROW('Sanitation Data'!E26))),'Data Summary'!CS32="Yes"),OFFSET('Sanitation Data'!$E$11,0,10*ROW('Sanitation Data'!E26)),NA())</f>
        <v>#N/A</v>
      </c>
      <c r="AE32" s="96" t="e">
        <f ca="true">+IF(AND(ISNUMBER(OFFSET('Sanitation Data'!$E$12,0,10*ROW('Sanitation Data'!E26))),'Data Summary'!CT32="Yes"),OFFSET('Sanitation Data'!$E$12,0,10*ROW('Sanitation Data'!E26)),NA())</f>
        <v>#N/A</v>
      </c>
      <c r="AF32" s="96" t="e">
        <f ca="true">+IF(AND(ISNUMBER(OFFSET('Sanitation Data'!$F$4,0,10*ROW('Sanitation Data'!F26))),'Data Summary'!CU32="Yes"),100-OFFSET('Sanitation Data'!$F$4,0,10*ROW('Sanitation Data'!F26)),NA())</f>
        <v>#N/A</v>
      </c>
      <c r="AG32" s="96" t="e">
        <f ca="true">+IF(AND(ISNUMBER(OFFSET('Sanitation Data'!$F$6,0,10*ROW('Sanitation Data'!F26))),'Data Summary'!CV32="Yes"),OFFSET('Sanitation Data'!$F$6,0,10*ROW('Sanitation Data'!F26)),NA())</f>
        <v>#N/A</v>
      </c>
      <c r="AH32" s="96" t="e">
        <f ca="true">+IF(AND(ISNUMBER(OFFSET('Sanitation Data'!$F$10,0,10*ROW('Sanitation Data'!F26))),'Data Summary'!CW32="Yes"),OFFSET('Sanitation Data'!$F$10,0,10*ROW('Sanitation Data'!F26)),NA())</f>
        <v>#N/A</v>
      </c>
      <c r="AI32" s="96" t="e">
        <f ca="true">+IF(AND(ISNUMBER(OFFSET('Sanitation Data'!$F$11,0,10*ROW('Sanitation Data'!F26))),'Data Summary'!CX32="Yes"),OFFSET('Sanitation Data'!$F$11,0,10*ROW('Sanitation Data'!F26)),NA())</f>
        <v>#N/A</v>
      </c>
      <c r="AJ32" s="96" t="e">
        <f ca="true">+IF(AND(ISNUMBER(OFFSET('Sanitation Data'!$F$12,0,10*ROW('Sanitation Data'!F26))),'Data Summary'!CY32="Yes"),OFFSET('Sanitation Data'!$F$12,0,10*ROW('Sanitation Data'!F26)),NA())</f>
        <v>#N/A</v>
      </c>
      <c r="AK32" s="96" t="e">
        <f ca="true">+IF(AND(ISNUMBER(OFFSET('Sanitation Data'!$G$4,0,10*ROW('Sanitation Data'!G26))),'Data Summary'!CZ32="Yes"),100-OFFSET('Sanitation Data'!$G$4,0,10*ROW('Sanitation Data'!G26)),NA())</f>
        <v>#N/A</v>
      </c>
      <c r="AL32" s="96" t="e">
        <f ca="true">+IF(AND(ISNUMBER(OFFSET('Sanitation Data'!$G$6,0,10*ROW('Sanitation Data'!G26))),'Data Summary'!DA32="Yes"),OFFSET('Sanitation Data'!$G$6,0,10*ROW('Sanitation Data'!G26)),NA())</f>
        <v>#N/A</v>
      </c>
      <c r="AM32" s="96" t="e">
        <f ca="true">+IF(AND(ISNUMBER(OFFSET('Sanitation Data'!$G$10,0,10*ROW('Sanitation Data'!G26))),'Data Summary'!DB32="Yes"),OFFSET('Sanitation Data'!$G$10,0,10*ROW('Sanitation Data'!G26)),NA())</f>
        <v>#N/A</v>
      </c>
      <c r="AN32" s="96" t="e">
        <f ca="true">+IF(AND(ISNUMBER(OFFSET('Sanitation Data'!$G$11,0,10*ROW('Sanitation Data'!G26))),'Data Summary'!DC32="Yes"),OFFSET('Sanitation Data'!$G$11,0,10*ROW('Sanitation Data'!G26)),NA())</f>
        <v>#N/A</v>
      </c>
      <c r="AO32" s="96" t="e">
        <f ca="true">+IF(AND(ISNUMBER(OFFSET('Sanitation Data'!$G$12,0,10*ROW('Sanitation Data'!G26))),'Data Summary'!DD32="Yes"),OFFSET('Sanitation Data'!$G$12,0,10*ROW('Sanitation Data'!G26)),NA())</f>
        <v>#N/A</v>
      </c>
      <c r="AP32" s="96" t="e">
        <f ca="true">+IF(AND(ISNUMBER(OFFSET('Sanitation Data'!$H$4,0,10*ROW('Sanitation Data'!H26))),'Data Summary'!DE32="Yes"),100-OFFSET('Sanitation Data'!$H$4,0,10*ROW('Sanitation Data'!H26)),NA())</f>
        <v>#N/A</v>
      </c>
      <c r="AQ32" s="96" t="e">
        <f ca="true">+IF(AND(ISNUMBER(OFFSET('Sanitation Data'!$H$6,0,10*ROW('Sanitation Data'!H26))),'Data Summary'!DF32="Yes"),OFFSET('Sanitation Data'!$H$6,0,10*ROW('Sanitation Data'!H26)),NA())</f>
        <v>#N/A</v>
      </c>
      <c r="AR32" s="96" t="e">
        <f ca="true">+IF(AND(ISNUMBER(OFFSET('Sanitation Data'!$H$10,0,10*ROW('Sanitation Data'!H26))),'Data Summary'!DG32="Yes"),OFFSET('Sanitation Data'!$H$10,0,10*ROW('Sanitation Data'!H26)),NA())</f>
        <v>#N/A</v>
      </c>
      <c r="AS32" s="96" t="e">
        <f ca="true">+IF(AND(ISNUMBER(OFFSET('Sanitation Data'!$H$11,0,10*ROW('Sanitation Data'!H26))),'Data Summary'!DH32="Yes"),OFFSET('Sanitation Data'!$H$11,0,10*ROW('Sanitation Data'!H26)),NA())</f>
        <v>#N/A</v>
      </c>
      <c r="AT32" s="96" t="e">
        <f ca="true">+IF(AND(ISNUMBER(OFFSET('Sanitation Data'!$H$12,0,10*ROW('Sanitation Data'!H26))),'Data Summary'!DI32="Yes"),OFFSET('Sanitation Data'!$H$12,0,10*ROW('Sanitation Data'!H26)),NA())</f>
        <v>#N/A</v>
      </c>
      <c r="AU32" s="96" t="e">
        <f ca="true">+IF(AND(ISNUMBER(OFFSET('Sanitation Data'!$I$4,0,10*ROW('Sanitation Data'!I26))),'Data Summary'!DJ32="Yes"),100-OFFSET('Sanitation Data'!$I$4,0,10*ROW('Sanitation Data'!I26)),NA())</f>
        <v>#N/A</v>
      </c>
      <c r="AV32" s="96" t="e">
        <f ca="true">+IF(AND(ISNUMBER(OFFSET('Sanitation Data'!$I$6,0,10*ROW('Sanitation Data'!I26))),'Data Summary'!DK32="Yes"),OFFSET('Sanitation Data'!$I$6,0,10*ROW('Sanitation Data'!I26)),NA())</f>
        <v>#N/A</v>
      </c>
      <c r="AW32" s="96" t="e">
        <f ca="true">+IF(AND(ISNUMBER(OFFSET('Sanitation Data'!$I$10,0,10*ROW('Sanitation Data'!I26))),'Data Summary'!DL32="Yes"),OFFSET('Sanitation Data'!$I$10,0,10*ROW('Sanitation Data'!I26)),NA())</f>
        <v>#N/A</v>
      </c>
      <c r="AX32" s="96" t="e">
        <f ca="true">+IF(AND(ISNUMBER(OFFSET('Sanitation Data'!$I$11,0,10*ROW('Sanitation Data'!I26))),'Data Summary'!DM32="Yes"),OFFSET('Sanitation Data'!$I$11,0,10*ROW('Sanitation Data'!I26)),NA())</f>
        <v>#N/A</v>
      </c>
      <c r="AY32" s="96" t="e">
        <f ca="true">+IF(AND(ISNUMBER(OFFSET('Sanitation Data'!$I$12,0,10*ROW('Sanitation Data'!I26))),'Data Summary'!DN32="Yes"),OFFSET('Sanitation Data'!$I$12,0,10*ROW('Sanitation Data'!I26)),NA())</f>
        <v>#N/A</v>
      </c>
      <c r="AZ32" s="97" t="e">
        <f ca="true">+IF(AND(ISNUMBER(OFFSET('Hygiene Data'!$D$5,0,10*ROW('Hygiene Data'!D26))),'Data Summary'!DO32="Yes"),OFFSET('Hygiene Data'!$D$5,0,10*ROW('Hygiene Data'!D26)),NA())</f>
        <v>#N/A</v>
      </c>
      <c r="BA32" s="97" t="e">
        <f ca="true">+IF(AND(ISNUMBER(OFFSET('Hygiene Data'!$D$7,0,10*ROW('Hygiene Data'!D26))),'Data Summary'!DP32="Yes"),OFFSET('Hygiene Data'!$D$7,0,10*ROW('Hygiene Data'!D26)),NA())</f>
        <v>#N/A</v>
      </c>
      <c r="BB32" s="97" t="e">
        <f ca="true">+IF(AND(ISNUMBER(OFFSET('Hygiene Data'!$D$9,0,10*ROW('Hygiene Data'!D26))),'Data Summary'!DQ32="Yes"),OFFSET('Hygiene Data'!$D$9,0,10*ROW('Hygiene Data'!D26)),NA())</f>
        <v>#N/A</v>
      </c>
      <c r="BC32" s="97" t="e">
        <f ca="true">+IF(AND(ISNUMBER(OFFSET('Hygiene Data'!$E$5,0,10*ROW('Hygiene Data'!E26))),'Data Summary'!DR32="Yes"),OFFSET('Hygiene Data'!$E$5,0,10*ROW('Hygiene Data'!E26)),NA())</f>
        <v>#N/A</v>
      </c>
      <c r="BD32" s="97" t="e">
        <f ca="true">+IF(AND(ISNUMBER(OFFSET('Hygiene Data'!$E$7,0,10*ROW('Hygiene Data'!E26))),'Data Summary'!DS32="Yes"),OFFSET('Hygiene Data'!$E$7,0,10*ROW('Hygiene Data'!E26)),NA())</f>
        <v>#N/A</v>
      </c>
      <c r="BE32" s="97" t="e">
        <f ca="true">+IF(AND(ISNUMBER(OFFSET('Hygiene Data'!$E$9,0,10*ROW('Hygiene Data'!E26))),'Data Summary'!DT32="Yes"),OFFSET('Hygiene Data'!$E$9,0,10*ROW('Hygiene Data'!E26)),NA())</f>
        <v>#N/A</v>
      </c>
      <c r="BF32" s="97" t="e">
        <f ca="true">+IF(AND(ISNUMBER(OFFSET('Hygiene Data'!$F$5,0,10*ROW('Hygiene Data'!F26))),'Data Summary'!DU32="Yes"),OFFSET('Hygiene Data'!$F$5,0,10*ROW('Hygiene Data'!F26)),NA())</f>
        <v>#N/A</v>
      </c>
      <c r="BG32" s="97" t="e">
        <f ca="true">+IF(AND(ISNUMBER(OFFSET('Hygiene Data'!$F$7,0,10*ROW('Hygiene Data'!F26))),'Data Summary'!DV32="Yes"),OFFSET('Hygiene Data'!$F$7,0,10*ROW('Hygiene Data'!F26)),NA())</f>
        <v>#N/A</v>
      </c>
      <c r="BH32" s="97" t="e">
        <f ca="true">+IF(AND(ISNUMBER(OFFSET('Hygiene Data'!$F$9,0,10*ROW('Hygiene Data'!F26))),'Data Summary'!DW32="Yes"),OFFSET('Hygiene Data'!$F$9,0,10*ROW('Hygiene Data'!F26)),NA())</f>
        <v>#N/A</v>
      </c>
      <c r="BI32" s="97" t="e">
        <f ca="true">+IF(AND(ISNUMBER(OFFSET('Hygiene Data'!$G$5,0,10*ROW('Hygiene Data'!G26))),'Data Summary'!DX32="Yes"),OFFSET('Hygiene Data'!$G$5,0,10*ROW('Hygiene Data'!G26)),NA())</f>
        <v>#N/A</v>
      </c>
      <c r="BJ32" s="97" t="e">
        <f ca="true">+IF(AND(ISNUMBER(OFFSET('Hygiene Data'!$G$7,0,10*ROW('Hygiene Data'!G26))),'Data Summary'!DY32="Yes"),OFFSET('Hygiene Data'!$G$7,0,10*ROW('Hygiene Data'!G26)),NA())</f>
        <v>#N/A</v>
      </c>
      <c r="BK32" s="97" t="e">
        <f ca="true">+IF(AND(ISNUMBER(OFFSET('Hygiene Data'!$G$9,0,10*ROW('Hygiene Data'!G26))),'Data Summary'!DZ32="Yes"),OFFSET('Hygiene Data'!$G$9,0,10*ROW('Hygiene Data'!G26)),NA())</f>
        <v>#N/A</v>
      </c>
      <c r="BL32" s="97" t="e">
        <f ca="true">+IF(AND(ISNUMBER(OFFSET('Hygiene Data'!$H$5,0,10*ROW('Hygiene Data'!H26))),'Data Summary'!EA32="Yes"),OFFSET('Hygiene Data'!$H$5,0,10*ROW('Hygiene Data'!H26)),NA())</f>
        <v>#N/A</v>
      </c>
      <c r="BM32" s="97" t="e">
        <f ca="true">+IF(AND(ISNUMBER(OFFSET('Hygiene Data'!$H$7,0,10*ROW('Hygiene Data'!H26))),'Data Summary'!EB32="Yes"),OFFSET('Hygiene Data'!$H$7,0,10*ROW('Hygiene Data'!H26)),NA())</f>
        <v>#N/A</v>
      </c>
      <c r="BN32" s="97" t="e">
        <f ca="true">+IF(AND(ISNUMBER(OFFSET('Hygiene Data'!$H$9,0,10*ROW('Hygiene Data'!H26))),'Data Summary'!EC32="Yes"),OFFSET('Hygiene Data'!$H$9,0,10*ROW('Hygiene Data'!H26)),NA())</f>
        <v>#N/A</v>
      </c>
      <c r="BO32" s="97" t="e">
        <f ca="true">+IF(AND(ISNUMBER(OFFSET('Hygiene Data'!$I$5,0,10*ROW('Hygiene Data'!I26))),'Data Summary'!ED32="Yes"),OFFSET('Hygiene Data'!$I$5,0,10*ROW('Hygiene Data'!I26)),NA())</f>
        <v>#N/A</v>
      </c>
      <c r="BP32" s="97" t="e">
        <f ca="true">+IF(AND(ISNUMBER(OFFSET('Hygiene Data'!$I$7,0,10*ROW('Hygiene Data'!I26))),'Data Summary'!EE32="Yes"),OFFSET('Hygiene Data'!$I$7,0,10*ROW('Hygiene Data'!I26)),NA())</f>
        <v>#N/A</v>
      </c>
      <c r="BQ32" s="97" t="e">
        <f ca="true">+IF(AND(ISNUMBER(OFFSET('Hygiene Data'!$I$9,0,10*ROW('Hygiene Data'!I26))),'Data Summary'!EF32="Yes"),OFFSET('Hygiene Data'!$I$9,0,10*ROW('Hygiene Data'!I26)),NA())</f>
        <v>#N/A</v>
      </c>
    </row>
    <row xmlns:x14ac="http://schemas.microsoft.com/office/spreadsheetml/2009/9/ac" r="33" x14ac:dyDescent="0.2">
      <c r="A33" s="409" t="e">
        <f ca="true">+RIGHT('Data Summary'!A33,LEN('Data Summary'!A33)-9)</f>
        <v>#VALUE!</v>
      </c>
      <c r="B33" s="36" t="str">
        <f ca="true">+IF(ISTEXT('Data Summary'!B33),'Data Summary'!B33,"")</f>
        <v/>
      </c>
      <c r="C33" s="358" t="e">
        <f ca="true">+VALUE('Data Summary'!C33)</f>
        <v>#VALUE!</v>
      </c>
      <c r="D33" s="95" t="e">
        <f ca="true">+IF(AND(ISNUMBER(OFFSET('Water Data'!$D$4,0,10*ROW('Water Data'!D27))),'Data Summary'!BS33="Yes"),100-OFFSET('Water Data'!$D$4,0,10*ROW('Water Data'!D27)),NA())</f>
        <v>#N/A</v>
      </c>
      <c r="E33" s="95" t="e">
        <f ca="true">+IF(AND(ISNUMBER(OFFSET('Water Data'!$D$6,0,10*ROW('Water Data'!D27))),'Data Summary'!BT33="Yes"),OFFSET('Water Data'!$D$6,0,10*ROW('Water Data'!D27)),NA())</f>
        <v>#N/A</v>
      </c>
      <c r="F33" s="95" t="e">
        <f ca="true">+IF(AND(ISNUMBER(OFFSET('Water Data'!$D$9,0,10*ROW('Water Data'!D27))),'Data Summary'!BU33="Yes"),OFFSET('Water Data'!$D$9,0,10*ROW('Water Data'!D27)),NA())</f>
        <v>#N/A</v>
      </c>
      <c r="G33" s="95" t="e">
        <f ca="true">+IF(AND(ISNUMBER(OFFSET('Water Data'!$E$4,0,10*ROW('Water Data'!E27))),'Data Summary'!BV33="Yes"),100-OFFSET('Water Data'!$E$4,0,10*ROW('Water Data'!E27)),NA())</f>
        <v>#N/A</v>
      </c>
      <c r="H33" s="95" t="e">
        <f ca="true">+IF(AND(ISNUMBER(OFFSET('Water Data'!$E$6,0,10*ROW('Water Data'!E27))),'Data Summary'!BW33="Yes"),OFFSET('Water Data'!$E$6,0,10*ROW('Water Data'!E27)),NA())</f>
        <v>#N/A</v>
      </c>
      <c r="I33" s="95" t="e">
        <f ca="true">+IF(AND(ISNUMBER(OFFSET('Water Data'!$E$9,0,10*ROW('Water Data'!E27))),'Data Summary'!BX33="Yes"),OFFSET('Water Data'!$E$9,0,10*ROW('Water Data'!E27)),NA())</f>
        <v>#N/A</v>
      </c>
      <c r="J33" s="95" t="e">
        <f ca="true">+IF(AND(ISNUMBER(OFFSET('Water Data'!$F$4,0,10*ROW('Water Data'!F27))),'Data Summary'!BY33="Yes"),100-OFFSET('Water Data'!$F$4,0,10*ROW('Water Data'!F27)),NA())</f>
        <v>#N/A</v>
      </c>
      <c r="K33" s="95" t="e">
        <f ca="true">+IF(AND(ISNUMBER(OFFSET('Water Data'!$F$6,0,10*ROW('Water Data'!F27))),'Data Summary'!BZ33="Yes"),OFFSET('Water Data'!$F$6,0,10*ROW('Water Data'!F27)),NA())</f>
        <v>#N/A</v>
      </c>
      <c r="L33" s="95" t="e">
        <f ca="true">+IF(AND(ISNUMBER(OFFSET('Water Data'!$F$9,0,10*ROW('Water Data'!F27))),'Data Summary'!CA33="Yes"),OFFSET('Water Data'!$F$9,0,10*ROW('Water Data'!F27)),NA())</f>
        <v>#N/A</v>
      </c>
      <c r="M33" s="95" t="e">
        <f ca="true">+IF(AND(ISNUMBER(OFFSET('Water Data'!$G$4,0,10*ROW('Water Data'!G27))),'Data Summary'!CB33="Yes"),100-OFFSET('Water Data'!$G$4,0,10*ROW('Water Data'!G27)),NA())</f>
        <v>#N/A</v>
      </c>
      <c r="N33" s="95" t="e">
        <f ca="true">+IF(AND(ISNUMBER(OFFSET('Water Data'!$G$6,0,10*ROW('Water Data'!G27))),'Data Summary'!CC33="Yes"),OFFSET('Water Data'!$G$6,0,10*ROW('Water Data'!G27)),NA())</f>
        <v>#N/A</v>
      </c>
      <c r="O33" s="95" t="e">
        <f ca="true">+IF(AND(ISNUMBER(OFFSET('Water Data'!$G$9,0,10*ROW('Water Data'!G27))),'Data Summary'!CD33="Yes"),OFFSET('Water Data'!$G$9,0,10*ROW('Water Data'!G27)),NA())</f>
        <v>#N/A</v>
      </c>
      <c r="P33" s="95" t="e">
        <f ca="true">+IF(AND(ISNUMBER(OFFSET('Water Data'!$H$4,0,10*ROW('Water Data'!H27))),'Data Summary'!CE33="Yes"),100-OFFSET('Water Data'!$H$4,0,10*ROW('Water Data'!H27)),NA())</f>
        <v>#N/A</v>
      </c>
      <c r="Q33" s="95" t="e">
        <f ca="true">+IF(AND(ISNUMBER(OFFSET('Water Data'!$H$6,0,10*ROW('Water Data'!H27))),'Data Summary'!CF33="Yes"),OFFSET('Water Data'!$H$6,0,10*ROW('Water Data'!H27)),NA())</f>
        <v>#N/A</v>
      </c>
      <c r="R33" s="95" t="e">
        <f ca="true">+IF(AND(ISNUMBER(OFFSET('Water Data'!$H$9,0,10*ROW('Water Data'!H27))),'Data Summary'!CG33="Yes"),OFFSET('Water Data'!$H$9,0,10*ROW('Water Data'!H27)),NA())</f>
        <v>#N/A</v>
      </c>
      <c r="S33" s="95" t="e">
        <f ca="true">+IF(AND(ISNUMBER(OFFSET('Water Data'!$I$4,0,10*ROW('Water Data'!I27))),'Data Summary'!CH33="Yes"),100-OFFSET('Water Data'!$I$4,0,10*ROW('Water Data'!I27)),NA())</f>
        <v>#N/A</v>
      </c>
      <c r="T33" s="95" t="e">
        <f ca="true">+IF(AND(ISNUMBER(OFFSET('Water Data'!$I$6,0,10*ROW('Water Data'!I27))),'Data Summary'!CI33="Yes"),OFFSET('Water Data'!$I$6,0,10*ROW('Water Data'!I27)),NA())</f>
        <v>#N/A</v>
      </c>
      <c r="U33" s="95" t="e">
        <f ca="true">+IF(AND(ISNUMBER(OFFSET('Water Data'!$I$9,0,10*ROW('Water Data'!I27))),'Data Summary'!CJ33="Yes"),OFFSET('Water Data'!$I$9,0,10*ROW('Water Data'!I27)),NA())</f>
        <v>#N/A</v>
      </c>
      <c r="V33" s="96" t="e">
        <f ca="true">+IF(AND(ISNUMBER(OFFSET('Sanitation Data'!$D$4,0,10*ROW('Sanitation Data'!D27))),'Data Summary'!CK33="Yes"),100-OFFSET('Sanitation Data'!$D$4,0,10*ROW('Sanitation Data'!D27)),NA())</f>
        <v>#N/A</v>
      </c>
      <c r="W33" s="96" t="e">
        <f ca="true">+IF(AND(ISNUMBER(OFFSET('Sanitation Data'!$D$6,0,10*ROW('Sanitation Data'!D27))),'Data Summary'!CL33="Yes"),OFFSET('Sanitation Data'!$D$6,0,10*ROW('Sanitation Data'!D27)),NA())</f>
        <v>#N/A</v>
      </c>
      <c r="X33" s="96" t="e">
        <f ca="true">+IF(AND(ISNUMBER(OFFSET('Sanitation Data'!$D$10,0,10*ROW('Sanitation Data'!D27))),'Data Summary'!CM33="Yes"),OFFSET('Sanitation Data'!$D$10,0,10*ROW('Sanitation Data'!D27)),NA())</f>
        <v>#N/A</v>
      </c>
      <c r="Y33" s="96" t="e">
        <f ca="true">+IF(AND(ISNUMBER(OFFSET('Sanitation Data'!$D$11,0,10*ROW('Sanitation Data'!D27))),'Data Summary'!CN33="Yes"),OFFSET('Sanitation Data'!$D$11,0,10*ROW('Sanitation Data'!D27)),NA())</f>
        <v>#N/A</v>
      </c>
      <c r="Z33" s="96" t="e">
        <f ca="true">+IF(AND(ISNUMBER(OFFSET('Sanitation Data'!$D$12,0,10*ROW('Sanitation Data'!D27))),'Data Summary'!CO33="Yes"),OFFSET('Sanitation Data'!$D$12,0,10*ROW('Sanitation Data'!D27)),NA())</f>
        <v>#N/A</v>
      </c>
      <c r="AA33" s="96" t="e">
        <f ca="true">+IF(AND(ISNUMBER(OFFSET('Sanitation Data'!$E$4,0,10*ROW('Sanitation Data'!E27))),'Data Summary'!CP33="Yes"),100-OFFSET('Sanitation Data'!$E$4,0,10*ROW('Sanitation Data'!E27)),NA())</f>
        <v>#N/A</v>
      </c>
      <c r="AB33" s="96" t="e">
        <f ca="true">+IF(AND(ISNUMBER(OFFSET('Sanitation Data'!$E$6,0,10*ROW('Sanitation Data'!E27))),'Data Summary'!CQ33="Yes"),OFFSET('Sanitation Data'!$E$6,0,10*ROW('Sanitation Data'!E27)),NA())</f>
        <v>#N/A</v>
      </c>
      <c r="AC33" s="96" t="e">
        <f ca="true">+IF(AND(ISNUMBER(OFFSET('Sanitation Data'!$E$10,0,10*ROW('Sanitation Data'!E27))),'Data Summary'!CR33="Yes"),OFFSET('Sanitation Data'!$E$10,0,10*ROW('Sanitation Data'!E27)),NA())</f>
        <v>#N/A</v>
      </c>
      <c r="AD33" s="96" t="e">
        <f ca="true">+IF(AND(ISNUMBER(OFFSET('Sanitation Data'!$E$11,0,10*ROW('Sanitation Data'!E27))),'Data Summary'!CS33="Yes"),OFFSET('Sanitation Data'!$E$11,0,10*ROW('Sanitation Data'!E27)),NA())</f>
        <v>#N/A</v>
      </c>
      <c r="AE33" s="96" t="e">
        <f ca="true">+IF(AND(ISNUMBER(OFFSET('Sanitation Data'!$E$12,0,10*ROW('Sanitation Data'!E27))),'Data Summary'!CT33="Yes"),OFFSET('Sanitation Data'!$E$12,0,10*ROW('Sanitation Data'!E27)),NA())</f>
        <v>#N/A</v>
      </c>
      <c r="AF33" s="96" t="e">
        <f ca="true">+IF(AND(ISNUMBER(OFFSET('Sanitation Data'!$F$4,0,10*ROW('Sanitation Data'!F27))),'Data Summary'!CU33="Yes"),100-OFFSET('Sanitation Data'!$F$4,0,10*ROW('Sanitation Data'!F27)),NA())</f>
        <v>#N/A</v>
      </c>
      <c r="AG33" s="96" t="e">
        <f ca="true">+IF(AND(ISNUMBER(OFFSET('Sanitation Data'!$F$6,0,10*ROW('Sanitation Data'!F27))),'Data Summary'!CV33="Yes"),OFFSET('Sanitation Data'!$F$6,0,10*ROW('Sanitation Data'!F27)),NA())</f>
        <v>#N/A</v>
      </c>
      <c r="AH33" s="96" t="e">
        <f ca="true">+IF(AND(ISNUMBER(OFFSET('Sanitation Data'!$F$10,0,10*ROW('Sanitation Data'!F27))),'Data Summary'!CW33="Yes"),OFFSET('Sanitation Data'!$F$10,0,10*ROW('Sanitation Data'!F27)),NA())</f>
        <v>#N/A</v>
      </c>
      <c r="AI33" s="96" t="e">
        <f ca="true">+IF(AND(ISNUMBER(OFFSET('Sanitation Data'!$F$11,0,10*ROW('Sanitation Data'!F27))),'Data Summary'!CX33="Yes"),OFFSET('Sanitation Data'!$F$11,0,10*ROW('Sanitation Data'!F27)),NA())</f>
        <v>#N/A</v>
      </c>
      <c r="AJ33" s="96" t="e">
        <f ca="true">+IF(AND(ISNUMBER(OFFSET('Sanitation Data'!$F$12,0,10*ROW('Sanitation Data'!F27))),'Data Summary'!CY33="Yes"),OFFSET('Sanitation Data'!$F$12,0,10*ROW('Sanitation Data'!F27)),NA())</f>
        <v>#N/A</v>
      </c>
      <c r="AK33" s="96" t="e">
        <f ca="true">+IF(AND(ISNUMBER(OFFSET('Sanitation Data'!$G$4,0,10*ROW('Sanitation Data'!G27))),'Data Summary'!CZ33="Yes"),100-OFFSET('Sanitation Data'!$G$4,0,10*ROW('Sanitation Data'!G27)),NA())</f>
        <v>#N/A</v>
      </c>
      <c r="AL33" s="96" t="e">
        <f ca="true">+IF(AND(ISNUMBER(OFFSET('Sanitation Data'!$G$6,0,10*ROW('Sanitation Data'!G27))),'Data Summary'!DA33="Yes"),OFFSET('Sanitation Data'!$G$6,0,10*ROW('Sanitation Data'!G27)),NA())</f>
        <v>#N/A</v>
      </c>
      <c r="AM33" s="96" t="e">
        <f ca="true">+IF(AND(ISNUMBER(OFFSET('Sanitation Data'!$G$10,0,10*ROW('Sanitation Data'!G27))),'Data Summary'!DB33="Yes"),OFFSET('Sanitation Data'!$G$10,0,10*ROW('Sanitation Data'!G27)),NA())</f>
        <v>#N/A</v>
      </c>
      <c r="AN33" s="96" t="e">
        <f ca="true">+IF(AND(ISNUMBER(OFFSET('Sanitation Data'!$G$11,0,10*ROW('Sanitation Data'!G27))),'Data Summary'!DC33="Yes"),OFFSET('Sanitation Data'!$G$11,0,10*ROW('Sanitation Data'!G27)),NA())</f>
        <v>#N/A</v>
      </c>
      <c r="AO33" s="96" t="e">
        <f ca="true">+IF(AND(ISNUMBER(OFFSET('Sanitation Data'!$G$12,0,10*ROW('Sanitation Data'!G27))),'Data Summary'!DD33="Yes"),OFFSET('Sanitation Data'!$G$12,0,10*ROW('Sanitation Data'!G27)),NA())</f>
        <v>#N/A</v>
      </c>
      <c r="AP33" s="96" t="e">
        <f ca="true">+IF(AND(ISNUMBER(OFFSET('Sanitation Data'!$H$4,0,10*ROW('Sanitation Data'!H27))),'Data Summary'!DE33="Yes"),100-OFFSET('Sanitation Data'!$H$4,0,10*ROW('Sanitation Data'!H27)),NA())</f>
        <v>#N/A</v>
      </c>
      <c r="AQ33" s="96" t="e">
        <f ca="true">+IF(AND(ISNUMBER(OFFSET('Sanitation Data'!$H$6,0,10*ROW('Sanitation Data'!H27))),'Data Summary'!DF33="Yes"),OFFSET('Sanitation Data'!$H$6,0,10*ROW('Sanitation Data'!H27)),NA())</f>
        <v>#N/A</v>
      </c>
      <c r="AR33" s="96" t="e">
        <f ca="true">+IF(AND(ISNUMBER(OFFSET('Sanitation Data'!$H$10,0,10*ROW('Sanitation Data'!H27))),'Data Summary'!DG33="Yes"),OFFSET('Sanitation Data'!$H$10,0,10*ROW('Sanitation Data'!H27)),NA())</f>
        <v>#N/A</v>
      </c>
      <c r="AS33" s="96" t="e">
        <f ca="true">+IF(AND(ISNUMBER(OFFSET('Sanitation Data'!$H$11,0,10*ROW('Sanitation Data'!H27))),'Data Summary'!DH33="Yes"),OFFSET('Sanitation Data'!$H$11,0,10*ROW('Sanitation Data'!H27)),NA())</f>
        <v>#N/A</v>
      </c>
      <c r="AT33" s="96" t="e">
        <f ca="true">+IF(AND(ISNUMBER(OFFSET('Sanitation Data'!$H$12,0,10*ROW('Sanitation Data'!H27))),'Data Summary'!DI33="Yes"),OFFSET('Sanitation Data'!$H$12,0,10*ROW('Sanitation Data'!H27)),NA())</f>
        <v>#N/A</v>
      </c>
      <c r="AU33" s="96" t="e">
        <f ca="true">+IF(AND(ISNUMBER(OFFSET('Sanitation Data'!$I$4,0,10*ROW('Sanitation Data'!I27))),'Data Summary'!DJ33="Yes"),100-OFFSET('Sanitation Data'!$I$4,0,10*ROW('Sanitation Data'!I27)),NA())</f>
        <v>#N/A</v>
      </c>
      <c r="AV33" s="96" t="e">
        <f ca="true">+IF(AND(ISNUMBER(OFFSET('Sanitation Data'!$I$6,0,10*ROW('Sanitation Data'!I27))),'Data Summary'!DK33="Yes"),OFFSET('Sanitation Data'!$I$6,0,10*ROW('Sanitation Data'!I27)),NA())</f>
        <v>#N/A</v>
      </c>
      <c r="AW33" s="96" t="e">
        <f ca="true">+IF(AND(ISNUMBER(OFFSET('Sanitation Data'!$I$10,0,10*ROW('Sanitation Data'!I27))),'Data Summary'!DL33="Yes"),OFFSET('Sanitation Data'!$I$10,0,10*ROW('Sanitation Data'!I27)),NA())</f>
        <v>#N/A</v>
      </c>
      <c r="AX33" s="96" t="e">
        <f ca="true">+IF(AND(ISNUMBER(OFFSET('Sanitation Data'!$I$11,0,10*ROW('Sanitation Data'!I27))),'Data Summary'!DM33="Yes"),OFFSET('Sanitation Data'!$I$11,0,10*ROW('Sanitation Data'!I27)),NA())</f>
        <v>#N/A</v>
      </c>
      <c r="AY33" s="96" t="e">
        <f ca="true">+IF(AND(ISNUMBER(OFFSET('Sanitation Data'!$I$12,0,10*ROW('Sanitation Data'!I27))),'Data Summary'!DN33="Yes"),OFFSET('Sanitation Data'!$I$12,0,10*ROW('Sanitation Data'!I27)),NA())</f>
        <v>#N/A</v>
      </c>
      <c r="AZ33" s="97" t="e">
        <f ca="true">+IF(AND(ISNUMBER(OFFSET('Hygiene Data'!$D$5,0,10*ROW('Hygiene Data'!D27))),'Data Summary'!DO33="Yes"),OFFSET('Hygiene Data'!$D$5,0,10*ROW('Hygiene Data'!D27)),NA())</f>
        <v>#N/A</v>
      </c>
      <c r="BA33" s="97" t="e">
        <f ca="true">+IF(AND(ISNUMBER(OFFSET('Hygiene Data'!$D$7,0,10*ROW('Hygiene Data'!D27))),'Data Summary'!DP33="Yes"),OFFSET('Hygiene Data'!$D$7,0,10*ROW('Hygiene Data'!D27)),NA())</f>
        <v>#N/A</v>
      </c>
      <c r="BB33" s="97" t="e">
        <f ca="true">+IF(AND(ISNUMBER(OFFSET('Hygiene Data'!$D$9,0,10*ROW('Hygiene Data'!D27))),'Data Summary'!DQ33="Yes"),OFFSET('Hygiene Data'!$D$9,0,10*ROW('Hygiene Data'!D27)),NA())</f>
        <v>#N/A</v>
      </c>
      <c r="BC33" s="97" t="e">
        <f ca="true">+IF(AND(ISNUMBER(OFFSET('Hygiene Data'!$E$5,0,10*ROW('Hygiene Data'!E27))),'Data Summary'!DR33="Yes"),OFFSET('Hygiene Data'!$E$5,0,10*ROW('Hygiene Data'!E27)),NA())</f>
        <v>#N/A</v>
      </c>
      <c r="BD33" s="97" t="e">
        <f ca="true">+IF(AND(ISNUMBER(OFFSET('Hygiene Data'!$E$7,0,10*ROW('Hygiene Data'!E27))),'Data Summary'!DS33="Yes"),OFFSET('Hygiene Data'!$E$7,0,10*ROW('Hygiene Data'!E27)),NA())</f>
        <v>#N/A</v>
      </c>
      <c r="BE33" s="97" t="e">
        <f ca="true">+IF(AND(ISNUMBER(OFFSET('Hygiene Data'!$E$9,0,10*ROW('Hygiene Data'!E27))),'Data Summary'!DT33="Yes"),OFFSET('Hygiene Data'!$E$9,0,10*ROW('Hygiene Data'!E27)),NA())</f>
        <v>#N/A</v>
      </c>
      <c r="BF33" s="97" t="e">
        <f ca="true">+IF(AND(ISNUMBER(OFFSET('Hygiene Data'!$F$5,0,10*ROW('Hygiene Data'!F27))),'Data Summary'!DU33="Yes"),OFFSET('Hygiene Data'!$F$5,0,10*ROW('Hygiene Data'!F27)),NA())</f>
        <v>#N/A</v>
      </c>
      <c r="BG33" s="97" t="e">
        <f ca="true">+IF(AND(ISNUMBER(OFFSET('Hygiene Data'!$F$7,0,10*ROW('Hygiene Data'!F27))),'Data Summary'!DV33="Yes"),OFFSET('Hygiene Data'!$F$7,0,10*ROW('Hygiene Data'!F27)),NA())</f>
        <v>#N/A</v>
      </c>
      <c r="BH33" s="97" t="e">
        <f ca="true">+IF(AND(ISNUMBER(OFFSET('Hygiene Data'!$F$9,0,10*ROW('Hygiene Data'!F27))),'Data Summary'!DW33="Yes"),OFFSET('Hygiene Data'!$F$9,0,10*ROW('Hygiene Data'!F27)),NA())</f>
        <v>#N/A</v>
      </c>
      <c r="BI33" s="97" t="e">
        <f ca="true">+IF(AND(ISNUMBER(OFFSET('Hygiene Data'!$G$5,0,10*ROW('Hygiene Data'!G27))),'Data Summary'!DX33="Yes"),OFFSET('Hygiene Data'!$G$5,0,10*ROW('Hygiene Data'!G27)),NA())</f>
        <v>#N/A</v>
      </c>
      <c r="BJ33" s="97" t="e">
        <f ca="true">+IF(AND(ISNUMBER(OFFSET('Hygiene Data'!$G$7,0,10*ROW('Hygiene Data'!G27))),'Data Summary'!DY33="Yes"),OFFSET('Hygiene Data'!$G$7,0,10*ROW('Hygiene Data'!G27)),NA())</f>
        <v>#N/A</v>
      </c>
      <c r="BK33" s="97" t="e">
        <f ca="true">+IF(AND(ISNUMBER(OFFSET('Hygiene Data'!$G$9,0,10*ROW('Hygiene Data'!G27))),'Data Summary'!DZ33="Yes"),OFFSET('Hygiene Data'!$G$9,0,10*ROW('Hygiene Data'!G27)),NA())</f>
        <v>#N/A</v>
      </c>
      <c r="BL33" s="97" t="e">
        <f ca="true">+IF(AND(ISNUMBER(OFFSET('Hygiene Data'!$H$5,0,10*ROW('Hygiene Data'!H27))),'Data Summary'!EA33="Yes"),OFFSET('Hygiene Data'!$H$5,0,10*ROW('Hygiene Data'!H27)),NA())</f>
        <v>#N/A</v>
      </c>
      <c r="BM33" s="97" t="e">
        <f ca="true">+IF(AND(ISNUMBER(OFFSET('Hygiene Data'!$H$7,0,10*ROW('Hygiene Data'!H27))),'Data Summary'!EB33="Yes"),OFFSET('Hygiene Data'!$H$7,0,10*ROW('Hygiene Data'!H27)),NA())</f>
        <v>#N/A</v>
      </c>
      <c r="BN33" s="97" t="e">
        <f ca="true">+IF(AND(ISNUMBER(OFFSET('Hygiene Data'!$H$9,0,10*ROW('Hygiene Data'!H27))),'Data Summary'!EC33="Yes"),OFFSET('Hygiene Data'!$H$9,0,10*ROW('Hygiene Data'!H27)),NA())</f>
        <v>#N/A</v>
      </c>
      <c r="BO33" s="97" t="e">
        <f ca="true">+IF(AND(ISNUMBER(OFFSET('Hygiene Data'!$I$5,0,10*ROW('Hygiene Data'!I27))),'Data Summary'!ED33="Yes"),OFFSET('Hygiene Data'!$I$5,0,10*ROW('Hygiene Data'!I27)),NA())</f>
        <v>#N/A</v>
      </c>
      <c r="BP33" s="97" t="e">
        <f ca="true">+IF(AND(ISNUMBER(OFFSET('Hygiene Data'!$I$7,0,10*ROW('Hygiene Data'!I27))),'Data Summary'!EE33="Yes"),OFFSET('Hygiene Data'!$I$7,0,10*ROW('Hygiene Data'!I27)),NA())</f>
        <v>#N/A</v>
      </c>
      <c r="BQ33" s="97" t="e">
        <f ca="true">+IF(AND(ISNUMBER(OFFSET('Hygiene Data'!$I$9,0,10*ROW('Hygiene Data'!I27))),'Data Summary'!EF33="Yes"),OFFSET('Hygiene Data'!$I$9,0,10*ROW('Hygiene Data'!I27)),NA())</f>
        <v>#N/A</v>
      </c>
    </row>
    <row xmlns:x14ac="http://schemas.microsoft.com/office/spreadsheetml/2009/9/ac" r="34" x14ac:dyDescent="0.2">
      <c r="A34" s="409" t="e">
        <f ca="true">+RIGHT('Data Summary'!A34,LEN('Data Summary'!A34)-9)</f>
        <v>#VALUE!</v>
      </c>
      <c r="B34" s="36" t="str">
        <f ca="true">+IF(ISTEXT('Data Summary'!B34),'Data Summary'!B34,"")</f>
        <v/>
      </c>
      <c r="C34" s="358" t="e">
        <f ca="true">+VALUE('Data Summary'!C34)</f>
        <v>#VALUE!</v>
      </c>
      <c r="D34" s="95" t="e">
        <f ca="true">+IF(AND(ISNUMBER(OFFSET('Water Data'!$D$4,0,10*ROW('Water Data'!D28))),'Data Summary'!BS34="Yes"),100-OFFSET('Water Data'!$D$4,0,10*ROW('Water Data'!D28)),NA())</f>
        <v>#N/A</v>
      </c>
      <c r="E34" s="95" t="e">
        <f ca="true">+IF(AND(ISNUMBER(OFFSET('Water Data'!$D$6,0,10*ROW('Water Data'!D28))),'Data Summary'!BT34="Yes"),OFFSET('Water Data'!$D$6,0,10*ROW('Water Data'!D28)),NA())</f>
        <v>#N/A</v>
      </c>
      <c r="F34" s="95" t="e">
        <f ca="true">+IF(AND(ISNUMBER(OFFSET('Water Data'!$D$9,0,10*ROW('Water Data'!D28))),'Data Summary'!BU34="Yes"),OFFSET('Water Data'!$D$9,0,10*ROW('Water Data'!D28)),NA())</f>
        <v>#N/A</v>
      </c>
      <c r="G34" s="95" t="e">
        <f ca="true">+IF(AND(ISNUMBER(OFFSET('Water Data'!$E$4,0,10*ROW('Water Data'!E28))),'Data Summary'!BV34="Yes"),100-OFFSET('Water Data'!$E$4,0,10*ROW('Water Data'!E28)),NA())</f>
        <v>#N/A</v>
      </c>
      <c r="H34" s="95" t="e">
        <f ca="true">+IF(AND(ISNUMBER(OFFSET('Water Data'!$E$6,0,10*ROW('Water Data'!E28))),'Data Summary'!BW34="Yes"),OFFSET('Water Data'!$E$6,0,10*ROW('Water Data'!E28)),NA())</f>
        <v>#N/A</v>
      </c>
      <c r="I34" s="95" t="e">
        <f ca="true">+IF(AND(ISNUMBER(OFFSET('Water Data'!$E$9,0,10*ROW('Water Data'!E28))),'Data Summary'!BX34="Yes"),OFFSET('Water Data'!$E$9,0,10*ROW('Water Data'!E28)),NA())</f>
        <v>#N/A</v>
      </c>
      <c r="J34" s="95" t="e">
        <f ca="true">+IF(AND(ISNUMBER(OFFSET('Water Data'!$F$4,0,10*ROW('Water Data'!F28))),'Data Summary'!BY34="Yes"),100-OFFSET('Water Data'!$F$4,0,10*ROW('Water Data'!F28)),NA())</f>
        <v>#N/A</v>
      </c>
      <c r="K34" s="95" t="e">
        <f ca="true">+IF(AND(ISNUMBER(OFFSET('Water Data'!$F$6,0,10*ROW('Water Data'!F28))),'Data Summary'!BZ34="Yes"),OFFSET('Water Data'!$F$6,0,10*ROW('Water Data'!F28)),NA())</f>
        <v>#N/A</v>
      </c>
      <c r="L34" s="95" t="e">
        <f ca="true">+IF(AND(ISNUMBER(OFFSET('Water Data'!$F$9,0,10*ROW('Water Data'!F28))),'Data Summary'!CA34="Yes"),OFFSET('Water Data'!$F$9,0,10*ROW('Water Data'!F28)),NA())</f>
        <v>#N/A</v>
      </c>
      <c r="M34" s="95" t="e">
        <f ca="true">+IF(AND(ISNUMBER(OFFSET('Water Data'!$G$4,0,10*ROW('Water Data'!G28))),'Data Summary'!CB34="Yes"),100-OFFSET('Water Data'!$G$4,0,10*ROW('Water Data'!G28)),NA())</f>
        <v>#N/A</v>
      </c>
      <c r="N34" s="95" t="e">
        <f ca="true">+IF(AND(ISNUMBER(OFFSET('Water Data'!$G$6,0,10*ROW('Water Data'!G28))),'Data Summary'!CC34="Yes"),OFFSET('Water Data'!$G$6,0,10*ROW('Water Data'!G28)),NA())</f>
        <v>#N/A</v>
      </c>
      <c r="O34" s="95" t="e">
        <f ca="true">+IF(AND(ISNUMBER(OFFSET('Water Data'!$G$9,0,10*ROW('Water Data'!G28))),'Data Summary'!CD34="Yes"),OFFSET('Water Data'!$G$9,0,10*ROW('Water Data'!G28)),NA())</f>
        <v>#N/A</v>
      </c>
      <c r="P34" s="95" t="e">
        <f ca="true">+IF(AND(ISNUMBER(OFFSET('Water Data'!$H$4,0,10*ROW('Water Data'!H28))),'Data Summary'!CE34="Yes"),100-OFFSET('Water Data'!$H$4,0,10*ROW('Water Data'!H28)),NA())</f>
        <v>#N/A</v>
      </c>
      <c r="Q34" s="95" t="e">
        <f ca="true">+IF(AND(ISNUMBER(OFFSET('Water Data'!$H$6,0,10*ROW('Water Data'!H28))),'Data Summary'!CF34="Yes"),OFFSET('Water Data'!$H$6,0,10*ROW('Water Data'!H28)),NA())</f>
        <v>#N/A</v>
      </c>
      <c r="R34" s="95" t="e">
        <f ca="true">+IF(AND(ISNUMBER(OFFSET('Water Data'!$H$9,0,10*ROW('Water Data'!H28))),'Data Summary'!CG34="Yes"),OFFSET('Water Data'!$H$9,0,10*ROW('Water Data'!H28)),NA())</f>
        <v>#N/A</v>
      </c>
      <c r="S34" s="95" t="e">
        <f ca="true">+IF(AND(ISNUMBER(OFFSET('Water Data'!$I$4,0,10*ROW('Water Data'!I28))),'Data Summary'!CH34="Yes"),100-OFFSET('Water Data'!$I$4,0,10*ROW('Water Data'!I28)),NA())</f>
        <v>#N/A</v>
      </c>
      <c r="T34" s="95" t="e">
        <f ca="true">+IF(AND(ISNUMBER(OFFSET('Water Data'!$I$6,0,10*ROW('Water Data'!I28))),'Data Summary'!CI34="Yes"),OFFSET('Water Data'!$I$6,0,10*ROW('Water Data'!I28)),NA())</f>
        <v>#N/A</v>
      </c>
      <c r="U34" s="95" t="e">
        <f ca="true">+IF(AND(ISNUMBER(OFFSET('Water Data'!$I$9,0,10*ROW('Water Data'!I28))),'Data Summary'!CJ34="Yes"),OFFSET('Water Data'!$I$9,0,10*ROW('Water Data'!I28)),NA())</f>
        <v>#N/A</v>
      </c>
      <c r="V34" s="96" t="e">
        <f ca="true">+IF(AND(ISNUMBER(OFFSET('Sanitation Data'!$D$4,0,10*ROW('Sanitation Data'!D28))),'Data Summary'!CK34="Yes"),100-OFFSET('Sanitation Data'!$D$4,0,10*ROW('Sanitation Data'!D28)),NA())</f>
        <v>#N/A</v>
      </c>
      <c r="W34" s="96" t="e">
        <f ca="true">+IF(AND(ISNUMBER(OFFSET('Sanitation Data'!$D$6,0,10*ROW('Sanitation Data'!D28))),'Data Summary'!CL34="Yes"),OFFSET('Sanitation Data'!$D$6,0,10*ROW('Sanitation Data'!D28)),NA())</f>
        <v>#N/A</v>
      </c>
      <c r="X34" s="96" t="e">
        <f ca="true">+IF(AND(ISNUMBER(OFFSET('Sanitation Data'!$D$10,0,10*ROW('Sanitation Data'!D28))),'Data Summary'!CM34="Yes"),OFFSET('Sanitation Data'!$D$10,0,10*ROW('Sanitation Data'!D28)),NA())</f>
        <v>#N/A</v>
      </c>
      <c r="Y34" s="96" t="e">
        <f ca="true">+IF(AND(ISNUMBER(OFFSET('Sanitation Data'!$D$11,0,10*ROW('Sanitation Data'!D28))),'Data Summary'!CN34="Yes"),OFFSET('Sanitation Data'!$D$11,0,10*ROW('Sanitation Data'!D28)),NA())</f>
        <v>#N/A</v>
      </c>
      <c r="Z34" s="96" t="e">
        <f ca="true">+IF(AND(ISNUMBER(OFFSET('Sanitation Data'!$D$12,0,10*ROW('Sanitation Data'!D28))),'Data Summary'!CO34="Yes"),OFFSET('Sanitation Data'!$D$12,0,10*ROW('Sanitation Data'!D28)),NA())</f>
        <v>#N/A</v>
      </c>
      <c r="AA34" s="96" t="e">
        <f ca="true">+IF(AND(ISNUMBER(OFFSET('Sanitation Data'!$E$4,0,10*ROW('Sanitation Data'!E28))),'Data Summary'!CP34="Yes"),100-OFFSET('Sanitation Data'!$E$4,0,10*ROW('Sanitation Data'!E28)),NA())</f>
        <v>#N/A</v>
      </c>
      <c r="AB34" s="96" t="e">
        <f ca="true">+IF(AND(ISNUMBER(OFFSET('Sanitation Data'!$E$6,0,10*ROW('Sanitation Data'!E28))),'Data Summary'!CQ34="Yes"),OFFSET('Sanitation Data'!$E$6,0,10*ROW('Sanitation Data'!E28)),NA())</f>
        <v>#N/A</v>
      </c>
      <c r="AC34" s="96" t="e">
        <f ca="true">+IF(AND(ISNUMBER(OFFSET('Sanitation Data'!$E$10,0,10*ROW('Sanitation Data'!E28))),'Data Summary'!CR34="Yes"),OFFSET('Sanitation Data'!$E$10,0,10*ROW('Sanitation Data'!E28)),NA())</f>
        <v>#N/A</v>
      </c>
      <c r="AD34" s="96" t="e">
        <f ca="true">+IF(AND(ISNUMBER(OFFSET('Sanitation Data'!$E$11,0,10*ROW('Sanitation Data'!E28))),'Data Summary'!CS34="Yes"),OFFSET('Sanitation Data'!$E$11,0,10*ROW('Sanitation Data'!E28)),NA())</f>
        <v>#N/A</v>
      </c>
      <c r="AE34" s="96" t="e">
        <f ca="true">+IF(AND(ISNUMBER(OFFSET('Sanitation Data'!$E$12,0,10*ROW('Sanitation Data'!E28))),'Data Summary'!CT34="Yes"),OFFSET('Sanitation Data'!$E$12,0,10*ROW('Sanitation Data'!E28)),NA())</f>
        <v>#N/A</v>
      </c>
      <c r="AF34" s="96" t="e">
        <f ca="true">+IF(AND(ISNUMBER(OFFSET('Sanitation Data'!$F$4,0,10*ROW('Sanitation Data'!F28))),'Data Summary'!CU34="Yes"),100-OFFSET('Sanitation Data'!$F$4,0,10*ROW('Sanitation Data'!F28)),NA())</f>
        <v>#N/A</v>
      </c>
      <c r="AG34" s="96" t="e">
        <f ca="true">+IF(AND(ISNUMBER(OFFSET('Sanitation Data'!$F$6,0,10*ROW('Sanitation Data'!F28))),'Data Summary'!CV34="Yes"),OFFSET('Sanitation Data'!$F$6,0,10*ROW('Sanitation Data'!F28)),NA())</f>
        <v>#N/A</v>
      </c>
      <c r="AH34" s="96" t="e">
        <f ca="true">+IF(AND(ISNUMBER(OFFSET('Sanitation Data'!$F$10,0,10*ROW('Sanitation Data'!F28))),'Data Summary'!CW34="Yes"),OFFSET('Sanitation Data'!$F$10,0,10*ROW('Sanitation Data'!F28)),NA())</f>
        <v>#N/A</v>
      </c>
      <c r="AI34" s="96" t="e">
        <f ca="true">+IF(AND(ISNUMBER(OFFSET('Sanitation Data'!$F$11,0,10*ROW('Sanitation Data'!F28))),'Data Summary'!CX34="Yes"),OFFSET('Sanitation Data'!$F$11,0,10*ROW('Sanitation Data'!F28)),NA())</f>
        <v>#N/A</v>
      </c>
      <c r="AJ34" s="96" t="e">
        <f ca="true">+IF(AND(ISNUMBER(OFFSET('Sanitation Data'!$F$12,0,10*ROW('Sanitation Data'!F28))),'Data Summary'!CY34="Yes"),OFFSET('Sanitation Data'!$F$12,0,10*ROW('Sanitation Data'!F28)),NA())</f>
        <v>#N/A</v>
      </c>
      <c r="AK34" s="96" t="e">
        <f ca="true">+IF(AND(ISNUMBER(OFFSET('Sanitation Data'!$G$4,0,10*ROW('Sanitation Data'!G28))),'Data Summary'!CZ34="Yes"),100-OFFSET('Sanitation Data'!$G$4,0,10*ROW('Sanitation Data'!G28)),NA())</f>
        <v>#N/A</v>
      </c>
      <c r="AL34" s="96" t="e">
        <f ca="true">+IF(AND(ISNUMBER(OFFSET('Sanitation Data'!$G$6,0,10*ROW('Sanitation Data'!G28))),'Data Summary'!DA34="Yes"),OFFSET('Sanitation Data'!$G$6,0,10*ROW('Sanitation Data'!G28)),NA())</f>
        <v>#N/A</v>
      </c>
      <c r="AM34" s="96" t="e">
        <f ca="true">+IF(AND(ISNUMBER(OFFSET('Sanitation Data'!$G$10,0,10*ROW('Sanitation Data'!G28))),'Data Summary'!DB34="Yes"),OFFSET('Sanitation Data'!$G$10,0,10*ROW('Sanitation Data'!G28)),NA())</f>
        <v>#N/A</v>
      </c>
      <c r="AN34" s="96" t="e">
        <f ca="true">+IF(AND(ISNUMBER(OFFSET('Sanitation Data'!$G$11,0,10*ROW('Sanitation Data'!G28))),'Data Summary'!DC34="Yes"),OFFSET('Sanitation Data'!$G$11,0,10*ROW('Sanitation Data'!G28)),NA())</f>
        <v>#N/A</v>
      </c>
      <c r="AO34" s="96" t="e">
        <f ca="true">+IF(AND(ISNUMBER(OFFSET('Sanitation Data'!$G$12,0,10*ROW('Sanitation Data'!G28))),'Data Summary'!DD34="Yes"),OFFSET('Sanitation Data'!$G$12,0,10*ROW('Sanitation Data'!G28)),NA())</f>
        <v>#N/A</v>
      </c>
      <c r="AP34" s="96" t="e">
        <f ca="true">+IF(AND(ISNUMBER(OFFSET('Sanitation Data'!$H$4,0,10*ROW('Sanitation Data'!H28))),'Data Summary'!DE34="Yes"),100-OFFSET('Sanitation Data'!$H$4,0,10*ROW('Sanitation Data'!H28)),NA())</f>
        <v>#N/A</v>
      </c>
      <c r="AQ34" s="96" t="e">
        <f ca="true">+IF(AND(ISNUMBER(OFFSET('Sanitation Data'!$H$6,0,10*ROW('Sanitation Data'!H28))),'Data Summary'!DF34="Yes"),OFFSET('Sanitation Data'!$H$6,0,10*ROW('Sanitation Data'!H28)),NA())</f>
        <v>#N/A</v>
      </c>
      <c r="AR34" s="96" t="e">
        <f ca="true">+IF(AND(ISNUMBER(OFFSET('Sanitation Data'!$H$10,0,10*ROW('Sanitation Data'!H28))),'Data Summary'!DG34="Yes"),OFFSET('Sanitation Data'!$H$10,0,10*ROW('Sanitation Data'!H28)),NA())</f>
        <v>#N/A</v>
      </c>
      <c r="AS34" s="96" t="e">
        <f ca="true">+IF(AND(ISNUMBER(OFFSET('Sanitation Data'!$H$11,0,10*ROW('Sanitation Data'!H28))),'Data Summary'!DH34="Yes"),OFFSET('Sanitation Data'!$H$11,0,10*ROW('Sanitation Data'!H28)),NA())</f>
        <v>#N/A</v>
      </c>
      <c r="AT34" s="96" t="e">
        <f ca="true">+IF(AND(ISNUMBER(OFFSET('Sanitation Data'!$H$12,0,10*ROW('Sanitation Data'!H28))),'Data Summary'!DI34="Yes"),OFFSET('Sanitation Data'!$H$12,0,10*ROW('Sanitation Data'!H28)),NA())</f>
        <v>#N/A</v>
      </c>
      <c r="AU34" s="96" t="e">
        <f ca="true">+IF(AND(ISNUMBER(OFFSET('Sanitation Data'!$I$4,0,10*ROW('Sanitation Data'!I28))),'Data Summary'!DJ34="Yes"),100-OFFSET('Sanitation Data'!$I$4,0,10*ROW('Sanitation Data'!I28)),NA())</f>
        <v>#N/A</v>
      </c>
      <c r="AV34" s="96" t="e">
        <f ca="true">+IF(AND(ISNUMBER(OFFSET('Sanitation Data'!$I$6,0,10*ROW('Sanitation Data'!I28))),'Data Summary'!DK34="Yes"),OFFSET('Sanitation Data'!$I$6,0,10*ROW('Sanitation Data'!I28)),NA())</f>
        <v>#N/A</v>
      </c>
      <c r="AW34" s="96" t="e">
        <f ca="true">+IF(AND(ISNUMBER(OFFSET('Sanitation Data'!$I$10,0,10*ROW('Sanitation Data'!I28))),'Data Summary'!DL34="Yes"),OFFSET('Sanitation Data'!$I$10,0,10*ROW('Sanitation Data'!I28)),NA())</f>
        <v>#N/A</v>
      </c>
      <c r="AX34" s="96" t="e">
        <f ca="true">+IF(AND(ISNUMBER(OFFSET('Sanitation Data'!$I$11,0,10*ROW('Sanitation Data'!I28))),'Data Summary'!DM34="Yes"),OFFSET('Sanitation Data'!$I$11,0,10*ROW('Sanitation Data'!I28)),NA())</f>
        <v>#N/A</v>
      </c>
      <c r="AY34" s="96" t="e">
        <f ca="true">+IF(AND(ISNUMBER(OFFSET('Sanitation Data'!$I$12,0,10*ROW('Sanitation Data'!I28))),'Data Summary'!DN34="Yes"),OFFSET('Sanitation Data'!$I$12,0,10*ROW('Sanitation Data'!I28)),NA())</f>
        <v>#N/A</v>
      </c>
      <c r="AZ34" s="97" t="e">
        <f ca="true">+IF(AND(ISNUMBER(OFFSET('Hygiene Data'!$D$5,0,10*ROW('Hygiene Data'!D28))),'Data Summary'!DO34="Yes"),OFFSET('Hygiene Data'!$D$5,0,10*ROW('Hygiene Data'!D28)),NA())</f>
        <v>#N/A</v>
      </c>
      <c r="BA34" s="97" t="e">
        <f ca="true">+IF(AND(ISNUMBER(OFFSET('Hygiene Data'!$D$7,0,10*ROW('Hygiene Data'!D28))),'Data Summary'!DP34="Yes"),OFFSET('Hygiene Data'!$D$7,0,10*ROW('Hygiene Data'!D28)),NA())</f>
        <v>#N/A</v>
      </c>
      <c r="BB34" s="97" t="e">
        <f ca="true">+IF(AND(ISNUMBER(OFFSET('Hygiene Data'!$D$9,0,10*ROW('Hygiene Data'!D28))),'Data Summary'!DQ34="Yes"),OFFSET('Hygiene Data'!$D$9,0,10*ROW('Hygiene Data'!D28)),NA())</f>
        <v>#N/A</v>
      </c>
      <c r="BC34" s="97" t="e">
        <f ca="true">+IF(AND(ISNUMBER(OFFSET('Hygiene Data'!$E$5,0,10*ROW('Hygiene Data'!E28))),'Data Summary'!DR34="Yes"),OFFSET('Hygiene Data'!$E$5,0,10*ROW('Hygiene Data'!E28)),NA())</f>
        <v>#N/A</v>
      </c>
      <c r="BD34" s="97" t="e">
        <f ca="true">+IF(AND(ISNUMBER(OFFSET('Hygiene Data'!$E$7,0,10*ROW('Hygiene Data'!E28))),'Data Summary'!DS34="Yes"),OFFSET('Hygiene Data'!$E$7,0,10*ROW('Hygiene Data'!E28)),NA())</f>
        <v>#N/A</v>
      </c>
      <c r="BE34" s="97" t="e">
        <f ca="true">+IF(AND(ISNUMBER(OFFSET('Hygiene Data'!$E$9,0,10*ROW('Hygiene Data'!E28))),'Data Summary'!DT34="Yes"),OFFSET('Hygiene Data'!$E$9,0,10*ROW('Hygiene Data'!E28)),NA())</f>
        <v>#N/A</v>
      </c>
      <c r="BF34" s="97" t="e">
        <f ca="true">+IF(AND(ISNUMBER(OFFSET('Hygiene Data'!$F$5,0,10*ROW('Hygiene Data'!F28))),'Data Summary'!DU34="Yes"),OFFSET('Hygiene Data'!$F$5,0,10*ROW('Hygiene Data'!F28)),NA())</f>
        <v>#N/A</v>
      </c>
      <c r="BG34" s="97" t="e">
        <f ca="true">+IF(AND(ISNUMBER(OFFSET('Hygiene Data'!$F$7,0,10*ROW('Hygiene Data'!F28))),'Data Summary'!DV34="Yes"),OFFSET('Hygiene Data'!$F$7,0,10*ROW('Hygiene Data'!F28)),NA())</f>
        <v>#N/A</v>
      </c>
      <c r="BH34" s="97" t="e">
        <f ca="true">+IF(AND(ISNUMBER(OFFSET('Hygiene Data'!$F$9,0,10*ROW('Hygiene Data'!F28))),'Data Summary'!DW34="Yes"),OFFSET('Hygiene Data'!$F$9,0,10*ROW('Hygiene Data'!F28)),NA())</f>
        <v>#N/A</v>
      </c>
      <c r="BI34" s="97" t="e">
        <f ca="true">+IF(AND(ISNUMBER(OFFSET('Hygiene Data'!$G$5,0,10*ROW('Hygiene Data'!G28))),'Data Summary'!DX34="Yes"),OFFSET('Hygiene Data'!$G$5,0,10*ROW('Hygiene Data'!G28)),NA())</f>
        <v>#N/A</v>
      </c>
      <c r="BJ34" s="97" t="e">
        <f ca="true">+IF(AND(ISNUMBER(OFFSET('Hygiene Data'!$G$7,0,10*ROW('Hygiene Data'!G28))),'Data Summary'!DY34="Yes"),OFFSET('Hygiene Data'!$G$7,0,10*ROW('Hygiene Data'!G28)),NA())</f>
        <v>#N/A</v>
      </c>
      <c r="BK34" s="97" t="e">
        <f ca="true">+IF(AND(ISNUMBER(OFFSET('Hygiene Data'!$G$9,0,10*ROW('Hygiene Data'!G28))),'Data Summary'!DZ34="Yes"),OFFSET('Hygiene Data'!$G$9,0,10*ROW('Hygiene Data'!G28)),NA())</f>
        <v>#N/A</v>
      </c>
      <c r="BL34" s="97" t="e">
        <f ca="true">+IF(AND(ISNUMBER(OFFSET('Hygiene Data'!$H$5,0,10*ROW('Hygiene Data'!H28))),'Data Summary'!EA34="Yes"),OFFSET('Hygiene Data'!$H$5,0,10*ROW('Hygiene Data'!H28)),NA())</f>
        <v>#N/A</v>
      </c>
      <c r="BM34" s="97" t="e">
        <f ca="true">+IF(AND(ISNUMBER(OFFSET('Hygiene Data'!$H$7,0,10*ROW('Hygiene Data'!H28))),'Data Summary'!EB34="Yes"),OFFSET('Hygiene Data'!$H$7,0,10*ROW('Hygiene Data'!H28)),NA())</f>
        <v>#N/A</v>
      </c>
      <c r="BN34" s="97" t="e">
        <f ca="true">+IF(AND(ISNUMBER(OFFSET('Hygiene Data'!$H$9,0,10*ROW('Hygiene Data'!H28))),'Data Summary'!EC34="Yes"),OFFSET('Hygiene Data'!$H$9,0,10*ROW('Hygiene Data'!H28)),NA())</f>
        <v>#N/A</v>
      </c>
      <c r="BO34" s="97" t="e">
        <f ca="true">+IF(AND(ISNUMBER(OFFSET('Hygiene Data'!$I$5,0,10*ROW('Hygiene Data'!I28))),'Data Summary'!ED34="Yes"),OFFSET('Hygiene Data'!$I$5,0,10*ROW('Hygiene Data'!I28)),NA())</f>
        <v>#N/A</v>
      </c>
      <c r="BP34" s="97" t="e">
        <f ca="true">+IF(AND(ISNUMBER(OFFSET('Hygiene Data'!$I$7,0,10*ROW('Hygiene Data'!I28))),'Data Summary'!EE34="Yes"),OFFSET('Hygiene Data'!$I$7,0,10*ROW('Hygiene Data'!I28)),NA())</f>
        <v>#N/A</v>
      </c>
      <c r="BQ34" s="97" t="e">
        <f ca="true">+IF(AND(ISNUMBER(OFFSET('Hygiene Data'!$I$9,0,10*ROW('Hygiene Data'!I28))),'Data Summary'!EF34="Yes"),OFFSET('Hygiene Data'!$I$9,0,10*ROW('Hygiene Data'!I28)),NA())</f>
        <v>#N/A</v>
      </c>
    </row>
    <row xmlns:x14ac="http://schemas.microsoft.com/office/spreadsheetml/2009/9/ac" r="35" x14ac:dyDescent="0.2">
      <c r="A35" s="409" t="e">
        <f ca="true">+RIGHT('Data Summary'!A35,LEN('Data Summary'!A35)-9)</f>
        <v>#VALUE!</v>
      </c>
      <c r="B35" s="36" t="str">
        <f ca="true">+IF(ISTEXT('Data Summary'!B35),'Data Summary'!B35,"")</f>
        <v/>
      </c>
      <c r="C35" s="358" t="e">
        <f ca="true">+VALUE('Data Summary'!C35)</f>
        <v>#VALUE!</v>
      </c>
      <c r="D35" s="95" t="e">
        <f ca="true">+IF(AND(ISNUMBER(OFFSET('Water Data'!$D$4,0,10*ROW('Water Data'!D29))),'Data Summary'!BS35="Yes"),100-OFFSET('Water Data'!$D$4,0,10*ROW('Water Data'!D29)),NA())</f>
        <v>#N/A</v>
      </c>
      <c r="E35" s="95" t="e">
        <f ca="true">+IF(AND(ISNUMBER(OFFSET('Water Data'!$D$6,0,10*ROW('Water Data'!D29))),'Data Summary'!BT35="Yes"),OFFSET('Water Data'!$D$6,0,10*ROW('Water Data'!D29)),NA())</f>
        <v>#N/A</v>
      </c>
      <c r="F35" s="95" t="e">
        <f ca="true">+IF(AND(ISNUMBER(OFFSET('Water Data'!$D$9,0,10*ROW('Water Data'!D29))),'Data Summary'!BU35="Yes"),OFFSET('Water Data'!$D$9,0,10*ROW('Water Data'!D29)),NA())</f>
        <v>#N/A</v>
      </c>
      <c r="G35" s="95" t="e">
        <f ca="true">+IF(AND(ISNUMBER(OFFSET('Water Data'!$E$4,0,10*ROW('Water Data'!E29))),'Data Summary'!BV35="Yes"),100-OFFSET('Water Data'!$E$4,0,10*ROW('Water Data'!E29)),NA())</f>
        <v>#N/A</v>
      </c>
      <c r="H35" s="95" t="e">
        <f ca="true">+IF(AND(ISNUMBER(OFFSET('Water Data'!$E$6,0,10*ROW('Water Data'!E29))),'Data Summary'!BW35="Yes"),OFFSET('Water Data'!$E$6,0,10*ROW('Water Data'!E29)),NA())</f>
        <v>#N/A</v>
      </c>
      <c r="I35" s="95" t="e">
        <f ca="true">+IF(AND(ISNUMBER(OFFSET('Water Data'!$E$9,0,10*ROW('Water Data'!E29))),'Data Summary'!BX35="Yes"),OFFSET('Water Data'!$E$9,0,10*ROW('Water Data'!E29)),NA())</f>
        <v>#N/A</v>
      </c>
      <c r="J35" s="95" t="e">
        <f ca="true">+IF(AND(ISNUMBER(OFFSET('Water Data'!$F$4,0,10*ROW('Water Data'!F29))),'Data Summary'!BY35="Yes"),100-OFFSET('Water Data'!$F$4,0,10*ROW('Water Data'!F29)),NA())</f>
        <v>#N/A</v>
      </c>
      <c r="K35" s="95" t="e">
        <f ca="true">+IF(AND(ISNUMBER(OFFSET('Water Data'!$F$6,0,10*ROW('Water Data'!F29))),'Data Summary'!BZ35="Yes"),OFFSET('Water Data'!$F$6,0,10*ROW('Water Data'!F29)),NA())</f>
        <v>#N/A</v>
      </c>
      <c r="L35" s="95" t="e">
        <f ca="true">+IF(AND(ISNUMBER(OFFSET('Water Data'!$F$9,0,10*ROW('Water Data'!F29))),'Data Summary'!CA35="Yes"),OFFSET('Water Data'!$F$9,0,10*ROW('Water Data'!F29)),NA())</f>
        <v>#N/A</v>
      </c>
      <c r="M35" s="95" t="e">
        <f ca="true">+IF(AND(ISNUMBER(OFFSET('Water Data'!$G$4,0,10*ROW('Water Data'!G29))),'Data Summary'!CB35="Yes"),100-OFFSET('Water Data'!$G$4,0,10*ROW('Water Data'!G29)),NA())</f>
        <v>#N/A</v>
      </c>
      <c r="N35" s="95" t="e">
        <f ca="true">+IF(AND(ISNUMBER(OFFSET('Water Data'!$G$6,0,10*ROW('Water Data'!G29))),'Data Summary'!CC35="Yes"),OFFSET('Water Data'!$G$6,0,10*ROW('Water Data'!G29)),NA())</f>
        <v>#N/A</v>
      </c>
      <c r="O35" s="95" t="e">
        <f ca="true">+IF(AND(ISNUMBER(OFFSET('Water Data'!$G$9,0,10*ROW('Water Data'!G29))),'Data Summary'!CD35="Yes"),OFFSET('Water Data'!$G$9,0,10*ROW('Water Data'!G29)),NA())</f>
        <v>#N/A</v>
      </c>
      <c r="P35" s="95" t="e">
        <f ca="true">+IF(AND(ISNUMBER(OFFSET('Water Data'!$H$4,0,10*ROW('Water Data'!H29))),'Data Summary'!CE35="Yes"),100-OFFSET('Water Data'!$H$4,0,10*ROW('Water Data'!H29)),NA())</f>
        <v>#N/A</v>
      </c>
      <c r="Q35" s="95" t="e">
        <f ca="true">+IF(AND(ISNUMBER(OFFSET('Water Data'!$H$6,0,10*ROW('Water Data'!H29))),'Data Summary'!CF35="Yes"),OFFSET('Water Data'!$H$6,0,10*ROW('Water Data'!H29)),NA())</f>
        <v>#N/A</v>
      </c>
      <c r="R35" s="95" t="e">
        <f ca="true">+IF(AND(ISNUMBER(OFFSET('Water Data'!$H$9,0,10*ROW('Water Data'!H29))),'Data Summary'!CG35="Yes"),OFFSET('Water Data'!$H$9,0,10*ROW('Water Data'!H29)),NA())</f>
        <v>#N/A</v>
      </c>
      <c r="S35" s="95" t="e">
        <f ca="true">+IF(AND(ISNUMBER(OFFSET('Water Data'!$I$4,0,10*ROW('Water Data'!I29))),'Data Summary'!CH35="Yes"),100-OFFSET('Water Data'!$I$4,0,10*ROW('Water Data'!I29)),NA())</f>
        <v>#N/A</v>
      </c>
      <c r="T35" s="95" t="e">
        <f ca="true">+IF(AND(ISNUMBER(OFFSET('Water Data'!$I$6,0,10*ROW('Water Data'!I29))),'Data Summary'!CI35="Yes"),OFFSET('Water Data'!$I$6,0,10*ROW('Water Data'!I29)),NA())</f>
        <v>#N/A</v>
      </c>
      <c r="U35" s="95" t="e">
        <f ca="true">+IF(AND(ISNUMBER(OFFSET('Water Data'!$I$9,0,10*ROW('Water Data'!I29))),'Data Summary'!CJ35="Yes"),OFFSET('Water Data'!$I$9,0,10*ROW('Water Data'!I29)),NA())</f>
        <v>#N/A</v>
      </c>
      <c r="V35" s="96" t="e">
        <f ca="true">+IF(AND(ISNUMBER(OFFSET('Sanitation Data'!$D$4,0,10*ROW('Sanitation Data'!D29))),'Data Summary'!CK35="Yes"),100-OFFSET('Sanitation Data'!$D$4,0,10*ROW('Sanitation Data'!D29)),NA())</f>
        <v>#N/A</v>
      </c>
      <c r="W35" s="96" t="e">
        <f ca="true">+IF(AND(ISNUMBER(OFFSET('Sanitation Data'!$D$6,0,10*ROW('Sanitation Data'!D29))),'Data Summary'!CL35="Yes"),OFFSET('Sanitation Data'!$D$6,0,10*ROW('Sanitation Data'!D29)),NA())</f>
        <v>#N/A</v>
      </c>
      <c r="X35" s="96" t="e">
        <f ca="true">+IF(AND(ISNUMBER(OFFSET('Sanitation Data'!$D$10,0,10*ROW('Sanitation Data'!D29))),'Data Summary'!CM35="Yes"),OFFSET('Sanitation Data'!$D$10,0,10*ROW('Sanitation Data'!D29)),NA())</f>
        <v>#N/A</v>
      </c>
      <c r="Y35" s="96" t="e">
        <f ca="true">+IF(AND(ISNUMBER(OFFSET('Sanitation Data'!$D$11,0,10*ROW('Sanitation Data'!D29))),'Data Summary'!CN35="Yes"),OFFSET('Sanitation Data'!$D$11,0,10*ROW('Sanitation Data'!D29)),NA())</f>
        <v>#N/A</v>
      </c>
      <c r="Z35" s="96" t="e">
        <f ca="true">+IF(AND(ISNUMBER(OFFSET('Sanitation Data'!$D$12,0,10*ROW('Sanitation Data'!D29))),'Data Summary'!CO35="Yes"),OFFSET('Sanitation Data'!$D$12,0,10*ROW('Sanitation Data'!D29)),NA())</f>
        <v>#N/A</v>
      </c>
      <c r="AA35" s="96" t="e">
        <f ca="true">+IF(AND(ISNUMBER(OFFSET('Sanitation Data'!$E$4,0,10*ROW('Sanitation Data'!E29))),'Data Summary'!CP35="Yes"),100-OFFSET('Sanitation Data'!$E$4,0,10*ROW('Sanitation Data'!E29)),NA())</f>
        <v>#N/A</v>
      </c>
      <c r="AB35" s="96" t="e">
        <f ca="true">+IF(AND(ISNUMBER(OFFSET('Sanitation Data'!$E$6,0,10*ROW('Sanitation Data'!E29))),'Data Summary'!CQ35="Yes"),OFFSET('Sanitation Data'!$E$6,0,10*ROW('Sanitation Data'!E29)),NA())</f>
        <v>#N/A</v>
      </c>
      <c r="AC35" s="96" t="e">
        <f ca="true">+IF(AND(ISNUMBER(OFFSET('Sanitation Data'!$E$10,0,10*ROW('Sanitation Data'!E29))),'Data Summary'!CR35="Yes"),OFFSET('Sanitation Data'!$E$10,0,10*ROW('Sanitation Data'!E29)),NA())</f>
        <v>#N/A</v>
      </c>
      <c r="AD35" s="96" t="e">
        <f ca="true">+IF(AND(ISNUMBER(OFFSET('Sanitation Data'!$E$11,0,10*ROW('Sanitation Data'!E29))),'Data Summary'!CS35="Yes"),OFFSET('Sanitation Data'!$E$11,0,10*ROW('Sanitation Data'!E29)),NA())</f>
        <v>#N/A</v>
      </c>
      <c r="AE35" s="96" t="e">
        <f ca="true">+IF(AND(ISNUMBER(OFFSET('Sanitation Data'!$E$12,0,10*ROW('Sanitation Data'!E29))),'Data Summary'!CT35="Yes"),OFFSET('Sanitation Data'!$E$12,0,10*ROW('Sanitation Data'!E29)),NA())</f>
        <v>#N/A</v>
      </c>
      <c r="AF35" s="96" t="e">
        <f ca="true">+IF(AND(ISNUMBER(OFFSET('Sanitation Data'!$F$4,0,10*ROW('Sanitation Data'!F29))),'Data Summary'!CU35="Yes"),100-OFFSET('Sanitation Data'!$F$4,0,10*ROW('Sanitation Data'!F29)),NA())</f>
        <v>#N/A</v>
      </c>
      <c r="AG35" s="96" t="e">
        <f ca="true">+IF(AND(ISNUMBER(OFFSET('Sanitation Data'!$F$6,0,10*ROW('Sanitation Data'!F29))),'Data Summary'!CV35="Yes"),OFFSET('Sanitation Data'!$F$6,0,10*ROW('Sanitation Data'!F29)),NA())</f>
        <v>#N/A</v>
      </c>
      <c r="AH35" s="96" t="e">
        <f ca="true">+IF(AND(ISNUMBER(OFFSET('Sanitation Data'!$F$10,0,10*ROW('Sanitation Data'!F29))),'Data Summary'!CW35="Yes"),OFFSET('Sanitation Data'!$F$10,0,10*ROW('Sanitation Data'!F29)),NA())</f>
        <v>#N/A</v>
      </c>
      <c r="AI35" s="96" t="e">
        <f ca="true">+IF(AND(ISNUMBER(OFFSET('Sanitation Data'!$F$11,0,10*ROW('Sanitation Data'!F29))),'Data Summary'!CX35="Yes"),OFFSET('Sanitation Data'!$F$11,0,10*ROW('Sanitation Data'!F29)),NA())</f>
        <v>#N/A</v>
      </c>
      <c r="AJ35" s="96" t="e">
        <f ca="true">+IF(AND(ISNUMBER(OFFSET('Sanitation Data'!$F$12,0,10*ROW('Sanitation Data'!F29))),'Data Summary'!CY35="Yes"),OFFSET('Sanitation Data'!$F$12,0,10*ROW('Sanitation Data'!F29)),NA())</f>
        <v>#N/A</v>
      </c>
      <c r="AK35" s="96" t="e">
        <f ca="true">+IF(AND(ISNUMBER(OFFSET('Sanitation Data'!$G$4,0,10*ROW('Sanitation Data'!G29))),'Data Summary'!CZ35="Yes"),100-OFFSET('Sanitation Data'!$G$4,0,10*ROW('Sanitation Data'!G29)),NA())</f>
        <v>#N/A</v>
      </c>
      <c r="AL35" s="96" t="e">
        <f ca="true">+IF(AND(ISNUMBER(OFFSET('Sanitation Data'!$G$6,0,10*ROW('Sanitation Data'!G29))),'Data Summary'!DA35="Yes"),OFFSET('Sanitation Data'!$G$6,0,10*ROW('Sanitation Data'!G29)),NA())</f>
        <v>#N/A</v>
      </c>
      <c r="AM35" s="96" t="e">
        <f ca="true">+IF(AND(ISNUMBER(OFFSET('Sanitation Data'!$G$10,0,10*ROW('Sanitation Data'!G29))),'Data Summary'!DB35="Yes"),OFFSET('Sanitation Data'!$G$10,0,10*ROW('Sanitation Data'!G29)),NA())</f>
        <v>#N/A</v>
      </c>
      <c r="AN35" s="96" t="e">
        <f ca="true">+IF(AND(ISNUMBER(OFFSET('Sanitation Data'!$G$11,0,10*ROW('Sanitation Data'!G29))),'Data Summary'!DC35="Yes"),OFFSET('Sanitation Data'!$G$11,0,10*ROW('Sanitation Data'!G29)),NA())</f>
        <v>#N/A</v>
      </c>
      <c r="AO35" s="96" t="e">
        <f ca="true">+IF(AND(ISNUMBER(OFFSET('Sanitation Data'!$G$12,0,10*ROW('Sanitation Data'!G29))),'Data Summary'!DD35="Yes"),OFFSET('Sanitation Data'!$G$12,0,10*ROW('Sanitation Data'!G29)),NA())</f>
        <v>#N/A</v>
      </c>
      <c r="AP35" s="96" t="e">
        <f ca="true">+IF(AND(ISNUMBER(OFFSET('Sanitation Data'!$H$4,0,10*ROW('Sanitation Data'!H29))),'Data Summary'!DE35="Yes"),100-OFFSET('Sanitation Data'!$H$4,0,10*ROW('Sanitation Data'!H29)),NA())</f>
        <v>#N/A</v>
      </c>
      <c r="AQ35" s="96" t="e">
        <f ca="true">+IF(AND(ISNUMBER(OFFSET('Sanitation Data'!$H$6,0,10*ROW('Sanitation Data'!H29))),'Data Summary'!DF35="Yes"),OFFSET('Sanitation Data'!$H$6,0,10*ROW('Sanitation Data'!H29)),NA())</f>
        <v>#N/A</v>
      </c>
      <c r="AR35" s="96" t="e">
        <f ca="true">+IF(AND(ISNUMBER(OFFSET('Sanitation Data'!$H$10,0,10*ROW('Sanitation Data'!H29))),'Data Summary'!DG35="Yes"),OFFSET('Sanitation Data'!$H$10,0,10*ROW('Sanitation Data'!H29)),NA())</f>
        <v>#N/A</v>
      </c>
      <c r="AS35" s="96" t="e">
        <f ca="true">+IF(AND(ISNUMBER(OFFSET('Sanitation Data'!$H$11,0,10*ROW('Sanitation Data'!H29))),'Data Summary'!DH35="Yes"),OFFSET('Sanitation Data'!$H$11,0,10*ROW('Sanitation Data'!H29)),NA())</f>
        <v>#N/A</v>
      </c>
      <c r="AT35" s="96" t="e">
        <f ca="true">+IF(AND(ISNUMBER(OFFSET('Sanitation Data'!$H$12,0,10*ROW('Sanitation Data'!H29))),'Data Summary'!DI35="Yes"),OFFSET('Sanitation Data'!$H$12,0,10*ROW('Sanitation Data'!H29)),NA())</f>
        <v>#N/A</v>
      </c>
      <c r="AU35" s="96" t="e">
        <f ca="true">+IF(AND(ISNUMBER(OFFSET('Sanitation Data'!$I$4,0,10*ROW('Sanitation Data'!I29))),'Data Summary'!DJ35="Yes"),100-OFFSET('Sanitation Data'!$I$4,0,10*ROW('Sanitation Data'!I29)),NA())</f>
        <v>#N/A</v>
      </c>
      <c r="AV35" s="96" t="e">
        <f ca="true">+IF(AND(ISNUMBER(OFFSET('Sanitation Data'!$I$6,0,10*ROW('Sanitation Data'!I29))),'Data Summary'!DK35="Yes"),OFFSET('Sanitation Data'!$I$6,0,10*ROW('Sanitation Data'!I29)),NA())</f>
        <v>#N/A</v>
      </c>
      <c r="AW35" s="96" t="e">
        <f ca="true">+IF(AND(ISNUMBER(OFFSET('Sanitation Data'!$I$10,0,10*ROW('Sanitation Data'!I29))),'Data Summary'!DL35="Yes"),OFFSET('Sanitation Data'!$I$10,0,10*ROW('Sanitation Data'!I29)),NA())</f>
        <v>#N/A</v>
      </c>
      <c r="AX35" s="96" t="e">
        <f ca="true">+IF(AND(ISNUMBER(OFFSET('Sanitation Data'!$I$11,0,10*ROW('Sanitation Data'!I29))),'Data Summary'!DM35="Yes"),OFFSET('Sanitation Data'!$I$11,0,10*ROW('Sanitation Data'!I29)),NA())</f>
        <v>#N/A</v>
      </c>
      <c r="AY35" s="96" t="e">
        <f ca="true">+IF(AND(ISNUMBER(OFFSET('Sanitation Data'!$I$12,0,10*ROW('Sanitation Data'!I29))),'Data Summary'!DN35="Yes"),OFFSET('Sanitation Data'!$I$12,0,10*ROW('Sanitation Data'!I29)),NA())</f>
        <v>#N/A</v>
      </c>
      <c r="AZ35" s="97" t="e">
        <f ca="true">+IF(AND(ISNUMBER(OFFSET('Hygiene Data'!$D$5,0,10*ROW('Hygiene Data'!D29))),'Data Summary'!DO35="Yes"),OFFSET('Hygiene Data'!$D$5,0,10*ROW('Hygiene Data'!D29)),NA())</f>
        <v>#N/A</v>
      </c>
      <c r="BA35" s="97" t="e">
        <f ca="true">+IF(AND(ISNUMBER(OFFSET('Hygiene Data'!$D$7,0,10*ROW('Hygiene Data'!D29))),'Data Summary'!DP35="Yes"),OFFSET('Hygiene Data'!$D$7,0,10*ROW('Hygiene Data'!D29)),NA())</f>
        <v>#N/A</v>
      </c>
      <c r="BB35" s="97" t="e">
        <f ca="true">+IF(AND(ISNUMBER(OFFSET('Hygiene Data'!$D$9,0,10*ROW('Hygiene Data'!D29))),'Data Summary'!DQ35="Yes"),OFFSET('Hygiene Data'!$D$9,0,10*ROW('Hygiene Data'!D29)),NA())</f>
        <v>#N/A</v>
      </c>
      <c r="BC35" s="97" t="e">
        <f ca="true">+IF(AND(ISNUMBER(OFFSET('Hygiene Data'!$E$5,0,10*ROW('Hygiene Data'!E29))),'Data Summary'!DR35="Yes"),OFFSET('Hygiene Data'!$E$5,0,10*ROW('Hygiene Data'!E29)),NA())</f>
        <v>#N/A</v>
      </c>
      <c r="BD35" s="97" t="e">
        <f ca="true">+IF(AND(ISNUMBER(OFFSET('Hygiene Data'!$E$7,0,10*ROW('Hygiene Data'!E29))),'Data Summary'!DS35="Yes"),OFFSET('Hygiene Data'!$E$7,0,10*ROW('Hygiene Data'!E29)),NA())</f>
        <v>#N/A</v>
      </c>
      <c r="BE35" s="97" t="e">
        <f ca="true">+IF(AND(ISNUMBER(OFFSET('Hygiene Data'!$E$9,0,10*ROW('Hygiene Data'!E29))),'Data Summary'!DT35="Yes"),OFFSET('Hygiene Data'!$E$9,0,10*ROW('Hygiene Data'!E29)),NA())</f>
        <v>#N/A</v>
      </c>
      <c r="BF35" s="97" t="e">
        <f ca="true">+IF(AND(ISNUMBER(OFFSET('Hygiene Data'!$F$5,0,10*ROW('Hygiene Data'!F29))),'Data Summary'!DU35="Yes"),OFFSET('Hygiene Data'!$F$5,0,10*ROW('Hygiene Data'!F29)),NA())</f>
        <v>#N/A</v>
      </c>
      <c r="BG35" s="97" t="e">
        <f ca="true">+IF(AND(ISNUMBER(OFFSET('Hygiene Data'!$F$7,0,10*ROW('Hygiene Data'!F29))),'Data Summary'!DV35="Yes"),OFFSET('Hygiene Data'!$F$7,0,10*ROW('Hygiene Data'!F29)),NA())</f>
        <v>#N/A</v>
      </c>
      <c r="BH35" s="97" t="e">
        <f ca="true">+IF(AND(ISNUMBER(OFFSET('Hygiene Data'!$F$9,0,10*ROW('Hygiene Data'!F29))),'Data Summary'!DW35="Yes"),OFFSET('Hygiene Data'!$F$9,0,10*ROW('Hygiene Data'!F29)),NA())</f>
        <v>#N/A</v>
      </c>
      <c r="BI35" s="97" t="e">
        <f ca="true">+IF(AND(ISNUMBER(OFFSET('Hygiene Data'!$G$5,0,10*ROW('Hygiene Data'!G29))),'Data Summary'!DX35="Yes"),OFFSET('Hygiene Data'!$G$5,0,10*ROW('Hygiene Data'!G29)),NA())</f>
        <v>#N/A</v>
      </c>
      <c r="BJ35" s="97" t="e">
        <f ca="true">+IF(AND(ISNUMBER(OFFSET('Hygiene Data'!$G$7,0,10*ROW('Hygiene Data'!G29))),'Data Summary'!DY35="Yes"),OFFSET('Hygiene Data'!$G$7,0,10*ROW('Hygiene Data'!G29)),NA())</f>
        <v>#N/A</v>
      </c>
      <c r="BK35" s="97" t="e">
        <f ca="true">+IF(AND(ISNUMBER(OFFSET('Hygiene Data'!$G$9,0,10*ROW('Hygiene Data'!G29))),'Data Summary'!DZ35="Yes"),OFFSET('Hygiene Data'!$G$9,0,10*ROW('Hygiene Data'!G29)),NA())</f>
        <v>#N/A</v>
      </c>
      <c r="BL35" s="97" t="e">
        <f ca="true">+IF(AND(ISNUMBER(OFFSET('Hygiene Data'!$H$5,0,10*ROW('Hygiene Data'!H29))),'Data Summary'!EA35="Yes"),OFFSET('Hygiene Data'!$H$5,0,10*ROW('Hygiene Data'!H29)),NA())</f>
        <v>#N/A</v>
      </c>
      <c r="BM35" s="97" t="e">
        <f ca="true">+IF(AND(ISNUMBER(OFFSET('Hygiene Data'!$H$7,0,10*ROW('Hygiene Data'!H29))),'Data Summary'!EB35="Yes"),OFFSET('Hygiene Data'!$H$7,0,10*ROW('Hygiene Data'!H29)),NA())</f>
        <v>#N/A</v>
      </c>
      <c r="BN35" s="97" t="e">
        <f ca="true">+IF(AND(ISNUMBER(OFFSET('Hygiene Data'!$H$9,0,10*ROW('Hygiene Data'!H29))),'Data Summary'!EC35="Yes"),OFFSET('Hygiene Data'!$H$9,0,10*ROW('Hygiene Data'!H29)),NA())</f>
        <v>#N/A</v>
      </c>
      <c r="BO35" s="97" t="e">
        <f ca="true">+IF(AND(ISNUMBER(OFFSET('Hygiene Data'!$I$5,0,10*ROW('Hygiene Data'!I29))),'Data Summary'!ED35="Yes"),OFFSET('Hygiene Data'!$I$5,0,10*ROW('Hygiene Data'!I29)),NA())</f>
        <v>#N/A</v>
      </c>
      <c r="BP35" s="97" t="e">
        <f ca="true">+IF(AND(ISNUMBER(OFFSET('Hygiene Data'!$I$7,0,10*ROW('Hygiene Data'!I29))),'Data Summary'!EE35="Yes"),OFFSET('Hygiene Data'!$I$7,0,10*ROW('Hygiene Data'!I29)),NA())</f>
        <v>#N/A</v>
      </c>
      <c r="BQ35" s="97" t="e">
        <f ca="true">+IF(AND(ISNUMBER(OFFSET('Hygiene Data'!$I$9,0,10*ROW('Hygiene Data'!I29))),'Data Summary'!EF35="Yes"),OFFSET('Hygiene Data'!$I$9,0,10*ROW('Hygiene Data'!I29)),NA())</f>
        <v>#N/A</v>
      </c>
    </row>
    <row xmlns:x14ac="http://schemas.microsoft.com/office/spreadsheetml/2009/9/ac" r="36" x14ac:dyDescent="0.2">
      <c r="A36" s="409" t="e">
        <f ca="true">+RIGHT('Data Summary'!A36,LEN('Data Summary'!A36)-9)</f>
        <v>#VALUE!</v>
      </c>
      <c r="B36" s="36" t="str">
        <f ca="true">+IF(ISTEXT('Data Summary'!B36),'Data Summary'!B36,"")</f>
        <v/>
      </c>
      <c r="C36" s="358" t="e">
        <f ca="true">+VALUE('Data Summary'!C36)</f>
        <v>#VALUE!</v>
      </c>
      <c r="D36" s="95" t="e">
        <f ca="true">+IF(AND(ISNUMBER(OFFSET('Water Data'!$D$4,0,10*ROW('Water Data'!D30))),'Data Summary'!BS36="Yes"),100-OFFSET('Water Data'!$D$4,0,10*ROW('Water Data'!D30)),NA())</f>
        <v>#N/A</v>
      </c>
      <c r="E36" s="95" t="e">
        <f ca="true">+IF(AND(ISNUMBER(OFFSET('Water Data'!$D$6,0,10*ROW('Water Data'!D30))),'Data Summary'!BT36="Yes"),OFFSET('Water Data'!$D$6,0,10*ROW('Water Data'!D30)),NA())</f>
        <v>#N/A</v>
      </c>
      <c r="F36" s="95" t="e">
        <f ca="true">+IF(AND(ISNUMBER(OFFSET('Water Data'!$D$9,0,10*ROW('Water Data'!D30))),'Data Summary'!BU36="Yes"),OFFSET('Water Data'!$D$9,0,10*ROW('Water Data'!D30)),NA())</f>
        <v>#N/A</v>
      </c>
      <c r="G36" s="95" t="e">
        <f ca="true">+IF(AND(ISNUMBER(OFFSET('Water Data'!$E$4,0,10*ROW('Water Data'!E30))),'Data Summary'!BV36="Yes"),100-OFFSET('Water Data'!$E$4,0,10*ROW('Water Data'!E30)),NA())</f>
        <v>#N/A</v>
      </c>
      <c r="H36" s="95" t="e">
        <f ca="true">+IF(AND(ISNUMBER(OFFSET('Water Data'!$E$6,0,10*ROW('Water Data'!E30))),'Data Summary'!BW36="Yes"),OFFSET('Water Data'!$E$6,0,10*ROW('Water Data'!E30)),NA())</f>
        <v>#N/A</v>
      </c>
      <c r="I36" s="95" t="e">
        <f ca="true">+IF(AND(ISNUMBER(OFFSET('Water Data'!$E$9,0,10*ROW('Water Data'!E30))),'Data Summary'!BX36="Yes"),OFFSET('Water Data'!$E$9,0,10*ROW('Water Data'!E30)),NA())</f>
        <v>#N/A</v>
      </c>
      <c r="J36" s="95" t="e">
        <f ca="true">+IF(AND(ISNUMBER(OFFSET('Water Data'!$F$4,0,10*ROW('Water Data'!F30))),'Data Summary'!BY36="Yes"),100-OFFSET('Water Data'!$F$4,0,10*ROW('Water Data'!F30)),NA())</f>
        <v>#N/A</v>
      </c>
      <c r="K36" s="95" t="e">
        <f ca="true">+IF(AND(ISNUMBER(OFFSET('Water Data'!$F$6,0,10*ROW('Water Data'!F30))),'Data Summary'!BZ36="Yes"),OFFSET('Water Data'!$F$6,0,10*ROW('Water Data'!F30)),NA())</f>
        <v>#N/A</v>
      </c>
      <c r="L36" s="95" t="e">
        <f ca="true">+IF(AND(ISNUMBER(OFFSET('Water Data'!$F$9,0,10*ROW('Water Data'!F30))),'Data Summary'!CA36="Yes"),OFFSET('Water Data'!$F$9,0,10*ROW('Water Data'!F30)),NA())</f>
        <v>#N/A</v>
      </c>
      <c r="M36" s="95" t="e">
        <f ca="true">+IF(AND(ISNUMBER(OFFSET('Water Data'!$G$4,0,10*ROW('Water Data'!G30))),'Data Summary'!CB36="Yes"),100-OFFSET('Water Data'!$G$4,0,10*ROW('Water Data'!G30)),NA())</f>
        <v>#N/A</v>
      </c>
      <c r="N36" s="95" t="e">
        <f ca="true">+IF(AND(ISNUMBER(OFFSET('Water Data'!$G$6,0,10*ROW('Water Data'!G30))),'Data Summary'!CC36="Yes"),OFFSET('Water Data'!$G$6,0,10*ROW('Water Data'!G30)),NA())</f>
        <v>#N/A</v>
      </c>
      <c r="O36" s="95" t="e">
        <f ca="true">+IF(AND(ISNUMBER(OFFSET('Water Data'!$G$9,0,10*ROW('Water Data'!G30))),'Data Summary'!CD36="Yes"),OFFSET('Water Data'!$G$9,0,10*ROW('Water Data'!G30)),NA())</f>
        <v>#N/A</v>
      </c>
      <c r="P36" s="95" t="e">
        <f ca="true">+IF(AND(ISNUMBER(OFFSET('Water Data'!$H$4,0,10*ROW('Water Data'!H30))),'Data Summary'!CE36="Yes"),100-OFFSET('Water Data'!$H$4,0,10*ROW('Water Data'!H30)),NA())</f>
        <v>#N/A</v>
      </c>
      <c r="Q36" s="95" t="e">
        <f ca="true">+IF(AND(ISNUMBER(OFFSET('Water Data'!$H$6,0,10*ROW('Water Data'!H30))),'Data Summary'!CF36="Yes"),OFFSET('Water Data'!$H$6,0,10*ROW('Water Data'!H30)),NA())</f>
        <v>#N/A</v>
      </c>
      <c r="R36" s="95" t="e">
        <f ca="true">+IF(AND(ISNUMBER(OFFSET('Water Data'!$H$9,0,10*ROW('Water Data'!H30))),'Data Summary'!CG36="Yes"),OFFSET('Water Data'!$H$9,0,10*ROW('Water Data'!H30)),NA())</f>
        <v>#N/A</v>
      </c>
      <c r="S36" s="95" t="e">
        <f ca="true">+IF(AND(ISNUMBER(OFFSET('Water Data'!$I$4,0,10*ROW('Water Data'!I30))),'Data Summary'!CH36="Yes"),100-OFFSET('Water Data'!$I$4,0,10*ROW('Water Data'!I30)),NA())</f>
        <v>#N/A</v>
      </c>
      <c r="T36" s="95" t="e">
        <f ca="true">+IF(AND(ISNUMBER(OFFSET('Water Data'!$I$6,0,10*ROW('Water Data'!I30))),'Data Summary'!CI36="Yes"),OFFSET('Water Data'!$I$6,0,10*ROW('Water Data'!I30)),NA())</f>
        <v>#N/A</v>
      </c>
      <c r="U36" s="95" t="e">
        <f ca="true">+IF(AND(ISNUMBER(OFFSET('Water Data'!$I$9,0,10*ROW('Water Data'!I30))),'Data Summary'!CJ36="Yes"),OFFSET('Water Data'!$I$9,0,10*ROW('Water Data'!I30)),NA())</f>
        <v>#N/A</v>
      </c>
      <c r="V36" s="96" t="e">
        <f ca="true">+IF(AND(ISNUMBER(OFFSET('Sanitation Data'!$D$4,0,10*ROW('Sanitation Data'!D30))),'Data Summary'!CK36="Yes"),100-OFFSET('Sanitation Data'!$D$4,0,10*ROW('Sanitation Data'!D30)),NA())</f>
        <v>#N/A</v>
      </c>
      <c r="W36" s="96" t="e">
        <f ca="true">+IF(AND(ISNUMBER(OFFSET('Sanitation Data'!$D$6,0,10*ROW('Sanitation Data'!D30))),'Data Summary'!CL36="Yes"),OFFSET('Sanitation Data'!$D$6,0,10*ROW('Sanitation Data'!D30)),NA())</f>
        <v>#N/A</v>
      </c>
      <c r="X36" s="96" t="e">
        <f ca="true">+IF(AND(ISNUMBER(OFFSET('Sanitation Data'!$D$10,0,10*ROW('Sanitation Data'!D30))),'Data Summary'!CM36="Yes"),OFFSET('Sanitation Data'!$D$10,0,10*ROW('Sanitation Data'!D30)),NA())</f>
        <v>#N/A</v>
      </c>
      <c r="Y36" s="96" t="e">
        <f ca="true">+IF(AND(ISNUMBER(OFFSET('Sanitation Data'!$D$11,0,10*ROW('Sanitation Data'!D30))),'Data Summary'!CN36="Yes"),OFFSET('Sanitation Data'!$D$11,0,10*ROW('Sanitation Data'!D30)),NA())</f>
        <v>#N/A</v>
      </c>
      <c r="Z36" s="96" t="e">
        <f ca="true">+IF(AND(ISNUMBER(OFFSET('Sanitation Data'!$D$12,0,10*ROW('Sanitation Data'!D30))),'Data Summary'!CO36="Yes"),OFFSET('Sanitation Data'!$D$12,0,10*ROW('Sanitation Data'!D30)),NA())</f>
        <v>#N/A</v>
      </c>
      <c r="AA36" s="96" t="e">
        <f ca="true">+IF(AND(ISNUMBER(OFFSET('Sanitation Data'!$E$4,0,10*ROW('Sanitation Data'!E30))),'Data Summary'!CP36="Yes"),100-OFFSET('Sanitation Data'!$E$4,0,10*ROW('Sanitation Data'!E30)),NA())</f>
        <v>#N/A</v>
      </c>
      <c r="AB36" s="96" t="e">
        <f ca="true">+IF(AND(ISNUMBER(OFFSET('Sanitation Data'!$E$6,0,10*ROW('Sanitation Data'!E30))),'Data Summary'!CQ36="Yes"),OFFSET('Sanitation Data'!$E$6,0,10*ROW('Sanitation Data'!E30)),NA())</f>
        <v>#N/A</v>
      </c>
      <c r="AC36" s="96" t="e">
        <f ca="true">+IF(AND(ISNUMBER(OFFSET('Sanitation Data'!$E$10,0,10*ROW('Sanitation Data'!E30))),'Data Summary'!CR36="Yes"),OFFSET('Sanitation Data'!$E$10,0,10*ROW('Sanitation Data'!E30)),NA())</f>
        <v>#N/A</v>
      </c>
      <c r="AD36" s="96" t="e">
        <f ca="true">+IF(AND(ISNUMBER(OFFSET('Sanitation Data'!$E$11,0,10*ROW('Sanitation Data'!E30))),'Data Summary'!CS36="Yes"),OFFSET('Sanitation Data'!$E$11,0,10*ROW('Sanitation Data'!E30)),NA())</f>
        <v>#N/A</v>
      </c>
      <c r="AE36" s="96" t="e">
        <f ca="true">+IF(AND(ISNUMBER(OFFSET('Sanitation Data'!$E$12,0,10*ROW('Sanitation Data'!E30))),'Data Summary'!CT36="Yes"),OFFSET('Sanitation Data'!$E$12,0,10*ROW('Sanitation Data'!E30)),NA())</f>
        <v>#N/A</v>
      </c>
      <c r="AF36" s="96" t="e">
        <f ca="true">+IF(AND(ISNUMBER(OFFSET('Sanitation Data'!$F$4,0,10*ROW('Sanitation Data'!F30))),'Data Summary'!CU36="Yes"),100-OFFSET('Sanitation Data'!$F$4,0,10*ROW('Sanitation Data'!F30)),NA())</f>
        <v>#N/A</v>
      </c>
      <c r="AG36" s="96" t="e">
        <f ca="true">+IF(AND(ISNUMBER(OFFSET('Sanitation Data'!$F$6,0,10*ROW('Sanitation Data'!F30))),'Data Summary'!CV36="Yes"),OFFSET('Sanitation Data'!$F$6,0,10*ROW('Sanitation Data'!F30)),NA())</f>
        <v>#N/A</v>
      </c>
      <c r="AH36" s="96" t="e">
        <f ca="true">+IF(AND(ISNUMBER(OFFSET('Sanitation Data'!$F$10,0,10*ROW('Sanitation Data'!F30))),'Data Summary'!CW36="Yes"),OFFSET('Sanitation Data'!$F$10,0,10*ROW('Sanitation Data'!F30)),NA())</f>
        <v>#N/A</v>
      </c>
      <c r="AI36" s="96" t="e">
        <f ca="true">+IF(AND(ISNUMBER(OFFSET('Sanitation Data'!$F$11,0,10*ROW('Sanitation Data'!F30))),'Data Summary'!CX36="Yes"),OFFSET('Sanitation Data'!$F$11,0,10*ROW('Sanitation Data'!F30)),NA())</f>
        <v>#N/A</v>
      </c>
      <c r="AJ36" s="96" t="e">
        <f ca="true">+IF(AND(ISNUMBER(OFFSET('Sanitation Data'!$F$12,0,10*ROW('Sanitation Data'!F30))),'Data Summary'!CY36="Yes"),OFFSET('Sanitation Data'!$F$12,0,10*ROW('Sanitation Data'!F30)),NA())</f>
        <v>#N/A</v>
      </c>
      <c r="AK36" s="96" t="e">
        <f ca="true">+IF(AND(ISNUMBER(OFFSET('Sanitation Data'!$G$4,0,10*ROW('Sanitation Data'!G30))),'Data Summary'!CZ36="Yes"),100-OFFSET('Sanitation Data'!$G$4,0,10*ROW('Sanitation Data'!G30)),NA())</f>
        <v>#N/A</v>
      </c>
      <c r="AL36" s="96" t="e">
        <f ca="true">+IF(AND(ISNUMBER(OFFSET('Sanitation Data'!$G$6,0,10*ROW('Sanitation Data'!G30))),'Data Summary'!DA36="Yes"),OFFSET('Sanitation Data'!$G$6,0,10*ROW('Sanitation Data'!G30)),NA())</f>
        <v>#N/A</v>
      </c>
      <c r="AM36" s="96" t="e">
        <f ca="true">+IF(AND(ISNUMBER(OFFSET('Sanitation Data'!$G$10,0,10*ROW('Sanitation Data'!G30))),'Data Summary'!DB36="Yes"),OFFSET('Sanitation Data'!$G$10,0,10*ROW('Sanitation Data'!G30)),NA())</f>
        <v>#N/A</v>
      </c>
      <c r="AN36" s="96" t="e">
        <f ca="true">+IF(AND(ISNUMBER(OFFSET('Sanitation Data'!$G$11,0,10*ROW('Sanitation Data'!G30))),'Data Summary'!DC36="Yes"),OFFSET('Sanitation Data'!$G$11,0,10*ROW('Sanitation Data'!G30)),NA())</f>
        <v>#N/A</v>
      </c>
      <c r="AO36" s="96" t="e">
        <f ca="true">+IF(AND(ISNUMBER(OFFSET('Sanitation Data'!$G$12,0,10*ROW('Sanitation Data'!G30))),'Data Summary'!DD36="Yes"),OFFSET('Sanitation Data'!$G$12,0,10*ROW('Sanitation Data'!G30)),NA())</f>
        <v>#N/A</v>
      </c>
      <c r="AP36" s="96" t="e">
        <f ca="true">+IF(AND(ISNUMBER(OFFSET('Sanitation Data'!$H$4,0,10*ROW('Sanitation Data'!H30))),'Data Summary'!DE36="Yes"),100-OFFSET('Sanitation Data'!$H$4,0,10*ROW('Sanitation Data'!H30)),NA())</f>
        <v>#N/A</v>
      </c>
      <c r="AQ36" s="96" t="e">
        <f ca="true">+IF(AND(ISNUMBER(OFFSET('Sanitation Data'!$H$6,0,10*ROW('Sanitation Data'!H30))),'Data Summary'!DF36="Yes"),OFFSET('Sanitation Data'!$H$6,0,10*ROW('Sanitation Data'!H30)),NA())</f>
        <v>#N/A</v>
      </c>
      <c r="AR36" s="96" t="e">
        <f ca="true">+IF(AND(ISNUMBER(OFFSET('Sanitation Data'!$H$10,0,10*ROW('Sanitation Data'!H30))),'Data Summary'!DG36="Yes"),OFFSET('Sanitation Data'!$H$10,0,10*ROW('Sanitation Data'!H30)),NA())</f>
        <v>#N/A</v>
      </c>
      <c r="AS36" s="96" t="e">
        <f ca="true">+IF(AND(ISNUMBER(OFFSET('Sanitation Data'!$H$11,0,10*ROW('Sanitation Data'!H30))),'Data Summary'!DH36="Yes"),OFFSET('Sanitation Data'!$H$11,0,10*ROW('Sanitation Data'!H30)),NA())</f>
        <v>#N/A</v>
      </c>
      <c r="AT36" s="96" t="e">
        <f ca="true">+IF(AND(ISNUMBER(OFFSET('Sanitation Data'!$H$12,0,10*ROW('Sanitation Data'!H30))),'Data Summary'!DI36="Yes"),OFFSET('Sanitation Data'!$H$12,0,10*ROW('Sanitation Data'!H30)),NA())</f>
        <v>#N/A</v>
      </c>
      <c r="AU36" s="96" t="e">
        <f ca="true">+IF(AND(ISNUMBER(OFFSET('Sanitation Data'!$I$4,0,10*ROW('Sanitation Data'!I30))),'Data Summary'!DJ36="Yes"),100-OFFSET('Sanitation Data'!$I$4,0,10*ROW('Sanitation Data'!I30)),NA())</f>
        <v>#N/A</v>
      </c>
      <c r="AV36" s="96" t="e">
        <f ca="true">+IF(AND(ISNUMBER(OFFSET('Sanitation Data'!$I$6,0,10*ROW('Sanitation Data'!I30))),'Data Summary'!DK36="Yes"),OFFSET('Sanitation Data'!$I$6,0,10*ROW('Sanitation Data'!I30)),NA())</f>
        <v>#N/A</v>
      </c>
      <c r="AW36" s="96" t="e">
        <f ca="true">+IF(AND(ISNUMBER(OFFSET('Sanitation Data'!$I$10,0,10*ROW('Sanitation Data'!I30))),'Data Summary'!DL36="Yes"),OFFSET('Sanitation Data'!$I$10,0,10*ROW('Sanitation Data'!I30)),NA())</f>
        <v>#N/A</v>
      </c>
      <c r="AX36" s="96" t="e">
        <f ca="true">+IF(AND(ISNUMBER(OFFSET('Sanitation Data'!$I$11,0,10*ROW('Sanitation Data'!I30))),'Data Summary'!DM36="Yes"),OFFSET('Sanitation Data'!$I$11,0,10*ROW('Sanitation Data'!I30)),NA())</f>
        <v>#N/A</v>
      </c>
      <c r="AY36" s="96" t="e">
        <f ca="true">+IF(AND(ISNUMBER(OFFSET('Sanitation Data'!$I$12,0,10*ROW('Sanitation Data'!I30))),'Data Summary'!DN36="Yes"),OFFSET('Sanitation Data'!$I$12,0,10*ROW('Sanitation Data'!I30)),NA())</f>
        <v>#N/A</v>
      </c>
      <c r="AZ36" s="97" t="e">
        <f ca="true">+IF(AND(ISNUMBER(OFFSET('Hygiene Data'!$D$5,0,10*ROW('Hygiene Data'!D30))),'Data Summary'!DO36="Yes"),OFFSET('Hygiene Data'!$D$5,0,10*ROW('Hygiene Data'!D30)),NA())</f>
        <v>#N/A</v>
      </c>
      <c r="BA36" s="97" t="e">
        <f ca="true">+IF(AND(ISNUMBER(OFFSET('Hygiene Data'!$D$7,0,10*ROW('Hygiene Data'!D30))),'Data Summary'!DP36="Yes"),OFFSET('Hygiene Data'!$D$7,0,10*ROW('Hygiene Data'!D30)),NA())</f>
        <v>#N/A</v>
      </c>
      <c r="BB36" s="97" t="e">
        <f ca="true">+IF(AND(ISNUMBER(OFFSET('Hygiene Data'!$D$9,0,10*ROW('Hygiene Data'!D30))),'Data Summary'!DQ36="Yes"),OFFSET('Hygiene Data'!$D$9,0,10*ROW('Hygiene Data'!D30)),NA())</f>
        <v>#N/A</v>
      </c>
      <c r="BC36" s="97" t="e">
        <f ca="true">+IF(AND(ISNUMBER(OFFSET('Hygiene Data'!$E$5,0,10*ROW('Hygiene Data'!E30))),'Data Summary'!DR36="Yes"),OFFSET('Hygiene Data'!$E$5,0,10*ROW('Hygiene Data'!E30)),NA())</f>
        <v>#N/A</v>
      </c>
      <c r="BD36" s="97" t="e">
        <f ca="true">+IF(AND(ISNUMBER(OFFSET('Hygiene Data'!$E$7,0,10*ROW('Hygiene Data'!E30))),'Data Summary'!DS36="Yes"),OFFSET('Hygiene Data'!$E$7,0,10*ROW('Hygiene Data'!E30)),NA())</f>
        <v>#N/A</v>
      </c>
      <c r="BE36" s="97" t="e">
        <f ca="true">+IF(AND(ISNUMBER(OFFSET('Hygiene Data'!$E$9,0,10*ROW('Hygiene Data'!E30))),'Data Summary'!DT36="Yes"),OFFSET('Hygiene Data'!$E$9,0,10*ROW('Hygiene Data'!E30)),NA())</f>
        <v>#N/A</v>
      </c>
      <c r="BF36" s="97" t="e">
        <f ca="true">+IF(AND(ISNUMBER(OFFSET('Hygiene Data'!$F$5,0,10*ROW('Hygiene Data'!F30))),'Data Summary'!DU36="Yes"),OFFSET('Hygiene Data'!$F$5,0,10*ROW('Hygiene Data'!F30)),NA())</f>
        <v>#N/A</v>
      </c>
      <c r="BG36" s="97" t="e">
        <f ca="true">+IF(AND(ISNUMBER(OFFSET('Hygiene Data'!$F$7,0,10*ROW('Hygiene Data'!F30))),'Data Summary'!DV36="Yes"),OFFSET('Hygiene Data'!$F$7,0,10*ROW('Hygiene Data'!F30)),NA())</f>
        <v>#N/A</v>
      </c>
      <c r="BH36" s="97" t="e">
        <f ca="true">+IF(AND(ISNUMBER(OFFSET('Hygiene Data'!$F$9,0,10*ROW('Hygiene Data'!F30))),'Data Summary'!DW36="Yes"),OFFSET('Hygiene Data'!$F$9,0,10*ROW('Hygiene Data'!F30)),NA())</f>
        <v>#N/A</v>
      </c>
      <c r="BI36" s="97" t="e">
        <f ca="true">+IF(AND(ISNUMBER(OFFSET('Hygiene Data'!$G$5,0,10*ROW('Hygiene Data'!G30))),'Data Summary'!DX36="Yes"),OFFSET('Hygiene Data'!$G$5,0,10*ROW('Hygiene Data'!G30)),NA())</f>
        <v>#N/A</v>
      </c>
      <c r="BJ36" s="97" t="e">
        <f ca="true">+IF(AND(ISNUMBER(OFFSET('Hygiene Data'!$G$7,0,10*ROW('Hygiene Data'!G30))),'Data Summary'!DY36="Yes"),OFFSET('Hygiene Data'!$G$7,0,10*ROW('Hygiene Data'!G30)),NA())</f>
        <v>#N/A</v>
      </c>
      <c r="BK36" s="97" t="e">
        <f ca="true">+IF(AND(ISNUMBER(OFFSET('Hygiene Data'!$G$9,0,10*ROW('Hygiene Data'!G30))),'Data Summary'!DZ36="Yes"),OFFSET('Hygiene Data'!$G$9,0,10*ROW('Hygiene Data'!G30)),NA())</f>
        <v>#N/A</v>
      </c>
      <c r="BL36" s="97" t="e">
        <f ca="true">+IF(AND(ISNUMBER(OFFSET('Hygiene Data'!$H$5,0,10*ROW('Hygiene Data'!H30))),'Data Summary'!EA36="Yes"),OFFSET('Hygiene Data'!$H$5,0,10*ROW('Hygiene Data'!H30)),NA())</f>
        <v>#N/A</v>
      </c>
      <c r="BM36" s="97" t="e">
        <f ca="true">+IF(AND(ISNUMBER(OFFSET('Hygiene Data'!$H$7,0,10*ROW('Hygiene Data'!H30))),'Data Summary'!EB36="Yes"),OFFSET('Hygiene Data'!$H$7,0,10*ROW('Hygiene Data'!H30)),NA())</f>
        <v>#N/A</v>
      </c>
      <c r="BN36" s="97" t="e">
        <f ca="true">+IF(AND(ISNUMBER(OFFSET('Hygiene Data'!$H$9,0,10*ROW('Hygiene Data'!H30))),'Data Summary'!EC36="Yes"),OFFSET('Hygiene Data'!$H$9,0,10*ROW('Hygiene Data'!H30)),NA())</f>
        <v>#N/A</v>
      </c>
      <c r="BO36" s="97" t="e">
        <f ca="true">+IF(AND(ISNUMBER(OFFSET('Hygiene Data'!$I$5,0,10*ROW('Hygiene Data'!I30))),'Data Summary'!ED36="Yes"),OFFSET('Hygiene Data'!$I$5,0,10*ROW('Hygiene Data'!I30)),NA())</f>
        <v>#N/A</v>
      </c>
      <c r="BP36" s="97" t="e">
        <f ca="true">+IF(AND(ISNUMBER(OFFSET('Hygiene Data'!$I$7,0,10*ROW('Hygiene Data'!I30))),'Data Summary'!EE36="Yes"),OFFSET('Hygiene Data'!$I$7,0,10*ROW('Hygiene Data'!I30)),NA())</f>
        <v>#N/A</v>
      </c>
      <c r="BQ36" s="97" t="e">
        <f ca="true">+IF(AND(ISNUMBER(OFFSET('Hygiene Data'!$I$9,0,10*ROW('Hygiene Data'!I30))),'Data Summary'!EF36="Yes"),OFFSET('Hygiene Data'!$I$9,0,10*ROW('Hygiene Data'!I30)),NA())</f>
        <v>#N/A</v>
      </c>
    </row>
    <row xmlns:x14ac="http://schemas.microsoft.com/office/spreadsheetml/2009/9/ac" r="37" x14ac:dyDescent="0.2">
      <c r="A37" s="409" t="e">
        <f ca="true">+RIGHT('Data Summary'!A37,LEN('Data Summary'!A37)-9)</f>
        <v>#VALUE!</v>
      </c>
      <c r="B37" s="36" t="str">
        <f ca="true">+IF(ISTEXT('Data Summary'!B37),'Data Summary'!B37,"")</f>
        <v/>
      </c>
      <c r="C37" s="358" t="e">
        <f ca="true">+VALUE('Data Summary'!C37)</f>
        <v>#VALUE!</v>
      </c>
      <c r="D37" s="95" t="e">
        <f ca="true">+IF(AND(ISNUMBER(OFFSET('Water Data'!$D$4,0,10*ROW('Water Data'!D31))),'Data Summary'!BS37="Yes"),100-OFFSET('Water Data'!$D$4,0,10*ROW('Water Data'!D31)),NA())</f>
        <v>#N/A</v>
      </c>
      <c r="E37" s="95" t="e">
        <f ca="true">+IF(AND(ISNUMBER(OFFSET('Water Data'!$D$6,0,10*ROW('Water Data'!D31))),'Data Summary'!BT37="Yes"),OFFSET('Water Data'!$D$6,0,10*ROW('Water Data'!D31)),NA())</f>
        <v>#N/A</v>
      </c>
      <c r="F37" s="95" t="e">
        <f ca="true">+IF(AND(ISNUMBER(OFFSET('Water Data'!$D$9,0,10*ROW('Water Data'!D31))),'Data Summary'!BU37="Yes"),OFFSET('Water Data'!$D$9,0,10*ROW('Water Data'!D31)),NA())</f>
        <v>#N/A</v>
      </c>
      <c r="G37" s="95" t="e">
        <f ca="true">+IF(AND(ISNUMBER(OFFSET('Water Data'!$E$4,0,10*ROW('Water Data'!E31))),'Data Summary'!BV37="Yes"),100-OFFSET('Water Data'!$E$4,0,10*ROW('Water Data'!E31)),NA())</f>
        <v>#N/A</v>
      </c>
      <c r="H37" s="95" t="e">
        <f ca="true">+IF(AND(ISNUMBER(OFFSET('Water Data'!$E$6,0,10*ROW('Water Data'!E31))),'Data Summary'!BW37="Yes"),OFFSET('Water Data'!$E$6,0,10*ROW('Water Data'!E31)),NA())</f>
        <v>#N/A</v>
      </c>
      <c r="I37" s="95" t="e">
        <f ca="true">+IF(AND(ISNUMBER(OFFSET('Water Data'!$E$9,0,10*ROW('Water Data'!E31))),'Data Summary'!BX37="Yes"),OFFSET('Water Data'!$E$9,0,10*ROW('Water Data'!E31)),NA())</f>
        <v>#N/A</v>
      </c>
      <c r="J37" s="95" t="e">
        <f ca="true">+IF(AND(ISNUMBER(OFFSET('Water Data'!$F$4,0,10*ROW('Water Data'!F31))),'Data Summary'!BY37="Yes"),100-OFFSET('Water Data'!$F$4,0,10*ROW('Water Data'!F31)),NA())</f>
        <v>#N/A</v>
      </c>
      <c r="K37" s="95" t="e">
        <f ca="true">+IF(AND(ISNUMBER(OFFSET('Water Data'!$F$6,0,10*ROW('Water Data'!F31))),'Data Summary'!BZ37="Yes"),OFFSET('Water Data'!$F$6,0,10*ROW('Water Data'!F31)),NA())</f>
        <v>#N/A</v>
      </c>
      <c r="L37" s="95" t="e">
        <f ca="true">+IF(AND(ISNUMBER(OFFSET('Water Data'!$F$9,0,10*ROW('Water Data'!F31))),'Data Summary'!CA37="Yes"),OFFSET('Water Data'!$F$9,0,10*ROW('Water Data'!F31)),NA())</f>
        <v>#N/A</v>
      </c>
      <c r="M37" s="95" t="e">
        <f ca="true">+IF(AND(ISNUMBER(OFFSET('Water Data'!$G$4,0,10*ROW('Water Data'!G31))),'Data Summary'!CB37="Yes"),100-OFFSET('Water Data'!$G$4,0,10*ROW('Water Data'!G31)),NA())</f>
        <v>#N/A</v>
      </c>
      <c r="N37" s="95" t="e">
        <f ca="true">+IF(AND(ISNUMBER(OFFSET('Water Data'!$G$6,0,10*ROW('Water Data'!G31))),'Data Summary'!CC37="Yes"),OFFSET('Water Data'!$G$6,0,10*ROW('Water Data'!G31)),NA())</f>
        <v>#N/A</v>
      </c>
      <c r="O37" s="95" t="e">
        <f ca="true">+IF(AND(ISNUMBER(OFFSET('Water Data'!$G$9,0,10*ROW('Water Data'!G31))),'Data Summary'!CD37="Yes"),OFFSET('Water Data'!$G$9,0,10*ROW('Water Data'!G31)),NA())</f>
        <v>#N/A</v>
      </c>
      <c r="P37" s="95" t="e">
        <f ca="true">+IF(AND(ISNUMBER(OFFSET('Water Data'!$H$4,0,10*ROW('Water Data'!H31))),'Data Summary'!CE37="Yes"),100-OFFSET('Water Data'!$H$4,0,10*ROW('Water Data'!H31)),NA())</f>
        <v>#N/A</v>
      </c>
      <c r="Q37" s="95" t="e">
        <f ca="true">+IF(AND(ISNUMBER(OFFSET('Water Data'!$H$6,0,10*ROW('Water Data'!H31))),'Data Summary'!CF37="Yes"),OFFSET('Water Data'!$H$6,0,10*ROW('Water Data'!H31)),NA())</f>
        <v>#N/A</v>
      </c>
      <c r="R37" s="95" t="e">
        <f ca="true">+IF(AND(ISNUMBER(OFFSET('Water Data'!$H$9,0,10*ROW('Water Data'!H31))),'Data Summary'!CG37="Yes"),OFFSET('Water Data'!$H$9,0,10*ROW('Water Data'!H31)),NA())</f>
        <v>#N/A</v>
      </c>
      <c r="S37" s="95" t="e">
        <f ca="true">+IF(AND(ISNUMBER(OFFSET('Water Data'!$I$4,0,10*ROW('Water Data'!I31))),'Data Summary'!CH37="Yes"),100-OFFSET('Water Data'!$I$4,0,10*ROW('Water Data'!I31)),NA())</f>
        <v>#N/A</v>
      </c>
      <c r="T37" s="95" t="e">
        <f ca="true">+IF(AND(ISNUMBER(OFFSET('Water Data'!$I$6,0,10*ROW('Water Data'!I31))),'Data Summary'!CI37="Yes"),OFFSET('Water Data'!$I$6,0,10*ROW('Water Data'!I31)),NA())</f>
        <v>#N/A</v>
      </c>
      <c r="U37" s="95" t="e">
        <f ca="true">+IF(AND(ISNUMBER(OFFSET('Water Data'!$I$9,0,10*ROW('Water Data'!I31))),'Data Summary'!CJ37="Yes"),OFFSET('Water Data'!$I$9,0,10*ROW('Water Data'!I31)),NA())</f>
        <v>#N/A</v>
      </c>
      <c r="V37" s="96" t="e">
        <f ca="true">+IF(AND(ISNUMBER(OFFSET('Sanitation Data'!$D$4,0,10*ROW('Sanitation Data'!D31))),'Data Summary'!CK37="Yes"),100-OFFSET('Sanitation Data'!$D$4,0,10*ROW('Sanitation Data'!D31)),NA())</f>
        <v>#N/A</v>
      </c>
      <c r="W37" s="96" t="e">
        <f ca="true">+IF(AND(ISNUMBER(OFFSET('Sanitation Data'!$D$6,0,10*ROW('Sanitation Data'!D31))),'Data Summary'!CL37="Yes"),OFFSET('Sanitation Data'!$D$6,0,10*ROW('Sanitation Data'!D31)),NA())</f>
        <v>#N/A</v>
      </c>
      <c r="X37" s="96" t="e">
        <f ca="true">+IF(AND(ISNUMBER(OFFSET('Sanitation Data'!$D$10,0,10*ROW('Sanitation Data'!D31))),'Data Summary'!CM37="Yes"),OFFSET('Sanitation Data'!$D$10,0,10*ROW('Sanitation Data'!D31)),NA())</f>
        <v>#N/A</v>
      </c>
      <c r="Y37" s="96" t="e">
        <f ca="true">+IF(AND(ISNUMBER(OFFSET('Sanitation Data'!$D$11,0,10*ROW('Sanitation Data'!D31))),'Data Summary'!CN37="Yes"),OFFSET('Sanitation Data'!$D$11,0,10*ROW('Sanitation Data'!D31)),NA())</f>
        <v>#N/A</v>
      </c>
      <c r="Z37" s="96" t="e">
        <f ca="true">+IF(AND(ISNUMBER(OFFSET('Sanitation Data'!$D$12,0,10*ROW('Sanitation Data'!D31))),'Data Summary'!CO37="Yes"),OFFSET('Sanitation Data'!$D$12,0,10*ROW('Sanitation Data'!D31)),NA())</f>
        <v>#N/A</v>
      </c>
      <c r="AA37" s="96" t="e">
        <f ca="true">+IF(AND(ISNUMBER(OFFSET('Sanitation Data'!$E$4,0,10*ROW('Sanitation Data'!E31))),'Data Summary'!CP37="Yes"),100-OFFSET('Sanitation Data'!$E$4,0,10*ROW('Sanitation Data'!E31)),NA())</f>
        <v>#N/A</v>
      </c>
      <c r="AB37" s="96" t="e">
        <f ca="true">+IF(AND(ISNUMBER(OFFSET('Sanitation Data'!$E$6,0,10*ROW('Sanitation Data'!E31))),'Data Summary'!CQ37="Yes"),OFFSET('Sanitation Data'!$E$6,0,10*ROW('Sanitation Data'!E31)),NA())</f>
        <v>#N/A</v>
      </c>
      <c r="AC37" s="96" t="e">
        <f ca="true">+IF(AND(ISNUMBER(OFFSET('Sanitation Data'!$E$10,0,10*ROW('Sanitation Data'!E31))),'Data Summary'!CR37="Yes"),OFFSET('Sanitation Data'!$E$10,0,10*ROW('Sanitation Data'!E31)),NA())</f>
        <v>#N/A</v>
      </c>
      <c r="AD37" s="96" t="e">
        <f ca="true">+IF(AND(ISNUMBER(OFFSET('Sanitation Data'!$E$11,0,10*ROW('Sanitation Data'!E31))),'Data Summary'!CS37="Yes"),OFFSET('Sanitation Data'!$E$11,0,10*ROW('Sanitation Data'!E31)),NA())</f>
        <v>#N/A</v>
      </c>
      <c r="AE37" s="96" t="e">
        <f ca="true">+IF(AND(ISNUMBER(OFFSET('Sanitation Data'!$E$12,0,10*ROW('Sanitation Data'!E31))),'Data Summary'!CT37="Yes"),OFFSET('Sanitation Data'!$E$12,0,10*ROW('Sanitation Data'!E31)),NA())</f>
        <v>#N/A</v>
      </c>
      <c r="AF37" s="96" t="e">
        <f ca="true">+IF(AND(ISNUMBER(OFFSET('Sanitation Data'!$F$4,0,10*ROW('Sanitation Data'!F31))),'Data Summary'!CU37="Yes"),100-OFFSET('Sanitation Data'!$F$4,0,10*ROW('Sanitation Data'!F31)),NA())</f>
        <v>#N/A</v>
      </c>
      <c r="AG37" s="96" t="e">
        <f ca="true">+IF(AND(ISNUMBER(OFFSET('Sanitation Data'!$F$6,0,10*ROW('Sanitation Data'!F31))),'Data Summary'!CV37="Yes"),OFFSET('Sanitation Data'!$F$6,0,10*ROW('Sanitation Data'!F31)),NA())</f>
        <v>#N/A</v>
      </c>
      <c r="AH37" s="96" t="e">
        <f ca="true">+IF(AND(ISNUMBER(OFFSET('Sanitation Data'!$F$10,0,10*ROW('Sanitation Data'!F31))),'Data Summary'!CW37="Yes"),OFFSET('Sanitation Data'!$F$10,0,10*ROW('Sanitation Data'!F31)),NA())</f>
        <v>#N/A</v>
      </c>
      <c r="AI37" s="96" t="e">
        <f ca="true">+IF(AND(ISNUMBER(OFFSET('Sanitation Data'!$F$11,0,10*ROW('Sanitation Data'!F31))),'Data Summary'!CX37="Yes"),OFFSET('Sanitation Data'!$F$11,0,10*ROW('Sanitation Data'!F31)),NA())</f>
        <v>#N/A</v>
      </c>
      <c r="AJ37" s="96" t="e">
        <f ca="true">+IF(AND(ISNUMBER(OFFSET('Sanitation Data'!$F$12,0,10*ROW('Sanitation Data'!F31))),'Data Summary'!CY37="Yes"),OFFSET('Sanitation Data'!$F$12,0,10*ROW('Sanitation Data'!F31)),NA())</f>
        <v>#N/A</v>
      </c>
      <c r="AK37" s="96" t="e">
        <f ca="true">+IF(AND(ISNUMBER(OFFSET('Sanitation Data'!$G$4,0,10*ROW('Sanitation Data'!G31))),'Data Summary'!CZ37="Yes"),100-OFFSET('Sanitation Data'!$G$4,0,10*ROW('Sanitation Data'!G31)),NA())</f>
        <v>#N/A</v>
      </c>
      <c r="AL37" s="96" t="e">
        <f ca="true">+IF(AND(ISNUMBER(OFFSET('Sanitation Data'!$G$6,0,10*ROW('Sanitation Data'!G31))),'Data Summary'!DA37="Yes"),OFFSET('Sanitation Data'!$G$6,0,10*ROW('Sanitation Data'!G31)),NA())</f>
        <v>#N/A</v>
      </c>
      <c r="AM37" s="96" t="e">
        <f ca="true">+IF(AND(ISNUMBER(OFFSET('Sanitation Data'!$G$10,0,10*ROW('Sanitation Data'!G31))),'Data Summary'!DB37="Yes"),OFFSET('Sanitation Data'!$G$10,0,10*ROW('Sanitation Data'!G31)),NA())</f>
        <v>#N/A</v>
      </c>
      <c r="AN37" s="96" t="e">
        <f ca="true">+IF(AND(ISNUMBER(OFFSET('Sanitation Data'!$G$11,0,10*ROW('Sanitation Data'!G31))),'Data Summary'!DC37="Yes"),OFFSET('Sanitation Data'!$G$11,0,10*ROW('Sanitation Data'!G31)),NA())</f>
        <v>#N/A</v>
      </c>
      <c r="AO37" s="96" t="e">
        <f ca="true">+IF(AND(ISNUMBER(OFFSET('Sanitation Data'!$G$12,0,10*ROW('Sanitation Data'!G31))),'Data Summary'!DD37="Yes"),OFFSET('Sanitation Data'!$G$12,0,10*ROW('Sanitation Data'!G31)),NA())</f>
        <v>#N/A</v>
      </c>
      <c r="AP37" s="96" t="e">
        <f ca="true">+IF(AND(ISNUMBER(OFFSET('Sanitation Data'!$H$4,0,10*ROW('Sanitation Data'!H31))),'Data Summary'!DE37="Yes"),100-OFFSET('Sanitation Data'!$H$4,0,10*ROW('Sanitation Data'!H31)),NA())</f>
        <v>#N/A</v>
      </c>
      <c r="AQ37" s="96" t="e">
        <f ca="true">+IF(AND(ISNUMBER(OFFSET('Sanitation Data'!$H$6,0,10*ROW('Sanitation Data'!H31))),'Data Summary'!DF37="Yes"),OFFSET('Sanitation Data'!$H$6,0,10*ROW('Sanitation Data'!H31)),NA())</f>
        <v>#N/A</v>
      </c>
      <c r="AR37" s="96" t="e">
        <f ca="true">+IF(AND(ISNUMBER(OFFSET('Sanitation Data'!$H$10,0,10*ROW('Sanitation Data'!H31))),'Data Summary'!DG37="Yes"),OFFSET('Sanitation Data'!$H$10,0,10*ROW('Sanitation Data'!H31)),NA())</f>
        <v>#N/A</v>
      </c>
      <c r="AS37" s="96" t="e">
        <f ca="true">+IF(AND(ISNUMBER(OFFSET('Sanitation Data'!$H$11,0,10*ROW('Sanitation Data'!H31))),'Data Summary'!DH37="Yes"),OFFSET('Sanitation Data'!$H$11,0,10*ROW('Sanitation Data'!H31)),NA())</f>
        <v>#N/A</v>
      </c>
      <c r="AT37" s="96" t="e">
        <f ca="true">+IF(AND(ISNUMBER(OFFSET('Sanitation Data'!$H$12,0,10*ROW('Sanitation Data'!H31))),'Data Summary'!DI37="Yes"),OFFSET('Sanitation Data'!$H$12,0,10*ROW('Sanitation Data'!H31)),NA())</f>
        <v>#N/A</v>
      </c>
      <c r="AU37" s="96" t="e">
        <f ca="true">+IF(AND(ISNUMBER(OFFSET('Sanitation Data'!$I$4,0,10*ROW('Sanitation Data'!I31))),'Data Summary'!DJ37="Yes"),100-OFFSET('Sanitation Data'!$I$4,0,10*ROW('Sanitation Data'!I31)),NA())</f>
        <v>#N/A</v>
      </c>
      <c r="AV37" s="96" t="e">
        <f ca="true">+IF(AND(ISNUMBER(OFFSET('Sanitation Data'!$I$6,0,10*ROW('Sanitation Data'!I31))),'Data Summary'!DK37="Yes"),OFFSET('Sanitation Data'!$I$6,0,10*ROW('Sanitation Data'!I31)),NA())</f>
        <v>#N/A</v>
      </c>
      <c r="AW37" s="96" t="e">
        <f ca="true">+IF(AND(ISNUMBER(OFFSET('Sanitation Data'!$I$10,0,10*ROW('Sanitation Data'!I31))),'Data Summary'!DL37="Yes"),OFFSET('Sanitation Data'!$I$10,0,10*ROW('Sanitation Data'!I31)),NA())</f>
        <v>#N/A</v>
      </c>
      <c r="AX37" s="96" t="e">
        <f ca="true">+IF(AND(ISNUMBER(OFFSET('Sanitation Data'!$I$11,0,10*ROW('Sanitation Data'!I31))),'Data Summary'!DM37="Yes"),OFFSET('Sanitation Data'!$I$11,0,10*ROW('Sanitation Data'!I31)),NA())</f>
        <v>#N/A</v>
      </c>
      <c r="AY37" s="96" t="e">
        <f ca="true">+IF(AND(ISNUMBER(OFFSET('Sanitation Data'!$I$12,0,10*ROW('Sanitation Data'!I31))),'Data Summary'!DN37="Yes"),OFFSET('Sanitation Data'!$I$12,0,10*ROW('Sanitation Data'!I31)),NA())</f>
        <v>#N/A</v>
      </c>
      <c r="AZ37" s="97" t="e">
        <f ca="true">+IF(AND(ISNUMBER(OFFSET('Hygiene Data'!$D$5,0,10*ROW('Hygiene Data'!D31))),'Data Summary'!DO37="Yes"),OFFSET('Hygiene Data'!$D$5,0,10*ROW('Hygiene Data'!D31)),NA())</f>
        <v>#N/A</v>
      </c>
      <c r="BA37" s="97" t="e">
        <f ca="true">+IF(AND(ISNUMBER(OFFSET('Hygiene Data'!$D$7,0,10*ROW('Hygiene Data'!D31))),'Data Summary'!DP37="Yes"),OFFSET('Hygiene Data'!$D$7,0,10*ROW('Hygiene Data'!D31)),NA())</f>
        <v>#N/A</v>
      </c>
      <c r="BB37" s="97" t="e">
        <f ca="true">+IF(AND(ISNUMBER(OFFSET('Hygiene Data'!$D$9,0,10*ROW('Hygiene Data'!D31))),'Data Summary'!DQ37="Yes"),OFFSET('Hygiene Data'!$D$9,0,10*ROW('Hygiene Data'!D31)),NA())</f>
        <v>#N/A</v>
      </c>
      <c r="BC37" s="97" t="e">
        <f ca="true">+IF(AND(ISNUMBER(OFFSET('Hygiene Data'!$E$5,0,10*ROW('Hygiene Data'!E31))),'Data Summary'!DR37="Yes"),OFFSET('Hygiene Data'!$E$5,0,10*ROW('Hygiene Data'!E31)),NA())</f>
        <v>#N/A</v>
      </c>
      <c r="BD37" s="97" t="e">
        <f ca="true">+IF(AND(ISNUMBER(OFFSET('Hygiene Data'!$E$7,0,10*ROW('Hygiene Data'!E31))),'Data Summary'!DS37="Yes"),OFFSET('Hygiene Data'!$E$7,0,10*ROW('Hygiene Data'!E31)),NA())</f>
        <v>#N/A</v>
      </c>
      <c r="BE37" s="97" t="e">
        <f ca="true">+IF(AND(ISNUMBER(OFFSET('Hygiene Data'!$E$9,0,10*ROW('Hygiene Data'!E31))),'Data Summary'!DT37="Yes"),OFFSET('Hygiene Data'!$E$9,0,10*ROW('Hygiene Data'!E31)),NA())</f>
        <v>#N/A</v>
      </c>
      <c r="BF37" s="97" t="e">
        <f ca="true">+IF(AND(ISNUMBER(OFFSET('Hygiene Data'!$F$5,0,10*ROW('Hygiene Data'!F31))),'Data Summary'!DU37="Yes"),OFFSET('Hygiene Data'!$F$5,0,10*ROW('Hygiene Data'!F31)),NA())</f>
        <v>#N/A</v>
      </c>
      <c r="BG37" s="97" t="e">
        <f ca="true">+IF(AND(ISNUMBER(OFFSET('Hygiene Data'!$F$7,0,10*ROW('Hygiene Data'!F31))),'Data Summary'!DV37="Yes"),OFFSET('Hygiene Data'!$F$7,0,10*ROW('Hygiene Data'!F31)),NA())</f>
        <v>#N/A</v>
      </c>
      <c r="BH37" s="97" t="e">
        <f ca="true">+IF(AND(ISNUMBER(OFFSET('Hygiene Data'!$F$9,0,10*ROW('Hygiene Data'!F31))),'Data Summary'!DW37="Yes"),OFFSET('Hygiene Data'!$F$9,0,10*ROW('Hygiene Data'!F31)),NA())</f>
        <v>#N/A</v>
      </c>
      <c r="BI37" s="97" t="e">
        <f ca="true">+IF(AND(ISNUMBER(OFFSET('Hygiene Data'!$G$5,0,10*ROW('Hygiene Data'!G31))),'Data Summary'!DX37="Yes"),OFFSET('Hygiene Data'!$G$5,0,10*ROW('Hygiene Data'!G31)),NA())</f>
        <v>#N/A</v>
      </c>
      <c r="BJ37" s="97" t="e">
        <f ca="true">+IF(AND(ISNUMBER(OFFSET('Hygiene Data'!$G$7,0,10*ROW('Hygiene Data'!G31))),'Data Summary'!DY37="Yes"),OFFSET('Hygiene Data'!$G$7,0,10*ROW('Hygiene Data'!G31)),NA())</f>
        <v>#N/A</v>
      </c>
      <c r="BK37" s="97" t="e">
        <f ca="true">+IF(AND(ISNUMBER(OFFSET('Hygiene Data'!$G$9,0,10*ROW('Hygiene Data'!G31))),'Data Summary'!DZ37="Yes"),OFFSET('Hygiene Data'!$G$9,0,10*ROW('Hygiene Data'!G31)),NA())</f>
        <v>#N/A</v>
      </c>
      <c r="BL37" s="97" t="e">
        <f ca="true">+IF(AND(ISNUMBER(OFFSET('Hygiene Data'!$H$5,0,10*ROW('Hygiene Data'!H31))),'Data Summary'!EA37="Yes"),OFFSET('Hygiene Data'!$H$5,0,10*ROW('Hygiene Data'!H31)),NA())</f>
        <v>#N/A</v>
      </c>
      <c r="BM37" s="97" t="e">
        <f ca="true">+IF(AND(ISNUMBER(OFFSET('Hygiene Data'!$H$7,0,10*ROW('Hygiene Data'!H31))),'Data Summary'!EB37="Yes"),OFFSET('Hygiene Data'!$H$7,0,10*ROW('Hygiene Data'!H31)),NA())</f>
        <v>#N/A</v>
      </c>
      <c r="BN37" s="97" t="e">
        <f ca="true">+IF(AND(ISNUMBER(OFFSET('Hygiene Data'!$H$9,0,10*ROW('Hygiene Data'!H31))),'Data Summary'!EC37="Yes"),OFFSET('Hygiene Data'!$H$9,0,10*ROW('Hygiene Data'!H31)),NA())</f>
        <v>#N/A</v>
      </c>
      <c r="BO37" s="97" t="e">
        <f ca="true">+IF(AND(ISNUMBER(OFFSET('Hygiene Data'!$I$5,0,10*ROW('Hygiene Data'!I31))),'Data Summary'!ED37="Yes"),OFFSET('Hygiene Data'!$I$5,0,10*ROW('Hygiene Data'!I31)),NA())</f>
        <v>#N/A</v>
      </c>
      <c r="BP37" s="97" t="e">
        <f ca="true">+IF(AND(ISNUMBER(OFFSET('Hygiene Data'!$I$7,0,10*ROW('Hygiene Data'!I31))),'Data Summary'!EE37="Yes"),OFFSET('Hygiene Data'!$I$7,0,10*ROW('Hygiene Data'!I31)),NA())</f>
        <v>#N/A</v>
      </c>
      <c r="BQ37" s="97" t="e">
        <f ca="true">+IF(AND(ISNUMBER(OFFSET('Hygiene Data'!$I$9,0,10*ROW('Hygiene Data'!I31))),'Data Summary'!EF37="Yes"),OFFSET('Hygiene Data'!$I$9,0,10*ROW('Hygiene Data'!I31)),NA())</f>
        <v>#N/A</v>
      </c>
    </row>
    <row xmlns:x14ac="http://schemas.microsoft.com/office/spreadsheetml/2009/9/ac" r="38" x14ac:dyDescent="0.2">
      <c r="A38" s="409" t="e">
        <f ca="true">+RIGHT('Data Summary'!A38,LEN('Data Summary'!A38)-9)</f>
        <v>#VALUE!</v>
      </c>
      <c r="B38" s="36" t="str">
        <f ca="true">+IF(ISTEXT('Data Summary'!B38),'Data Summary'!B38,"")</f>
        <v/>
      </c>
      <c r="C38" s="358" t="e">
        <f ca="true">+VALUE('Data Summary'!C38)</f>
        <v>#VALUE!</v>
      </c>
      <c r="D38" s="95" t="e">
        <f ca="true">+IF(AND(ISNUMBER(OFFSET('Water Data'!$D$4,0,10*ROW('Water Data'!D32))),'Data Summary'!BS38="Yes"),100-OFFSET('Water Data'!$D$4,0,10*ROW('Water Data'!D32)),NA())</f>
        <v>#N/A</v>
      </c>
      <c r="E38" s="95" t="e">
        <f ca="true">+IF(AND(ISNUMBER(OFFSET('Water Data'!$D$6,0,10*ROW('Water Data'!D32))),'Data Summary'!BT38="Yes"),OFFSET('Water Data'!$D$6,0,10*ROW('Water Data'!D32)),NA())</f>
        <v>#N/A</v>
      </c>
      <c r="F38" s="95" t="e">
        <f ca="true">+IF(AND(ISNUMBER(OFFSET('Water Data'!$D$9,0,10*ROW('Water Data'!D32))),'Data Summary'!BU38="Yes"),OFFSET('Water Data'!$D$9,0,10*ROW('Water Data'!D32)),NA())</f>
        <v>#N/A</v>
      </c>
      <c r="G38" s="95" t="e">
        <f ca="true">+IF(AND(ISNUMBER(OFFSET('Water Data'!$E$4,0,10*ROW('Water Data'!E32))),'Data Summary'!BV38="Yes"),100-OFFSET('Water Data'!$E$4,0,10*ROW('Water Data'!E32)),NA())</f>
        <v>#N/A</v>
      </c>
      <c r="H38" s="95" t="e">
        <f ca="true">+IF(AND(ISNUMBER(OFFSET('Water Data'!$E$6,0,10*ROW('Water Data'!E32))),'Data Summary'!BW38="Yes"),OFFSET('Water Data'!$E$6,0,10*ROW('Water Data'!E32)),NA())</f>
        <v>#N/A</v>
      </c>
      <c r="I38" s="95" t="e">
        <f ca="true">+IF(AND(ISNUMBER(OFFSET('Water Data'!$E$9,0,10*ROW('Water Data'!E32))),'Data Summary'!BX38="Yes"),OFFSET('Water Data'!$E$9,0,10*ROW('Water Data'!E32)),NA())</f>
        <v>#N/A</v>
      </c>
      <c r="J38" s="95" t="e">
        <f ca="true">+IF(AND(ISNUMBER(OFFSET('Water Data'!$F$4,0,10*ROW('Water Data'!F32))),'Data Summary'!BY38="Yes"),100-OFFSET('Water Data'!$F$4,0,10*ROW('Water Data'!F32)),NA())</f>
        <v>#N/A</v>
      </c>
      <c r="K38" s="95" t="e">
        <f ca="true">+IF(AND(ISNUMBER(OFFSET('Water Data'!$F$6,0,10*ROW('Water Data'!F32))),'Data Summary'!BZ38="Yes"),OFFSET('Water Data'!$F$6,0,10*ROW('Water Data'!F32)),NA())</f>
        <v>#N/A</v>
      </c>
      <c r="L38" s="95" t="e">
        <f ca="true">+IF(AND(ISNUMBER(OFFSET('Water Data'!$F$9,0,10*ROW('Water Data'!F32))),'Data Summary'!CA38="Yes"),OFFSET('Water Data'!$F$9,0,10*ROW('Water Data'!F32)),NA())</f>
        <v>#N/A</v>
      </c>
      <c r="M38" s="95" t="e">
        <f ca="true">+IF(AND(ISNUMBER(OFFSET('Water Data'!$G$4,0,10*ROW('Water Data'!G32))),'Data Summary'!CB38="Yes"),100-OFFSET('Water Data'!$G$4,0,10*ROW('Water Data'!G32)),NA())</f>
        <v>#N/A</v>
      </c>
      <c r="N38" s="95" t="e">
        <f ca="true">+IF(AND(ISNUMBER(OFFSET('Water Data'!$G$6,0,10*ROW('Water Data'!G32))),'Data Summary'!CC38="Yes"),OFFSET('Water Data'!$G$6,0,10*ROW('Water Data'!G32)),NA())</f>
        <v>#N/A</v>
      </c>
      <c r="O38" s="95" t="e">
        <f ca="true">+IF(AND(ISNUMBER(OFFSET('Water Data'!$G$9,0,10*ROW('Water Data'!G32))),'Data Summary'!CD38="Yes"),OFFSET('Water Data'!$G$9,0,10*ROW('Water Data'!G32)),NA())</f>
        <v>#N/A</v>
      </c>
      <c r="P38" s="95" t="e">
        <f ca="true">+IF(AND(ISNUMBER(OFFSET('Water Data'!$H$4,0,10*ROW('Water Data'!H32))),'Data Summary'!CE38="Yes"),100-OFFSET('Water Data'!$H$4,0,10*ROW('Water Data'!H32)),NA())</f>
        <v>#N/A</v>
      </c>
      <c r="Q38" s="95" t="e">
        <f ca="true">+IF(AND(ISNUMBER(OFFSET('Water Data'!$H$6,0,10*ROW('Water Data'!H32))),'Data Summary'!CF38="Yes"),OFFSET('Water Data'!$H$6,0,10*ROW('Water Data'!H32)),NA())</f>
        <v>#N/A</v>
      </c>
      <c r="R38" s="95" t="e">
        <f ca="true">+IF(AND(ISNUMBER(OFFSET('Water Data'!$H$9,0,10*ROW('Water Data'!H32))),'Data Summary'!CG38="Yes"),OFFSET('Water Data'!$H$9,0,10*ROW('Water Data'!H32)),NA())</f>
        <v>#N/A</v>
      </c>
      <c r="S38" s="95" t="e">
        <f ca="true">+IF(AND(ISNUMBER(OFFSET('Water Data'!$I$4,0,10*ROW('Water Data'!I32))),'Data Summary'!CH38="Yes"),100-OFFSET('Water Data'!$I$4,0,10*ROW('Water Data'!I32)),NA())</f>
        <v>#N/A</v>
      </c>
      <c r="T38" s="95" t="e">
        <f ca="true">+IF(AND(ISNUMBER(OFFSET('Water Data'!$I$6,0,10*ROW('Water Data'!I32))),'Data Summary'!CI38="Yes"),OFFSET('Water Data'!$I$6,0,10*ROW('Water Data'!I32)),NA())</f>
        <v>#N/A</v>
      </c>
      <c r="U38" s="95" t="e">
        <f ca="true">+IF(AND(ISNUMBER(OFFSET('Water Data'!$I$9,0,10*ROW('Water Data'!I32))),'Data Summary'!CJ38="Yes"),OFFSET('Water Data'!$I$9,0,10*ROW('Water Data'!I32)),NA())</f>
        <v>#N/A</v>
      </c>
      <c r="V38" s="96" t="e">
        <f ca="true">+IF(AND(ISNUMBER(OFFSET('Sanitation Data'!$D$4,0,10*ROW('Sanitation Data'!D32))),'Data Summary'!CK38="Yes"),100-OFFSET('Sanitation Data'!$D$4,0,10*ROW('Sanitation Data'!D32)),NA())</f>
        <v>#N/A</v>
      </c>
      <c r="W38" s="96" t="e">
        <f ca="true">+IF(AND(ISNUMBER(OFFSET('Sanitation Data'!$D$6,0,10*ROW('Sanitation Data'!D32))),'Data Summary'!CL38="Yes"),OFFSET('Sanitation Data'!$D$6,0,10*ROW('Sanitation Data'!D32)),NA())</f>
        <v>#N/A</v>
      </c>
      <c r="X38" s="96" t="e">
        <f ca="true">+IF(AND(ISNUMBER(OFFSET('Sanitation Data'!$D$10,0,10*ROW('Sanitation Data'!D32))),'Data Summary'!CM38="Yes"),OFFSET('Sanitation Data'!$D$10,0,10*ROW('Sanitation Data'!D32)),NA())</f>
        <v>#N/A</v>
      </c>
      <c r="Y38" s="96" t="e">
        <f ca="true">+IF(AND(ISNUMBER(OFFSET('Sanitation Data'!$D$11,0,10*ROW('Sanitation Data'!D32))),'Data Summary'!CN38="Yes"),OFFSET('Sanitation Data'!$D$11,0,10*ROW('Sanitation Data'!D32)),NA())</f>
        <v>#N/A</v>
      </c>
      <c r="Z38" s="96" t="e">
        <f ca="true">+IF(AND(ISNUMBER(OFFSET('Sanitation Data'!$D$12,0,10*ROW('Sanitation Data'!D32))),'Data Summary'!CO38="Yes"),OFFSET('Sanitation Data'!$D$12,0,10*ROW('Sanitation Data'!D32)),NA())</f>
        <v>#N/A</v>
      </c>
      <c r="AA38" s="96" t="e">
        <f ca="true">+IF(AND(ISNUMBER(OFFSET('Sanitation Data'!$E$4,0,10*ROW('Sanitation Data'!E32))),'Data Summary'!CP38="Yes"),100-OFFSET('Sanitation Data'!$E$4,0,10*ROW('Sanitation Data'!E32)),NA())</f>
        <v>#N/A</v>
      </c>
      <c r="AB38" s="96" t="e">
        <f ca="true">+IF(AND(ISNUMBER(OFFSET('Sanitation Data'!$E$6,0,10*ROW('Sanitation Data'!E32))),'Data Summary'!CQ38="Yes"),OFFSET('Sanitation Data'!$E$6,0,10*ROW('Sanitation Data'!E32)),NA())</f>
        <v>#N/A</v>
      </c>
      <c r="AC38" s="96" t="e">
        <f ca="true">+IF(AND(ISNUMBER(OFFSET('Sanitation Data'!$E$10,0,10*ROW('Sanitation Data'!E32))),'Data Summary'!CR38="Yes"),OFFSET('Sanitation Data'!$E$10,0,10*ROW('Sanitation Data'!E32)),NA())</f>
        <v>#N/A</v>
      </c>
      <c r="AD38" s="96" t="e">
        <f ca="true">+IF(AND(ISNUMBER(OFFSET('Sanitation Data'!$E$11,0,10*ROW('Sanitation Data'!E32))),'Data Summary'!CS38="Yes"),OFFSET('Sanitation Data'!$E$11,0,10*ROW('Sanitation Data'!E32)),NA())</f>
        <v>#N/A</v>
      </c>
      <c r="AE38" s="96" t="e">
        <f ca="true">+IF(AND(ISNUMBER(OFFSET('Sanitation Data'!$E$12,0,10*ROW('Sanitation Data'!E32))),'Data Summary'!CT38="Yes"),OFFSET('Sanitation Data'!$E$12,0,10*ROW('Sanitation Data'!E32)),NA())</f>
        <v>#N/A</v>
      </c>
      <c r="AF38" s="96" t="e">
        <f ca="true">+IF(AND(ISNUMBER(OFFSET('Sanitation Data'!$F$4,0,10*ROW('Sanitation Data'!F32))),'Data Summary'!CU38="Yes"),100-OFFSET('Sanitation Data'!$F$4,0,10*ROW('Sanitation Data'!F32)),NA())</f>
        <v>#N/A</v>
      </c>
      <c r="AG38" s="96" t="e">
        <f ca="true">+IF(AND(ISNUMBER(OFFSET('Sanitation Data'!$F$6,0,10*ROW('Sanitation Data'!F32))),'Data Summary'!CV38="Yes"),OFFSET('Sanitation Data'!$F$6,0,10*ROW('Sanitation Data'!F32)),NA())</f>
        <v>#N/A</v>
      </c>
      <c r="AH38" s="96" t="e">
        <f ca="true">+IF(AND(ISNUMBER(OFFSET('Sanitation Data'!$F$10,0,10*ROW('Sanitation Data'!F32))),'Data Summary'!CW38="Yes"),OFFSET('Sanitation Data'!$F$10,0,10*ROW('Sanitation Data'!F32)),NA())</f>
        <v>#N/A</v>
      </c>
      <c r="AI38" s="96" t="e">
        <f ca="true">+IF(AND(ISNUMBER(OFFSET('Sanitation Data'!$F$11,0,10*ROW('Sanitation Data'!F32))),'Data Summary'!CX38="Yes"),OFFSET('Sanitation Data'!$F$11,0,10*ROW('Sanitation Data'!F32)),NA())</f>
        <v>#N/A</v>
      </c>
      <c r="AJ38" s="96" t="e">
        <f ca="true">+IF(AND(ISNUMBER(OFFSET('Sanitation Data'!$F$12,0,10*ROW('Sanitation Data'!F32))),'Data Summary'!CY38="Yes"),OFFSET('Sanitation Data'!$F$12,0,10*ROW('Sanitation Data'!F32)),NA())</f>
        <v>#N/A</v>
      </c>
      <c r="AK38" s="96" t="e">
        <f ca="true">+IF(AND(ISNUMBER(OFFSET('Sanitation Data'!$G$4,0,10*ROW('Sanitation Data'!G32))),'Data Summary'!CZ38="Yes"),100-OFFSET('Sanitation Data'!$G$4,0,10*ROW('Sanitation Data'!G32)),NA())</f>
        <v>#N/A</v>
      </c>
      <c r="AL38" s="96" t="e">
        <f ca="true">+IF(AND(ISNUMBER(OFFSET('Sanitation Data'!$G$6,0,10*ROW('Sanitation Data'!G32))),'Data Summary'!DA38="Yes"),OFFSET('Sanitation Data'!$G$6,0,10*ROW('Sanitation Data'!G32)),NA())</f>
        <v>#N/A</v>
      </c>
      <c r="AM38" s="96" t="e">
        <f ca="true">+IF(AND(ISNUMBER(OFFSET('Sanitation Data'!$G$10,0,10*ROW('Sanitation Data'!G32))),'Data Summary'!DB38="Yes"),OFFSET('Sanitation Data'!$G$10,0,10*ROW('Sanitation Data'!G32)),NA())</f>
        <v>#N/A</v>
      </c>
      <c r="AN38" s="96" t="e">
        <f ca="true">+IF(AND(ISNUMBER(OFFSET('Sanitation Data'!$G$11,0,10*ROW('Sanitation Data'!G32))),'Data Summary'!DC38="Yes"),OFFSET('Sanitation Data'!$G$11,0,10*ROW('Sanitation Data'!G32)),NA())</f>
        <v>#N/A</v>
      </c>
      <c r="AO38" s="96" t="e">
        <f ca="true">+IF(AND(ISNUMBER(OFFSET('Sanitation Data'!$G$12,0,10*ROW('Sanitation Data'!G32))),'Data Summary'!DD38="Yes"),OFFSET('Sanitation Data'!$G$12,0,10*ROW('Sanitation Data'!G32)),NA())</f>
        <v>#N/A</v>
      </c>
      <c r="AP38" s="96" t="e">
        <f ca="true">+IF(AND(ISNUMBER(OFFSET('Sanitation Data'!$H$4,0,10*ROW('Sanitation Data'!H32))),'Data Summary'!DE38="Yes"),100-OFFSET('Sanitation Data'!$H$4,0,10*ROW('Sanitation Data'!H32)),NA())</f>
        <v>#N/A</v>
      </c>
      <c r="AQ38" s="96" t="e">
        <f ca="true">+IF(AND(ISNUMBER(OFFSET('Sanitation Data'!$H$6,0,10*ROW('Sanitation Data'!H32))),'Data Summary'!DF38="Yes"),OFFSET('Sanitation Data'!$H$6,0,10*ROW('Sanitation Data'!H32)),NA())</f>
        <v>#N/A</v>
      </c>
      <c r="AR38" s="96" t="e">
        <f ca="true">+IF(AND(ISNUMBER(OFFSET('Sanitation Data'!$H$10,0,10*ROW('Sanitation Data'!H32))),'Data Summary'!DG38="Yes"),OFFSET('Sanitation Data'!$H$10,0,10*ROW('Sanitation Data'!H32)),NA())</f>
        <v>#N/A</v>
      </c>
      <c r="AS38" s="96" t="e">
        <f ca="true">+IF(AND(ISNUMBER(OFFSET('Sanitation Data'!$H$11,0,10*ROW('Sanitation Data'!H32))),'Data Summary'!DH38="Yes"),OFFSET('Sanitation Data'!$H$11,0,10*ROW('Sanitation Data'!H32)),NA())</f>
        <v>#N/A</v>
      </c>
      <c r="AT38" s="96" t="e">
        <f ca="true">+IF(AND(ISNUMBER(OFFSET('Sanitation Data'!$H$12,0,10*ROW('Sanitation Data'!H32))),'Data Summary'!DI38="Yes"),OFFSET('Sanitation Data'!$H$12,0,10*ROW('Sanitation Data'!H32)),NA())</f>
        <v>#N/A</v>
      </c>
      <c r="AU38" s="96" t="e">
        <f ca="true">+IF(AND(ISNUMBER(OFFSET('Sanitation Data'!$I$4,0,10*ROW('Sanitation Data'!I32))),'Data Summary'!DJ38="Yes"),100-OFFSET('Sanitation Data'!$I$4,0,10*ROW('Sanitation Data'!I32)),NA())</f>
        <v>#N/A</v>
      </c>
      <c r="AV38" s="96" t="e">
        <f ca="true">+IF(AND(ISNUMBER(OFFSET('Sanitation Data'!$I$6,0,10*ROW('Sanitation Data'!I32))),'Data Summary'!DK38="Yes"),OFFSET('Sanitation Data'!$I$6,0,10*ROW('Sanitation Data'!I32)),NA())</f>
        <v>#N/A</v>
      </c>
      <c r="AW38" s="96" t="e">
        <f ca="true">+IF(AND(ISNUMBER(OFFSET('Sanitation Data'!$I$10,0,10*ROW('Sanitation Data'!I32))),'Data Summary'!DL38="Yes"),OFFSET('Sanitation Data'!$I$10,0,10*ROW('Sanitation Data'!I32)),NA())</f>
        <v>#N/A</v>
      </c>
      <c r="AX38" s="96" t="e">
        <f ca="true">+IF(AND(ISNUMBER(OFFSET('Sanitation Data'!$I$11,0,10*ROW('Sanitation Data'!I32))),'Data Summary'!DM38="Yes"),OFFSET('Sanitation Data'!$I$11,0,10*ROW('Sanitation Data'!I32)),NA())</f>
        <v>#N/A</v>
      </c>
      <c r="AY38" s="96" t="e">
        <f ca="true">+IF(AND(ISNUMBER(OFFSET('Sanitation Data'!$I$12,0,10*ROW('Sanitation Data'!I32))),'Data Summary'!DN38="Yes"),OFFSET('Sanitation Data'!$I$12,0,10*ROW('Sanitation Data'!I32)),NA())</f>
        <v>#N/A</v>
      </c>
      <c r="AZ38" s="97" t="e">
        <f ca="true">+IF(AND(ISNUMBER(OFFSET('Hygiene Data'!$D$5,0,10*ROW('Hygiene Data'!D32))),'Data Summary'!DO38="Yes"),OFFSET('Hygiene Data'!$D$5,0,10*ROW('Hygiene Data'!D32)),NA())</f>
        <v>#N/A</v>
      </c>
      <c r="BA38" s="97" t="e">
        <f ca="true">+IF(AND(ISNUMBER(OFFSET('Hygiene Data'!$D$7,0,10*ROW('Hygiene Data'!D32))),'Data Summary'!DP38="Yes"),OFFSET('Hygiene Data'!$D$7,0,10*ROW('Hygiene Data'!D32)),NA())</f>
        <v>#N/A</v>
      </c>
      <c r="BB38" s="97" t="e">
        <f ca="true">+IF(AND(ISNUMBER(OFFSET('Hygiene Data'!$D$9,0,10*ROW('Hygiene Data'!D32))),'Data Summary'!DQ38="Yes"),OFFSET('Hygiene Data'!$D$9,0,10*ROW('Hygiene Data'!D32)),NA())</f>
        <v>#N/A</v>
      </c>
      <c r="BC38" s="97" t="e">
        <f ca="true">+IF(AND(ISNUMBER(OFFSET('Hygiene Data'!$E$5,0,10*ROW('Hygiene Data'!E32))),'Data Summary'!DR38="Yes"),OFFSET('Hygiene Data'!$E$5,0,10*ROW('Hygiene Data'!E32)),NA())</f>
        <v>#N/A</v>
      </c>
      <c r="BD38" s="97" t="e">
        <f ca="true">+IF(AND(ISNUMBER(OFFSET('Hygiene Data'!$E$7,0,10*ROW('Hygiene Data'!E32))),'Data Summary'!DS38="Yes"),OFFSET('Hygiene Data'!$E$7,0,10*ROW('Hygiene Data'!E32)),NA())</f>
        <v>#N/A</v>
      </c>
      <c r="BE38" s="97" t="e">
        <f ca="true">+IF(AND(ISNUMBER(OFFSET('Hygiene Data'!$E$9,0,10*ROW('Hygiene Data'!E32))),'Data Summary'!DT38="Yes"),OFFSET('Hygiene Data'!$E$9,0,10*ROW('Hygiene Data'!E32)),NA())</f>
        <v>#N/A</v>
      </c>
      <c r="BF38" s="97" t="e">
        <f ca="true">+IF(AND(ISNUMBER(OFFSET('Hygiene Data'!$F$5,0,10*ROW('Hygiene Data'!F32))),'Data Summary'!DU38="Yes"),OFFSET('Hygiene Data'!$F$5,0,10*ROW('Hygiene Data'!F32)),NA())</f>
        <v>#N/A</v>
      </c>
      <c r="BG38" s="97" t="e">
        <f ca="true">+IF(AND(ISNUMBER(OFFSET('Hygiene Data'!$F$7,0,10*ROW('Hygiene Data'!F32))),'Data Summary'!DV38="Yes"),OFFSET('Hygiene Data'!$F$7,0,10*ROW('Hygiene Data'!F32)),NA())</f>
        <v>#N/A</v>
      </c>
      <c r="BH38" s="97" t="e">
        <f ca="true">+IF(AND(ISNUMBER(OFFSET('Hygiene Data'!$F$9,0,10*ROW('Hygiene Data'!F32))),'Data Summary'!DW38="Yes"),OFFSET('Hygiene Data'!$F$9,0,10*ROW('Hygiene Data'!F32)),NA())</f>
        <v>#N/A</v>
      </c>
      <c r="BI38" s="97" t="e">
        <f ca="true">+IF(AND(ISNUMBER(OFFSET('Hygiene Data'!$G$5,0,10*ROW('Hygiene Data'!G32))),'Data Summary'!DX38="Yes"),OFFSET('Hygiene Data'!$G$5,0,10*ROW('Hygiene Data'!G32)),NA())</f>
        <v>#N/A</v>
      </c>
      <c r="BJ38" s="97" t="e">
        <f ca="true">+IF(AND(ISNUMBER(OFFSET('Hygiene Data'!$G$7,0,10*ROW('Hygiene Data'!G32))),'Data Summary'!DY38="Yes"),OFFSET('Hygiene Data'!$G$7,0,10*ROW('Hygiene Data'!G32)),NA())</f>
        <v>#N/A</v>
      </c>
      <c r="BK38" s="97" t="e">
        <f ca="true">+IF(AND(ISNUMBER(OFFSET('Hygiene Data'!$G$9,0,10*ROW('Hygiene Data'!G32))),'Data Summary'!DZ38="Yes"),OFFSET('Hygiene Data'!$G$9,0,10*ROW('Hygiene Data'!G32)),NA())</f>
        <v>#N/A</v>
      </c>
      <c r="BL38" s="97" t="e">
        <f ca="true">+IF(AND(ISNUMBER(OFFSET('Hygiene Data'!$H$5,0,10*ROW('Hygiene Data'!H32))),'Data Summary'!EA38="Yes"),OFFSET('Hygiene Data'!$H$5,0,10*ROW('Hygiene Data'!H32)),NA())</f>
        <v>#N/A</v>
      </c>
      <c r="BM38" s="97" t="e">
        <f ca="true">+IF(AND(ISNUMBER(OFFSET('Hygiene Data'!$H$7,0,10*ROW('Hygiene Data'!H32))),'Data Summary'!EB38="Yes"),OFFSET('Hygiene Data'!$H$7,0,10*ROW('Hygiene Data'!H32)),NA())</f>
        <v>#N/A</v>
      </c>
      <c r="BN38" s="97" t="e">
        <f ca="true">+IF(AND(ISNUMBER(OFFSET('Hygiene Data'!$H$9,0,10*ROW('Hygiene Data'!H32))),'Data Summary'!EC38="Yes"),OFFSET('Hygiene Data'!$H$9,0,10*ROW('Hygiene Data'!H32)),NA())</f>
        <v>#N/A</v>
      </c>
      <c r="BO38" s="97" t="e">
        <f ca="true">+IF(AND(ISNUMBER(OFFSET('Hygiene Data'!$I$5,0,10*ROW('Hygiene Data'!I32))),'Data Summary'!ED38="Yes"),OFFSET('Hygiene Data'!$I$5,0,10*ROW('Hygiene Data'!I32)),NA())</f>
        <v>#N/A</v>
      </c>
      <c r="BP38" s="97" t="e">
        <f ca="true">+IF(AND(ISNUMBER(OFFSET('Hygiene Data'!$I$7,0,10*ROW('Hygiene Data'!I32))),'Data Summary'!EE38="Yes"),OFFSET('Hygiene Data'!$I$7,0,10*ROW('Hygiene Data'!I32)),NA())</f>
        <v>#N/A</v>
      </c>
      <c r="BQ38" s="97" t="e">
        <f ca="true">+IF(AND(ISNUMBER(OFFSET('Hygiene Data'!$I$9,0,10*ROW('Hygiene Data'!I32))),'Data Summary'!EF38="Yes"),OFFSET('Hygiene Data'!$I$9,0,10*ROW('Hygiene Data'!I32)),NA())</f>
        <v>#N/A</v>
      </c>
    </row>
    <row xmlns:x14ac="http://schemas.microsoft.com/office/spreadsheetml/2009/9/ac" r="39" x14ac:dyDescent="0.2">
      <c r="A39" s="409" t="e">
        <f ca="true">+RIGHT('Data Summary'!A39,LEN('Data Summary'!A39)-9)</f>
        <v>#VALUE!</v>
      </c>
      <c r="B39" s="36" t="str">
        <f ca="true">+IF(ISTEXT('Data Summary'!B39),'Data Summary'!B39,"")</f>
        <v/>
      </c>
      <c r="C39" s="358" t="e">
        <f ca="true">+VALUE('Data Summary'!C39)</f>
        <v>#VALUE!</v>
      </c>
      <c r="D39" s="95" t="e">
        <f ca="true">+IF(AND(ISNUMBER(OFFSET('Water Data'!$D$4,0,10*ROW('Water Data'!D33))),'Data Summary'!BS39="Yes"),100-OFFSET('Water Data'!$D$4,0,10*ROW('Water Data'!D33)),NA())</f>
        <v>#N/A</v>
      </c>
      <c r="E39" s="95" t="e">
        <f ca="true">+IF(AND(ISNUMBER(OFFSET('Water Data'!$D$6,0,10*ROW('Water Data'!D33))),'Data Summary'!BT39="Yes"),OFFSET('Water Data'!$D$6,0,10*ROW('Water Data'!D33)),NA())</f>
        <v>#N/A</v>
      </c>
      <c r="F39" s="95" t="e">
        <f ca="true">+IF(AND(ISNUMBER(OFFSET('Water Data'!$D$9,0,10*ROW('Water Data'!D33))),'Data Summary'!BU39="Yes"),OFFSET('Water Data'!$D$9,0,10*ROW('Water Data'!D33)),NA())</f>
        <v>#N/A</v>
      </c>
      <c r="G39" s="95" t="e">
        <f ca="true">+IF(AND(ISNUMBER(OFFSET('Water Data'!$E$4,0,10*ROW('Water Data'!E33))),'Data Summary'!BV39="Yes"),100-OFFSET('Water Data'!$E$4,0,10*ROW('Water Data'!E33)),NA())</f>
        <v>#N/A</v>
      </c>
      <c r="H39" s="95" t="e">
        <f ca="true">+IF(AND(ISNUMBER(OFFSET('Water Data'!$E$6,0,10*ROW('Water Data'!E33))),'Data Summary'!BW39="Yes"),OFFSET('Water Data'!$E$6,0,10*ROW('Water Data'!E33)),NA())</f>
        <v>#N/A</v>
      </c>
      <c r="I39" s="95" t="e">
        <f ca="true">+IF(AND(ISNUMBER(OFFSET('Water Data'!$E$9,0,10*ROW('Water Data'!E33))),'Data Summary'!BX39="Yes"),OFFSET('Water Data'!$E$9,0,10*ROW('Water Data'!E33)),NA())</f>
        <v>#N/A</v>
      </c>
      <c r="J39" s="95" t="e">
        <f ca="true">+IF(AND(ISNUMBER(OFFSET('Water Data'!$F$4,0,10*ROW('Water Data'!F33))),'Data Summary'!BY39="Yes"),100-OFFSET('Water Data'!$F$4,0,10*ROW('Water Data'!F33)),NA())</f>
        <v>#N/A</v>
      </c>
      <c r="K39" s="95" t="e">
        <f ca="true">+IF(AND(ISNUMBER(OFFSET('Water Data'!$F$6,0,10*ROW('Water Data'!F33))),'Data Summary'!BZ39="Yes"),OFFSET('Water Data'!$F$6,0,10*ROW('Water Data'!F33)),NA())</f>
        <v>#N/A</v>
      </c>
      <c r="L39" s="95" t="e">
        <f ca="true">+IF(AND(ISNUMBER(OFFSET('Water Data'!$F$9,0,10*ROW('Water Data'!F33))),'Data Summary'!CA39="Yes"),OFFSET('Water Data'!$F$9,0,10*ROW('Water Data'!F33)),NA())</f>
        <v>#N/A</v>
      </c>
      <c r="M39" s="95" t="e">
        <f ca="true">+IF(AND(ISNUMBER(OFFSET('Water Data'!$G$4,0,10*ROW('Water Data'!G33))),'Data Summary'!CB39="Yes"),100-OFFSET('Water Data'!$G$4,0,10*ROW('Water Data'!G33)),NA())</f>
        <v>#N/A</v>
      </c>
      <c r="N39" s="95" t="e">
        <f ca="true">+IF(AND(ISNUMBER(OFFSET('Water Data'!$G$6,0,10*ROW('Water Data'!G33))),'Data Summary'!CC39="Yes"),OFFSET('Water Data'!$G$6,0,10*ROW('Water Data'!G33)),NA())</f>
        <v>#N/A</v>
      </c>
      <c r="O39" s="95" t="e">
        <f ca="true">+IF(AND(ISNUMBER(OFFSET('Water Data'!$G$9,0,10*ROW('Water Data'!G33))),'Data Summary'!CD39="Yes"),OFFSET('Water Data'!$G$9,0,10*ROW('Water Data'!G33)),NA())</f>
        <v>#N/A</v>
      </c>
      <c r="P39" s="95" t="e">
        <f ca="true">+IF(AND(ISNUMBER(OFFSET('Water Data'!$H$4,0,10*ROW('Water Data'!H33))),'Data Summary'!CE39="Yes"),100-OFFSET('Water Data'!$H$4,0,10*ROW('Water Data'!H33)),NA())</f>
        <v>#N/A</v>
      </c>
      <c r="Q39" s="95" t="e">
        <f ca="true">+IF(AND(ISNUMBER(OFFSET('Water Data'!$H$6,0,10*ROW('Water Data'!H33))),'Data Summary'!CF39="Yes"),OFFSET('Water Data'!$H$6,0,10*ROW('Water Data'!H33)),NA())</f>
        <v>#N/A</v>
      </c>
      <c r="R39" s="95" t="e">
        <f ca="true">+IF(AND(ISNUMBER(OFFSET('Water Data'!$H$9,0,10*ROW('Water Data'!H33))),'Data Summary'!CG39="Yes"),OFFSET('Water Data'!$H$9,0,10*ROW('Water Data'!H33)),NA())</f>
        <v>#N/A</v>
      </c>
      <c r="S39" s="95" t="e">
        <f ca="true">+IF(AND(ISNUMBER(OFFSET('Water Data'!$I$4,0,10*ROW('Water Data'!I33))),'Data Summary'!CH39="Yes"),100-OFFSET('Water Data'!$I$4,0,10*ROW('Water Data'!I33)),NA())</f>
        <v>#N/A</v>
      </c>
      <c r="T39" s="95" t="e">
        <f ca="true">+IF(AND(ISNUMBER(OFFSET('Water Data'!$I$6,0,10*ROW('Water Data'!I33))),'Data Summary'!CI39="Yes"),OFFSET('Water Data'!$I$6,0,10*ROW('Water Data'!I33)),NA())</f>
        <v>#N/A</v>
      </c>
      <c r="U39" s="95" t="e">
        <f ca="true">+IF(AND(ISNUMBER(OFFSET('Water Data'!$I$9,0,10*ROW('Water Data'!I33))),'Data Summary'!CJ39="Yes"),OFFSET('Water Data'!$I$9,0,10*ROW('Water Data'!I33)),NA())</f>
        <v>#N/A</v>
      </c>
      <c r="V39" s="96" t="e">
        <f ca="true">+IF(AND(ISNUMBER(OFFSET('Sanitation Data'!$D$4,0,10*ROW('Sanitation Data'!D33))),'Data Summary'!CK39="Yes"),100-OFFSET('Sanitation Data'!$D$4,0,10*ROW('Sanitation Data'!D33)),NA())</f>
        <v>#N/A</v>
      </c>
      <c r="W39" s="96" t="e">
        <f ca="true">+IF(AND(ISNUMBER(OFFSET('Sanitation Data'!$D$6,0,10*ROW('Sanitation Data'!D33))),'Data Summary'!CL39="Yes"),OFFSET('Sanitation Data'!$D$6,0,10*ROW('Sanitation Data'!D33)),NA())</f>
        <v>#N/A</v>
      </c>
      <c r="X39" s="96" t="e">
        <f ca="true">+IF(AND(ISNUMBER(OFFSET('Sanitation Data'!$D$10,0,10*ROW('Sanitation Data'!D33))),'Data Summary'!CM39="Yes"),OFFSET('Sanitation Data'!$D$10,0,10*ROW('Sanitation Data'!D33)),NA())</f>
        <v>#N/A</v>
      </c>
      <c r="Y39" s="96" t="e">
        <f ca="true">+IF(AND(ISNUMBER(OFFSET('Sanitation Data'!$D$11,0,10*ROW('Sanitation Data'!D33))),'Data Summary'!CN39="Yes"),OFFSET('Sanitation Data'!$D$11,0,10*ROW('Sanitation Data'!D33)),NA())</f>
        <v>#N/A</v>
      </c>
      <c r="Z39" s="96" t="e">
        <f ca="true">+IF(AND(ISNUMBER(OFFSET('Sanitation Data'!$D$12,0,10*ROW('Sanitation Data'!D33))),'Data Summary'!CO39="Yes"),OFFSET('Sanitation Data'!$D$12,0,10*ROW('Sanitation Data'!D33)),NA())</f>
        <v>#N/A</v>
      </c>
      <c r="AA39" s="96" t="e">
        <f ca="true">+IF(AND(ISNUMBER(OFFSET('Sanitation Data'!$E$4,0,10*ROW('Sanitation Data'!E33))),'Data Summary'!CP39="Yes"),100-OFFSET('Sanitation Data'!$E$4,0,10*ROW('Sanitation Data'!E33)),NA())</f>
        <v>#N/A</v>
      </c>
      <c r="AB39" s="96" t="e">
        <f ca="true">+IF(AND(ISNUMBER(OFFSET('Sanitation Data'!$E$6,0,10*ROW('Sanitation Data'!E33))),'Data Summary'!CQ39="Yes"),OFFSET('Sanitation Data'!$E$6,0,10*ROW('Sanitation Data'!E33)),NA())</f>
        <v>#N/A</v>
      </c>
      <c r="AC39" s="96" t="e">
        <f ca="true">+IF(AND(ISNUMBER(OFFSET('Sanitation Data'!$E$10,0,10*ROW('Sanitation Data'!E33))),'Data Summary'!CR39="Yes"),OFFSET('Sanitation Data'!$E$10,0,10*ROW('Sanitation Data'!E33)),NA())</f>
        <v>#N/A</v>
      </c>
      <c r="AD39" s="96" t="e">
        <f ca="true">+IF(AND(ISNUMBER(OFFSET('Sanitation Data'!$E$11,0,10*ROW('Sanitation Data'!E33))),'Data Summary'!CS39="Yes"),OFFSET('Sanitation Data'!$E$11,0,10*ROW('Sanitation Data'!E33)),NA())</f>
        <v>#N/A</v>
      </c>
      <c r="AE39" s="96" t="e">
        <f ca="true">+IF(AND(ISNUMBER(OFFSET('Sanitation Data'!$E$12,0,10*ROW('Sanitation Data'!E33))),'Data Summary'!CT39="Yes"),OFFSET('Sanitation Data'!$E$12,0,10*ROW('Sanitation Data'!E33)),NA())</f>
        <v>#N/A</v>
      </c>
      <c r="AF39" s="96" t="e">
        <f ca="true">+IF(AND(ISNUMBER(OFFSET('Sanitation Data'!$F$4,0,10*ROW('Sanitation Data'!F33))),'Data Summary'!CU39="Yes"),100-OFFSET('Sanitation Data'!$F$4,0,10*ROW('Sanitation Data'!F33)),NA())</f>
        <v>#N/A</v>
      </c>
      <c r="AG39" s="96" t="e">
        <f ca="true">+IF(AND(ISNUMBER(OFFSET('Sanitation Data'!$F$6,0,10*ROW('Sanitation Data'!F33))),'Data Summary'!CV39="Yes"),OFFSET('Sanitation Data'!$F$6,0,10*ROW('Sanitation Data'!F33)),NA())</f>
        <v>#N/A</v>
      </c>
      <c r="AH39" s="96" t="e">
        <f ca="true">+IF(AND(ISNUMBER(OFFSET('Sanitation Data'!$F$10,0,10*ROW('Sanitation Data'!F33))),'Data Summary'!CW39="Yes"),OFFSET('Sanitation Data'!$F$10,0,10*ROW('Sanitation Data'!F33)),NA())</f>
        <v>#N/A</v>
      </c>
      <c r="AI39" s="96" t="e">
        <f ca="true">+IF(AND(ISNUMBER(OFFSET('Sanitation Data'!$F$11,0,10*ROW('Sanitation Data'!F33))),'Data Summary'!CX39="Yes"),OFFSET('Sanitation Data'!$F$11,0,10*ROW('Sanitation Data'!F33)),NA())</f>
        <v>#N/A</v>
      </c>
      <c r="AJ39" s="96" t="e">
        <f ca="true">+IF(AND(ISNUMBER(OFFSET('Sanitation Data'!$F$12,0,10*ROW('Sanitation Data'!F33))),'Data Summary'!CY39="Yes"),OFFSET('Sanitation Data'!$F$12,0,10*ROW('Sanitation Data'!F33)),NA())</f>
        <v>#N/A</v>
      </c>
      <c r="AK39" s="96" t="e">
        <f ca="true">+IF(AND(ISNUMBER(OFFSET('Sanitation Data'!$G$4,0,10*ROW('Sanitation Data'!G33))),'Data Summary'!CZ39="Yes"),100-OFFSET('Sanitation Data'!$G$4,0,10*ROW('Sanitation Data'!G33)),NA())</f>
        <v>#N/A</v>
      </c>
      <c r="AL39" s="96" t="e">
        <f ca="true">+IF(AND(ISNUMBER(OFFSET('Sanitation Data'!$G$6,0,10*ROW('Sanitation Data'!G33))),'Data Summary'!DA39="Yes"),OFFSET('Sanitation Data'!$G$6,0,10*ROW('Sanitation Data'!G33)),NA())</f>
        <v>#N/A</v>
      </c>
      <c r="AM39" s="96" t="e">
        <f ca="true">+IF(AND(ISNUMBER(OFFSET('Sanitation Data'!$G$10,0,10*ROW('Sanitation Data'!G33))),'Data Summary'!DB39="Yes"),OFFSET('Sanitation Data'!$G$10,0,10*ROW('Sanitation Data'!G33)),NA())</f>
        <v>#N/A</v>
      </c>
      <c r="AN39" s="96" t="e">
        <f ca="true">+IF(AND(ISNUMBER(OFFSET('Sanitation Data'!$G$11,0,10*ROW('Sanitation Data'!G33))),'Data Summary'!DC39="Yes"),OFFSET('Sanitation Data'!$G$11,0,10*ROW('Sanitation Data'!G33)),NA())</f>
        <v>#N/A</v>
      </c>
      <c r="AO39" s="96" t="e">
        <f ca="true">+IF(AND(ISNUMBER(OFFSET('Sanitation Data'!$G$12,0,10*ROW('Sanitation Data'!G33))),'Data Summary'!DD39="Yes"),OFFSET('Sanitation Data'!$G$12,0,10*ROW('Sanitation Data'!G33)),NA())</f>
        <v>#N/A</v>
      </c>
      <c r="AP39" s="96" t="e">
        <f ca="true">+IF(AND(ISNUMBER(OFFSET('Sanitation Data'!$H$4,0,10*ROW('Sanitation Data'!H33))),'Data Summary'!DE39="Yes"),100-OFFSET('Sanitation Data'!$H$4,0,10*ROW('Sanitation Data'!H33)),NA())</f>
        <v>#N/A</v>
      </c>
      <c r="AQ39" s="96" t="e">
        <f ca="true">+IF(AND(ISNUMBER(OFFSET('Sanitation Data'!$H$6,0,10*ROW('Sanitation Data'!H33))),'Data Summary'!DF39="Yes"),OFFSET('Sanitation Data'!$H$6,0,10*ROW('Sanitation Data'!H33)),NA())</f>
        <v>#N/A</v>
      </c>
      <c r="AR39" s="96" t="e">
        <f ca="true">+IF(AND(ISNUMBER(OFFSET('Sanitation Data'!$H$10,0,10*ROW('Sanitation Data'!H33))),'Data Summary'!DG39="Yes"),OFFSET('Sanitation Data'!$H$10,0,10*ROW('Sanitation Data'!H33)),NA())</f>
        <v>#N/A</v>
      </c>
      <c r="AS39" s="96" t="e">
        <f ca="true">+IF(AND(ISNUMBER(OFFSET('Sanitation Data'!$H$11,0,10*ROW('Sanitation Data'!H33))),'Data Summary'!DH39="Yes"),OFFSET('Sanitation Data'!$H$11,0,10*ROW('Sanitation Data'!H33)),NA())</f>
        <v>#N/A</v>
      </c>
      <c r="AT39" s="96" t="e">
        <f ca="true">+IF(AND(ISNUMBER(OFFSET('Sanitation Data'!$H$12,0,10*ROW('Sanitation Data'!H33))),'Data Summary'!DI39="Yes"),OFFSET('Sanitation Data'!$H$12,0,10*ROW('Sanitation Data'!H33)),NA())</f>
        <v>#N/A</v>
      </c>
      <c r="AU39" s="96" t="e">
        <f ca="true">+IF(AND(ISNUMBER(OFFSET('Sanitation Data'!$I$4,0,10*ROW('Sanitation Data'!I33))),'Data Summary'!DJ39="Yes"),100-OFFSET('Sanitation Data'!$I$4,0,10*ROW('Sanitation Data'!I33)),NA())</f>
        <v>#N/A</v>
      </c>
      <c r="AV39" s="96" t="e">
        <f ca="true">+IF(AND(ISNUMBER(OFFSET('Sanitation Data'!$I$6,0,10*ROW('Sanitation Data'!I33))),'Data Summary'!DK39="Yes"),OFFSET('Sanitation Data'!$I$6,0,10*ROW('Sanitation Data'!I33)),NA())</f>
        <v>#N/A</v>
      </c>
      <c r="AW39" s="96" t="e">
        <f ca="true">+IF(AND(ISNUMBER(OFFSET('Sanitation Data'!$I$10,0,10*ROW('Sanitation Data'!I33))),'Data Summary'!DL39="Yes"),OFFSET('Sanitation Data'!$I$10,0,10*ROW('Sanitation Data'!I33)),NA())</f>
        <v>#N/A</v>
      </c>
      <c r="AX39" s="96" t="e">
        <f ca="true">+IF(AND(ISNUMBER(OFFSET('Sanitation Data'!$I$11,0,10*ROW('Sanitation Data'!I33))),'Data Summary'!DM39="Yes"),OFFSET('Sanitation Data'!$I$11,0,10*ROW('Sanitation Data'!I33)),NA())</f>
        <v>#N/A</v>
      </c>
      <c r="AY39" s="96" t="e">
        <f ca="true">+IF(AND(ISNUMBER(OFFSET('Sanitation Data'!$I$12,0,10*ROW('Sanitation Data'!I33))),'Data Summary'!DN39="Yes"),OFFSET('Sanitation Data'!$I$12,0,10*ROW('Sanitation Data'!I33)),NA())</f>
        <v>#N/A</v>
      </c>
      <c r="AZ39" s="97" t="e">
        <f ca="true">+IF(AND(ISNUMBER(OFFSET('Hygiene Data'!$D$5,0,10*ROW('Hygiene Data'!D33))),'Data Summary'!DO39="Yes"),OFFSET('Hygiene Data'!$D$5,0,10*ROW('Hygiene Data'!D33)),NA())</f>
        <v>#N/A</v>
      </c>
      <c r="BA39" s="97" t="e">
        <f ca="true">+IF(AND(ISNUMBER(OFFSET('Hygiene Data'!$D$7,0,10*ROW('Hygiene Data'!D33))),'Data Summary'!DP39="Yes"),OFFSET('Hygiene Data'!$D$7,0,10*ROW('Hygiene Data'!D33)),NA())</f>
        <v>#N/A</v>
      </c>
      <c r="BB39" s="97" t="e">
        <f ca="true">+IF(AND(ISNUMBER(OFFSET('Hygiene Data'!$D$9,0,10*ROW('Hygiene Data'!D33))),'Data Summary'!DQ39="Yes"),OFFSET('Hygiene Data'!$D$9,0,10*ROW('Hygiene Data'!D33)),NA())</f>
        <v>#N/A</v>
      </c>
      <c r="BC39" s="97" t="e">
        <f ca="true">+IF(AND(ISNUMBER(OFFSET('Hygiene Data'!$E$5,0,10*ROW('Hygiene Data'!E33))),'Data Summary'!DR39="Yes"),OFFSET('Hygiene Data'!$E$5,0,10*ROW('Hygiene Data'!E33)),NA())</f>
        <v>#N/A</v>
      </c>
      <c r="BD39" s="97" t="e">
        <f ca="true">+IF(AND(ISNUMBER(OFFSET('Hygiene Data'!$E$7,0,10*ROW('Hygiene Data'!E33))),'Data Summary'!DS39="Yes"),OFFSET('Hygiene Data'!$E$7,0,10*ROW('Hygiene Data'!E33)),NA())</f>
        <v>#N/A</v>
      </c>
      <c r="BE39" s="97" t="e">
        <f ca="true">+IF(AND(ISNUMBER(OFFSET('Hygiene Data'!$E$9,0,10*ROW('Hygiene Data'!E33))),'Data Summary'!DT39="Yes"),OFFSET('Hygiene Data'!$E$9,0,10*ROW('Hygiene Data'!E33)),NA())</f>
        <v>#N/A</v>
      </c>
      <c r="BF39" s="97" t="e">
        <f ca="true">+IF(AND(ISNUMBER(OFFSET('Hygiene Data'!$F$5,0,10*ROW('Hygiene Data'!F33))),'Data Summary'!DU39="Yes"),OFFSET('Hygiene Data'!$F$5,0,10*ROW('Hygiene Data'!F33)),NA())</f>
        <v>#N/A</v>
      </c>
      <c r="BG39" s="97" t="e">
        <f ca="true">+IF(AND(ISNUMBER(OFFSET('Hygiene Data'!$F$7,0,10*ROW('Hygiene Data'!F33))),'Data Summary'!DV39="Yes"),OFFSET('Hygiene Data'!$F$7,0,10*ROW('Hygiene Data'!F33)),NA())</f>
        <v>#N/A</v>
      </c>
      <c r="BH39" s="97" t="e">
        <f ca="true">+IF(AND(ISNUMBER(OFFSET('Hygiene Data'!$F$9,0,10*ROW('Hygiene Data'!F33))),'Data Summary'!DW39="Yes"),OFFSET('Hygiene Data'!$F$9,0,10*ROW('Hygiene Data'!F33)),NA())</f>
        <v>#N/A</v>
      </c>
      <c r="BI39" s="97" t="e">
        <f ca="true">+IF(AND(ISNUMBER(OFFSET('Hygiene Data'!$G$5,0,10*ROW('Hygiene Data'!G33))),'Data Summary'!DX39="Yes"),OFFSET('Hygiene Data'!$G$5,0,10*ROW('Hygiene Data'!G33)),NA())</f>
        <v>#N/A</v>
      </c>
      <c r="BJ39" s="97" t="e">
        <f ca="true">+IF(AND(ISNUMBER(OFFSET('Hygiene Data'!$G$7,0,10*ROW('Hygiene Data'!G33))),'Data Summary'!DY39="Yes"),OFFSET('Hygiene Data'!$G$7,0,10*ROW('Hygiene Data'!G33)),NA())</f>
        <v>#N/A</v>
      </c>
      <c r="BK39" s="97" t="e">
        <f ca="true">+IF(AND(ISNUMBER(OFFSET('Hygiene Data'!$G$9,0,10*ROW('Hygiene Data'!G33))),'Data Summary'!DZ39="Yes"),OFFSET('Hygiene Data'!$G$9,0,10*ROW('Hygiene Data'!G33)),NA())</f>
        <v>#N/A</v>
      </c>
      <c r="BL39" s="97" t="e">
        <f ca="true">+IF(AND(ISNUMBER(OFFSET('Hygiene Data'!$H$5,0,10*ROW('Hygiene Data'!H33))),'Data Summary'!EA39="Yes"),OFFSET('Hygiene Data'!$H$5,0,10*ROW('Hygiene Data'!H33)),NA())</f>
        <v>#N/A</v>
      </c>
      <c r="BM39" s="97" t="e">
        <f ca="true">+IF(AND(ISNUMBER(OFFSET('Hygiene Data'!$H$7,0,10*ROW('Hygiene Data'!H33))),'Data Summary'!EB39="Yes"),OFFSET('Hygiene Data'!$H$7,0,10*ROW('Hygiene Data'!H33)),NA())</f>
        <v>#N/A</v>
      </c>
      <c r="BN39" s="97" t="e">
        <f ca="true">+IF(AND(ISNUMBER(OFFSET('Hygiene Data'!$H$9,0,10*ROW('Hygiene Data'!H33))),'Data Summary'!EC39="Yes"),OFFSET('Hygiene Data'!$H$9,0,10*ROW('Hygiene Data'!H33)),NA())</f>
        <v>#N/A</v>
      </c>
      <c r="BO39" s="97" t="e">
        <f ca="true">+IF(AND(ISNUMBER(OFFSET('Hygiene Data'!$I$5,0,10*ROW('Hygiene Data'!I33))),'Data Summary'!ED39="Yes"),OFFSET('Hygiene Data'!$I$5,0,10*ROW('Hygiene Data'!I33)),NA())</f>
        <v>#N/A</v>
      </c>
      <c r="BP39" s="97" t="e">
        <f ca="true">+IF(AND(ISNUMBER(OFFSET('Hygiene Data'!$I$7,0,10*ROW('Hygiene Data'!I33))),'Data Summary'!EE39="Yes"),OFFSET('Hygiene Data'!$I$7,0,10*ROW('Hygiene Data'!I33)),NA())</f>
        <v>#N/A</v>
      </c>
      <c r="BQ39" s="97" t="e">
        <f ca="true">+IF(AND(ISNUMBER(OFFSET('Hygiene Data'!$I$9,0,10*ROW('Hygiene Data'!I33))),'Data Summary'!EF39="Yes"),OFFSET('Hygiene Data'!$I$9,0,10*ROW('Hygiene Data'!I33)),NA())</f>
        <v>#N/A</v>
      </c>
    </row>
    <row xmlns:x14ac="http://schemas.microsoft.com/office/spreadsheetml/2009/9/ac" r="40" x14ac:dyDescent="0.2">
      <c r="A40" s="409" t="e">
        <f ca="true">+RIGHT('Data Summary'!A40,LEN('Data Summary'!A40)-9)</f>
        <v>#VALUE!</v>
      </c>
      <c r="B40" s="36" t="str">
        <f ca="true">+IF(ISTEXT('Data Summary'!B40),'Data Summary'!B40,"")</f>
        <v/>
      </c>
      <c r="C40" s="358" t="e">
        <f ca="true">+VALUE('Data Summary'!C40)</f>
        <v>#VALUE!</v>
      </c>
      <c r="D40" s="95" t="e">
        <f ca="true">+IF(AND(ISNUMBER(OFFSET('Water Data'!$D$4,0,10*ROW('Water Data'!D34))),'Data Summary'!BS40="Yes"),100-OFFSET('Water Data'!$D$4,0,10*ROW('Water Data'!D34)),NA())</f>
        <v>#N/A</v>
      </c>
      <c r="E40" s="95" t="e">
        <f ca="true">+IF(AND(ISNUMBER(OFFSET('Water Data'!$D$6,0,10*ROW('Water Data'!D34))),'Data Summary'!BT40="Yes"),OFFSET('Water Data'!$D$6,0,10*ROW('Water Data'!D34)),NA())</f>
        <v>#N/A</v>
      </c>
      <c r="F40" s="95" t="e">
        <f ca="true">+IF(AND(ISNUMBER(OFFSET('Water Data'!$D$9,0,10*ROW('Water Data'!D34))),'Data Summary'!BU40="Yes"),OFFSET('Water Data'!$D$9,0,10*ROW('Water Data'!D34)),NA())</f>
        <v>#N/A</v>
      </c>
      <c r="G40" s="95" t="e">
        <f ca="true">+IF(AND(ISNUMBER(OFFSET('Water Data'!$E$4,0,10*ROW('Water Data'!E34))),'Data Summary'!BV40="Yes"),100-OFFSET('Water Data'!$E$4,0,10*ROW('Water Data'!E34)),NA())</f>
        <v>#N/A</v>
      </c>
      <c r="H40" s="95" t="e">
        <f ca="true">+IF(AND(ISNUMBER(OFFSET('Water Data'!$E$6,0,10*ROW('Water Data'!E34))),'Data Summary'!BW40="Yes"),OFFSET('Water Data'!$E$6,0,10*ROW('Water Data'!E34)),NA())</f>
        <v>#N/A</v>
      </c>
      <c r="I40" s="95" t="e">
        <f ca="true">+IF(AND(ISNUMBER(OFFSET('Water Data'!$E$9,0,10*ROW('Water Data'!E34))),'Data Summary'!BX40="Yes"),OFFSET('Water Data'!$E$9,0,10*ROW('Water Data'!E34)),NA())</f>
        <v>#N/A</v>
      </c>
      <c r="J40" s="95" t="e">
        <f ca="true">+IF(AND(ISNUMBER(OFFSET('Water Data'!$F$4,0,10*ROW('Water Data'!F34))),'Data Summary'!BY40="Yes"),100-OFFSET('Water Data'!$F$4,0,10*ROW('Water Data'!F34)),NA())</f>
        <v>#N/A</v>
      </c>
      <c r="K40" s="95" t="e">
        <f ca="true">+IF(AND(ISNUMBER(OFFSET('Water Data'!$F$6,0,10*ROW('Water Data'!F34))),'Data Summary'!BZ40="Yes"),OFFSET('Water Data'!$F$6,0,10*ROW('Water Data'!F34)),NA())</f>
        <v>#N/A</v>
      </c>
      <c r="L40" s="95" t="e">
        <f ca="true">+IF(AND(ISNUMBER(OFFSET('Water Data'!$F$9,0,10*ROW('Water Data'!F34))),'Data Summary'!CA40="Yes"),OFFSET('Water Data'!$F$9,0,10*ROW('Water Data'!F34)),NA())</f>
        <v>#N/A</v>
      </c>
      <c r="M40" s="95" t="e">
        <f ca="true">+IF(AND(ISNUMBER(OFFSET('Water Data'!$G$4,0,10*ROW('Water Data'!G34))),'Data Summary'!CB40="Yes"),100-OFFSET('Water Data'!$G$4,0,10*ROW('Water Data'!G34)),NA())</f>
        <v>#N/A</v>
      </c>
      <c r="N40" s="95" t="e">
        <f ca="true">+IF(AND(ISNUMBER(OFFSET('Water Data'!$G$6,0,10*ROW('Water Data'!G34))),'Data Summary'!CC40="Yes"),OFFSET('Water Data'!$G$6,0,10*ROW('Water Data'!G34)),NA())</f>
        <v>#N/A</v>
      </c>
      <c r="O40" s="95" t="e">
        <f ca="true">+IF(AND(ISNUMBER(OFFSET('Water Data'!$G$9,0,10*ROW('Water Data'!G34))),'Data Summary'!CD40="Yes"),OFFSET('Water Data'!$G$9,0,10*ROW('Water Data'!G34)),NA())</f>
        <v>#N/A</v>
      </c>
      <c r="P40" s="95" t="e">
        <f ca="true">+IF(AND(ISNUMBER(OFFSET('Water Data'!$H$4,0,10*ROW('Water Data'!H34))),'Data Summary'!CE40="Yes"),100-OFFSET('Water Data'!$H$4,0,10*ROW('Water Data'!H34)),NA())</f>
        <v>#N/A</v>
      </c>
      <c r="Q40" s="95" t="e">
        <f ca="true">+IF(AND(ISNUMBER(OFFSET('Water Data'!$H$6,0,10*ROW('Water Data'!H34))),'Data Summary'!CF40="Yes"),OFFSET('Water Data'!$H$6,0,10*ROW('Water Data'!H34)),NA())</f>
        <v>#N/A</v>
      </c>
      <c r="R40" s="95" t="e">
        <f ca="true">+IF(AND(ISNUMBER(OFFSET('Water Data'!$H$9,0,10*ROW('Water Data'!H34))),'Data Summary'!CG40="Yes"),OFFSET('Water Data'!$H$9,0,10*ROW('Water Data'!H34)),NA())</f>
        <v>#N/A</v>
      </c>
      <c r="S40" s="95" t="e">
        <f ca="true">+IF(AND(ISNUMBER(OFFSET('Water Data'!$I$4,0,10*ROW('Water Data'!I34))),'Data Summary'!CH40="Yes"),100-OFFSET('Water Data'!$I$4,0,10*ROW('Water Data'!I34)),NA())</f>
        <v>#N/A</v>
      </c>
      <c r="T40" s="95" t="e">
        <f ca="true">+IF(AND(ISNUMBER(OFFSET('Water Data'!$I$6,0,10*ROW('Water Data'!I34))),'Data Summary'!CI40="Yes"),OFFSET('Water Data'!$I$6,0,10*ROW('Water Data'!I34)),NA())</f>
        <v>#N/A</v>
      </c>
      <c r="U40" s="95" t="e">
        <f ca="true">+IF(AND(ISNUMBER(OFFSET('Water Data'!$I$9,0,10*ROW('Water Data'!I34))),'Data Summary'!CJ40="Yes"),OFFSET('Water Data'!$I$9,0,10*ROW('Water Data'!I34)),NA())</f>
        <v>#N/A</v>
      </c>
      <c r="V40" s="96" t="e">
        <f ca="true">+IF(AND(ISNUMBER(OFFSET('Sanitation Data'!$D$4,0,10*ROW('Sanitation Data'!D34))),'Data Summary'!CK40="Yes"),100-OFFSET('Sanitation Data'!$D$4,0,10*ROW('Sanitation Data'!D34)),NA())</f>
        <v>#N/A</v>
      </c>
      <c r="W40" s="96" t="e">
        <f ca="true">+IF(AND(ISNUMBER(OFFSET('Sanitation Data'!$D$6,0,10*ROW('Sanitation Data'!D34))),'Data Summary'!CL40="Yes"),OFFSET('Sanitation Data'!$D$6,0,10*ROW('Sanitation Data'!D34)),NA())</f>
        <v>#N/A</v>
      </c>
      <c r="X40" s="96" t="e">
        <f ca="true">+IF(AND(ISNUMBER(OFFSET('Sanitation Data'!$D$10,0,10*ROW('Sanitation Data'!D34))),'Data Summary'!CM40="Yes"),OFFSET('Sanitation Data'!$D$10,0,10*ROW('Sanitation Data'!D34)),NA())</f>
        <v>#N/A</v>
      </c>
      <c r="Y40" s="96" t="e">
        <f ca="true">+IF(AND(ISNUMBER(OFFSET('Sanitation Data'!$D$11,0,10*ROW('Sanitation Data'!D34))),'Data Summary'!CN40="Yes"),OFFSET('Sanitation Data'!$D$11,0,10*ROW('Sanitation Data'!D34)),NA())</f>
        <v>#N/A</v>
      </c>
      <c r="Z40" s="96" t="e">
        <f ca="true">+IF(AND(ISNUMBER(OFFSET('Sanitation Data'!$D$12,0,10*ROW('Sanitation Data'!D34))),'Data Summary'!CO40="Yes"),OFFSET('Sanitation Data'!$D$12,0,10*ROW('Sanitation Data'!D34)),NA())</f>
        <v>#N/A</v>
      </c>
      <c r="AA40" s="96" t="e">
        <f ca="true">+IF(AND(ISNUMBER(OFFSET('Sanitation Data'!$E$4,0,10*ROW('Sanitation Data'!E34))),'Data Summary'!CP40="Yes"),100-OFFSET('Sanitation Data'!$E$4,0,10*ROW('Sanitation Data'!E34)),NA())</f>
        <v>#N/A</v>
      </c>
      <c r="AB40" s="96" t="e">
        <f ca="true">+IF(AND(ISNUMBER(OFFSET('Sanitation Data'!$E$6,0,10*ROW('Sanitation Data'!E34))),'Data Summary'!CQ40="Yes"),OFFSET('Sanitation Data'!$E$6,0,10*ROW('Sanitation Data'!E34)),NA())</f>
        <v>#N/A</v>
      </c>
      <c r="AC40" s="96" t="e">
        <f ca="true">+IF(AND(ISNUMBER(OFFSET('Sanitation Data'!$E$10,0,10*ROW('Sanitation Data'!E34))),'Data Summary'!CR40="Yes"),OFFSET('Sanitation Data'!$E$10,0,10*ROW('Sanitation Data'!E34)),NA())</f>
        <v>#N/A</v>
      </c>
      <c r="AD40" s="96" t="e">
        <f ca="true">+IF(AND(ISNUMBER(OFFSET('Sanitation Data'!$E$11,0,10*ROW('Sanitation Data'!E34))),'Data Summary'!CS40="Yes"),OFFSET('Sanitation Data'!$E$11,0,10*ROW('Sanitation Data'!E34)),NA())</f>
        <v>#N/A</v>
      </c>
      <c r="AE40" s="96" t="e">
        <f ca="true">+IF(AND(ISNUMBER(OFFSET('Sanitation Data'!$E$12,0,10*ROW('Sanitation Data'!E34))),'Data Summary'!CT40="Yes"),OFFSET('Sanitation Data'!$E$12,0,10*ROW('Sanitation Data'!E34)),NA())</f>
        <v>#N/A</v>
      </c>
      <c r="AF40" s="96" t="e">
        <f ca="true">+IF(AND(ISNUMBER(OFFSET('Sanitation Data'!$F$4,0,10*ROW('Sanitation Data'!F34))),'Data Summary'!CU40="Yes"),100-OFFSET('Sanitation Data'!$F$4,0,10*ROW('Sanitation Data'!F34)),NA())</f>
        <v>#N/A</v>
      </c>
      <c r="AG40" s="96" t="e">
        <f ca="true">+IF(AND(ISNUMBER(OFFSET('Sanitation Data'!$F$6,0,10*ROW('Sanitation Data'!F34))),'Data Summary'!CV40="Yes"),OFFSET('Sanitation Data'!$F$6,0,10*ROW('Sanitation Data'!F34)),NA())</f>
        <v>#N/A</v>
      </c>
      <c r="AH40" s="96" t="e">
        <f ca="true">+IF(AND(ISNUMBER(OFFSET('Sanitation Data'!$F$10,0,10*ROW('Sanitation Data'!F34))),'Data Summary'!CW40="Yes"),OFFSET('Sanitation Data'!$F$10,0,10*ROW('Sanitation Data'!F34)),NA())</f>
        <v>#N/A</v>
      </c>
      <c r="AI40" s="96" t="e">
        <f ca="true">+IF(AND(ISNUMBER(OFFSET('Sanitation Data'!$F$11,0,10*ROW('Sanitation Data'!F34))),'Data Summary'!CX40="Yes"),OFFSET('Sanitation Data'!$F$11,0,10*ROW('Sanitation Data'!F34)),NA())</f>
        <v>#N/A</v>
      </c>
      <c r="AJ40" s="96" t="e">
        <f ca="true">+IF(AND(ISNUMBER(OFFSET('Sanitation Data'!$F$12,0,10*ROW('Sanitation Data'!F34))),'Data Summary'!CY40="Yes"),OFFSET('Sanitation Data'!$F$12,0,10*ROW('Sanitation Data'!F34)),NA())</f>
        <v>#N/A</v>
      </c>
      <c r="AK40" s="96" t="e">
        <f ca="true">+IF(AND(ISNUMBER(OFFSET('Sanitation Data'!$G$4,0,10*ROW('Sanitation Data'!G34))),'Data Summary'!CZ40="Yes"),100-OFFSET('Sanitation Data'!$G$4,0,10*ROW('Sanitation Data'!G34)),NA())</f>
        <v>#N/A</v>
      </c>
      <c r="AL40" s="96" t="e">
        <f ca="true">+IF(AND(ISNUMBER(OFFSET('Sanitation Data'!$G$6,0,10*ROW('Sanitation Data'!G34))),'Data Summary'!DA40="Yes"),OFFSET('Sanitation Data'!$G$6,0,10*ROW('Sanitation Data'!G34)),NA())</f>
        <v>#N/A</v>
      </c>
      <c r="AM40" s="96" t="e">
        <f ca="true">+IF(AND(ISNUMBER(OFFSET('Sanitation Data'!$G$10,0,10*ROW('Sanitation Data'!G34))),'Data Summary'!DB40="Yes"),OFFSET('Sanitation Data'!$G$10,0,10*ROW('Sanitation Data'!G34)),NA())</f>
        <v>#N/A</v>
      </c>
      <c r="AN40" s="96" t="e">
        <f ca="true">+IF(AND(ISNUMBER(OFFSET('Sanitation Data'!$G$11,0,10*ROW('Sanitation Data'!G34))),'Data Summary'!DC40="Yes"),OFFSET('Sanitation Data'!$G$11,0,10*ROW('Sanitation Data'!G34)),NA())</f>
        <v>#N/A</v>
      </c>
      <c r="AO40" s="96" t="e">
        <f ca="true">+IF(AND(ISNUMBER(OFFSET('Sanitation Data'!$G$12,0,10*ROW('Sanitation Data'!G34))),'Data Summary'!DD40="Yes"),OFFSET('Sanitation Data'!$G$12,0,10*ROW('Sanitation Data'!G34)),NA())</f>
        <v>#N/A</v>
      </c>
      <c r="AP40" s="96" t="e">
        <f ca="true">+IF(AND(ISNUMBER(OFFSET('Sanitation Data'!$H$4,0,10*ROW('Sanitation Data'!H34))),'Data Summary'!DE40="Yes"),100-OFFSET('Sanitation Data'!$H$4,0,10*ROW('Sanitation Data'!H34)),NA())</f>
        <v>#N/A</v>
      </c>
      <c r="AQ40" s="96" t="e">
        <f ca="true">+IF(AND(ISNUMBER(OFFSET('Sanitation Data'!$H$6,0,10*ROW('Sanitation Data'!H34))),'Data Summary'!DF40="Yes"),OFFSET('Sanitation Data'!$H$6,0,10*ROW('Sanitation Data'!H34)),NA())</f>
        <v>#N/A</v>
      </c>
      <c r="AR40" s="96" t="e">
        <f ca="true">+IF(AND(ISNUMBER(OFFSET('Sanitation Data'!$H$10,0,10*ROW('Sanitation Data'!H34))),'Data Summary'!DG40="Yes"),OFFSET('Sanitation Data'!$H$10,0,10*ROW('Sanitation Data'!H34)),NA())</f>
        <v>#N/A</v>
      </c>
      <c r="AS40" s="96" t="e">
        <f ca="true">+IF(AND(ISNUMBER(OFFSET('Sanitation Data'!$H$11,0,10*ROW('Sanitation Data'!H34))),'Data Summary'!DH40="Yes"),OFFSET('Sanitation Data'!$H$11,0,10*ROW('Sanitation Data'!H34)),NA())</f>
        <v>#N/A</v>
      </c>
      <c r="AT40" s="96" t="e">
        <f ca="true">+IF(AND(ISNUMBER(OFFSET('Sanitation Data'!$H$12,0,10*ROW('Sanitation Data'!H34))),'Data Summary'!DI40="Yes"),OFFSET('Sanitation Data'!$H$12,0,10*ROW('Sanitation Data'!H34)),NA())</f>
        <v>#N/A</v>
      </c>
      <c r="AU40" s="96" t="e">
        <f ca="true">+IF(AND(ISNUMBER(OFFSET('Sanitation Data'!$I$4,0,10*ROW('Sanitation Data'!I34))),'Data Summary'!DJ40="Yes"),100-OFFSET('Sanitation Data'!$I$4,0,10*ROW('Sanitation Data'!I34)),NA())</f>
        <v>#N/A</v>
      </c>
      <c r="AV40" s="96" t="e">
        <f ca="true">+IF(AND(ISNUMBER(OFFSET('Sanitation Data'!$I$6,0,10*ROW('Sanitation Data'!I34))),'Data Summary'!DK40="Yes"),OFFSET('Sanitation Data'!$I$6,0,10*ROW('Sanitation Data'!I34)),NA())</f>
        <v>#N/A</v>
      </c>
      <c r="AW40" s="96" t="e">
        <f ca="true">+IF(AND(ISNUMBER(OFFSET('Sanitation Data'!$I$10,0,10*ROW('Sanitation Data'!I34))),'Data Summary'!DL40="Yes"),OFFSET('Sanitation Data'!$I$10,0,10*ROW('Sanitation Data'!I34)),NA())</f>
        <v>#N/A</v>
      </c>
      <c r="AX40" s="96" t="e">
        <f ca="true">+IF(AND(ISNUMBER(OFFSET('Sanitation Data'!$I$11,0,10*ROW('Sanitation Data'!I34))),'Data Summary'!DM40="Yes"),OFFSET('Sanitation Data'!$I$11,0,10*ROW('Sanitation Data'!I34)),NA())</f>
        <v>#N/A</v>
      </c>
      <c r="AY40" s="96" t="e">
        <f ca="true">+IF(AND(ISNUMBER(OFFSET('Sanitation Data'!$I$12,0,10*ROW('Sanitation Data'!I34))),'Data Summary'!DN40="Yes"),OFFSET('Sanitation Data'!$I$12,0,10*ROW('Sanitation Data'!I34)),NA())</f>
        <v>#N/A</v>
      </c>
      <c r="AZ40" s="97" t="e">
        <f ca="true">+IF(AND(ISNUMBER(OFFSET('Hygiene Data'!$D$5,0,10*ROW('Hygiene Data'!D34))),'Data Summary'!DO40="Yes"),OFFSET('Hygiene Data'!$D$5,0,10*ROW('Hygiene Data'!D34)),NA())</f>
        <v>#N/A</v>
      </c>
      <c r="BA40" s="97" t="e">
        <f ca="true">+IF(AND(ISNUMBER(OFFSET('Hygiene Data'!$D$7,0,10*ROW('Hygiene Data'!D34))),'Data Summary'!DP40="Yes"),OFFSET('Hygiene Data'!$D$7,0,10*ROW('Hygiene Data'!D34)),NA())</f>
        <v>#N/A</v>
      </c>
      <c r="BB40" s="97" t="e">
        <f ca="true">+IF(AND(ISNUMBER(OFFSET('Hygiene Data'!$D$9,0,10*ROW('Hygiene Data'!D34))),'Data Summary'!DQ40="Yes"),OFFSET('Hygiene Data'!$D$9,0,10*ROW('Hygiene Data'!D34)),NA())</f>
        <v>#N/A</v>
      </c>
      <c r="BC40" s="97" t="e">
        <f ca="true">+IF(AND(ISNUMBER(OFFSET('Hygiene Data'!$E$5,0,10*ROW('Hygiene Data'!E34))),'Data Summary'!DR40="Yes"),OFFSET('Hygiene Data'!$E$5,0,10*ROW('Hygiene Data'!E34)),NA())</f>
        <v>#N/A</v>
      </c>
      <c r="BD40" s="97" t="e">
        <f ca="true">+IF(AND(ISNUMBER(OFFSET('Hygiene Data'!$E$7,0,10*ROW('Hygiene Data'!E34))),'Data Summary'!DS40="Yes"),OFFSET('Hygiene Data'!$E$7,0,10*ROW('Hygiene Data'!E34)),NA())</f>
        <v>#N/A</v>
      </c>
      <c r="BE40" s="97" t="e">
        <f ca="true">+IF(AND(ISNUMBER(OFFSET('Hygiene Data'!$E$9,0,10*ROW('Hygiene Data'!E34))),'Data Summary'!DT40="Yes"),OFFSET('Hygiene Data'!$E$9,0,10*ROW('Hygiene Data'!E34)),NA())</f>
        <v>#N/A</v>
      </c>
      <c r="BF40" s="97" t="e">
        <f ca="true">+IF(AND(ISNUMBER(OFFSET('Hygiene Data'!$F$5,0,10*ROW('Hygiene Data'!F34))),'Data Summary'!DU40="Yes"),OFFSET('Hygiene Data'!$F$5,0,10*ROW('Hygiene Data'!F34)),NA())</f>
        <v>#N/A</v>
      </c>
      <c r="BG40" s="97" t="e">
        <f ca="true">+IF(AND(ISNUMBER(OFFSET('Hygiene Data'!$F$7,0,10*ROW('Hygiene Data'!F34))),'Data Summary'!DV40="Yes"),OFFSET('Hygiene Data'!$F$7,0,10*ROW('Hygiene Data'!F34)),NA())</f>
        <v>#N/A</v>
      </c>
      <c r="BH40" s="97" t="e">
        <f ca="true">+IF(AND(ISNUMBER(OFFSET('Hygiene Data'!$F$9,0,10*ROW('Hygiene Data'!F34))),'Data Summary'!DW40="Yes"),OFFSET('Hygiene Data'!$F$9,0,10*ROW('Hygiene Data'!F34)),NA())</f>
        <v>#N/A</v>
      </c>
      <c r="BI40" s="97" t="e">
        <f ca="true">+IF(AND(ISNUMBER(OFFSET('Hygiene Data'!$G$5,0,10*ROW('Hygiene Data'!G34))),'Data Summary'!DX40="Yes"),OFFSET('Hygiene Data'!$G$5,0,10*ROW('Hygiene Data'!G34)),NA())</f>
        <v>#N/A</v>
      </c>
      <c r="BJ40" s="97" t="e">
        <f ca="true">+IF(AND(ISNUMBER(OFFSET('Hygiene Data'!$G$7,0,10*ROW('Hygiene Data'!G34))),'Data Summary'!DY40="Yes"),OFFSET('Hygiene Data'!$G$7,0,10*ROW('Hygiene Data'!G34)),NA())</f>
        <v>#N/A</v>
      </c>
      <c r="BK40" s="97" t="e">
        <f ca="true">+IF(AND(ISNUMBER(OFFSET('Hygiene Data'!$G$9,0,10*ROW('Hygiene Data'!G34))),'Data Summary'!DZ40="Yes"),OFFSET('Hygiene Data'!$G$9,0,10*ROW('Hygiene Data'!G34)),NA())</f>
        <v>#N/A</v>
      </c>
      <c r="BL40" s="97" t="e">
        <f ca="true">+IF(AND(ISNUMBER(OFFSET('Hygiene Data'!$H$5,0,10*ROW('Hygiene Data'!H34))),'Data Summary'!EA40="Yes"),OFFSET('Hygiene Data'!$H$5,0,10*ROW('Hygiene Data'!H34)),NA())</f>
        <v>#N/A</v>
      </c>
      <c r="BM40" s="97" t="e">
        <f ca="true">+IF(AND(ISNUMBER(OFFSET('Hygiene Data'!$H$7,0,10*ROW('Hygiene Data'!H34))),'Data Summary'!EB40="Yes"),OFFSET('Hygiene Data'!$H$7,0,10*ROW('Hygiene Data'!H34)),NA())</f>
        <v>#N/A</v>
      </c>
      <c r="BN40" s="97" t="e">
        <f ca="true">+IF(AND(ISNUMBER(OFFSET('Hygiene Data'!$H$9,0,10*ROW('Hygiene Data'!H34))),'Data Summary'!EC40="Yes"),OFFSET('Hygiene Data'!$H$9,0,10*ROW('Hygiene Data'!H34)),NA())</f>
        <v>#N/A</v>
      </c>
      <c r="BO40" s="97" t="e">
        <f ca="true">+IF(AND(ISNUMBER(OFFSET('Hygiene Data'!$I$5,0,10*ROW('Hygiene Data'!I34))),'Data Summary'!ED40="Yes"),OFFSET('Hygiene Data'!$I$5,0,10*ROW('Hygiene Data'!I34)),NA())</f>
        <v>#N/A</v>
      </c>
      <c r="BP40" s="97" t="e">
        <f ca="true">+IF(AND(ISNUMBER(OFFSET('Hygiene Data'!$I$7,0,10*ROW('Hygiene Data'!I34))),'Data Summary'!EE40="Yes"),OFFSET('Hygiene Data'!$I$7,0,10*ROW('Hygiene Data'!I34)),NA())</f>
        <v>#N/A</v>
      </c>
      <c r="BQ40" s="97" t="e">
        <f ca="true">+IF(AND(ISNUMBER(OFFSET('Hygiene Data'!$I$9,0,10*ROW('Hygiene Data'!I34))),'Data Summary'!EF40="Yes"),OFFSET('Hygiene Data'!$I$9,0,10*ROW('Hygiene Data'!I34)),NA())</f>
        <v>#N/A</v>
      </c>
    </row>
    <row xmlns:x14ac="http://schemas.microsoft.com/office/spreadsheetml/2009/9/ac" r="41" x14ac:dyDescent="0.2">
      <c r="A41" s="409" t="e">
        <f ca="true">+RIGHT('Data Summary'!A41,LEN('Data Summary'!A41)-9)</f>
        <v>#VALUE!</v>
      </c>
      <c r="B41" s="36" t="str">
        <f ca="true">+IF(ISTEXT('Data Summary'!B41),'Data Summary'!B41,"")</f>
        <v/>
      </c>
      <c r="C41" s="358" t="e">
        <f ca="true">+VALUE('Data Summary'!C41)</f>
        <v>#VALUE!</v>
      </c>
      <c r="D41" s="95" t="e">
        <f ca="true">+IF(AND(ISNUMBER(OFFSET('Water Data'!$D$4,0,10*ROW('Water Data'!D35))),'Data Summary'!BS41="Yes"),100-OFFSET('Water Data'!$D$4,0,10*ROW('Water Data'!D35)),NA())</f>
        <v>#N/A</v>
      </c>
      <c r="E41" s="95" t="e">
        <f ca="true">+IF(AND(ISNUMBER(OFFSET('Water Data'!$D$6,0,10*ROW('Water Data'!D35))),'Data Summary'!BT41="Yes"),OFFSET('Water Data'!$D$6,0,10*ROW('Water Data'!D35)),NA())</f>
        <v>#N/A</v>
      </c>
      <c r="F41" s="95" t="e">
        <f ca="true">+IF(AND(ISNUMBER(OFFSET('Water Data'!$D$9,0,10*ROW('Water Data'!D35))),'Data Summary'!BU41="Yes"),OFFSET('Water Data'!$D$9,0,10*ROW('Water Data'!D35)),NA())</f>
        <v>#N/A</v>
      </c>
      <c r="G41" s="95" t="e">
        <f ca="true">+IF(AND(ISNUMBER(OFFSET('Water Data'!$E$4,0,10*ROW('Water Data'!E35))),'Data Summary'!BV41="Yes"),100-OFFSET('Water Data'!$E$4,0,10*ROW('Water Data'!E35)),NA())</f>
        <v>#N/A</v>
      </c>
      <c r="H41" s="95" t="e">
        <f ca="true">+IF(AND(ISNUMBER(OFFSET('Water Data'!$E$6,0,10*ROW('Water Data'!E35))),'Data Summary'!BW41="Yes"),OFFSET('Water Data'!$E$6,0,10*ROW('Water Data'!E35)),NA())</f>
        <v>#N/A</v>
      </c>
      <c r="I41" s="95" t="e">
        <f ca="true">+IF(AND(ISNUMBER(OFFSET('Water Data'!$E$9,0,10*ROW('Water Data'!E35))),'Data Summary'!BX41="Yes"),OFFSET('Water Data'!$E$9,0,10*ROW('Water Data'!E35)),NA())</f>
        <v>#N/A</v>
      </c>
      <c r="J41" s="95" t="e">
        <f ca="true">+IF(AND(ISNUMBER(OFFSET('Water Data'!$F$4,0,10*ROW('Water Data'!F35))),'Data Summary'!BY41="Yes"),100-OFFSET('Water Data'!$F$4,0,10*ROW('Water Data'!F35)),NA())</f>
        <v>#N/A</v>
      </c>
      <c r="K41" s="95" t="e">
        <f ca="true">+IF(AND(ISNUMBER(OFFSET('Water Data'!$F$6,0,10*ROW('Water Data'!F35))),'Data Summary'!BZ41="Yes"),OFFSET('Water Data'!$F$6,0,10*ROW('Water Data'!F35)),NA())</f>
        <v>#N/A</v>
      </c>
      <c r="L41" s="95" t="e">
        <f ca="true">+IF(AND(ISNUMBER(OFFSET('Water Data'!$F$9,0,10*ROW('Water Data'!F35))),'Data Summary'!CA41="Yes"),OFFSET('Water Data'!$F$9,0,10*ROW('Water Data'!F35)),NA())</f>
        <v>#N/A</v>
      </c>
      <c r="M41" s="95" t="e">
        <f ca="true">+IF(AND(ISNUMBER(OFFSET('Water Data'!$G$4,0,10*ROW('Water Data'!G35))),'Data Summary'!CB41="Yes"),100-OFFSET('Water Data'!$G$4,0,10*ROW('Water Data'!G35)),NA())</f>
        <v>#N/A</v>
      </c>
      <c r="N41" s="95" t="e">
        <f ca="true">+IF(AND(ISNUMBER(OFFSET('Water Data'!$G$6,0,10*ROW('Water Data'!G35))),'Data Summary'!CC41="Yes"),OFFSET('Water Data'!$G$6,0,10*ROW('Water Data'!G35)),NA())</f>
        <v>#N/A</v>
      </c>
      <c r="O41" s="95" t="e">
        <f ca="true">+IF(AND(ISNUMBER(OFFSET('Water Data'!$G$9,0,10*ROW('Water Data'!G35))),'Data Summary'!CD41="Yes"),OFFSET('Water Data'!$G$9,0,10*ROW('Water Data'!G35)),NA())</f>
        <v>#N/A</v>
      </c>
      <c r="P41" s="95" t="e">
        <f ca="true">+IF(AND(ISNUMBER(OFFSET('Water Data'!$H$4,0,10*ROW('Water Data'!H35))),'Data Summary'!CE41="Yes"),100-OFFSET('Water Data'!$H$4,0,10*ROW('Water Data'!H35)),NA())</f>
        <v>#N/A</v>
      </c>
      <c r="Q41" s="95" t="e">
        <f ca="true">+IF(AND(ISNUMBER(OFFSET('Water Data'!$H$6,0,10*ROW('Water Data'!H35))),'Data Summary'!CF41="Yes"),OFFSET('Water Data'!$H$6,0,10*ROW('Water Data'!H35)),NA())</f>
        <v>#N/A</v>
      </c>
      <c r="R41" s="95" t="e">
        <f ca="true">+IF(AND(ISNUMBER(OFFSET('Water Data'!$H$9,0,10*ROW('Water Data'!H35))),'Data Summary'!CG41="Yes"),OFFSET('Water Data'!$H$9,0,10*ROW('Water Data'!H35)),NA())</f>
        <v>#N/A</v>
      </c>
      <c r="S41" s="95" t="e">
        <f ca="true">+IF(AND(ISNUMBER(OFFSET('Water Data'!$I$4,0,10*ROW('Water Data'!I35))),'Data Summary'!CH41="Yes"),100-OFFSET('Water Data'!$I$4,0,10*ROW('Water Data'!I35)),NA())</f>
        <v>#N/A</v>
      </c>
      <c r="T41" s="95" t="e">
        <f ca="true">+IF(AND(ISNUMBER(OFFSET('Water Data'!$I$6,0,10*ROW('Water Data'!I35))),'Data Summary'!CI41="Yes"),OFFSET('Water Data'!$I$6,0,10*ROW('Water Data'!I35)),NA())</f>
        <v>#N/A</v>
      </c>
      <c r="U41" s="95" t="e">
        <f ca="true">+IF(AND(ISNUMBER(OFFSET('Water Data'!$I$9,0,10*ROW('Water Data'!I35))),'Data Summary'!CJ41="Yes"),OFFSET('Water Data'!$I$9,0,10*ROW('Water Data'!I35)),NA())</f>
        <v>#N/A</v>
      </c>
      <c r="V41" s="96" t="e">
        <f ca="true">+IF(AND(ISNUMBER(OFFSET('Sanitation Data'!$D$4,0,10*ROW('Sanitation Data'!D35))),'Data Summary'!CK41="Yes"),100-OFFSET('Sanitation Data'!$D$4,0,10*ROW('Sanitation Data'!D35)),NA())</f>
        <v>#N/A</v>
      </c>
      <c r="W41" s="96" t="e">
        <f ca="true">+IF(AND(ISNUMBER(OFFSET('Sanitation Data'!$D$6,0,10*ROW('Sanitation Data'!D35))),'Data Summary'!CL41="Yes"),OFFSET('Sanitation Data'!$D$6,0,10*ROW('Sanitation Data'!D35)),NA())</f>
        <v>#N/A</v>
      </c>
      <c r="X41" s="96" t="e">
        <f ca="true">+IF(AND(ISNUMBER(OFFSET('Sanitation Data'!$D$10,0,10*ROW('Sanitation Data'!D35))),'Data Summary'!CM41="Yes"),OFFSET('Sanitation Data'!$D$10,0,10*ROW('Sanitation Data'!D35)),NA())</f>
        <v>#N/A</v>
      </c>
      <c r="Y41" s="96" t="e">
        <f ca="true">+IF(AND(ISNUMBER(OFFSET('Sanitation Data'!$D$11,0,10*ROW('Sanitation Data'!D35))),'Data Summary'!CN41="Yes"),OFFSET('Sanitation Data'!$D$11,0,10*ROW('Sanitation Data'!D35)),NA())</f>
        <v>#N/A</v>
      </c>
      <c r="Z41" s="96" t="e">
        <f ca="true">+IF(AND(ISNUMBER(OFFSET('Sanitation Data'!$D$12,0,10*ROW('Sanitation Data'!D35))),'Data Summary'!CO41="Yes"),OFFSET('Sanitation Data'!$D$12,0,10*ROW('Sanitation Data'!D35)),NA())</f>
        <v>#N/A</v>
      </c>
      <c r="AA41" s="96" t="e">
        <f ca="true">+IF(AND(ISNUMBER(OFFSET('Sanitation Data'!$E$4,0,10*ROW('Sanitation Data'!E35))),'Data Summary'!CP41="Yes"),100-OFFSET('Sanitation Data'!$E$4,0,10*ROW('Sanitation Data'!E35)),NA())</f>
        <v>#N/A</v>
      </c>
      <c r="AB41" s="96" t="e">
        <f ca="true">+IF(AND(ISNUMBER(OFFSET('Sanitation Data'!$E$6,0,10*ROW('Sanitation Data'!E35))),'Data Summary'!CQ41="Yes"),OFFSET('Sanitation Data'!$E$6,0,10*ROW('Sanitation Data'!E35)),NA())</f>
        <v>#N/A</v>
      </c>
      <c r="AC41" s="96" t="e">
        <f ca="true">+IF(AND(ISNUMBER(OFFSET('Sanitation Data'!$E$10,0,10*ROW('Sanitation Data'!E35))),'Data Summary'!CR41="Yes"),OFFSET('Sanitation Data'!$E$10,0,10*ROW('Sanitation Data'!E35)),NA())</f>
        <v>#N/A</v>
      </c>
      <c r="AD41" s="96" t="e">
        <f ca="true">+IF(AND(ISNUMBER(OFFSET('Sanitation Data'!$E$11,0,10*ROW('Sanitation Data'!E35))),'Data Summary'!CS41="Yes"),OFFSET('Sanitation Data'!$E$11,0,10*ROW('Sanitation Data'!E35)),NA())</f>
        <v>#N/A</v>
      </c>
      <c r="AE41" s="96" t="e">
        <f ca="true">+IF(AND(ISNUMBER(OFFSET('Sanitation Data'!$E$12,0,10*ROW('Sanitation Data'!E35))),'Data Summary'!CT41="Yes"),OFFSET('Sanitation Data'!$E$12,0,10*ROW('Sanitation Data'!E35)),NA())</f>
        <v>#N/A</v>
      </c>
      <c r="AF41" s="96" t="e">
        <f ca="true">+IF(AND(ISNUMBER(OFFSET('Sanitation Data'!$F$4,0,10*ROW('Sanitation Data'!F35))),'Data Summary'!CU41="Yes"),100-OFFSET('Sanitation Data'!$F$4,0,10*ROW('Sanitation Data'!F35)),NA())</f>
        <v>#N/A</v>
      </c>
      <c r="AG41" s="96" t="e">
        <f ca="true">+IF(AND(ISNUMBER(OFFSET('Sanitation Data'!$F$6,0,10*ROW('Sanitation Data'!F35))),'Data Summary'!CV41="Yes"),OFFSET('Sanitation Data'!$F$6,0,10*ROW('Sanitation Data'!F35)),NA())</f>
        <v>#N/A</v>
      </c>
      <c r="AH41" s="96" t="e">
        <f ca="true">+IF(AND(ISNUMBER(OFFSET('Sanitation Data'!$F$10,0,10*ROW('Sanitation Data'!F35))),'Data Summary'!CW41="Yes"),OFFSET('Sanitation Data'!$F$10,0,10*ROW('Sanitation Data'!F35)),NA())</f>
        <v>#N/A</v>
      </c>
      <c r="AI41" s="96" t="e">
        <f ca="true">+IF(AND(ISNUMBER(OFFSET('Sanitation Data'!$F$11,0,10*ROW('Sanitation Data'!F35))),'Data Summary'!CX41="Yes"),OFFSET('Sanitation Data'!$F$11,0,10*ROW('Sanitation Data'!F35)),NA())</f>
        <v>#N/A</v>
      </c>
      <c r="AJ41" s="96" t="e">
        <f ca="true">+IF(AND(ISNUMBER(OFFSET('Sanitation Data'!$F$12,0,10*ROW('Sanitation Data'!F35))),'Data Summary'!CY41="Yes"),OFFSET('Sanitation Data'!$F$12,0,10*ROW('Sanitation Data'!F35)),NA())</f>
        <v>#N/A</v>
      </c>
      <c r="AK41" s="96" t="e">
        <f ca="true">+IF(AND(ISNUMBER(OFFSET('Sanitation Data'!$G$4,0,10*ROW('Sanitation Data'!G35))),'Data Summary'!CZ41="Yes"),100-OFFSET('Sanitation Data'!$G$4,0,10*ROW('Sanitation Data'!G35)),NA())</f>
        <v>#N/A</v>
      </c>
      <c r="AL41" s="96" t="e">
        <f ca="true">+IF(AND(ISNUMBER(OFFSET('Sanitation Data'!$G$6,0,10*ROW('Sanitation Data'!G35))),'Data Summary'!DA41="Yes"),OFFSET('Sanitation Data'!$G$6,0,10*ROW('Sanitation Data'!G35)),NA())</f>
        <v>#N/A</v>
      </c>
      <c r="AM41" s="96" t="e">
        <f ca="true">+IF(AND(ISNUMBER(OFFSET('Sanitation Data'!$G$10,0,10*ROW('Sanitation Data'!G35))),'Data Summary'!DB41="Yes"),OFFSET('Sanitation Data'!$G$10,0,10*ROW('Sanitation Data'!G35)),NA())</f>
        <v>#N/A</v>
      </c>
      <c r="AN41" s="96" t="e">
        <f ca="true">+IF(AND(ISNUMBER(OFFSET('Sanitation Data'!$G$11,0,10*ROW('Sanitation Data'!G35))),'Data Summary'!DC41="Yes"),OFFSET('Sanitation Data'!$G$11,0,10*ROW('Sanitation Data'!G35)),NA())</f>
        <v>#N/A</v>
      </c>
      <c r="AO41" s="96" t="e">
        <f ca="true">+IF(AND(ISNUMBER(OFFSET('Sanitation Data'!$G$12,0,10*ROW('Sanitation Data'!G35))),'Data Summary'!DD41="Yes"),OFFSET('Sanitation Data'!$G$12,0,10*ROW('Sanitation Data'!G35)),NA())</f>
        <v>#N/A</v>
      </c>
      <c r="AP41" s="96" t="e">
        <f ca="true">+IF(AND(ISNUMBER(OFFSET('Sanitation Data'!$H$4,0,10*ROW('Sanitation Data'!H35))),'Data Summary'!DE41="Yes"),100-OFFSET('Sanitation Data'!$H$4,0,10*ROW('Sanitation Data'!H35)),NA())</f>
        <v>#N/A</v>
      </c>
      <c r="AQ41" s="96" t="e">
        <f ca="true">+IF(AND(ISNUMBER(OFFSET('Sanitation Data'!$H$6,0,10*ROW('Sanitation Data'!H35))),'Data Summary'!DF41="Yes"),OFFSET('Sanitation Data'!$H$6,0,10*ROW('Sanitation Data'!H35)),NA())</f>
        <v>#N/A</v>
      </c>
      <c r="AR41" s="96" t="e">
        <f ca="true">+IF(AND(ISNUMBER(OFFSET('Sanitation Data'!$H$10,0,10*ROW('Sanitation Data'!H35))),'Data Summary'!DG41="Yes"),OFFSET('Sanitation Data'!$H$10,0,10*ROW('Sanitation Data'!H35)),NA())</f>
        <v>#N/A</v>
      </c>
      <c r="AS41" s="96" t="e">
        <f ca="true">+IF(AND(ISNUMBER(OFFSET('Sanitation Data'!$H$11,0,10*ROW('Sanitation Data'!H35))),'Data Summary'!DH41="Yes"),OFFSET('Sanitation Data'!$H$11,0,10*ROW('Sanitation Data'!H35)),NA())</f>
        <v>#N/A</v>
      </c>
      <c r="AT41" s="96" t="e">
        <f ca="true">+IF(AND(ISNUMBER(OFFSET('Sanitation Data'!$H$12,0,10*ROW('Sanitation Data'!H35))),'Data Summary'!DI41="Yes"),OFFSET('Sanitation Data'!$H$12,0,10*ROW('Sanitation Data'!H35)),NA())</f>
        <v>#N/A</v>
      </c>
      <c r="AU41" s="96" t="e">
        <f ca="true">+IF(AND(ISNUMBER(OFFSET('Sanitation Data'!$I$4,0,10*ROW('Sanitation Data'!I35))),'Data Summary'!DJ41="Yes"),100-OFFSET('Sanitation Data'!$I$4,0,10*ROW('Sanitation Data'!I35)),NA())</f>
        <v>#N/A</v>
      </c>
      <c r="AV41" s="96" t="e">
        <f ca="true">+IF(AND(ISNUMBER(OFFSET('Sanitation Data'!$I$6,0,10*ROW('Sanitation Data'!I35))),'Data Summary'!DK41="Yes"),OFFSET('Sanitation Data'!$I$6,0,10*ROW('Sanitation Data'!I35)),NA())</f>
        <v>#N/A</v>
      </c>
      <c r="AW41" s="96" t="e">
        <f ca="true">+IF(AND(ISNUMBER(OFFSET('Sanitation Data'!$I$10,0,10*ROW('Sanitation Data'!I35))),'Data Summary'!DL41="Yes"),OFFSET('Sanitation Data'!$I$10,0,10*ROW('Sanitation Data'!I35)),NA())</f>
        <v>#N/A</v>
      </c>
      <c r="AX41" s="96" t="e">
        <f ca="true">+IF(AND(ISNUMBER(OFFSET('Sanitation Data'!$I$11,0,10*ROW('Sanitation Data'!I35))),'Data Summary'!DM41="Yes"),OFFSET('Sanitation Data'!$I$11,0,10*ROW('Sanitation Data'!I35)),NA())</f>
        <v>#N/A</v>
      </c>
      <c r="AY41" s="96" t="e">
        <f ca="true">+IF(AND(ISNUMBER(OFFSET('Sanitation Data'!$I$12,0,10*ROW('Sanitation Data'!I35))),'Data Summary'!DN41="Yes"),OFFSET('Sanitation Data'!$I$12,0,10*ROW('Sanitation Data'!I35)),NA())</f>
        <v>#N/A</v>
      </c>
      <c r="AZ41" s="97" t="e">
        <f ca="true">+IF(AND(ISNUMBER(OFFSET('Hygiene Data'!$D$5,0,10*ROW('Hygiene Data'!D35))),'Data Summary'!DO41="Yes"),OFFSET('Hygiene Data'!$D$5,0,10*ROW('Hygiene Data'!D35)),NA())</f>
        <v>#N/A</v>
      </c>
      <c r="BA41" s="97" t="e">
        <f ca="true">+IF(AND(ISNUMBER(OFFSET('Hygiene Data'!$D$7,0,10*ROW('Hygiene Data'!D35))),'Data Summary'!DP41="Yes"),OFFSET('Hygiene Data'!$D$7,0,10*ROW('Hygiene Data'!D35)),NA())</f>
        <v>#N/A</v>
      </c>
      <c r="BB41" s="97" t="e">
        <f ca="true">+IF(AND(ISNUMBER(OFFSET('Hygiene Data'!$D$9,0,10*ROW('Hygiene Data'!D35))),'Data Summary'!DQ41="Yes"),OFFSET('Hygiene Data'!$D$9,0,10*ROW('Hygiene Data'!D35)),NA())</f>
        <v>#N/A</v>
      </c>
      <c r="BC41" s="97" t="e">
        <f ca="true">+IF(AND(ISNUMBER(OFFSET('Hygiene Data'!$E$5,0,10*ROW('Hygiene Data'!E35))),'Data Summary'!DR41="Yes"),OFFSET('Hygiene Data'!$E$5,0,10*ROW('Hygiene Data'!E35)),NA())</f>
        <v>#N/A</v>
      </c>
      <c r="BD41" s="97" t="e">
        <f ca="true">+IF(AND(ISNUMBER(OFFSET('Hygiene Data'!$E$7,0,10*ROW('Hygiene Data'!E35))),'Data Summary'!DS41="Yes"),OFFSET('Hygiene Data'!$E$7,0,10*ROW('Hygiene Data'!E35)),NA())</f>
        <v>#N/A</v>
      </c>
      <c r="BE41" s="97" t="e">
        <f ca="true">+IF(AND(ISNUMBER(OFFSET('Hygiene Data'!$E$9,0,10*ROW('Hygiene Data'!E35))),'Data Summary'!DT41="Yes"),OFFSET('Hygiene Data'!$E$9,0,10*ROW('Hygiene Data'!E35)),NA())</f>
        <v>#N/A</v>
      </c>
      <c r="BF41" s="97" t="e">
        <f ca="true">+IF(AND(ISNUMBER(OFFSET('Hygiene Data'!$F$5,0,10*ROW('Hygiene Data'!F35))),'Data Summary'!DU41="Yes"),OFFSET('Hygiene Data'!$F$5,0,10*ROW('Hygiene Data'!F35)),NA())</f>
        <v>#N/A</v>
      </c>
      <c r="BG41" s="97" t="e">
        <f ca="true">+IF(AND(ISNUMBER(OFFSET('Hygiene Data'!$F$7,0,10*ROW('Hygiene Data'!F35))),'Data Summary'!DV41="Yes"),OFFSET('Hygiene Data'!$F$7,0,10*ROW('Hygiene Data'!F35)),NA())</f>
        <v>#N/A</v>
      </c>
      <c r="BH41" s="97" t="e">
        <f ca="true">+IF(AND(ISNUMBER(OFFSET('Hygiene Data'!$F$9,0,10*ROW('Hygiene Data'!F35))),'Data Summary'!DW41="Yes"),OFFSET('Hygiene Data'!$F$9,0,10*ROW('Hygiene Data'!F35)),NA())</f>
        <v>#N/A</v>
      </c>
      <c r="BI41" s="97" t="e">
        <f ca="true">+IF(AND(ISNUMBER(OFFSET('Hygiene Data'!$G$5,0,10*ROW('Hygiene Data'!G35))),'Data Summary'!DX41="Yes"),OFFSET('Hygiene Data'!$G$5,0,10*ROW('Hygiene Data'!G35)),NA())</f>
        <v>#N/A</v>
      </c>
      <c r="BJ41" s="97" t="e">
        <f ca="true">+IF(AND(ISNUMBER(OFFSET('Hygiene Data'!$G$7,0,10*ROW('Hygiene Data'!G35))),'Data Summary'!DY41="Yes"),OFFSET('Hygiene Data'!$G$7,0,10*ROW('Hygiene Data'!G35)),NA())</f>
        <v>#N/A</v>
      </c>
      <c r="BK41" s="97" t="e">
        <f ca="true">+IF(AND(ISNUMBER(OFFSET('Hygiene Data'!$G$9,0,10*ROW('Hygiene Data'!G35))),'Data Summary'!DZ41="Yes"),OFFSET('Hygiene Data'!$G$9,0,10*ROW('Hygiene Data'!G35)),NA())</f>
        <v>#N/A</v>
      </c>
      <c r="BL41" s="97" t="e">
        <f ca="true">+IF(AND(ISNUMBER(OFFSET('Hygiene Data'!$H$5,0,10*ROW('Hygiene Data'!H35))),'Data Summary'!EA41="Yes"),OFFSET('Hygiene Data'!$H$5,0,10*ROW('Hygiene Data'!H35)),NA())</f>
        <v>#N/A</v>
      </c>
      <c r="BM41" s="97" t="e">
        <f ca="true">+IF(AND(ISNUMBER(OFFSET('Hygiene Data'!$H$7,0,10*ROW('Hygiene Data'!H35))),'Data Summary'!EB41="Yes"),OFFSET('Hygiene Data'!$H$7,0,10*ROW('Hygiene Data'!H35)),NA())</f>
        <v>#N/A</v>
      </c>
      <c r="BN41" s="97" t="e">
        <f ca="true">+IF(AND(ISNUMBER(OFFSET('Hygiene Data'!$H$9,0,10*ROW('Hygiene Data'!H35))),'Data Summary'!EC41="Yes"),OFFSET('Hygiene Data'!$H$9,0,10*ROW('Hygiene Data'!H35)),NA())</f>
        <v>#N/A</v>
      </c>
      <c r="BO41" s="97" t="e">
        <f ca="true">+IF(AND(ISNUMBER(OFFSET('Hygiene Data'!$I$5,0,10*ROW('Hygiene Data'!I35))),'Data Summary'!ED41="Yes"),OFFSET('Hygiene Data'!$I$5,0,10*ROW('Hygiene Data'!I35)),NA())</f>
        <v>#N/A</v>
      </c>
      <c r="BP41" s="97" t="e">
        <f ca="true">+IF(AND(ISNUMBER(OFFSET('Hygiene Data'!$I$7,0,10*ROW('Hygiene Data'!I35))),'Data Summary'!EE41="Yes"),OFFSET('Hygiene Data'!$I$7,0,10*ROW('Hygiene Data'!I35)),NA())</f>
        <v>#N/A</v>
      </c>
      <c r="BQ41" s="97" t="e">
        <f ca="true">+IF(AND(ISNUMBER(OFFSET('Hygiene Data'!$I$9,0,10*ROW('Hygiene Data'!I35))),'Data Summary'!EF41="Yes"),OFFSET('Hygiene Data'!$I$9,0,10*ROW('Hygiene Data'!I35)),NA())</f>
        <v>#N/A</v>
      </c>
    </row>
    <row xmlns:x14ac="http://schemas.microsoft.com/office/spreadsheetml/2009/9/ac" r="42" x14ac:dyDescent="0.2">
      <c r="A42" s="409" t="e">
        <f ca="true">+RIGHT('Data Summary'!A42,LEN('Data Summary'!A42)-9)</f>
        <v>#VALUE!</v>
      </c>
      <c r="B42" s="36" t="str">
        <f ca="true">+IF(ISTEXT('Data Summary'!B42),'Data Summary'!B42,"")</f>
        <v/>
      </c>
      <c r="C42" s="358" t="e">
        <f ca="true">+VALUE('Data Summary'!C42)</f>
        <v>#VALUE!</v>
      </c>
      <c r="D42" s="95" t="e">
        <f ca="true">+IF(AND(ISNUMBER(OFFSET('Water Data'!$D$4,0,10*ROW('Water Data'!D36))),'Data Summary'!BS42="Yes"),100-OFFSET('Water Data'!$D$4,0,10*ROW('Water Data'!D36)),NA())</f>
        <v>#N/A</v>
      </c>
      <c r="E42" s="95" t="e">
        <f ca="true">+IF(AND(ISNUMBER(OFFSET('Water Data'!$D$6,0,10*ROW('Water Data'!D36))),'Data Summary'!BT42="Yes"),OFFSET('Water Data'!$D$6,0,10*ROW('Water Data'!D36)),NA())</f>
        <v>#N/A</v>
      </c>
      <c r="F42" s="95" t="e">
        <f ca="true">+IF(AND(ISNUMBER(OFFSET('Water Data'!$D$9,0,10*ROW('Water Data'!D36))),'Data Summary'!BU42="Yes"),OFFSET('Water Data'!$D$9,0,10*ROW('Water Data'!D36)),NA())</f>
        <v>#N/A</v>
      </c>
      <c r="G42" s="95" t="e">
        <f ca="true">+IF(AND(ISNUMBER(OFFSET('Water Data'!$E$4,0,10*ROW('Water Data'!E36))),'Data Summary'!BV42="Yes"),100-OFFSET('Water Data'!$E$4,0,10*ROW('Water Data'!E36)),NA())</f>
        <v>#N/A</v>
      </c>
      <c r="H42" s="95" t="e">
        <f ca="true">+IF(AND(ISNUMBER(OFFSET('Water Data'!$E$6,0,10*ROW('Water Data'!E36))),'Data Summary'!BW42="Yes"),OFFSET('Water Data'!$E$6,0,10*ROW('Water Data'!E36)),NA())</f>
        <v>#N/A</v>
      </c>
      <c r="I42" s="95" t="e">
        <f ca="true">+IF(AND(ISNUMBER(OFFSET('Water Data'!$E$9,0,10*ROW('Water Data'!E36))),'Data Summary'!BX42="Yes"),OFFSET('Water Data'!$E$9,0,10*ROW('Water Data'!E36)),NA())</f>
        <v>#N/A</v>
      </c>
      <c r="J42" s="95" t="e">
        <f ca="true">+IF(AND(ISNUMBER(OFFSET('Water Data'!$F$4,0,10*ROW('Water Data'!F36))),'Data Summary'!BY42="Yes"),100-OFFSET('Water Data'!$F$4,0,10*ROW('Water Data'!F36)),NA())</f>
        <v>#N/A</v>
      </c>
      <c r="K42" s="95" t="e">
        <f ca="true">+IF(AND(ISNUMBER(OFFSET('Water Data'!$F$6,0,10*ROW('Water Data'!F36))),'Data Summary'!BZ42="Yes"),OFFSET('Water Data'!$F$6,0,10*ROW('Water Data'!F36)),NA())</f>
        <v>#N/A</v>
      </c>
      <c r="L42" s="95" t="e">
        <f ca="true">+IF(AND(ISNUMBER(OFFSET('Water Data'!$F$9,0,10*ROW('Water Data'!F36))),'Data Summary'!CA42="Yes"),OFFSET('Water Data'!$F$9,0,10*ROW('Water Data'!F36)),NA())</f>
        <v>#N/A</v>
      </c>
      <c r="M42" s="95" t="e">
        <f ca="true">+IF(AND(ISNUMBER(OFFSET('Water Data'!$G$4,0,10*ROW('Water Data'!G36))),'Data Summary'!CB42="Yes"),100-OFFSET('Water Data'!$G$4,0,10*ROW('Water Data'!G36)),NA())</f>
        <v>#N/A</v>
      </c>
      <c r="N42" s="95" t="e">
        <f ca="true">+IF(AND(ISNUMBER(OFFSET('Water Data'!$G$6,0,10*ROW('Water Data'!G36))),'Data Summary'!CC42="Yes"),OFFSET('Water Data'!$G$6,0,10*ROW('Water Data'!G36)),NA())</f>
        <v>#N/A</v>
      </c>
      <c r="O42" s="95" t="e">
        <f ca="true">+IF(AND(ISNUMBER(OFFSET('Water Data'!$G$9,0,10*ROW('Water Data'!G36))),'Data Summary'!CD42="Yes"),OFFSET('Water Data'!$G$9,0,10*ROW('Water Data'!G36)),NA())</f>
        <v>#N/A</v>
      </c>
      <c r="P42" s="95" t="e">
        <f ca="true">+IF(AND(ISNUMBER(OFFSET('Water Data'!$H$4,0,10*ROW('Water Data'!H36))),'Data Summary'!CE42="Yes"),100-OFFSET('Water Data'!$H$4,0,10*ROW('Water Data'!H36)),NA())</f>
        <v>#N/A</v>
      </c>
      <c r="Q42" s="95" t="e">
        <f ca="true">+IF(AND(ISNUMBER(OFFSET('Water Data'!$H$6,0,10*ROW('Water Data'!H36))),'Data Summary'!CF42="Yes"),OFFSET('Water Data'!$H$6,0,10*ROW('Water Data'!H36)),NA())</f>
        <v>#N/A</v>
      </c>
      <c r="R42" s="95" t="e">
        <f ca="true">+IF(AND(ISNUMBER(OFFSET('Water Data'!$H$9,0,10*ROW('Water Data'!H36))),'Data Summary'!CG42="Yes"),OFFSET('Water Data'!$H$9,0,10*ROW('Water Data'!H36)),NA())</f>
        <v>#N/A</v>
      </c>
      <c r="S42" s="95" t="e">
        <f ca="true">+IF(AND(ISNUMBER(OFFSET('Water Data'!$I$4,0,10*ROW('Water Data'!I36))),'Data Summary'!CH42="Yes"),100-OFFSET('Water Data'!$I$4,0,10*ROW('Water Data'!I36)),NA())</f>
        <v>#N/A</v>
      </c>
      <c r="T42" s="95" t="e">
        <f ca="true">+IF(AND(ISNUMBER(OFFSET('Water Data'!$I$6,0,10*ROW('Water Data'!I36))),'Data Summary'!CI42="Yes"),OFFSET('Water Data'!$I$6,0,10*ROW('Water Data'!I36)),NA())</f>
        <v>#N/A</v>
      </c>
      <c r="U42" s="95" t="e">
        <f ca="true">+IF(AND(ISNUMBER(OFFSET('Water Data'!$I$9,0,10*ROW('Water Data'!I36))),'Data Summary'!CJ42="Yes"),OFFSET('Water Data'!$I$9,0,10*ROW('Water Data'!I36)),NA())</f>
        <v>#N/A</v>
      </c>
      <c r="V42" s="96" t="e">
        <f ca="true">+IF(AND(ISNUMBER(OFFSET('Sanitation Data'!$D$4,0,10*ROW('Sanitation Data'!D36))),'Data Summary'!CK42="Yes"),100-OFFSET('Sanitation Data'!$D$4,0,10*ROW('Sanitation Data'!D36)),NA())</f>
        <v>#N/A</v>
      </c>
      <c r="W42" s="96" t="e">
        <f ca="true">+IF(AND(ISNUMBER(OFFSET('Sanitation Data'!$D$6,0,10*ROW('Sanitation Data'!D36))),'Data Summary'!CL42="Yes"),OFFSET('Sanitation Data'!$D$6,0,10*ROW('Sanitation Data'!D36)),NA())</f>
        <v>#N/A</v>
      </c>
      <c r="X42" s="96" t="e">
        <f ca="true">+IF(AND(ISNUMBER(OFFSET('Sanitation Data'!$D$10,0,10*ROW('Sanitation Data'!D36))),'Data Summary'!CM42="Yes"),OFFSET('Sanitation Data'!$D$10,0,10*ROW('Sanitation Data'!D36)),NA())</f>
        <v>#N/A</v>
      </c>
      <c r="Y42" s="96" t="e">
        <f ca="true">+IF(AND(ISNUMBER(OFFSET('Sanitation Data'!$D$11,0,10*ROW('Sanitation Data'!D36))),'Data Summary'!CN42="Yes"),OFFSET('Sanitation Data'!$D$11,0,10*ROW('Sanitation Data'!D36)),NA())</f>
        <v>#N/A</v>
      </c>
      <c r="Z42" s="96" t="e">
        <f ca="true">+IF(AND(ISNUMBER(OFFSET('Sanitation Data'!$D$12,0,10*ROW('Sanitation Data'!D36))),'Data Summary'!CO42="Yes"),OFFSET('Sanitation Data'!$D$12,0,10*ROW('Sanitation Data'!D36)),NA())</f>
        <v>#N/A</v>
      </c>
      <c r="AA42" s="96" t="e">
        <f ca="true">+IF(AND(ISNUMBER(OFFSET('Sanitation Data'!$E$4,0,10*ROW('Sanitation Data'!E36))),'Data Summary'!CP42="Yes"),100-OFFSET('Sanitation Data'!$E$4,0,10*ROW('Sanitation Data'!E36)),NA())</f>
        <v>#N/A</v>
      </c>
      <c r="AB42" s="96" t="e">
        <f ca="true">+IF(AND(ISNUMBER(OFFSET('Sanitation Data'!$E$6,0,10*ROW('Sanitation Data'!E36))),'Data Summary'!CQ42="Yes"),OFFSET('Sanitation Data'!$E$6,0,10*ROW('Sanitation Data'!E36)),NA())</f>
        <v>#N/A</v>
      </c>
      <c r="AC42" s="96" t="e">
        <f ca="true">+IF(AND(ISNUMBER(OFFSET('Sanitation Data'!$E$10,0,10*ROW('Sanitation Data'!E36))),'Data Summary'!CR42="Yes"),OFFSET('Sanitation Data'!$E$10,0,10*ROW('Sanitation Data'!E36)),NA())</f>
        <v>#N/A</v>
      </c>
      <c r="AD42" s="96" t="e">
        <f ca="true">+IF(AND(ISNUMBER(OFFSET('Sanitation Data'!$E$11,0,10*ROW('Sanitation Data'!E36))),'Data Summary'!CS42="Yes"),OFFSET('Sanitation Data'!$E$11,0,10*ROW('Sanitation Data'!E36)),NA())</f>
        <v>#N/A</v>
      </c>
      <c r="AE42" s="96" t="e">
        <f ca="true">+IF(AND(ISNUMBER(OFFSET('Sanitation Data'!$E$12,0,10*ROW('Sanitation Data'!E36))),'Data Summary'!CT42="Yes"),OFFSET('Sanitation Data'!$E$12,0,10*ROW('Sanitation Data'!E36)),NA())</f>
        <v>#N/A</v>
      </c>
      <c r="AF42" s="96" t="e">
        <f ca="true">+IF(AND(ISNUMBER(OFFSET('Sanitation Data'!$F$4,0,10*ROW('Sanitation Data'!F36))),'Data Summary'!CU42="Yes"),100-OFFSET('Sanitation Data'!$F$4,0,10*ROW('Sanitation Data'!F36)),NA())</f>
        <v>#N/A</v>
      </c>
      <c r="AG42" s="96" t="e">
        <f ca="true">+IF(AND(ISNUMBER(OFFSET('Sanitation Data'!$F$6,0,10*ROW('Sanitation Data'!F36))),'Data Summary'!CV42="Yes"),OFFSET('Sanitation Data'!$F$6,0,10*ROW('Sanitation Data'!F36)),NA())</f>
        <v>#N/A</v>
      </c>
      <c r="AH42" s="96" t="e">
        <f ca="true">+IF(AND(ISNUMBER(OFFSET('Sanitation Data'!$F$10,0,10*ROW('Sanitation Data'!F36))),'Data Summary'!CW42="Yes"),OFFSET('Sanitation Data'!$F$10,0,10*ROW('Sanitation Data'!F36)),NA())</f>
        <v>#N/A</v>
      </c>
      <c r="AI42" s="96" t="e">
        <f ca="true">+IF(AND(ISNUMBER(OFFSET('Sanitation Data'!$F$11,0,10*ROW('Sanitation Data'!F36))),'Data Summary'!CX42="Yes"),OFFSET('Sanitation Data'!$F$11,0,10*ROW('Sanitation Data'!F36)),NA())</f>
        <v>#N/A</v>
      </c>
      <c r="AJ42" s="96" t="e">
        <f ca="true">+IF(AND(ISNUMBER(OFFSET('Sanitation Data'!$F$12,0,10*ROW('Sanitation Data'!F36))),'Data Summary'!CY42="Yes"),OFFSET('Sanitation Data'!$F$12,0,10*ROW('Sanitation Data'!F36)),NA())</f>
        <v>#N/A</v>
      </c>
      <c r="AK42" s="96" t="e">
        <f ca="true">+IF(AND(ISNUMBER(OFFSET('Sanitation Data'!$G$4,0,10*ROW('Sanitation Data'!G36))),'Data Summary'!CZ42="Yes"),100-OFFSET('Sanitation Data'!$G$4,0,10*ROW('Sanitation Data'!G36)),NA())</f>
        <v>#N/A</v>
      </c>
      <c r="AL42" s="96" t="e">
        <f ca="true">+IF(AND(ISNUMBER(OFFSET('Sanitation Data'!$G$6,0,10*ROW('Sanitation Data'!G36))),'Data Summary'!DA42="Yes"),OFFSET('Sanitation Data'!$G$6,0,10*ROW('Sanitation Data'!G36)),NA())</f>
        <v>#N/A</v>
      </c>
      <c r="AM42" s="96" t="e">
        <f ca="true">+IF(AND(ISNUMBER(OFFSET('Sanitation Data'!$G$10,0,10*ROW('Sanitation Data'!G36))),'Data Summary'!DB42="Yes"),OFFSET('Sanitation Data'!$G$10,0,10*ROW('Sanitation Data'!G36)),NA())</f>
        <v>#N/A</v>
      </c>
      <c r="AN42" s="96" t="e">
        <f ca="true">+IF(AND(ISNUMBER(OFFSET('Sanitation Data'!$G$11,0,10*ROW('Sanitation Data'!G36))),'Data Summary'!DC42="Yes"),OFFSET('Sanitation Data'!$G$11,0,10*ROW('Sanitation Data'!G36)),NA())</f>
        <v>#N/A</v>
      </c>
      <c r="AO42" s="96" t="e">
        <f ca="true">+IF(AND(ISNUMBER(OFFSET('Sanitation Data'!$G$12,0,10*ROW('Sanitation Data'!G36))),'Data Summary'!DD42="Yes"),OFFSET('Sanitation Data'!$G$12,0,10*ROW('Sanitation Data'!G36)),NA())</f>
        <v>#N/A</v>
      </c>
      <c r="AP42" s="96" t="e">
        <f ca="true">+IF(AND(ISNUMBER(OFFSET('Sanitation Data'!$H$4,0,10*ROW('Sanitation Data'!H36))),'Data Summary'!DE42="Yes"),100-OFFSET('Sanitation Data'!$H$4,0,10*ROW('Sanitation Data'!H36)),NA())</f>
        <v>#N/A</v>
      </c>
      <c r="AQ42" s="96" t="e">
        <f ca="true">+IF(AND(ISNUMBER(OFFSET('Sanitation Data'!$H$6,0,10*ROW('Sanitation Data'!H36))),'Data Summary'!DF42="Yes"),OFFSET('Sanitation Data'!$H$6,0,10*ROW('Sanitation Data'!H36)),NA())</f>
        <v>#N/A</v>
      </c>
      <c r="AR42" s="96" t="e">
        <f ca="true">+IF(AND(ISNUMBER(OFFSET('Sanitation Data'!$H$10,0,10*ROW('Sanitation Data'!H36))),'Data Summary'!DG42="Yes"),OFFSET('Sanitation Data'!$H$10,0,10*ROW('Sanitation Data'!H36)),NA())</f>
        <v>#N/A</v>
      </c>
      <c r="AS42" s="96" t="e">
        <f ca="true">+IF(AND(ISNUMBER(OFFSET('Sanitation Data'!$H$11,0,10*ROW('Sanitation Data'!H36))),'Data Summary'!DH42="Yes"),OFFSET('Sanitation Data'!$H$11,0,10*ROW('Sanitation Data'!H36)),NA())</f>
        <v>#N/A</v>
      </c>
      <c r="AT42" s="96" t="e">
        <f ca="true">+IF(AND(ISNUMBER(OFFSET('Sanitation Data'!$H$12,0,10*ROW('Sanitation Data'!H36))),'Data Summary'!DI42="Yes"),OFFSET('Sanitation Data'!$H$12,0,10*ROW('Sanitation Data'!H36)),NA())</f>
        <v>#N/A</v>
      </c>
      <c r="AU42" s="96" t="e">
        <f ca="true">+IF(AND(ISNUMBER(OFFSET('Sanitation Data'!$I$4,0,10*ROW('Sanitation Data'!I36))),'Data Summary'!DJ42="Yes"),100-OFFSET('Sanitation Data'!$I$4,0,10*ROW('Sanitation Data'!I36)),NA())</f>
        <v>#N/A</v>
      </c>
      <c r="AV42" s="96" t="e">
        <f ca="true">+IF(AND(ISNUMBER(OFFSET('Sanitation Data'!$I$6,0,10*ROW('Sanitation Data'!I36))),'Data Summary'!DK42="Yes"),OFFSET('Sanitation Data'!$I$6,0,10*ROW('Sanitation Data'!I36)),NA())</f>
        <v>#N/A</v>
      </c>
      <c r="AW42" s="96" t="e">
        <f ca="true">+IF(AND(ISNUMBER(OFFSET('Sanitation Data'!$I$10,0,10*ROW('Sanitation Data'!I36))),'Data Summary'!DL42="Yes"),OFFSET('Sanitation Data'!$I$10,0,10*ROW('Sanitation Data'!I36)),NA())</f>
        <v>#N/A</v>
      </c>
      <c r="AX42" s="96" t="e">
        <f ca="true">+IF(AND(ISNUMBER(OFFSET('Sanitation Data'!$I$11,0,10*ROW('Sanitation Data'!I36))),'Data Summary'!DM42="Yes"),OFFSET('Sanitation Data'!$I$11,0,10*ROW('Sanitation Data'!I36)),NA())</f>
        <v>#N/A</v>
      </c>
      <c r="AY42" s="96" t="e">
        <f ca="true">+IF(AND(ISNUMBER(OFFSET('Sanitation Data'!$I$12,0,10*ROW('Sanitation Data'!I36))),'Data Summary'!DN42="Yes"),OFFSET('Sanitation Data'!$I$12,0,10*ROW('Sanitation Data'!I36)),NA())</f>
        <v>#N/A</v>
      </c>
      <c r="AZ42" s="97" t="e">
        <f ca="true">+IF(AND(ISNUMBER(OFFSET('Hygiene Data'!$D$5,0,10*ROW('Hygiene Data'!D36))),'Data Summary'!DO42="Yes"),OFFSET('Hygiene Data'!$D$5,0,10*ROW('Hygiene Data'!D36)),NA())</f>
        <v>#N/A</v>
      </c>
      <c r="BA42" s="97" t="e">
        <f ca="true">+IF(AND(ISNUMBER(OFFSET('Hygiene Data'!$D$7,0,10*ROW('Hygiene Data'!D36))),'Data Summary'!DP42="Yes"),OFFSET('Hygiene Data'!$D$7,0,10*ROW('Hygiene Data'!D36)),NA())</f>
        <v>#N/A</v>
      </c>
      <c r="BB42" s="97" t="e">
        <f ca="true">+IF(AND(ISNUMBER(OFFSET('Hygiene Data'!$D$9,0,10*ROW('Hygiene Data'!D36))),'Data Summary'!DQ42="Yes"),OFFSET('Hygiene Data'!$D$9,0,10*ROW('Hygiene Data'!D36)),NA())</f>
        <v>#N/A</v>
      </c>
      <c r="BC42" s="97" t="e">
        <f ca="true">+IF(AND(ISNUMBER(OFFSET('Hygiene Data'!$E$5,0,10*ROW('Hygiene Data'!E36))),'Data Summary'!DR42="Yes"),OFFSET('Hygiene Data'!$E$5,0,10*ROW('Hygiene Data'!E36)),NA())</f>
        <v>#N/A</v>
      </c>
      <c r="BD42" s="97" t="e">
        <f ca="true">+IF(AND(ISNUMBER(OFFSET('Hygiene Data'!$E$7,0,10*ROW('Hygiene Data'!E36))),'Data Summary'!DS42="Yes"),OFFSET('Hygiene Data'!$E$7,0,10*ROW('Hygiene Data'!E36)),NA())</f>
        <v>#N/A</v>
      </c>
      <c r="BE42" s="97" t="e">
        <f ca="true">+IF(AND(ISNUMBER(OFFSET('Hygiene Data'!$E$9,0,10*ROW('Hygiene Data'!E36))),'Data Summary'!DT42="Yes"),OFFSET('Hygiene Data'!$E$9,0,10*ROW('Hygiene Data'!E36)),NA())</f>
        <v>#N/A</v>
      </c>
      <c r="BF42" s="97" t="e">
        <f ca="true">+IF(AND(ISNUMBER(OFFSET('Hygiene Data'!$F$5,0,10*ROW('Hygiene Data'!F36))),'Data Summary'!DU42="Yes"),OFFSET('Hygiene Data'!$F$5,0,10*ROW('Hygiene Data'!F36)),NA())</f>
        <v>#N/A</v>
      </c>
      <c r="BG42" s="97" t="e">
        <f ca="true">+IF(AND(ISNUMBER(OFFSET('Hygiene Data'!$F$7,0,10*ROW('Hygiene Data'!F36))),'Data Summary'!DV42="Yes"),OFFSET('Hygiene Data'!$F$7,0,10*ROW('Hygiene Data'!F36)),NA())</f>
        <v>#N/A</v>
      </c>
      <c r="BH42" s="97" t="e">
        <f ca="true">+IF(AND(ISNUMBER(OFFSET('Hygiene Data'!$F$9,0,10*ROW('Hygiene Data'!F36))),'Data Summary'!DW42="Yes"),OFFSET('Hygiene Data'!$F$9,0,10*ROW('Hygiene Data'!F36)),NA())</f>
        <v>#N/A</v>
      </c>
      <c r="BI42" s="97" t="e">
        <f ca="true">+IF(AND(ISNUMBER(OFFSET('Hygiene Data'!$G$5,0,10*ROW('Hygiene Data'!G36))),'Data Summary'!DX42="Yes"),OFFSET('Hygiene Data'!$G$5,0,10*ROW('Hygiene Data'!G36)),NA())</f>
        <v>#N/A</v>
      </c>
      <c r="BJ42" s="97" t="e">
        <f ca="true">+IF(AND(ISNUMBER(OFFSET('Hygiene Data'!$G$7,0,10*ROW('Hygiene Data'!G36))),'Data Summary'!DY42="Yes"),OFFSET('Hygiene Data'!$G$7,0,10*ROW('Hygiene Data'!G36)),NA())</f>
        <v>#N/A</v>
      </c>
      <c r="BK42" s="97" t="e">
        <f ca="true">+IF(AND(ISNUMBER(OFFSET('Hygiene Data'!$G$9,0,10*ROW('Hygiene Data'!G36))),'Data Summary'!DZ42="Yes"),OFFSET('Hygiene Data'!$G$9,0,10*ROW('Hygiene Data'!G36)),NA())</f>
        <v>#N/A</v>
      </c>
      <c r="BL42" s="97" t="e">
        <f ca="true">+IF(AND(ISNUMBER(OFFSET('Hygiene Data'!$H$5,0,10*ROW('Hygiene Data'!H36))),'Data Summary'!EA42="Yes"),OFFSET('Hygiene Data'!$H$5,0,10*ROW('Hygiene Data'!H36)),NA())</f>
        <v>#N/A</v>
      </c>
      <c r="BM42" s="97" t="e">
        <f ca="true">+IF(AND(ISNUMBER(OFFSET('Hygiene Data'!$H$7,0,10*ROW('Hygiene Data'!H36))),'Data Summary'!EB42="Yes"),OFFSET('Hygiene Data'!$H$7,0,10*ROW('Hygiene Data'!H36)),NA())</f>
        <v>#N/A</v>
      </c>
      <c r="BN42" s="97" t="e">
        <f ca="true">+IF(AND(ISNUMBER(OFFSET('Hygiene Data'!$H$9,0,10*ROW('Hygiene Data'!H36))),'Data Summary'!EC42="Yes"),OFFSET('Hygiene Data'!$H$9,0,10*ROW('Hygiene Data'!H36)),NA())</f>
        <v>#N/A</v>
      </c>
      <c r="BO42" s="97" t="e">
        <f ca="true">+IF(AND(ISNUMBER(OFFSET('Hygiene Data'!$I$5,0,10*ROW('Hygiene Data'!I36))),'Data Summary'!ED42="Yes"),OFFSET('Hygiene Data'!$I$5,0,10*ROW('Hygiene Data'!I36)),NA())</f>
        <v>#N/A</v>
      </c>
      <c r="BP42" s="97" t="e">
        <f ca="true">+IF(AND(ISNUMBER(OFFSET('Hygiene Data'!$I$7,0,10*ROW('Hygiene Data'!I36))),'Data Summary'!EE42="Yes"),OFFSET('Hygiene Data'!$I$7,0,10*ROW('Hygiene Data'!I36)),NA())</f>
        <v>#N/A</v>
      </c>
      <c r="BQ42" s="97" t="e">
        <f ca="true">+IF(AND(ISNUMBER(OFFSET('Hygiene Data'!$I$9,0,10*ROW('Hygiene Data'!I36))),'Data Summary'!EF42="Yes"),OFFSET('Hygiene Data'!$I$9,0,10*ROW('Hygiene Data'!I36)),NA())</f>
        <v>#N/A</v>
      </c>
    </row>
    <row xmlns:x14ac="http://schemas.microsoft.com/office/spreadsheetml/2009/9/ac" r="43" x14ac:dyDescent="0.2">
      <c r="A43" s="409" t="e">
        <f ca="true">+RIGHT('Data Summary'!A43,LEN('Data Summary'!A43)-9)</f>
        <v>#VALUE!</v>
      </c>
      <c r="B43" s="36" t="str">
        <f ca="true">+IF(ISTEXT('Data Summary'!B43),'Data Summary'!B43,"")</f>
        <v/>
      </c>
      <c r="C43" s="358" t="e">
        <f ca="true">+VALUE('Data Summary'!C43)</f>
        <v>#VALUE!</v>
      </c>
      <c r="D43" s="95" t="e">
        <f ca="true">+IF(AND(ISNUMBER(OFFSET('Water Data'!$D$4,0,10*ROW('Water Data'!D37))),'Data Summary'!BS43="Yes"),100-OFFSET('Water Data'!$D$4,0,10*ROW('Water Data'!D37)),NA())</f>
        <v>#N/A</v>
      </c>
      <c r="E43" s="95" t="e">
        <f ca="true">+IF(AND(ISNUMBER(OFFSET('Water Data'!$D$6,0,10*ROW('Water Data'!D37))),'Data Summary'!BT43="Yes"),OFFSET('Water Data'!$D$6,0,10*ROW('Water Data'!D37)),NA())</f>
        <v>#N/A</v>
      </c>
      <c r="F43" s="95" t="e">
        <f ca="true">+IF(AND(ISNUMBER(OFFSET('Water Data'!$D$9,0,10*ROW('Water Data'!D37))),'Data Summary'!BU43="Yes"),OFFSET('Water Data'!$D$9,0,10*ROW('Water Data'!D37)),NA())</f>
        <v>#N/A</v>
      </c>
      <c r="G43" s="95" t="e">
        <f ca="true">+IF(AND(ISNUMBER(OFFSET('Water Data'!$E$4,0,10*ROW('Water Data'!E37))),'Data Summary'!BV43="Yes"),100-OFFSET('Water Data'!$E$4,0,10*ROW('Water Data'!E37)),NA())</f>
        <v>#N/A</v>
      </c>
      <c r="H43" s="95" t="e">
        <f ca="true">+IF(AND(ISNUMBER(OFFSET('Water Data'!$E$6,0,10*ROW('Water Data'!E37))),'Data Summary'!BW43="Yes"),OFFSET('Water Data'!$E$6,0,10*ROW('Water Data'!E37)),NA())</f>
        <v>#N/A</v>
      </c>
      <c r="I43" s="95" t="e">
        <f ca="true">+IF(AND(ISNUMBER(OFFSET('Water Data'!$E$9,0,10*ROW('Water Data'!E37))),'Data Summary'!BX43="Yes"),OFFSET('Water Data'!$E$9,0,10*ROW('Water Data'!E37)),NA())</f>
        <v>#N/A</v>
      </c>
      <c r="J43" s="95" t="e">
        <f ca="true">+IF(AND(ISNUMBER(OFFSET('Water Data'!$F$4,0,10*ROW('Water Data'!F37))),'Data Summary'!BY43="Yes"),100-OFFSET('Water Data'!$F$4,0,10*ROW('Water Data'!F37)),NA())</f>
        <v>#N/A</v>
      </c>
      <c r="K43" s="95" t="e">
        <f ca="true">+IF(AND(ISNUMBER(OFFSET('Water Data'!$F$6,0,10*ROW('Water Data'!F37))),'Data Summary'!BZ43="Yes"),OFFSET('Water Data'!$F$6,0,10*ROW('Water Data'!F37)),NA())</f>
        <v>#N/A</v>
      </c>
      <c r="L43" s="95" t="e">
        <f ca="true">+IF(AND(ISNUMBER(OFFSET('Water Data'!$F$9,0,10*ROW('Water Data'!F37))),'Data Summary'!CA43="Yes"),OFFSET('Water Data'!$F$9,0,10*ROW('Water Data'!F37)),NA())</f>
        <v>#N/A</v>
      </c>
      <c r="M43" s="95" t="e">
        <f ca="true">+IF(AND(ISNUMBER(OFFSET('Water Data'!$G$4,0,10*ROW('Water Data'!G37))),'Data Summary'!CB43="Yes"),100-OFFSET('Water Data'!$G$4,0,10*ROW('Water Data'!G37)),NA())</f>
        <v>#N/A</v>
      </c>
      <c r="N43" s="95" t="e">
        <f ca="true">+IF(AND(ISNUMBER(OFFSET('Water Data'!$G$6,0,10*ROW('Water Data'!G37))),'Data Summary'!CC43="Yes"),OFFSET('Water Data'!$G$6,0,10*ROW('Water Data'!G37)),NA())</f>
        <v>#N/A</v>
      </c>
      <c r="O43" s="95" t="e">
        <f ca="true">+IF(AND(ISNUMBER(OFFSET('Water Data'!$G$9,0,10*ROW('Water Data'!G37))),'Data Summary'!CD43="Yes"),OFFSET('Water Data'!$G$9,0,10*ROW('Water Data'!G37)),NA())</f>
        <v>#N/A</v>
      </c>
      <c r="P43" s="95" t="e">
        <f ca="true">+IF(AND(ISNUMBER(OFFSET('Water Data'!$H$4,0,10*ROW('Water Data'!H37))),'Data Summary'!CE43="Yes"),100-OFFSET('Water Data'!$H$4,0,10*ROW('Water Data'!H37)),NA())</f>
        <v>#N/A</v>
      </c>
      <c r="Q43" s="95" t="e">
        <f ca="true">+IF(AND(ISNUMBER(OFFSET('Water Data'!$H$6,0,10*ROW('Water Data'!H37))),'Data Summary'!CF43="Yes"),OFFSET('Water Data'!$H$6,0,10*ROW('Water Data'!H37)),NA())</f>
        <v>#N/A</v>
      </c>
      <c r="R43" s="95" t="e">
        <f ca="true">+IF(AND(ISNUMBER(OFFSET('Water Data'!$H$9,0,10*ROW('Water Data'!H37))),'Data Summary'!CG43="Yes"),OFFSET('Water Data'!$H$9,0,10*ROW('Water Data'!H37)),NA())</f>
        <v>#N/A</v>
      </c>
      <c r="S43" s="95" t="e">
        <f ca="true">+IF(AND(ISNUMBER(OFFSET('Water Data'!$I$4,0,10*ROW('Water Data'!I37))),'Data Summary'!CH43="Yes"),100-OFFSET('Water Data'!$I$4,0,10*ROW('Water Data'!I37)),NA())</f>
        <v>#N/A</v>
      </c>
      <c r="T43" s="95" t="e">
        <f ca="true">+IF(AND(ISNUMBER(OFFSET('Water Data'!$I$6,0,10*ROW('Water Data'!I37))),'Data Summary'!CI43="Yes"),OFFSET('Water Data'!$I$6,0,10*ROW('Water Data'!I37)),NA())</f>
        <v>#N/A</v>
      </c>
      <c r="U43" s="95" t="e">
        <f ca="true">+IF(AND(ISNUMBER(OFFSET('Water Data'!$I$9,0,10*ROW('Water Data'!I37))),'Data Summary'!CJ43="Yes"),OFFSET('Water Data'!$I$9,0,10*ROW('Water Data'!I37)),NA())</f>
        <v>#N/A</v>
      </c>
      <c r="V43" s="96" t="e">
        <f ca="true">+IF(AND(ISNUMBER(OFFSET('Sanitation Data'!$D$4,0,10*ROW('Sanitation Data'!D37))),'Data Summary'!CK43="Yes"),100-OFFSET('Sanitation Data'!$D$4,0,10*ROW('Sanitation Data'!D37)),NA())</f>
        <v>#N/A</v>
      </c>
      <c r="W43" s="96" t="e">
        <f ca="true">+IF(AND(ISNUMBER(OFFSET('Sanitation Data'!$D$6,0,10*ROW('Sanitation Data'!D37))),'Data Summary'!CL43="Yes"),OFFSET('Sanitation Data'!$D$6,0,10*ROW('Sanitation Data'!D37)),NA())</f>
        <v>#N/A</v>
      </c>
      <c r="X43" s="96" t="e">
        <f ca="true">+IF(AND(ISNUMBER(OFFSET('Sanitation Data'!$D$10,0,10*ROW('Sanitation Data'!D37))),'Data Summary'!CM43="Yes"),OFFSET('Sanitation Data'!$D$10,0,10*ROW('Sanitation Data'!D37)),NA())</f>
        <v>#N/A</v>
      </c>
      <c r="Y43" s="96" t="e">
        <f ca="true">+IF(AND(ISNUMBER(OFFSET('Sanitation Data'!$D$11,0,10*ROW('Sanitation Data'!D37))),'Data Summary'!CN43="Yes"),OFFSET('Sanitation Data'!$D$11,0,10*ROW('Sanitation Data'!D37)),NA())</f>
        <v>#N/A</v>
      </c>
      <c r="Z43" s="96" t="e">
        <f ca="true">+IF(AND(ISNUMBER(OFFSET('Sanitation Data'!$D$12,0,10*ROW('Sanitation Data'!D37))),'Data Summary'!CO43="Yes"),OFFSET('Sanitation Data'!$D$12,0,10*ROW('Sanitation Data'!D37)),NA())</f>
        <v>#N/A</v>
      </c>
      <c r="AA43" s="96" t="e">
        <f ca="true">+IF(AND(ISNUMBER(OFFSET('Sanitation Data'!$E$4,0,10*ROW('Sanitation Data'!E37))),'Data Summary'!CP43="Yes"),100-OFFSET('Sanitation Data'!$E$4,0,10*ROW('Sanitation Data'!E37)),NA())</f>
        <v>#N/A</v>
      </c>
      <c r="AB43" s="96" t="e">
        <f ca="true">+IF(AND(ISNUMBER(OFFSET('Sanitation Data'!$E$6,0,10*ROW('Sanitation Data'!E37))),'Data Summary'!CQ43="Yes"),OFFSET('Sanitation Data'!$E$6,0,10*ROW('Sanitation Data'!E37)),NA())</f>
        <v>#N/A</v>
      </c>
      <c r="AC43" s="96" t="e">
        <f ca="true">+IF(AND(ISNUMBER(OFFSET('Sanitation Data'!$E$10,0,10*ROW('Sanitation Data'!E37))),'Data Summary'!CR43="Yes"),OFFSET('Sanitation Data'!$E$10,0,10*ROW('Sanitation Data'!E37)),NA())</f>
        <v>#N/A</v>
      </c>
      <c r="AD43" s="96" t="e">
        <f ca="true">+IF(AND(ISNUMBER(OFFSET('Sanitation Data'!$E$11,0,10*ROW('Sanitation Data'!E37))),'Data Summary'!CS43="Yes"),OFFSET('Sanitation Data'!$E$11,0,10*ROW('Sanitation Data'!E37)),NA())</f>
        <v>#N/A</v>
      </c>
      <c r="AE43" s="96" t="e">
        <f ca="true">+IF(AND(ISNUMBER(OFFSET('Sanitation Data'!$E$12,0,10*ROW('Sanitation Data'!E37))),'Data Summary'!CT43="Yes"),OFFSET('Sanitation Data'!$E$12,0,10*ROW('Sanitation Data'!E37)),NA())</f>
        <v>#N/A</v>
      </c>
      <c r="AF43" s="96" t="e">
        <f ca="true">+IF(AND(ISNUMBER(OFFSET('Sanitation Data'!$F$4,0,10*ROW('Sanitation Data'!F37))),'Data Summary'!CU43="Yes"),100-OFFSET('Sanitation Data'!$F$4,0,10*ROW('Sanitation Data'!F37)),NA())</f>
        <v>#N/A</v>
      </c>
      <c r="AG43" s="96" t="e">
        <f ca="true">+IF(AND(ISNUMBER(OFFSET('Sanitation Data'!$F$6,0,10*ROW('Sanitation Data'!F37))),'Data Summary'!CV43="Yes"),OFFSET('Sanitation Data'!$F$6,0,10*ROW('Sanitation Data'!F37)),NA())</f>
        <v>#N/A</v>
      </c>
      <c r="AH43" s="96" t="e">
        <f ca="true">+IF(AND(ISNUMBER(OFFSET('Sanitation Data'!$F$10,0,10*ROW('Sanitation Data'!F37))),'Data Summary'!CW43="Yes"),OFFSET('Sanitation Data'!$F$10,0,10*ROW('Sanitation Data'!F37)),NA())</f>
        <v>#N/A</v>
      </c>
      <c r="AI43" s="96" t="e">
        <f ca="true">+IF(AND(ISNUMBER(OFFSET('Sanitation Data'!$F$11,0,10*ROW('Sanitation Data'!F37))),'Data Summary'!CX43="Yes"),OFFSET('Sanitation Data'!$F$11,0,10*ROW('Sanitation Data'!F37)),NA())</f>
        <v>#N/A</v>
      </c>
      <c r="AJ43" s="96" t="e">
        <f ca="true">+IF(AND(ISNUMBER(OFFSET('Sanitation Data'!$F$12,0,10*ROW('Sanitation Data'!F37))),'Data Summary'!CY43="Yes"),OFFSET('Sanitation Data'!$F$12,0,10*ROW('Sanitation Data'!F37)),NA())</f>
        <v>#N/A</v>
      </c>
      <c r="AK43" s="96" t="e">
        <f ca="true">+IF(AND(ISNUMBER(OFFSET('Sanitation Data'!$G$4,0,10*ROW('Sanitation Data'!G37))),'Data Summary'!CZ43="Yes"),100-OFFSET('Sanitation Data'!$G$4,0,10*ROW('Sanitation Data'!G37)),NA())</f>
        <v>#N/A</v>
      </c>
      <c r="AL43" s="96" t="e">
        <f ca="true">+IF(AND(ISNUMBER(OFFSET('Sanitation Data'!$G$6,0,10*ROW('Sanitation Data'!G37))),'Data Summary'!DA43="Yes"),OFFSET('Sanitation Data'!$G$6,0,10*ROW('Sanitation Data'!G37)),NA())</f>
        <v>#N/A</v>
      </c>
      <c r="AM43" s="96" t="e">
        <f ca="true">+IF(AND(ISNUMBER(OFFSET('Sanitation Data'!$G$10,0,10*ROW('Sanitation Data'!G37))),'Data Summary'!DB43="Yes"),OFFSET('Sanitation Data'!$G$10,0,10*ROW('Sanitation Data'!G37)),NA())</f>
        <v>#N/A</v>
      </c>
      <c r="AN43" s="96" t="e">
        <f ca="true">+IF(AND(ISNUMBER(OFFSET('Sanitation Data'!$G$11,0,10*ROW('Sanitation Data'!G37))),'Data Summary'!DC43="Yes"),OFFSET('Sanitation Data'!$G$11,0,10*ROW('Sanitation Data'!G37)),NA())</f>
        <v>#N/A</v>
      </c>
      <c r="AO43" s="96" t="e">
        <f ca="true">+IF(AND(ISNUMBER(OFFSET('Sanitation Data'!$G$12,0,10*ROW('Sanitation Data'!G37))),'Data Summary'!DD43="Yes"),OFFSET('Sanitation Data'!$G$12,0,10*ROW('Sanitation Data'!G37)),NA())</f>
        <v>#N/A</v>
      </c>
      <c r="AP43" s="96" t="e">
        <f ca="true">+IF(AND(ISNUMBER(OFFSET('Sanitation Data'!$H$4,0,10*ROW('Sanitation Data'!H37))),'Data Summary'!DE43="Yes"),100-OFFSET('Sanitation Data'!$H$4,0,10*ROW('Sanitation Data'!H37)),NA())</f>
        <v>#N/A</v>
      </c>
      <c r="AQ43" s="96" t="e">
        <f ca="true">+IF(AND(ISNUMBER(OFFSET('Sanitation Data'!$H$6,0,10*ROW('Sanitation Data'!H37))),'Data Summary'!DF43="Yes"),OFFSET('Sanitation Data'!$H$6,0,10*ROW('Sanitation Data'!H37)),NA())</f>
        <v>#N/A</v>
      </c>
      <c r="AR43" s="96" t="e">
        <f ca="true">+IF(AND(ISNUMBER(OFFSET('Sanitation Data'!$H$10,0,10*ROW('Sanitation Data'!H37))),'Data Summary'!DG43="Yes"),OFFSET('Sanitation Data'!$H$10,0,10*ROW('Sanitation Data'!H37)),NA())</f>
        <v>#N/A</v>
      </c>
      <c r="AS43" s="96" t="e">
        <f ca="true">+IF(AND(ISNUMBER(OFFSET('Sanitation Data'!$H$11,0,10*ROW('Sanitation Data'!H37))),'Data Summary'!DH43="Yes"),OFFSET('Sanitation Data'!$H$11,0,10*ROW('Sanitation Data'!H37)),NA())</f>
        <v>#N/A</v>
      </c>
      <c r="AT43" s="96" t="e">
        <f ca="true">+IF(AND(ISNUMBER(OFFSET('Sanitation Data'!$H$12,0,10*ROW('Sanitation Data'!H37))),'Data Summary'!DI43="Yes"),OFFSET('Sanitation Data'!$H$12,0,10*ROW('Sanitation Data'!H37)),NA())</f>
        <v>#N/A</v>
      </c>
      <c r="AU43" s="96" t="e">
        <f ca="true">+IF(AND(ISNUMBER(OFFSET('Sanitation Data'!$I$4,0,10*ROW('Sanitation Data'!I37))),'Data Summary'!DJ43="Yes"),100-OFFSET('Sanitation Data'!$I$4,0,10*ROW('Sanitation Data'!I37)),NA())</f>
        <v>#N/A</v>
      </c>
      <c r="AV43" s="96" t="e">
        <f ca="true">+IF(AND(ISNUMBER(OFFSET('Sanitation Data'!$I$6,0,10*ROW('Sanitation Data'!I37))),'Data Summary'!DK43="Yes"),OFFSET('Sanitation Data'!$I$6,0,10*ROW('Sanitation Data'!I37)),NA())</f>
        <v>#N/A</v>
      </c>
      <c r="AW43" s="96" t="e">
        <f ca="true">+IF(AND(ISNUMBER(OFFSET('Sanitation Data'!$I$10,0,10*ROW('Sanitation Data'!I37))),'Data Summary'!DL43="Yes"),OFFSET('Sanitation Data'!$I$10,0,10*ROW('Sanitation Data'!I37)),NA())</f>
        <v>#N/A</v>
      </c>
      <c r="AX43" s="96" t="e">
        <f ca="true">+IF(AND(ISNUMBER(OFFSET('Sanitation Data'!$I$11,0,10*ROW('Sanitation Data'!I37))),'Data Summary'!DM43="Yes"),OFFSET('Sanitation Data'!$I$11,0,10*ROW('Sanitation Data'!I37)),NA())</f>
        <v>#N/A</v>
      </c>
      <c r="AY43" s="96" t="e">
        <f ca="true">+IF(AND(ISNUMBER(OFFSET('Sanitation Data'!$I$12,0,10*ROW('Sanitation Data'!I37))),'Data Summary'!DN43="Yes"),OFFSET('Sanitation Data'!$I$12,0,10*ROW('Sanitation Data'!I37)),NA())</f>
        <v>#N/A</v>
      </c>
      <c r="AZ43" s="97" t="e">
        <f ca="true">+IF(AND(ISNUMBER(OFFSET('Hygiene Data'!$D$5,0,10*ROW('Hygiene Data'!D37))),'Data Summary'!DO43="Yes"),OFFSET('Hygiene Data'!$D$5,0,10*ROW('Hygiene Data'!D37)),NA())</f>
        <v>#N/A</v>
      </c>
      <c r="BA43" s="97" t="e">
        <f ca="true">+IF(AND(ISNUMBER(OFFSET('Hygiene Data'!$D$7,0,10*ROW('Hygiene Data'!D37))),'Data Summary'!DP43="Yes"),OFFSET('Hygiene Data'!$D$7,0,10*ROW('Hygiene Data'!D37)),NA())</f>
        <v>#N/A</v>
      </c>
      <c r="BB43" s="97" t="e">
        <f ca="true">+IF(AND(ISNUMBER(OFFSET('Hygiene Data'!$D$9,0,10*ROW('Hygiene Data'!D37))),'Data Summary'!DQ43="Yes"),OFFSET('Hygiene Data'!$D$9,0,10*ROW('Hygiene Data'!D37)),NA())</f>
        <v>#N/A</v>
      </c>
      <c r="BC43" s="97" t="e">
        <f ca="true">+IF(AND(ISNUMBER(OFFSET('Hygiene Data'!$E$5,0,10*ROW('Hygiene Data'!E37))),'Data Summary'!DR43="Yes"),OFFSET('Hygiene Data'!$E$5,0,10*ROW('Hygiene Data'!E37)),NA())</f>
        <v>#N/A</v>
      </c>
      <c r="BD43" s="97" t="e">
        <f ca="true">+IF(AND(ISNUMBER(OFFSET('Hygiene Data'!$E$7,0,10*ROW('Hygiene Data'!E37))),'Data Summary'!DS43="Yes"),OFFSET('Hygiene Data'!$E$7,0,10*ROW('Hygiene Data'!E37)),NA())</f>
        <v>#N/A</v>
      </c>
      <c r="BE43" s="97" t="e">
        <f ca="true">+IF(AND(ISNUMBER(OFFSET('Hygiene Data'!$E$9,0,10*ROW('Hygiene Data'!E37))),'Data Summary'!DT43="Yes"),OFFSET('Hygiene Data'!$E$9,0,10*ROW('Hygiene Data'!E37)),NA())</f>
        <v>#N/A</v>
      </c>
      <c r="BF43" s="97" t="e">
        <f ca="true">+IF(AND(ISNUMBER(OFFSET('Hygiene Data'!$F$5,0,10*ROW('Hygiene Data'!F37))),'Data Summary'!DU43="Yes"),OFFSET('Hygiene Data'!$F$5,0,10*ROW('Hygiene Data'!F37)),NA())</f>
        <v>#N/A</v>
      </c>
      <c r="BG43" s="97" t="e">
        <f ca="true">+IF(AND(ISNUMBER(OFFSET('Hygiene Data'!$F$7,0,10*ROW('Hygiene Data'!F37))),'Data Summary'!DV43="Yes"),OFFSET('Hygiene Data'!$F$7,0,10*ROW('Hygiene Data'!F37)),NA())</f>
        <v>#N/A</v>
      </c>
      <c r="BH43" s="97" t="e">
        <f ca="true">+IF(AND(ISNUMBER(OFFSET('Hygiene Data'!$F$9,0,10*ROW('Hygiene Data'!F37))),'Data Summary'!DW43="Yes"),OFFSET('Hygiene Data'!$F$9,0,10*ROW('Hygiene Data'!F37)),NA())</f>
        <v>#N/A</v>
      </c>
      <c r="BI43" s="97" t="e">
        <f ca="true">+IF(AND(ISNUMBER(OFFSET('Hygiene Data'!$G$5,0,10*ROW('Hygiene Data'!G37))),'Data Summary'!DX43="Yes"),OFFSET('Hygiene Data'!$G$5,0,10*ROW('Hygiene Data'!G37)),NA())</f>
        <v>#N/A</v>
      </c>
      <c r="BJ43" s="97" t="e">
        <f ca="true">+IF(AND(ISNUMBER(OFFSET('Hygiene Data'!$G$7,0,10*ROW('Hygiene Data'!G37))),'Data Summary'!DY43="Yes"),OFFSET('Hygiene Data'!$G$7,0,10*ROW('Hygiene Data'!G37)),NA())</f>
        <v>#N/A</v>
      </c>
      <c r="BK43" s="97" t="e">
        <f ca="true">+IF(AND(ISNUMBER(OFFSET('Hygiene Data'!$G$9,0,10*ROW('Hygiene Data'!G37))),'Data Summary'!DZ43="Yes"),OFFSET('Hygiene Data'!$G$9,0,10*ROW('Hygiene Data'!G37)),NA())</f>
        <v>#N/A</v>
      </c>
      <c r="BL43" s="97" t="e">
        <f ca="true">+IF(AND(ISNUMBER(OFFSET('Hygiene Data'!$H$5,0,10*ROW('Hygiene Data'!H37))),'Data Summary'!EA43="Yes"),OFFSET('Hygiene Data'!$H$5,0,10*ROW('Hygiene Data'!H37)),NA())</f>
        <v>#N/A</v>
      </c>
      <c r="BM43" s="97" t="e">
        <f ca="true">+IF(AND(ISNUMBER(OFFSET('Hygiene Data'!$H$7,0,10*ROW('Hygiene Data'!H37))),'Data Summary'!EB43="Yes"),OFFSET('Hygiene Data'!$H$7,0,10*ROW('Hygiene Data'!H37)),NA())</f>
        <v>#N/A</v>
      </c>
      <c r="BN43" s="97" t="e">
        <f ca="true">+IF(AND(ISNUMBER(OFFSET('Hygiene Data'!$H$9,0,10*ROW('Hygiene Data'!H37))),'Data Summary'!EC43="Yes"),OFFSET('Hygiene Data'!$H$9,0,10*ROW('Hygiene Data'!H37)),NA())</f>
        <v>#N/A</v>
      </c>
      <c r="BO43" s="97" t="e">
        <f ca="true">+IF(AND(ISNUMBER(OFFSET('Hygiene Data'!$I$5,0,10*ROW('Hygiene Data'!I37))),'Data Summary'!ED43="Yes"),OFFSET('Hygiene Data'!$I$5,0,10*ROW('Hygiene Data'!I37)),NA())</f>
        <v>#N/A</v>
      </c>
      <c r="BP43" s="97" t="e">
        <f ca="true">+IF(AND(ISNUMBER(OFFSET('Hygiene Data'!$I$7,0,10*ROW('Hygiene Data'!I37))),'Data Summary'!EE43="Yes"),OFFSET('Hygiene Data'!$I$7,0,10*ROW('Hygiene Data'!I37)),NA())</f>
        <v>#N/A</v>
      </c>
      <c r="BQ43" s="97" t="e">
        <f ca="true">+IF(AND(ISNUMBER(OFFSET('Hygiene Data'!$I$9,0,10*ROW('Hygiene Data'!I37))),'Data Summary'!EF43="Yes"),OFFSET('Hygiene Data'!$I$9,0,10*ROW('Hygiene Data'!I37)),NA())</f>
        <v>#N/A</v>
      </c>
    </row>
    <row xmlns:x14ac="http://schemas.microsoft.com/office/spreadsheetml/2009/9/ac" r="44" x14ac:dyDescent="0.2">
      <c r="A44" s="409" t="e">
        <f ca="true">+RIGHT('Data Summary'!A44,LEN('Data Summary'!A44)-9)</f>
        <v>#VALUE!</v>
      </c>
      <c r="B44" s="36" t="str">
        <f ca="true">+IF(ISTEXT('Data Summary'!B44),'Data Summary'!B44,"")</f>
        <v/>
      </c>
      <c r="C44" s="358" t="e">
        <f ca="true">+VALUE('Data Summary'!C44)</f>
        <v>#VALUE!</v>
      </c>
      <c r="D44" s="95" t="e">
        <f ca="true">+IF(AND(ISNUMBER(OFFSET('Water Data'!$D$4,0,10*ROW('Water Data'!D38))),'Data Summary'!BS44="Yes"),100-OFFSET('Water Data'!$D$4,0,10*ROW('Water Data'!D38)),NA())</f>
        <v>#N/A</v>
      </c>
      <c r="E44" s="95" t="e">
        <f ca="true">+IF(AND(ISNUMBER(OFFSET('Water Data'!$D$6,0,10*ROW('Water Data'!D38))),'Data Summary'!BT44="Yes"),OFFSET('Water Data'!$D$6,0,10*ROW('Water Data'!D38)),NA())</f>
        <v>#N/A</v>
      </c>
      <c r="F44" s="95" t="e">
        <f ca="true">+IF(AND(ISNUMBER(OFFSET('Water Data'!$D$9,0,10*ROW('Water Data'!D38))),'Data Summary'!BU44="Yes"),OFFSET('Water Data'!$D$9,0,10*ROW('Water Data'!D38)),NA())</f>
        <v>#N/A</v>
      </c>
      <c r="G44" s="95" t="e">
        <f ca="true">+IF(AND(ISNUMBER(OFFSET('Water Data'!$E$4,0,10*ROW('Water Data'!E38))),'Data Summary'!BV44="Yes"),100-OFFSET('Water Data'!$E$4,0,10*ROW('Water Data'!E38)),NA())</f>
        <v>#N/A</v>
      </c>
      <c r="H44" s="95" t="e">
        <f ca="true">+IF(AND(ISNUMBER(OFFSET('Water Data'!$E$6,0,10*ROW('Water Data'!E38))),'Data Summary'!BW44="Yes"),OFFSET('Water Data'!$E$6,0,10*ROW('Water Data'!E38)),NA())</f>
        <v>#N/A</v>
      </c>
      <c r="I44" s="95" t="e">
        <f ca="true">+IF(AND(ISNUMBER(OFFSET('Water Data'!$E$9,0,10*ROW('Water Data'!E38))),'Data Summary'!BX44="Yes"),OFFSET('Water Data'!$E$9,0,10*ROW('Water Data'!E38)),NA())</f>
        <v>#N/A</v>
      </c>
      <c r="J44" s="95" t="e">
        <f ca="true">+IF(AND(ISNUMBER(OFFSET('Water Data'!$F$4,0,10*ROW('Water Data'!F38))),'Data Summary'!BY44="Yes"),100-OFFSET('Water Data'!$F$4,0,10*ROW('Water Data'!F38)),NA())</f>
        <v>#N/A</v>
      </c>
      <c r="K44" s="95" t="e">
        <f ca="true">+IF(AND(ISNUMBER(OFFSET('Water Data'!$F$6,0,10*ROW('Water Data'!F38))),'Data Summary'!BZ44="Yes"),OFFSET('Water Data'!$F$6,0,10*ROW('Water Data'!F38)),NA())</f>
        <v>#N/A</v>
      </c>
      <c r="L44" s="95" t="e">
        <f ca="true">+IF(AND(ISNUMBER(OFFSET('Water Data'!$F$9,0,10*ROW('Water Data'!F38))),'Data Summary'!CA44="Yes"),OFFSET('Water Data'!$F$9,0,10*ROW('Water Data'!F38)),NA())</f>
        <v>#N/A</v>
      </c>
      <c r="M44" s="95" t="e">
        <f ca="true">+IF(AND(ISNUMBER(OFFSET('Water Data'!$G$4,0,10*ROW('Water Data'!G38))),'Data Summary'!CB44="Yes"),100-OFFSET('Water Data'!$G$4,0,10*ROW('Water Data'!G38)),NA())</f>
        <v>#N/A</v>
      </c>
      <c r="N44" s="95" t="e">
        <f ca="true">+IF(AND(ISNUMBER(OFFSET('Water Data'!$G$6,0,10*ROW('Water Data'!G38))),'Data Summary'!CC44="Yes"),OFFSET('Water Data'!$G$6,0,10*ROW('Water Data'!G38)),NA())</f>
        <v>#N/A</v>
      </c>
      <c r="O44" s="95" t="e">
        <f ca="true">+IF(AND(ISNUMBER(OFFSET('Water Data'!$G$9,0,10*ROW('Water Data'!G38))),'Data Summary'!CD44="Yes"),OFFSET('Water Data'!$G$9,0,10*ROW('Water Data'!G38)),NA())</f>
        <v>#N/A</v>
      </c>
      <c r="P44" s="95" t="e">
        <f ca="true">+IF(AND(ISNUMBER(OFFSET('Water Data'!$H$4,0,10*ROW('Water Data'!H38))),'Data Summary'!CE44="Yes"),100-OFFSET('Water Data'!$H$4,0,10*ROW('Water Data'!H38)),NA())</f>
        <v>#N/A</v>
      </c>
      <c r="Q44" s="95" t="e">
        <f ca="true">+IF(AND(ISNUMBER(OFFSET('Water Data'!$H$6,0,10*ROW('Water Data'!H38))),'Data Summary'!CF44="Yes"),OFFSET('Water Data'!$H$6,0,10*ROW('Water Data'!H38)),NA())</f>
        <v>#N/A</v>
      </c>
      <c r="R44" s="95" t="e">
        <f ca="true">+IF(AND(ISNUMBER(OFFSET('Water Data'!$H$9,0,10*ROW('Water Data'!H38))),'Data Summary'!CG44="Yes"),OFFSET('Water Data'!$H$9,0,10*ROW('Water Data'!H38)),NA())</f>
        <v>#N/A</v>
      </c>
      <c r="S44" s="95" t="e">
        <f ca="true">+IF(AND(ISNUMBER(OFFSET('Water Data'!$I$4,0,10*ROW('Water Data'!I38))),'Data Summary'!CH44="Yes"),100-OFFSET('Water Data'!$I$4,0,10*ROW('Water Data'!I38)),NA())</f>
        <v>#N/A</v>
      </c>
      <c r="T44" s="95" t="e">
        <f ca="true">+IF(AND(ISNUMBER(OFFSET('Water Data'!$I$6,0,10*ROW('Water Data'!I38))),'Data Summary'!CI44="Yes"),OFFSET('Water Data'!$I$6,0,10*ROW('Water Data'!I38)),NA())</f>
        <v>#N/A</v>
      </c>
      <c r="U44" s="95" t="e">
        <f ca="true">+IF(AND(ISNUMBER(OFFSET('Water Data'!$I$9,0,10*ROW('Water Data'!I38))),'Data Summary'!CJ44="Yes"),OFFSET('Water Data'!$I$9,0,10*ROW('Water Data'!I38)),NA())</f>
        <v>#N/A</v>
      </c>
      <c r="V44" s="96" t="e">
        <f ca="true">+IF(AND(ISNUMBER(OFFSET('Sanitation Data'!$D$4,0,10*ROW('Sanitation Data'!D38))),'Data Summary'!CK44="Yes"),100-OFFSET('Sanitation Data'!$D$4,0,10*ROW('Sanitation Data'!D38)),NA())</f>
        <v>#N/A</v>
      </c>
      <c r="W44" s="96" t="e">
        <f ca="true">+IF(AND(ISNUMBER(OFFSET('Sanitation Data'!$D$6,0,10*ROW('Sanitation Data'!D38))),'Data Summary'!CL44="Yes"),OFFSET('Sanitation Data'!$D$6,0,10*ROW('Sanitation Data'!D38)),NA())</f>
        <v>#N/A</v>
      </c>
      <c r="X44" s="96" t="e">
        <f ca="true">+IF(AND(ISNUMBER(OFFSET('Sanitation Data'!$D$10,0,10*ROW('Sanitation Data'!D38))),'Data Summary'!CM44="Yes"),OFFSET('Sanitation Data'!$D$10,0,10*ROW('Sanitation Data'!D38)),NA())</f>
        <v>#N/A</v>
      </c>
      <c r="Y44" s="96" t="e">
        <f ca="true">+IF(AND(ISNUMBER(OFFSET('Sanitation Data'!$D$11,0,10*ROW('Sanitation Data'!D38))),'Data Summary'!CN44="Yes"),OFFSET('Sanitation Data'!$D$11,0,10*ROW('Sanitation Data'!D38)),NA())</f>
        <v>#N/A</v>
      </c>
      <c r="Z44" s="96" t="e">
        <f ca="true">+IF(AND(ISNUMBER(OFFSET('Sanitation Data'!$D$12,0,10*ROW('Sanitation Data'!D38))),'Data Summary'!CO44="Yes"),OFFSET('Sanitation Data'!$D$12,0,10*ROW('Sanitation Data'!D38)),NA())</f>
        <v>#N/A</v>
      </c>
      <c r="AA44" s="96" t="e">
        <f ca="true">+IF(AND(ISNUMBER(OFFSET('Sanitation Data'!$E$4,0,10*ROW('Sanitation Data'!E38))),'Data Summary'!CP44="Yes"),100-OFFSET('Sanitation Data'!$E$4,0,10*ROW('Sanitation Data'!E38)),NA())</f>
        <v>#N/A</v>
      </c>
      <c r="AB44" s="96" t="e">
        <f ca="true">+IF(AND(ISNUMBER(OFFSET('Sanitation Data'!$E$6,0,10*ROW('Sanitation Data'!E38))),'Data Summary'!CQ44="Yes"),OFFSET('Sanitation Data'!$E$6,0,10*ROW('Sanitation Data'!E38)),NA())</f>
        <v>#N/A</v>
      </c>
      <c r="AC44" s="96" t="e">
        <f ca="true">+IF(AND(ISNUMBER(OFFSET('Sanitation Data'!$E$10,0,10*ROW('Sanitation Data'!E38))),'Data Summary'!CR44="Yes"),OFFSET('Sanitation Data'!$E$10,0,10*ROW('Sanitation Data'!E38)),NA())</f>
        <v>#N/A</v>
      </c>
      <c r="AD44" s="96" t="e">
        <f ca="true">+IF(AND(ISNUMBER(OFFSET('Sanitation Data'!$E$11,0,10*ROW('Sanitation Data'!E38))),'Data Summary'!CS44="Yes"),OFFSET('Sanitation Data'!$E$11,0,10*ROW('Sanitation Data'!E38)),NA())</f>
        <v>#N/A</v>
      </c>
      <c r="AE44" s="96" t="e">
        <f ca="true">+IF(AND(ISNUMBER(OFFSET('Sanitation Data'!$E$12,0,10*ROW('Sanitation Data'!E38))),'Data Summary'!CT44="Yes"),OFFSET('Sanitation Data'!$E$12,0,10*ROW('Sanitation Data'!E38)),NA())</f>
        <v>#N/A</v>
      </c>
      <c r="AF44" s="96" t="e">
        <f ca="true">+IF(AND(ISNUMBER(OFFSET('Sanitation Data'!$F$4,0,10*ROW('Sanitation Data'!F38))),'Data Summary'!CU44="Yes"),100-OFFSET('Sanitation Data'!$F$4,0,10*ROW('Sanitation Data'!F38)),NA())</f>
        <v>#N/A</v>
      </c>
      <c r="AG44" s="96" t="e">
        <f ca="true">+IF(AND(ISNUMBER(OFFSET('Sanitation Data'!$F$6,0,10*ROW('Sanitation Data'!F38))),'Data Summary'!CV44="Yes"),OFFSET('Sanitation Data'!$F$6,0,10*ROW('Sanitation Data'!F38)),NA())</f>
        <v>#N/A</v>
      </c>
      <c r="AH44" s="96" t="e">
        <f ca="true">+IF(AND(ISNUMBER(OFFSET('Sanitation Data'!$F$10,0,10*ROW('Sanitation Data'!F38))),'Data Summary'!CW44="Yes"),OFFSET('Sanitation Data'!$F$10,0,10*ROW('Sanitation Data'!F38)),NA())</f>
        <v>#N/A</v>
      </c>
      <c r="AI44" s="96" t="e">
        <f ca="true">+IF(AND(ISNUMBER(OFFSET('Sanitation Data'!$F$11,0,10*ROW('Sanitation Data'!F38))),'Data Summary'!CX44="Yes"),OFFSET('Sanitation Data'!$F$11,0,10*ROW('Sanitation Data'!F38)),NA())</f>
        <v>#N/A</v>
      </c>
      <c r="AJ44" s="96" t="e">
        <f ca="true">+IF(AND(ISNUMBER(OFFSET('Sanitation Data'!$F$12,0,10*ROW('Sanitation Data'!F38))),'Data Summary'!CY44="Yes"),OFFSET('Sanitation Data'!$F$12,0,10*ROW('Sanitation Data'!F38)),NA())</f>
        <v>#N/A</v>
      </c>
      <c r="AK44" s="96" t="e">
        <f ca="true">+IF(AND(ISNUMBER(OFFSET('Sanitation Data'!$G$4,0,10*ROW('Sanitation Data'!G38))),'Data Summary'!CZ44="Yes"),100-OFFSET('Sanitation Data'!$G$4,0,10*ROW('Sanitation Data'!G38)),NA())</f>
        <v>#N/A</v>
      </c>
      <c r="AL44" s="96" t="e">
        <f ca="true">+IF(AND(ISNUMBER(OFFSET('Sanitation Data'!$G$6,0,10*ROW('Sanitation Data'!G38))),'Data Summary'!DA44="Yes"),OFFSET('Sanitation Data'!$G$6,0,10*ROW('Sanitation Data'!G38)),NA())</f>
        <v>#N/A</v>
      </c>
      <c r="AM44" s="96" t="e">
        <f ca="true">+IF(AND(ISNUMBER(OFFSET('Sanitation Data'!$G$10,0,10*ROW('Sanitation Data'!G38))),'Data Summary'!DB44="Yes"),OFFSET('Sanitation Data'!$G$10,0,10*ROW('Sanitation Data'!G38)),NA())</f>
        <v>#N/A</v>
      </c>
      <c r="AN44" s="96" t="e">
        <f ca="true">+IF(AND(ISNUMBER(OFFSET('Sanitation Data'!$G$11,0,10*ROW('Sanitation Data'!G38))),'Data Summary'!DC44="Yes"),OFFSET('Sanitation Data'!$G$11,0,10*ROW('Sanitation Data'!G38)),NA())</f>
        <v>#N/A</v>
      </c>
      <c r="AO44" s="96" t="e">
        <f ca="true">+IF(AND(ISNUMBER(OFFSET('Sanitation Data'!$G$12,0,10*ROW('Sanitation Data'!G38))),'Data Summary'!DD44="Yes"),OFFSET('Sanitation Data'!$G$12,0,10*ROW('Sanitation Data'!G38)),NA())</f>
        <v>#N/A</v>
      </c>
      <c r="AP44" s="96" t="e">
        <f ca="true">+IF(AND(ISNUMBER(OFFSET('Sanitation Data'!$H$4,0,10*ROW('Sanitation Data'!H38))),'Data Summary'!DE44="Yes"),100-OFFSET('Sanitation Data'!$H$4,0,10*ROW('Sanitation Data'!H38)),NA())</f>
        <v>#N/A</v>
      </c>
      <c r="AQ44" s="96" t="e">
        <f ca="true">+IF(AND(ISNUMBER(OFFSET('Sanitation Data'!$H$6,0,10*ROW('Sanitation Data'!H38))),'Data Summary'!DF44="Yes"),OFFSET('Sanitation Data'!$H$6,0,10*ROW('Sanitation Data'!H38)),NA())</f>
        <v>#N/A</v>
      </c>
      <c r="AR44" s="96" t="e">
        <f ca="true">+IF(AND(ISNUMBER(OFFSET('Sanitation Data'!$H$10,0,10*ROW('Sanitation Data'!H38))),'Data Summary'!DG44="Yes"),OFFSET('Sanitation Data'!$H$10,0,10*ROW('Sanitation Data'!H38)),NA())</f>
        <v>#N/A</v>
      </c>
      <c r="AS44" s="96" t="e">
        <f ca="true">+IF(AND(ISNUMBER(OFFSET('Sanitation Data'!$H$11,0,10*ROW('Sanitation Data'!H38))),'Data Summary'!DH44="Yes"),OFFSET('Sanitation Data'!$H$11,0,10*ROW('Sanitation Data'!H38)),NA())</f>
        <v>#N/A</v>
      </c>
      <c r="AT44" s="96" t="e">
        <f ca="true">+IF(AND(ISNUMBER(OFFSET('Sanitation Data'!$H$12,0,10*ROW('Sanitation Data'!H38))),'Data Summary'!DI44="Yes"),OFFSET('Sanitation Data'!$H$12,0,10*ROW('Sanitation Data'!H38)),NA())</f>
        <v>#N/A</v>
      </c>
      <c r="AU44" s="96" t="e">
        <f ca="true">+IF(AND(ISNUMBER(OFFSET('Sanitation Data'!$I$4,0,10*ROW('Sanitation Data'!I38))),'Data Summary'!DJ44="Yes"),100-OFFSET('Sanitation Data'!$I$4,0,10*ROW('Sanitation Data'!I38)),NA())</f>
        <v>#N/A</v>
      </c>
      <c r="AV44" s="96" t="e">
        <f ca="true">+IF(AND(ISNUMBER(OFFSET('Sanitation Data'!$I$6,0,10*ROW('Sanitation Data'!I38))),'Data Summary'!DK44="Yes"),OFFSET('Sanitation Data'!$I$6,0,10*ROW('Sanitation Data'!I38)),NA())</f>
        <v>#N/A</v>
      </c>
      <c r="AW44" s="96" t="e">
        <f ca="true">+IF(AND(ISNUMBER(OFFSET('Sanitation Data'!$I$10,0,10*ROW('Sanitation Data'!I38))),'Data Summary'!DL44="Yes"),OFFSET('Sanitation Data'!$I$10,0,10*ROW('Sanitation Data'!I38)),NA())</f>
        <v>#N/A</v>
      </c>
      <c r="AX44" s="96" t="e">
        <f ca="true">+IF(AND(ISNUMBER(OFFSET('Sanitation Data'!$I$11,0,10*ROW('Sanitation Data'!I38))),'Data Summary'!DM44="Yes"),OFFSET('Sanitation Data'!$I$11,0,10*ROW('Sanitation Data'!I38)),NA())</f>
        <v>#N/A</v>
      </c>
      <c r="AY44" s="96" t="e">
        <f ca="true">+IF(AND(ISNUMBER(OFFSET('Sanitation Data'!$I$12,0,10*ROW('Sanitation Data'!I38))),'Data Summary'!DN44="Yes"),OFFSET('Sanitation Data'!$I$12,0,10*ROW('Sanitation Data'!I38)),NA())</f>
        <v>#N/A</v>
      </c>
      <c r="AZ44" s="97" t="e">
        <f ca="true">+IF(AND(ISNUMBER(OFFSET('Hygiene Data'!$D$5,0,10*ROW('Hygiene Data'!D38))),'Data Summary'!DO44="Yes"),OFFSET('Hygiene Data'!$D$5,0,10*ROW('Hygiene Data'!D38)),NA())</f>
        <v>#N/A</v>
      </c>
      <c r="BA44" s="97" t="e">
        <f ca="true">+IF(AND(ISNUMBER(OFFSET('Hygiene Data'!$D$7,0,10*ROW('Hygiene Data'!D38))),'Data Summary'!DP44="Yes"),OFFSET('Hygiene Data'!$D$7,0,10*ROW('Hygiene Data'!D38)),NA())</f>
        <v>#N/A</v>
      </c>
      <c r="BB44" s="97" t="e">
        <f ca="true">+IF(AND(ISNUMBER(OFFSET('Hygiene Data'!$D$9,0,10*ROW('Hygiene Data'!D38))),'Data Summary'!DQ44="Yes"),OFFSET('Hygiene Data'!$D$9,0,10*ROW('Hygiene Data'!D38)),NA())</f>
        <v>#N/A</v>
      </c>
      <c r="BC44" s="97" t="e">
        <f ca="true">+IF(AND(ISNUMBER(OFFSET('Hygiene Data'!$E$5,0,10*ROW('Hygiene Data'!E38))),'Data Summary'!DR44="Yes"),OFFSET('Hygiene Data'!$E$5,0,10*ROW('Hygiene Data'!E38)),NA())</f>
        <v>#N/A</v>
      </c>
      <c r="BD44" s="97" t="e">
        <f ca="true">+IF(AND(ISNUMBER(OFFSET('Hygiene Data'!$E$7,0,10*ROW('Hygiene Data'!E38))),'Data Summary'!DS44="Yes"),OFFSET('Hygiene Data'!$E$7,0,10*ROW('Hygiene Data'!E38)),NA())</f>
        <v>#N/A</v>
      </c>
      <c r="BE44" s="97" t="e">
        <f ca="true">+IF(AND(ISNUMBER(OFFSET('Hygiene Data'!$E$9,0,10*ROW('Hygiene Data'!E38))),'Data Summary'!DT44="Yes"),OFFSET('Hygiene Data'!$E$9,0,10*ROW('Hygiene Data'!E38)),NA())</f>
        <v>#N/A</v>
      </c>
      <c r="BF44" s="97" t="e">
        <f ca="true">+IF(AND(ISNUMBER(OFFSET('Hygiene Data'!$F$5,0,10*ROW('Hygiene Data'!F38))),'Data Summary'!DU44="Yes"),OFFSET('Hygiene Data'!$F$5,0,10*ROW('Hygiene Data'!F38)),NA())</f>
        <v>#N/A</v>
      </c>
      <c r="BG44" s="97" t="e">
        <f ca="true">+IF(AND(ISNUMBER(OFFSET('Hygiene Data'!$F$7,0,10*ROW('Hygiene Data'!F38))),'Data Summary'!DV44="Yes"),OFFSET('Hygiene Data'!$F$7,0,10*ROW('Hygiene Data'!F38)),NA())</f>
        <v>#N/A</v>
      </c>
      <c r="BH44" s="97" t="e">
        <f ca="true">+IF(AND(ISNUMBER(OFFSET('Hygiene Data'!$F$9,0,10*ROW('Hygiene Data'!F38))),'Data Summary'!DW44="Yes"),OFFSET('Hygiene Data'!$F$9,0,10*ROW('Hygiene Data'!F38)),NA())</f>
        <v>#N/A</v>
      </c>
      <c r="BI44" s="97" t="e">
        <f ca="true">+IF(AND(ISNUMBER(OFFSET('Hygiene Data'!$G$5,0,10*ROW('Hygiene Data'!G38))),'Data Summary'!DX44="Yes"),OFFSET('Hygiene Data'!$G$5,0,10*ROW('Hygiene Data'!G38)),NA())</f>
        <v>#N/A</v>
      </c>
      <c r="BJ44" s="97" t="e">
        <f ca="true">+IF(AND(ISNUMBER(OFFSET('Hygiene Data'!$G$7,0,10*ROW('Hygiene Data'!G38))),'Data Summary'!DY44="Yes"),OFFSET('Hygiene Data'!$G$7,0,10*ROW('Hygiene Data'!G38)),NA())</f>
        <v>#N/A</v>
      </c>
      <c r="BK44" s="97" t="e">
        <f ca="true">+IF(AND(ISNUMBER(OFFSET('Hygiene Data'!$G$9,0,10*ROW('Hygiene Data'!G38))),'Data Summary'!DZ44="Yes"),OFFSET('Hygiene Data'!$G$9,0,10*ROW('Hygiene Data'!G38)),NA())</f>
        <v>#N/A</v>
      </c>
      <c r="BL44" s="97" t="e">
        <f ca="true">+IF(AND(ISNUMBER(OFFSET('Hygiene Data'!$H$5,0,10*ROW('Hygiene Data'!H38))),'Data Summary'!EA44="Yes"),OFFSET('Hygiene Data'!$H$5,0,10*ROW('Hygiene Data'!H38)),NA())</f>
        <v>#N/A</v>
      </c>
      <c r="BM44" s="97" t="e">
        <f ca="true">+IF(AND(ISNUMBER(OFFSET('Hygiene Data'!$H$7,0,10*ROW('Hygiene Data'!H38))),'Data Summary'!EB44="Yes"),OFFSET('Hygiene Data'!$H$7,0,10*ROW('Hygiene Data'!H38)),NA())</f>
        <v>#N/A</v>
      </c>
      <c r="BN44" s="97" t="e">
        <f ca="true">+IF(AND(ISNUMBER(OFFSET('Hygiene Data'!$H$9,0,10*ROW('Hygiene Data'!H38))),'Data Summary'!EC44="Yes"),OFFSET('Hygiene Data'!$H$9,0,10*ROW('Hygiene Data'!H38)),NA())</f>
        <v>#N/A</v>
      </c>
      <c r="BO44" s="97" t="e">
        <f ca="true">+IF(AND(ISNUMBER(OFFSET('Hygiene Data'!$I$5,0,10*ROW('Hygiene Data'!I38))),'Data Summary'!ED44="Yes"),OFFSET('Hygiene Data'!$I$5,0,10*ROW('Hygiene Data'!I38)),NA())</f>
        <v>#N/A</v>
      </c>
      <c r="BP44" s="97" t="e">
        <f ca="true">+IF(AND(ISNUMBER(OFFSET('Hygiene Data'!$I$7,0,10*ROW('Hygiene Data'!I38))),'Data Summary'!EE44="Yes"),OFFSET('Hygiene Data'!$I$7,0,10*ROW('Hygiene Data'!I38)),NA())</f>
        <v>#N/A</v>
      </c>
      <c r="BQ44" s="97" t="e">
        <f ca="true">+IF(AND(ISNUMBER(OFFSET('Hygiene Data'!$I$9,0,10*ROW('Hygiene Data'!I38))),'Data Summary'!EF44="Yes"),OFFSET('Hygiene Data'!$I$9,0,10*ROW('Hygiene Data'!I38)),NA())</f>
        <v>#N/A</v>
      </c>
    </row>
    <row xmlns:x14ac="http://schemas.microsoft.com/office/spreadsheetml/2009/9/ac" r="45" x14ac:dyDescent="0.2">
      <c r="A45" s="409" t="e">
        <f ca="true">+RIGHT('Data Summary'!A45,LEN('Data Summary'!A45)-9)</f>
        <v>#VALUE!</v>
      </c>
      <c r="B45" s="36" t="str">
        <f ca="true">+IF(ISTEXT('Data Summary'!B45),'Data Summary'!B45,"")</f>
        <v/>
      </c>
      <c r="C45" s="358" t="e">
        <f ca="true">+VALUE('Data Summary'!C45)</f>
        <v>#VALUE!</v>
      </c>
      <c r="D45" s="95" t="e">
        <f ca="true">+IF(AND(ISNUMBER(OFFSET('Water Data'!$D$4,0,10*ROW('Water Data'!D39))),'Data Summary'!BS45="Yes"),100-OFFSET('Water Data'!$D$4,0,10*ROW('Water Data'!D39)),NA())</f>
        <v>#N/A</v>
      </c>
      <c r="E45" s="95" t="e">
        <f ca="true">+IF(AND(ISNUMBER(OFFSET('Water Data'!$D$6,0,10*ROW('Water Data'!D39))),'Data Summary'!BT45="Yes"),OFFSET('Water Data'!$D$6,0,10*ROW('Water Data'!D39)),NA())</f>
        <v>#N/A</v>
      </c>
      <c r="F45" s="95" t="e">
        <f ca="true">+IF(AND(ISNUMBER(OFFSET('Water Data'!$D$9,0,10*ROW('Water Data'!D39))),'Data Summary'!BU45="Yes"),OFFSET('Water Data'!$D$9,0,10*ROW('Water Data'!D39)),NA())</f>
        <v>#N/A</v>
      </c>
      <c r="G45" s="95" t="e">
        <f ca="true">+IF(AND(ISNUMBER(OFFSET('Water Data'!$E$4,0,10*ROW('Water Data'!E39))),'Data Summary'!BV45="Yes"),100-OFFSET('Water Data'!$E$4,0,10*ROW('Water Data'!E39)),NA())</f>
        <v>#N/A</v>
      </c>
      <c r="H45" s="95" t="e">
        <f ca="true">+IF(AND(ISNUMBER(OFFSET('Water Data'!$E$6,0,10*ROW('Water Data'!E39))),'Data Summary'!BW45="Yes"),OFFSET('Water Data'!$E$6,0,10*ROW('Water Data'!E39)),NA())</f>
        <v>#N/A</v>
      </c>
      <c r="I45" s="95" t="e">
        <f ca="true">+IF(AND(ISNUMBER(OFFSET('Water Data'!$E$9,0,10*ROW('Water Data'!E39))),'Data Summary'!BX45="Yes"),OFFSET('Water Data'!$E$9,0,10*ROW('Water Data'!E39)),NA())</f>
        <v>#N/A</v>
      </c>
      <c r="J45" s="95" t="e">
        <f ca="true">+IF(AND(ISNUMBER(OFFSET('Water Data'!$F$4,0,10*ROW('Water Data'!F39))),'Data Summary'!BY45="Yes"),100-OFFSET('Water Data'!$F$4,0,10*ROW('Water Data'!F39)),NA())</f>
        <v>#N/A</v>
      </c>
      <c r="K45" s="95" t="e">
        <f ca="true">+IF(AND(ISNUMBER(OFFSET('Water Data'!$F$6,0,10*ROW('Water Data'!F39))),'Data Summary'!BZ45="Yes"),OFFSET('Water Data'!$F$6,0,10*ROW('Water Data'!F39)),NA())</f>
        <v>#N/A</v>
      </c>
      <c r="L45" s="95" t="e">
        <f ca="true">+IF(AND(ISNUMBER(OFFSET('Water Data'!$F$9,0,10*ROW('Water Data'!F39))),'Data Summary'!CA45="Yes"),OFFSET('Water Data'!$F$9,0,10*ROW('Water Data'!F39)),NA())</f>
        <v>#N/A</v>
      </c>
      <c r="M45" s="95" t="e">
        <f ca="true">+IF(AND(ISNUMBER(OFFSET('Water Data'!$G$4,0,10*ROW('Water Data'!G39))),'Data Summary'!CB45="Yes"),100-OFFSET('Water Data'!$G$4,0,10*ROW('Water Data'!G39)),NA())</f>
        <v>#N/A</v>
      </c>
      <c r="N45" s="95" t="e">
        <f ca="true">+IF(AND(ISNUMBER(OFFSET('Water Data'!$G$6,0,10*ROW('Water Data'!G39))),'Data Summary'!CC45="Yes"),OFFSET('Water Data'!$G$6,0,10*ROW('Water Data'!G39)),NA())</f>
        <v>#N/A</v>
      </c>
      <c r="O45" s="95" t="e">
        <f ca="true">+IF(AND(ISNUMBER(OFFSET('Water Data'!$G$9,0,10*ROW('Water Data'!G39))),'Data Summary'!CD45="Yes"),OFFSET('Water Data'!$G$9,0,10*ROW('Water Data'!G39)),NA())</f>
        <v>#N/A</v>
      </c>
      <c r="P45" s="95" t="e">
        <f ca="true">+IF(AND(ISNUMBER(OFFSET('Water Data'!$H$4,0,10*ROW('Water Data'!H39))),'Data Summary'!CE45="Yes"),100-OFFSET('Water Data'!$H$4,0,10*ROW('Water Data'!H39)),NA())</f>
        <v>#N/A</v>
      </c>
      <c r="Q45" s="95" t="e">
        <f ca="true">+IF(AND(ISNUMBER(OFFSET('Water Data'!$H$6,0,10*ROW('Water Data'!H39))),'Data Summary'!CF45="Yes"),OFFSET('Water Data'!$H$6,0,10*ROW('Water Data'!H39)),NA())</f>
        <v>#N/A</v>
      </c>
      <c r="R45" s="95" t="e">
        <f ca="true">+IF(AND(ISNUMBER(OFFSET('Water Data'!$H$9,0,10*ROW('Water Data'!H39))),'Data Summary'!CG45="Yes"),OFFSET('Water Data'!$H$9,0,10*ROW('Water Data'!H39)),NA())</f>
        <v>#N/A</v>
      </c>
      <c r="S45" s="95" t="e">
        <f ca="true">+IF(AND(ISNUMBER(OFFSET('Water Data'!$I$4,0,10*ROW('Water Data'!I39))),'Data Summary'!CH45="Yes"),100-OFFSET('Water Data'!$I$4,0,10*ROW('Water Data'!I39)),NA())</f>
        <v>#N/A</v>
      </c>
      <c r="T45" s="95" t="e">
        <f ca="true">+IF(AND(ISNUMBER(OFFSET('Water Data'!$I$6,0,10*ROW('Water Data'!I39))),'Data Summary'!CI45="Yes"),OFFSET('Water Data'!$I$6,0,10*ROW('Water Data'!I39)),NA())</f>
        <v>#N/A</v>
      </c>
      <c r="U45" s="95" t="e">
        <f ca="true">+IF(AND(ISNUMBER(OFFSET('Water Data'!$I$9,0,10*ROW('Water Data'!I39))),'Data Summary'!CJ45="Yes"),OFFSET('Water Data'!$I$9,0,10*ROW('Water Data'!I39)),NA())</f>
        <v>#N/A</v>
      </c>
      <c r="V45" s="96" t="e">
        <f ca="true">+IF(AND(ISNUMBER(OFFSET('Sanitation Data'!$D$4,0,10*ROW('Sanitation Data'!D39))),'Data Summary'!CK45="Yes"),100-OFFSET('Sanitation Data'!$D$4,0,10*ROW('Sanitation Data'!D39)),NA())</f>
        <v>#N/A</v>
      </c>
      <c r="W45" s="96" t="e">
        <f ca="true">+IF(AND(ISNUMBER(OFFSET('Sanitation Data'!$D$6,0,10*ROW('Sanitation Data'!D39))),'Data Summary'!CL45="Yes"),OFFSET('Sanitation Data'!$D$6,0,10*ROW('Sanitation Data'!D39)),NA())</f>
        <v>#N/A</v>
      </c>
      <c r="X45" s="96" t="e">
        <f ca="true">+IF(AND(ISNUMBER(OFFSET('Sanitation Data'!$D$10,0,10*ROW('Sanitation Data'!D39))),'Data Summary'!CM45="Yes"),OFFSET('Sanitation Data'!$D$10,0,10*ROW('Sanitation Data'!D39)),NA())</f>
        <v>#N/A</v>
      </c>
      <c r="Y45" s="96" t="e">
        <f ca="true">+IF(AND(ISNUMBER(OFFSET('Sanitation Data'!$D$11,0,10*ROW('Sanitation Data'!D39))),'Data Summary'!CN45="Yes"),OFFSET('Sanitation Data'!$D$11,0,10*ROW('Sanitation Data'!D39)),NA())</f>
        <v>#N/A</v>
      </c>
      <c r="Z45" s="96" t="e">
        <f ca="true">+IF(AND(ISNUMBER(OFFSET('Sanitation Data'!$D$12,0,10*ROW('Sanitation Data'!D39))),'Data Summary'!CO45="Yes"),OFFSET('Sanitation Data'!$D$12,0,10*ROW('Sanitation Data'!D39)),NA())</f>
        <v>#N/A</v>
      </c>
      <c r="AA45" s="96" t="e">
        <f ca="true">+IF(AND(ISNUMBER(OFFSET('Sanitation Data'!$E$4,0,10*ROW('Sanitation Data'!E39))),'Data Summary'!CP45="Yes"),100-OFFSET('Sanitation Data'!$E$4,0,10*ROW('Sanitation Data'!E39)),NA())</f>
        <v>#N/A</v>
      </c>
      <c r="AB45" s="96" t="e">
        <f ca="true">+IF(AND(ISNUMBER(OFFSET('Sanitation Data'!$E$6,0,10*ROW('Sanitation Data'!E39))),'Data Summary'!CQ45="Yes"),OFFSET('Sanitation Data'!$E$6,0,10*ROW('Sanitation Data'!E39)),NA())</f>
        <v>#N/A</v>
      </c>
      <c r="AC45" s="96" t="e">
        <f ca="true">+IF(AND(ISNUMBER(OFFSET('Sanitation Data'!$E$10,0,10*ROW('Sanitation Data'!E39))),'Data Summary'!CR45="Yes"),OFFSET('Sanitation Data'!$E$10,0,10*ROW('Sanitation Data'!E39)),NA())</f>
        <v>#N/A</v>
      </c>
      <c r="AD45" s="96" t="e">
        <f ca="true">+IF(AND(ISNUMBER(OFFSET('Sanitation Data'!$E$11,0,10*ROW('Sanitation Data'!E39))),'Data Summary'!CS45="Yes"),OFFSET('Sanitation Data'!$E$11,0,10*ROW('Sanitation Data'!E39)),NA())</f>
        <v>#N/A</v>
      </c>
      <c r="AE45" s="96" t="e">
        <f ca="true">+IF(AND(ISNUMBER(OFFSET('Sanitation Data'!$E$12,0,10*ROW('Sanitation Data'!E39))),'Data Summary'!CT45="Yes"),OFFSET('Sanitation Data'!$E$12,0,10*ROW('Sanitation Data'!E39)),NA())</f>
        <v>#N/A</v>
      </c>
      <c r="AF45" s="96" t="e">
        <f ca="true">+IF(AND(ISNUMBER(OFFSET('Sanitation Data'!$F$4,0,10*ROW('Sanitation Data'!F39))),'Data Summary'!CU45="Yes"),100-OFFSET('Sanitation Data'!$F$4,0,10*ROW('Sanitation Data'!F39)),NA())</f>
        <v>#N/A</v>
      </c>
      <c r="AG45" s="96" t="e">
        <f ca="true">+IF(AND(ISNUMBER(OFFSET('Sanitation Data'!$F$6,0,10*ROW('Sanitation Data'!F39))),'Data Summary'!CV45="Yes"),OFFSET('Sanitation Data'!$F$6,0,10*ROW('Sanitation Data'!F39)),NA())</f>
        <v>#N/A</v>
      </c>
      <c r="AH45" s="96" t="e">
        <f ca="true">+IF(AND(ISNUMBER(OFFSET('Sanitation Data'!$F$10,0,10*ROW('Sanitation Data'!F39))),'Data Summary'!CW45="Yes"),OFFSET('Sanitation Data'!$F$10,0,10*ROW('Sanitation Data'!F39)),NA())</f>
        <v>#N/A</v>
      </c>
      <c r="AI45" s="96" t="e">
        <f ca="true">+IF(AND(ISNUMBER(OFFSET('Sanitation Data'!$F$11,0,10*ROW('Sanitation Data'!F39))),'Data Summary'!CX45="Yes"),OFFSET('Sanitation Data'!$F$11,0,10*ROW('Sanitation Data'!F39)),NA())</f>
        <v>#N/A</v>
      </c>
      <c r="AJ45" s="96" t="e">
        <f ca="true">+IF(AND(ISNUMBER(OFFSET('Sanitation Data'!$F$12,0,10*ROW('Sanitation Data'!F39))),'Data Summary'!CY45="Yes"),OFFSET('Sanitation Data'!$F$12,0,10*ROW('Sanitation Data'!F39)),NA())</f>
        <v>#N/A</v>
      </c>
      <c r="AK45" s="96" t="e">
        <f ca="true">+IF(AND(ISNUMBER(OFFSET('Sanitation Data'!$G$4,0,10*ROW('Sanitation Data'!G39))),'Data Summary'!CZ45="Yes"),100-OFFSET('Sanitation Data'!$G$4,0,10*ROW('Sanitation Data'!G39)),NA())</f>
        <v>#N/A</v>
      </c>
      <c r="AL45" s="96" t="e">
        <f ca="true">+IF(AND(ISNUMBER(OFFSET('Sanitation Data'!$G$6,0,10*ROW('Sanitation Data'!G39))),'Data Summary'!DA45="Yes"),OFFSET('Sanitation Data'!$G$6,0,10*ROW('Sanitation Data'!G39)),NA())</f>
        <v>#N/A</v>
      </c>
      <c r="AM45" s="96" t="e">
        <f ca="true">+IF(AND(ISNUMBER(OFFSET('Sanitation Data'!$G$10,0,10*ROW('Sanitation Data'!G39))),'Data Summary'!DB45="Yes"),OFFSET('Sanitation Data'!$G$10,0,10*ROW('Sanitation Data'!G39)),NA())</f>
        <v>#N/A</v>
      </c>
      <c r="AN45" s="96" t="e">
        <f ca="true">+IF(AND(ISNUMBER(OFFSET('Sanitation Data'!$G$11,0,10*ROW('Sanitation Data'!G39))),'Data Summary'!DC45="Yes"),OFFSET('Sanitation Data'!$G$11,0,10*ROW('Sanitation Data'!G39)),NA())</f>
        <v>#N/A</v>
      </c>
      <c r="AO45" s="96" t="e">
        <f ca="true">+IF(AND(ISNUMBER(OFFSET('Sanitation Data'!$G$12,0,10*ROW('Sanitation Data'!G39))),'Data Summary'!DD45="Yes"),OFFSET('Sanitation Data'!$G$12,0,10*ROW('Sanitation Data'!G39)),NA())</f>
        <v>#N/A</v>
      </c>
      <c r="AP45" s="96" t="e">
        <f ca="true">+IF(AND(ISNUMBER(OFFSET('Sanitation Data'!$H$4,0,10*ROW('Sanitation Data'!H39))),'Data Summary'!DE45="Yes"),100-OFFSET('Sanitation Data'!$H$4,0,10*ROW('Sanitation Data'!H39)),NA())</f>
        <v>#N/A</v>
      </c>
      <c r="AQ45" s="96" t="e">
        <f ca="true">+IF(AND(ISNUMBER(OFFSET('Sanitation Data'!$H$6,0,10*ROW('Sanitation Data'!H39))),'Data Summary'!DF45="Yes"),OFFSET('Sanitation Data'!$H$6,0,10*ROW('Sanitation Data'!H39)),NA())</f>
        <v>#N/A</v>
      </c>
      <c r="AR45" s="96" t="e">
        <f ca="true">+IF(AND(ISNUMBER(OFFSET('Sanitation Data'!$H$10,0,10*ROW('Sanitation Data'!H39))),'Data Summary'!DG45="Yes"),OFFSET('Sanitation Data'!$H$10,0,10*ROW('Sanitation Data'!H39)),NA())</f>
        <v>#N/A</v>
      </c>
      <c r="AS45" s="96" t="e">
        <f ca="true">+IF(AND(ISNUMBER(OFFSET('Sanitation Data'!$H$11,0,10*ROW('Sanitation Data'!H39))),'Data Summary'!DH45="Yes"),OFFSET('Sanitation Data'!$H$11,0,10*ROW('Sanitation Data'!H39)),NA())</f>
        <v>#N/A</v>
      </c>
      <c r="AT45" s="96" t="e">
        <f ca="true">+IF(AND(ISNUMBER(OFFSET('Sanitation Data'!$H$12,0,10*ROW('Sanitation Data'!H39))),'Data Summary'!DI45="Yes"),OFFSET('Sanitation Data'!$H$12,0,10*ROW('Sanitation Data'!H39)),NA())</f>
        <v>#N/A</v>
      </c>
      <c r="AU45" s="96" t="e">
        <f ca="true">+IF(AND(ISNUMBER(OFFSET('Sanitation Data'!$I$4,0,10*ROW('Sanitation Data'!I39))),'Data Summary'!DJ45="Yes"),100-OFFSET('Sanitation Data'!$I$4,0,10*ROW('Sanitation Data'!I39)),NA())</f>
        <v>#N/A</v>
      </c>
      <c r="AV45" s="96" t="e">
        <f ca="true">+IF(AND(ISNUMBER(OFFSET('Sanitation Data'!$I$6,0,10*ROW('Sanitation Data'!I39))),'Data Summary'!DK45="Yes"),OFFSET('Sanitation Data'!$I$6,0,10*ROW('Sanitation Data'!I39)),NA())</f>
        <v>#N/A</v>
      </c>
      <c r="AW45" s="96" t="e">
        <f ca="true">+IF(AND(ISNUMBER(OFFSET('Sanitation Data'!$I$10,0,10*ROW('Sanitation Data'!I39))),'Data Summary'!DL45="Yes"),OFFSET('Sanitation Data'!$I$10,0,10*ROW('Sanitation Data'!I39)),NA())</f>
        <v>#N/A</v>
      </c>
      <c r="AX45" s="96" t="e">
        <f ca="true">+IF(AND(ISNUMBER(OFFSET('Sanitation Data'!$I$11,0,10*ROW('Sanitation Data'!I39))),'Data Summary'!DM45="Yes"),OFFSET('Sanitation Data'!$I$11,0,10*ROW('Sanitation Data'!I39)),NA())</f>
        <v>#N/A</v>
      </c>
      <c r="AY45" s="96" t="e">
        <f ca="true">+IF(AND(ISNUMBER(OFFSET('Sanitation Data'!$I$12,0,10*ROW('Sanitation Data'!I39))),'Data Summary'!DN45="Yes"),OFFSET('Sanitation Data'!$I$12,0,10*ROW('Sanitation Data'!I39)),NA())</f>
        <v>#N/A</v>
      </c>
      <c r="AZ45" s="97" t="e">
        <f ca="true">+IF(AND(ISNUMBER(OFFSET('Hygiene Data'!$D$5,0,10*ROW('Hygiene Data'!D39))),'Data Summary'!DO45="Yes"),OFFSET('Hygiene Data'!$D$5,0,10*ROW('Hygiene Data'!D39)),NA())</f>
        <v>#N/A</v>
      </c>
      <c r="BA45" s="97" t="e">
        <f ca="true">+IF(AND(ISNUMBER(OFFSET('Hygiene Data'!$D$7,0,10*ROW('Hygiene Data'!D39))),'Data Summary'!DP45="Yes"),OFFSET('Hygiene Data'!$D$7,0,10*ROW('Hygiene Data'!D39)),NA())</f>
        <v>#N/A</v>
      </c>
      <c r="BB45" s="97" t="e">
        <f ca="true">+IF(AND(ISNUMBER(OFFSET('Hygiene Data'!$D$9,0,10*ROW('Hygiene Data'!D39))),'Data Summary'!DQ45="Yes"),OFFSET('Hygiene Data'!$D$9,0,10*ROW('Hygiene Data'!D39)),NA())</f>
        <v>#N/A</v>
      </c>
      <c r="BC45" s="97" t="e">
        <f ca="true">+IF(AND(ISNUMBER(OFFSET('Hygiene Data'!$E$5,0,10*ROW('Hygiene Data'!E39))),'Data Summary'!DR45="Yes"),OFFSET('Hygiene Data'!$E$5,0,10*ROW('Hygiene Data'!E39)),NA())</f>
        <v>#N/A</v>
      </c>
      <c r="BD45" s="97" t="e">
        <f ca="true">+IF(AND(ISNUMBER(OFFSET('Hygiene Data'!$E$7,0,10*ROW('Hygiene Data'!E39))),'Data Summary'!DS45="Yes"),OFFSET('Hygiene Data'!$E$7,0,10*ROW('Hygiene Data'!E39)),NA())</f>
        <v>#N/A</v>
      </c>
      <c r="BE45" s="97" t="e">
        <f ca="true">+IF(AND(ISNUMBER(OFFSET('Hygiene Data'!$E$9,0,10*ROW('Hygiene Data'!E39))),'Data Summary'!DT45="Yes"),OFFSET('Hygiene Data'!$E$9,0,10*ROW('Hygiene Data'!E39)),NA())</f>
        <v>#N/A</v>
      </c>
      <c r="BF45" s="97" t="e">
        <f ca="true">+IF(AND(ISNUMBER(OFFSET('Hygiene Data'!$F$5,0,10*ROW('Hygiene Data'!F39))),'Data Summary'!DU45="Yes"),OFFSET('Hygiene Data'!$F$5,0,10*ROW('Hygiene Data'!F39)),NA())</f>
        <v>#N/A</v>
      </c>
      <c r="BG45" s="97" t="e">
        <f ca="true">+IF(AND(ISNUMBER(OFFSET('Hygiene Data'!$F$7,0,10*ROW('Hygiene Data'!F39))),'Data Summary'!DV45="Yes"),OFFSET('Hygiene Data'!$F$7,0,10*ROW('Hygiene Data'!F39)),NA())</f>
        <v>#N/A</v>
      </c>
      <c r="BH45" s="97" t="e">
        <f ca="true">+IF(AND(ISNUMBER(OFFSET('Hygiene Data'!$F$9,0,10*ROW('Hygiene Data'!F39))),'Data Summary'!DW45="Yes"),OFFSET('Hygiene Data'!$F$9,0,10*ROW('Hygiene Data'!F39)),NA())</f>
        <v>#N/A</v>
      </c>
      <c r="BI45" s="97" t="e">
        <f ca="true">+IF(AND(ISNUMBER(OFFSET('Hygiene Data'!$G$5,0,10*ROW('Hygiene Data'!G39))),'Data Summary'!DX45="Yes"),OFFSET('Hygiene Data'!$G$5,0,10*ROW('Hygiene Data'!G39)),NA())</f>
        <v>#N/A</v>
      </c>
      <c r="BJ45" s="97" t="e">
        <f ca="true">+IF(AND(ISNUMBER(OFFSET('Hygiene Data'!$G$7,0,10*ROW('Hygiene Data'!G39))),'Data Summary'!DY45="Yes"),OFFSET('Hygiene Data'!$G$7,0,10*ROW('Hygiene Data'!G39)),NA())</f>
        <v>#N/A</v>
      </c>
      <c r="BK45" s="97" t="e">
        <f ca="true">+IF(AND(ISNUMBER(OFFSET('Hygiene Data'!$G$9,0,10*ROW('Hygiene Data'!G39))),'Data Summary'!DZ45="Yes"),OFFSET('Hygiene Data'!$G$9,0,10*ROW('Hygiene Data'!G39)),NA())</f>
        <v>#N/A</v>
      </c>
      <c r="BL45" s="97" t="e">
        <f ca="true">+IF(AND(ISNUMBER(OFFSET('Hygiene Data'!$H$5,0,10*ROW('Hygiene Data'!H39))),'Data Summary'!EA45="Yes"),OFFSET('Hygiene Data'!$H$5,0,10*ROW('Hygiene Data'!H39)),NA())</f>
        <v>#N/A</v>
      </c>
      <c r="BM45" s="97" t="e">
        <f ca="true">+IF(AND(ISNUMBER(OFFSET('Hygiene Data'!$H$7,0,10*ROW('Hygiene Data'!H39))),'Data Summary'!EB45="Yes"),OFFSET('Hygiene Data'!$H$7,0,10*ROW('Hygiene Data'!H39)),NA())</f>
        <v>#N/A</v>
      </c>
      <c r="BN45" s="97" t="e">
        <f ca="true">+IF(AND(ISNUMBER(OFFSET('Hygiene Data'!$H$9,0,10*ROW('Hygiene Data'!H39))),'Data Summary'!EC45="Yes"),OFFSET('Hygiene Data'!$H$9,0,10*ROW('Hygiene Data'!H39)),NA())</f>
        <v>#N/A</v>
      </c>
      <c r="BO45" s="97" t="e">
        <f ca="true">+IF(AND(ISNUMBER(OFFSET('Hygiene Data'!$I$5,0,10*ROW('Hygiene Data'!I39))),'Data Summary'!ED45="Yes"),OFFSET('Hygiene Data'!$I$5,0,10*ROW('Hygiene Data'!I39)),NA())</f>
        <v>#N/A</v>
      </c>
      <c r="BP45" s="97" t="e">
        <f ca="true">+IF(AND(ISNUMBER(OFFSET('Hygiene Data'!$I$7,0,10*ROW('Hygiene Data'!I39))),'Data Summary'!EE45="Yes"),OFFSET('Hygiene Data'!$I$7,0,10*ROW('Hygiene Data'!I39)),NA())</f>
        <v>#N/A</v>
      </c>
      <c r="BQ45" s="97" t="e">
        <f ca="true">+IF(AND(ISNUMBER(OFFSET('Hygiene Data'!$I$9,0,10*ROW('Hygiene Data'!I39))),'Data Summary'!EF45="Yes"),OFFSET('Hygiene Data'!$I$9,0,10*ROW('Hygiene Data'!I39)),NA())</f>
        <v>#N/A</v>
      </c>
    </row>
    <row xmlns:x14ac="http://schemas.microsoft.com/office/spreadsheetml/2009/9/ac" r="46" x14ac:dyDescent="0.2">
      <c r="A46" s="409" t="e">
        <f ca="true">+RIGHT('Data Summary'!A46,LEN('Data Summary'!A46)-9)</f>
        <v>#VALUE!</v>
      </c>
      <c r="B46" s="36" t="str">
        <f ca="true">+IF(ISTEXT('Data Summary'!B46),'Data Summary'!B46,"")</f>
        <v/>
      </c>
      <c r="C46" s="358" t="e">
        <f ca="true">+VALUE('Data Summary'!C46)</f>
        <v>#VALUE!</v>
      </c>
      <c r="D46" s="95" t="e">
        <f ca="true">+IF(AND(ISNUMBER(OFFSET('Water Data'!$D$4,0,10*ROW('Water Data'!D40))),'Data Summary'!BS46="Yes"),100-OFFSET('Water Data'!$D$4,0,10*ROW('Water Data'!D40)),NA())</f>
        <v>#N/A</v>
      </c>
      <c r="E46" s="95" t="e">
        <f ca="true">+IF(AND(ISNUMBER(OFFSET('Water Data'!$D$6,0,10*ROW('Water Data'!D40))),'Data Summary'!BT46="Yes"),OFFSET('Water Data'!$D$6,0,10*ROW('Water Data'!D40)),NA())</f>
        <v>#N/A</v>
      </c>
      <c r="F46" s="95" t="e">
        <f ca="true">+IF(AND(ISNUMBER(OFFSET('Water Data'!$D$9,0,10*ROW('Water Data'!D40))),'Data Summary'!BU46="Yes"),OFFSET('Water Data'!$D$9,0,10*ROW('Water Data'!D40)),NA())</f>
        <v>#N/A</v>
      </c>
      <c r="G46" s="95" t="e">
        <f ca="true">+IF(AND(ISNUMBER(OFFSET('Water Data'!$E$4,0,10*ROW('Water Data'!E40))),'Data Summary'!BV46="Yes"),100-OFFSET('Water Data'!$E$4,0,10*ROW('Water Data'!E40)),NA())</f>
        <v>#N/A</v>
      </c>
      <c r="H46" s="95" t="e">
        <f ca="true">+IF(AND(ISNUMBER(OFFSET('Water Data'!$E$6,0,10*ROW('Water Data'!E40))),'Data Summary'!BW46="Yes"),OFFSET('Water Data'!$E$6,0,10*ROW('Water Data'!E40)),NA())</f>
        <v>#N/A</v>
      </c>
      <c r="I46" s="95" t="e">
        <f ca="true">+IF(AND(ISNUMBER(OFFSET('Water Data'!$E$9,0,10*ROW('Water Data'!E40))),'Data Summary'!BX46="Yes"),OFFSET('Water Data'!$E$9,0,10*ROW('Water Data'!E40)),NA())</f>
        <v>#N/A</v>
      </c>
      <c r="J46" s="95" t="e">
        <f ca="true">+IF(AND(ISNUMBER(OFFSET('Water Data'!$F$4,0,10*ROW('Water Data'!F40))),'Data Summary'!BY46="Yes"),100-OFFSET('Water Data'!$F$4,0,10*ROW('Water Data'!F40)),NA())</f>
        <v>#N/A</v>
      </c>
      <c r="K46" s="95" t="e">
        <f ca="true">+IF(AND(ISNUMBER(OFFSET('Water Data'!$F$6,0,10*ROW('Water Data'!F40))),'Data Summary'!BZ46="Yes"),OFFSET('Water Data'!$F$6,0,10*ROW('Water Data'!F40)),NA())</f>
        <v>#N/A</v>
      </c>
      <c r="L46" s="95" t="e">
        <f ca="true">+IF(AND(ISNUMBER(OFFSET('Water Data'!$F$9,0,10*ROW('Water Data'!F40))),'Data Summary'!CA46="Yes"),OFFSET('Water Data'!$F$9,0,10*ROW('Water Data'!F40)),NA())</f>
        <v>#N/A</v>
      </c>
      <c r="M46" s="95" t="e">
        <f ca="true">+IF(AND(ISNUMBER(OFFSET('Water Data'!$G$4,0,10*ROW('Water Data'!G40))),'Data Summary'!CB46="Yes"),100-OFFSET('Water Data'!$G$4,0,10*ROW('Water Data'!G40)),NA())</f>
        <v>#N/A</v>
      </c>
      <c r="N46" s="95" t="e">
        <f ca="true">+IF(AND(ISNUMBER(OFFSET('Water Data'!$G$6,0,10*ROW('Water Data'!G40))),'Data Summary'!CC46="Yes"),OFFSET('Water Data'!$G$6,0,10*ROW('Water Data'!G40)),NA())</f>
        <v>#N/A</v>
      </c>
      <c r="O46" s="95" t="e">
        <f ca="true">+IF(AND(ISNUMBER(OFFSET('Water Data'!$G$9,0,10*ROW('Water Data'!G40))),'Data Summary'!CD46="Yes"),OFFSET('Water Data'!$G$9,0,10*ROW('Water Data'!G40)),NA())</f>
        <v>#N/A</v>
      </c>
      <c r="P46" s="95" t="e">
        <f ca="true">+IF(AND(ISNUMBER(OFFSET('Water Data'!$H$4,0,10*ROW('Water Data'!H40))),'Data Summary'!CE46="Yes"),100-OFFSET('Water Data'!$H$4,0,10*ROW('Water Data'!H40)),NA())</f>
        <v>#N/A</v>
      </c>
      <c r="Q46" s="95" t="e">
        <f ca="true">+IF(AND(ISNUMBER(OFFSET('Water Data'!$H$6,0,10*ROW('Water Data'!H40))),'Data Summary'!CF46="Yes"),OFFSET('Water Data'!$H$6,0,10*ROW('Water Data'!H40)),NA())</f>
        <v>#N/A</v>
      </c>
      <c r="R46" s="95" t="e">
        <f ca="true">+IF(AND(ISNUMBER(OFFSET('Water Data'!$H$9,0,10*ROW('Water Data'!H40))),'Data Summary'!CG46="Yes"),OFFSET('Water Data'!$H$9,0,10*ROW('Water Data'!H40)),NA())</f>
        <v>#N/A</v>
      </c>
      <c r="S46" s="95" t="e">
        <f ca="true">+IF(AND(ISNUMBER(OFFSET('Water Data'!$I$4,0,10*ROW('Water Data'!I40))),'Data Summary'!CH46="Yes"),100-OFFSET('Water Data'!$I$4,0,10*ROW('Water Data'!I40)),NA())</f>
        <v>#N/A</v>
      </c>
      <c r="T46" s="95" t="e">
        <f ca="true">+IF(AND(ISNUMBER(OFFSET('Water Data'!$I$6,0,10*ROW('Water Data'!I40))),'Data Summary'!CI46="Yes"),OFFSET('Water Data'!$I$6,0,10*ROW('Water Data'!I40)),NA())</f>
        <v>#N/A</v>
      </c>
      <c r="U46" s="95" t="e">
        <f ca="true">+IF(AND(ISNUMBER(OFFSET('Water Data'!$I$9,0,10*ROW('Water Data'!I40))),'Data Summary'!CJ46="Yes"),OFFSET('Water Data'!$I$9,0,10*ROW('Water Data'!I40)),NA())</f>
        <v>#N/A</v>
      </c>
      <c r="V46" s="96" t="e">
        <f ca="true">+IF(AND(ISNUMBER(OFFSET('Sanitation Data'!$D$4,0,10*ROW('Sanitation Data'!D40))),'Data Summary'!CK46="Yes"),100-OFFSET('Sanitation Data'!$D$4,0,10*ROW('Sanitation Data'!D40)),NA())</f>
        <v>#N/A</v>
      </c>
      <c r="W46" s="96" t="e">
        <f ca="true">+IF(AND(ISNUMBER(OFFSET('Sanitation Data'!$D$6,0,10*ROW('Sanitation Data'!D40))),'Data Summary'!CL46="Yes"),OFFSET('Sanitation Data'!$D$6,0,10*ROW('Sanitation Data'!D40)),NA())</f>
        <v>#N/A</v>
      </c>
      <c r="X46" s="96" t="e">
        <f ca="true">+IF(AND(ISNUMBER(OFFSET('Sanitation Data'!$D$10,0,10*ROW('Sanitation Data'!D40))),'Data Summary'!CM46="Yes"),OFFSET('Sanitation Data'!$D$10,0,10*ROW('Sanitation Data'!D40)),NA())</f>
        <v>#N/A</v>
      </c>
      <c r="Y46" s="96" t="e">
        <f ca="true">+IF(AND(ISNUMBER(OFFSET('Sanitation Data'!$D$11,0,10*ROW('Sanitation Data'!D40))),'Data Summary'!CN46="Yes"),OFFSET('Sanitation Data'!$D$11,0,10*ROW('Sanitation Data'!D40)),NA())</f>
        <v>#N/A</v>
      </c>
      <c r="Z46" s="96" t="e">
        <f ca="true">+IF(AND(ISNUMBER(OFFSET('Sanitation Data'!$D$12,0,10*ROW('Sanitation Data'!D40))),'Data Summary'!CO46="Yes"),OFFSET('Sanitation Data'!$D$12,0,10*ROW('Sanitation Data'!D40)),NA())</f>
        <v>#N/A</v>
      </c>
      <c r="AA46" s="96" t="e">
        <f ca="true">+IF(AND(ISNUMBER(OFFSET('Sanitation Data'!$E$4,0,10*ROW('Sanitation Data'!E40))),'Data Summary'!CP46="Yes"),100-OFFSET('Sanitation Data'!$E$4,0,10*ROW('Sanitation Data'!E40)),NA())</f>
        <v>#N/A</v>
      </c>
      <c r="AB46" s="96" t="e">
        <f ca="true">+IF(AND(ISNUMBER(OFFSET('Sanitation Data'!$E$6,0,10*ROW('Sanitation Data'!E40))),'Data Summary'!CQ46="Yes"),OFFSET('Sanitation Data'!$E$6,0,10*ROW('Sanitation Data'!E40)),NA())</f>
        <v>#N/A</v>
      </c>
      <c r="AC46" s="96" t="e">
        <f ca="true">+IF(AND(ISNUMBER(OFFSET('Sanitation Data'!$E$10,0,10*ROW('Sanitation Data'!E40))),'Data Summary'!CR46="Yes"),OFFSET('Sanitation Data'!$E$10,0,10*ROW('Sanitation Data'!E40)),NA())</f>
        <v>#N/A</v>
      </c>
      <c r="AD46" s="96" t="e">
        <f ca="true">+IF(AND(ISNUMBER(OFFSET('Sanitation Data'!$E$11,0,10*ROW('Sanitation Data'!E40))),'Data Summary'!CS46="Yes"),OFFSET('Sanitation Data'!$E$11,0,10*ROW('Sanitation Data'!E40)),NA())</f>
        <v>#N/A</v>
      </c>
      <c r="AE46" s="96" t="e">
        <f ca="true">+IF(AND(ISNUMBER(OFFSET('Sanitation Data'!$E$12,0,10*ROW('Sanitation Data'!E40))),'Data Summary'!CT46="Yes"),OFFSET('Sanitation Data'!$E$12,0,10*ROW('Sanitation Data'!E40)),NA())</f>
        <v>#N/A</v>
      </c>
      <c r="AF46" s="96" t="e">
        <f ca="true">+IF(AND(ISNUMBER(OFFSET('Sanitation Data'!$F$4,0,10*ROW('Sanitation Data'!F40))),'Data Summary'!CU46="Yes"),100-OFFSET('Sanitation Data'!$F$4,0,10*ROW('Sanitation Data'!F40)),NA())</f>
        <v>#N/A</v>
      </c>
      <c r="AG46" s="96" t="e">
        <f ca="true">+IF(AND(ISNUMBER(OFFSET('Sanitation Data'!$F$6,0,10*ROW('Sanitation Data'!F40))),'Data Summary'!CV46="Yes"),OFFSET('Sanitation Data'!$F$6,0,10*ROW('Sanitation Data'!F40)),NA())</f>
        <v>#N/A</v>
      </c>
      <c r="AH46" s="96" t="e">
        <f ca="true">+IF(AND(ISNUMBER(OFFSET('Sanitation Data'!$F$10,0,10*ROW('Sanitation Data'!F40))),'Data Summary'!CW46="Yes"),OFFSET('Sanitation Data'!$F$10,0,10*ROW('Sanitation Data'!F40)),NA())</f>
        <v>#N/A</v>
      </c>
      <c r="AI46" s="96" t="e">
        <f ca="true">+IF(AND(ISNUMBER(OFFSET('Sanitation Data'!$F$11,0,10*ROW('Sanitation Data'!F40))),'Data Summary'!CX46="Yes"),OFFSET('Sanitation Data'!$F$11,0,10*ROW('Sanitation Data'!F40)),NA())</f>
        <v>#N/A</v>
      </c>
      <c r="AJ46" s="96" t="e">
        <f ca="true">+IF(AND(ISNUMBER(OFFSET('Sanitation Data'!$F$12,0,10*ROW('Sanitation Data'!F40))),'Data Summary'!CY46="Yes"),OFFSET('Sanitation Data'!$F$12,0,10*ROW('Sanitation Data'!F40)),NA())</f>
        <v>#N/A</v>
      </c>
      <c r="AK46" s="96" t="e">
        <f ca="true">+IF(AND(ISNUMBER(OFFSET('Sanitation Data'!$G$4,0,10*ROW('Sanitation Data'!G40))),'Data Summary'!CZ46="Yes"),100-OFFSET('Sanitation Data'!$G$4,0,10*ROW('Sanitation Data'!G40)),NA())</f>
        <v>#N/A</v>
      </c>
      <c r="AL46" s="96" t="e">
        <f ca="true">+IF(AND(ISNUMBER(OFFSET('Sanitation Data'!$G$6,0,10*ROW('Sanitation Data'!G40))),'Data Summary'!DA46="Yes"),OFFSET('Sanitation Data'!$G$6,0,10*ROW('Sanitation Data'!G40)),NA())</f>
        <v>#N/A</v>
      </c>
      <c r="AM46" s="96" t="e">
        <f ca="true">+IF(AND(ISNUMBER(OFFSET('Sanitation Data'!$G$10,0,10*ROW('Sanitation Data'!G40))),'Data Summary'!DB46="Yes"),OFFSET('Sanitation Data'!$G$10,0,10*ROW('Sanitation Data'!G40)),NA())</f>
        <v>#N/A</v>
      </c>
      <c r="AN46" s="96" t="e">
        <f ca="true">+IF(AND(ISNUMBER(OFFSET('Sanitation Data'!$G$11,0,10*ROW('Sanitation Data'!G40))),'Data Summary'!DC46="Yes"),OFFSET('Sanitation Data'!$G$11,0,10*ROW('Sanitation Data'!G40)),NA())</f>
        <v>#N/A</v>
      </c>
      <c r="AO46" s="96" t="e">
        <f ca="true">+IF(AND(ISNUMBER(OFFSET('Sanitation Data'!$G$12,0,10*ROW('Sanitation Data'!G40))),'Data Summary'!DD46="Yes"),OFFSET('Sanitation Data'!$G$12,0,10*ROW('Sanitation Data'!G40)),NA())</f>
        <v>#N/A</v>
      </c>
      <c r="AP46" s="96" t="e">
        <f ca="true">+IF(AND(ISNUMBER(OFFSET('Sanitation Data'!$H$4,0,10*ROW('Sanitation Data'!H40))),'Data Summary'!DE46="Yes"),100-OFFSET('Sanitation Data'!$H$4,0,10*ROW('Sanitation Data'!H40)),NA())</f>
        <v>#N/A</v>
      </c>
      <c r="AQ46" s="96" t="e">
        <f ca="true">+IF(AND(ISNUMBER(OFFSET('Sanitation Data'!$H$6,0,10*ROW('Sanitation Data'!H40))),'Data Summary'!DF46="Yes"),OFFSET('Sanitation Data'!$H$6,0,10*ROW('Sanitation Data'!H40)),NA())</f>
        <v>#N/A</v>
      </c>
      <c r="AR46" s="96" t="e">
        <f ca="true">+IF(AND(ISNUMBER(OFFSET('Sanitation Data'!$H$10,0,10*ROW('Sanitation Data'!H40))),'Data Summary'!DG46="Yes"),OFFSET('Sanitation Data'!$H$10,0,10*ROW('Sanitation Data'!H40)),NA())</f>
        <v>#N/A</v>
      </c>
      <c r="AS46" s="96" t="e">
        <f ca="true">+IF(AND(ISNUMBER(OFFSET('Sanitation Data'!$H$11,0,10*ROW('Sanitation Data'!H40))),'Data Summary'!DH46="Yes"),OFFSET('Sanitation Data'!$H$11,0,10*ROW('Sanitation Data'!H40)),NA())</f>
        <v>#N/A</v>
      </c>
      <c r="AT46" s="96" t="e">
        <f ca="true">+IF(AND(ISNUMBER(OFFSET('Sanitation Data'!$H$12,0,10*ROW('Sanitation Data'!H40))),'Data Summary'!DI46="Yes"),OFFSET('Sanitation Data'!$H$12,0,10*ROW('Sanitation Data'!H40)),NA())</f>
        <v>#N/A</v>
      </c>
      <c r="AU46" s="96" t="e">
        <f ca="true">+IF(AND(ISNUMBER(OFFSET('Sanitation Data'!$I$4,0,10*ROW('Sanitation Data'!I40))),'Data Summary'!DJ46="Yes"),100-OFFSET('Sanitation Data'!$I$4,0,10*ROW('Sanitation Data'!I40)),NA())</f>
        <v>#N/A</v>
      </c>
      <c r="AV46" s="96" t="e">
        <f ca="true">+IF(AND(ISNUMBER(OFFSET('Sanitation Data'!$I$6,0,10*ROW('Sanitation Data'!I40))),'Data Summary'!DK46="Yes"),OFFSET('Sanitation Data'!$I$6,0,10*ROW('Sanitation Data'!I40)),NA())</f>
        <v>#N/A</v>
      </c>
      <c r="AW46" s="96" t="e">
        <f ca="true">+IF(AND(ISNUMBER(OFFSET('Sanitation Data'!$I$10,0,10*ROW('Sanitation Data'!I40))),'Data Summary'!DL46="Yes"),OFFSET('Sanitation Data'!$I$10,0,10*ROW('Sanitation Data'!I40)),NA())</f>
        <v>#N/A</v>
      </c>
      <c r="AX46" s="96" t="e">
        <f ca="true">+IF(AND(ISNUMBER(OFFSET('Sanitation Data'!$I$11,0,10*ROW('Sanitation Data'!I40))),'Data Summary'!DM46="Yes"),OFFSET('Sanitation Data'!$I$11,0,10*ROW('Sanitation Data'!I40)),NA())</f>
        <v>#N/A</v>
      </c>
      <c r="AY46" s="96" t="e">
        <f ca="true">+IF(AND(ISNUMBER(OFFSET('Sanitation Data'!$I$12,0,10*ROW('Sanitation Data'!I40))),'Data Summary'!DN46="Yes"),OFFSET('Sanitation Data'!$I$12,0,10*ROW('Sanitation Data'!I40)),NA())</f>
        <v>#N/A</v>
      </c>
      <c r="AZ46" s="97" t="e">
        <f ca="true">+IF(AND(ISNUMBER(OFFSET('Hygiene Data'!$D$5,0,10*ROW('Hygiene Data'!D40))),'Data Summary'!DO46="Yes"),OFFSET('Hygiene Data'!$D$5,0,10*ROW('Hygiene Data'!D40)),NA())</f>
        <v>#N/A</v>
      </c>
      <c r="BA46" s="97" t="e">
        <f ca="true">+IF(AND(ISNUMBER(OFFSET('Hygiene Data'!$D$7,0,10*ROW('Hygiene Data'!D40))),'Data Summary'!DP46="Yes"),OFFSET('Hygiene Data'!$D$7,0,10*ROW('Hygiene Data'!D40)),NA())</f>
        <v>#N/A</v>
      </c>
      <c r="BB46" s="97" t="e">
        <f ca="true">+IF(AND(ISNUMBER(OFFSET('Hygiene Data'!$D$9,0,10*ROW('Hygiene Data'!D40))),'Data Summary'!DQ46="Yes"),OFFSET('Hygiene Data'!$D$9,0,10*ROW('Hygiene Data'!D40)),NA())</f>
        <v>#N/A</v>
      </c>
      <c r="BC46" s="97" t="e">
        <f ca="true">+IF(AND(ISNUMBER(OFFSET('Hygiene Data'!$E$5,0,10*ROW('Hygiene Data'!E40))),'Data Summary'!DR46="Yes"),OFFSET('Hygiene Data'!$E$5,0,10*ROW('Hygiene Data'!E40)),NA())</f>
        <v>#N/A</v>
      </c>
      <c r="BD46" s="97" t="e">
        <f ca="true">+IF(AND(ISNUMBER(OFFSET('Hygiene Data'!$E$7,0,10*ROW('Hygiene Data'!E40))),'Data Summary'!DS46="Yes"),OFFSET('Hygiene Data'!$E$7,0,10*ROW('Hygiene Data'!E40)),NA())</f>
        <v>#N/A</v>
      </c>
      <c r="BE46" s="97" t="e">
        <f ca="true">+IF(AND(ISNUMBER(OFFSET('Hygiene Data'!$E$9,0,10*ROW('Hygiene Data'!E40))),'Data Summary'!DT46="Yes"),OFFSET('Hygiene Data'!$E$9,0,10*ROW('Hygiene Data'!E40)),NA())</f>
        <v>#N/A</v>
      </c>
      <c r="BF46" s="97" t="e">
        <f ca="true">+IF(AND(ISNUMBER(OFFSET('Hygiene Data'!$F$5,0,10*ROW('Hygiene Data'!F40))),'Data Summary'!DU46="Yes"),OFFSET('Hygiene Data'!$F$5,0,10*ROW('Hygiene Data'!F40)),NA())</f>
        <v>#N/A</v>
      </c>
      <c r="BG46" s="97" t="e">
        <f ca="true">+IF(AND(ISNUMBER(OFFSET('Hygiene Data'!$F$7,0,10*ROW('Hygiene Data'!F40))),'Data Summary'!DV46="Yes"),OFFSET('Hygiene Data'!$F$7,0,10*ROW('Hygiene Data'!F40)),NA())</f>
        <v>#N/A</v>
      </c>
      <c r="BH46" s="97" t="e">
        <f ca="true">+IF(AND(ISNUMBER(OFFSET('Hygiene Data'!$F$9,0,10*ROW('Hygiene Data'!F40))),'Data Summary'!DW46="Yes"),OFFSET('Hygiene Data'!$F$9,0,10*ROW('Hygiene Data'!F40)),NA())</f>
        <v>#N/A</v>
      </c>
      <c r="BI46" s="97" t="e">
        <f ca="true">+IF(AND(ISNUMBER(OFFSET('Hygiene Data'!$G$5,0,10*ROW('Hygiene Data'!G40))),'Data Summary'!DX46="Yes"),OFFSET('Hygiene Data'!$G$5,0,10*ROW('Hygiene Data'!G40)),NA())</f>
        <v>#N/A</v>
      </c>
      <c r="BJ46" s="97" t="e">
        <f ca="true">+IF(AND(ISNUMBER(OFFSET('Hygiene Data'!$G$7,0,10*ROW('Hygiene Data'!G40))),'Data Summary'!DY46="Yes"),OFFSET('Hygiene Data'!$G$7,0,10*ROW('Hygiene Data'!G40)),NA())</f>
        <v>#N/A</v>
      </c>
      <c r="BK46" s="97" t="e">
        <f ca="true">+IF(AND(ISNUMBER(OFFSET('Hygiene Data'!$G$9,0,10*ROW('Hygiene Data'!G40))),'Data Summary'!DZ46="Yes"),OFFSET('Hygiene Data'!$G$9,0,10*ROW('Hygiene Data'!G40)),NA())</f>
        <v>#N/A</v>
      </c>
      <c r="BL46" s="97" t="e">
        <f ca="true">+IF(AND(ISNUMBER(OFFSET('Hygiene Data'!$H$5,0,10*ROW('Hygiene Data'!H40))),'Data Summary'!EA46="Yes"),OFFSET('Hygiene Data'!$H$5,0,10*ROW('Hygiene Data'!H40)),NA())</f>
        <v>#N/A</v>
      </c>
      <c r="BM46" s="97" t="e">
        <f ca="true">+IF(AND(ISNUMBER(OFFSET('Hygiene Data'!$H$7,0,10*ROW('Hygiene Data'!H40))),'Data Summary'!EB46="Yes"),OFFSET('Hygiene Data'!$H$7,0,10*ROW('Hygiene Data'!H40)),NA())</f>
        <v>#N/A</v>
      </c>
      <c r="BN46" s="97" t="e">
        <f ca="true">+IF(AND(ISNUMBER(OFFSET('Hygiene Data'!$H$9,0,10*ROW('Hygiene Data'!H40))),'Data Summary'!EC46="Yes"),OFFSET('Hygiene Data'!$H$9,0,10*ROW('Hygiene Data'!H40)),NA())</f>
        <v>#N/A</v>
      </c>
      <c r="BO46" s="97" t="e">
        <f ca="true">+IF(AND(ISNUMBER(OFFSET('Hygiene Data'!$I$5,0,10*ROW('Hygiene Data'!I40))),'Data Summary'!ED46="Yes"),OFFSET('Hygiene Data'!$I$5,0,10*ROW('Hygiene Data'!I40)),NA())</f>
        <v>#N/A</v>
      </c>
      <c r="BP46" s="97" t="e">
        <f ca="true">+IF(AND(ISNUMBER(OFFSET('Hygiene Data'!$I$7,0,10*ROW('Hygiene Data'!I40))),'Data Summary'!EE46="Yes"),OFFSET('Hygiene Data'!$I$7,0,10*ROW('Hygiene Data'!I40)),NA())</f>
        <v>#N/A</v>
      </c>
      <c r="BQ46" s="97" t="e">
        <f ca="true">+IF(AND(ISNUMBER(OFFSET('Hygiene Data'!$I$9,0,10*ROW('Hygiene Data'!I40))),'Data Summary'!EF46="Yes"),OFFSET('Hygiene Data'!$I$9,0,10*ROW('Hygiene Data'!I40)),NA())</f>
        <v>#N/A</v>
      </c>
    </row>
    <row xmlns:x14ac="http://schemas.microsoft.com/office/spreadsheetml/2009/9/ac" r="47" x14ac:dyDescent="0.2">
      <c r="A47" s="409" t="e">
        <f ca="true">+RIGHT('Data Summary'!A47,LEN('Data Summary'!A47)-9)</f>
        <v>#VALUE!</v>
      </c>
      <c r="B47" s="36" t="str">
        <f ca="true">+IF(ISTEXT('Data Summary'!B47),'Data Summary'!B47,"")</f>
        <v/>
      </c>
      <c r="C47" s="358" t="e">
        <f ca="true">+VALUE('Data Summary'!C47)</f>
        <v>#VALUE!</v>
      </c>
      <c r="D47" s="95" t="e">
        <f ca="true">+IF(AND(ISNUMBER(OFFSET('Water Data'!$D$4,0,10*ROW('Water Data'!D41))),'Data Summary'!BS47="Yes"),100-OFFSET('Water Data'!$D$4,0,10*ROW('Water Data'!D41)),NA())</f>
        <v>#N/A</v>
      </c>
      <c r="E47" s="95" t="e">
        <f ca="true">+IF(AND(ISNUMBER(OFFSET('Water Data'!$D$6,0,10*ROW('Water Data'!D41))),'Data Summary'!BT47="Yes"),OFFSET('Water Data'!$D$6,0,10*ROW('Water Data'!D41)),NA())</f>
        <v>#N/A</v>
      </c>
      <c r="F47" s="95" t="e">
        <f ca="true">+IF(AND(ISNUMBER(OFFSET('Water Data'!$D$9,0,10*ROW('Water Data'!D41))),'Data Summary'!BU47="Yes"),OFFSET('Water Data'!$D$9,0,10*ROW('Water Data'!D41)),NA())</f>
        <v>#N/A</v>
      </c>
      <c r="G47" s="95" t="e">
        <f ca="true">+IF(AND(ISNUMBER(OFFSET('Water Data'!$E$4,0,10*ROW('Water Data'!E41))),'Data Summary'!BV47="Yes"),100-OFFSET('Water Data'!$E$4,0,10*ROW('Water Data'!E41)),NA())</f>
        <v>#N/A</v>
      </c>
      <c r="H47" s="95" t="e">
        <f ca="true">+IF(AND(ISNUMBER(OFFSET('Water Data'!$E$6,0,10*ROW('Water Data'!E41))),'Data Summary'!BW47="Yes"),OFFSET('Water Data'!$E$6,0,10*ROW('Water Data'!E41)),NA())</f>
        <v>#N/A</v>
      </c>
      <c r="I47" s="95" t="e">
        <f ca="true">+IF(AND(ISNUMBER(OFFSET('Water Data'!$E$9,0,10*ROW('Water Data'!E41))),'Data Summary'!BX47="Yes"),OFFSET('Water Data'!$E$9,0,10*ROW('Water Data'!E41)),NA())</f>
        <v>#N/A</v>
      </c>
      <c r="J47" s="95" t="e">
        <f ca="true">+IF(AND(ISNUMBER(OFFSET('Water Data'!$F$4,0,10*ROW('Water Data'!F41))),'Data Summary'!BY47="Yes"),100-OFFSET('Water Data'!$F$4,0,10*ROW('Water Data'!F41)),NA())</f>
        <v>#N/A</v>
      </c>
      <c r="K47" s="95" t="e">
        <f ca="true">+IF(AND(ISNUMBER(OFFSET('Water Data'!$F$6,0,10*ROW('Water Data'!F41))),'Data Summary'!BZ47="Yes"),OFFSET('Water Data'!$F$6,0,10*ROW('Water Data'!F41)),NA())</f>
        <v>#N/A</v>
      </c>
      <c r="L47" s="95" t="e">
        <f ca="true">+IF(AND(ISNUMBER(OFFSET('Water Data'!$F$9,0,10*ROW('Water Data'!F41))),'Data Summary'!CA47="Yes"),OFFSET('Water Data'!$F$9,0,10*ROW('Water Data'!F41)),NA())</f>
        <v>#N/A</v>
      </c>
      <c r="M47" s="95" t="e">
        <f ca="true">+IF(AND(ISNUMBER(OFFSET('Water Data'!$G$4,0,10*ROW('Water Data'!G41))),'Data Summary'!CB47="Yes"),100-OFFSET('Water Data'!$G$4,0,10*ROW('Water Data'!G41)),NA())</f>
        <v>#N/A</v>
      </c>
      <c r="N47" s="95" t="e">
        <f ca="true">+IF(AND(ISNUMBER(OFFSET('Water Data'!$G$6,0,10*ROW('Water Data'!G41))),'Data Summary'!CC47="Yes"),OFFSET('Water Data'!$G$6,0,10*ROW('Water Data'!G41)),NA())</f>
        <v>#N/A</v>
      </c>
      <c r="O47" s="95" t="e">
        <f ca="true">+IF(AND(ISNUMBER(OFFSET('Water Data'!$G$9,0,10*ROW('Water Data'!G41))),'Data Summary'!CD47="Yes"),OFFSET('Water Data'!$G$9,0,10*ROW('Water Data'!G41)),NA())</f>
        <v>#N/A</v>
      </c>
      <c r="P47" s="95" t="e">
        <f ca="true">+IF(AND(ISNUMBER(OFFSET('Water Data'!$H$4,0,10*ROW('Water Data'!H41))),'Data Summary'!CE47="Yes"),100-OFFSET('Water Data'!$H$4,0,10*ROW('Water Data'!H41)),NA())</f>
        <v>#N/A</v>
      </c>
      <c r="Q47" s="95" t="e">
        <f ca="true">+IF(AND(ISNUMBER(OFFSET('Water Data'!$H$6,0,10*ROW('Water Data'!H41))),'Data Summary'!CF47="Yes"),OFFSET('Water Data'!$H$6,0,10*ROW('Water Data'!H41)),NA())</f>
        <v>#N/A</v>
      </c>
      <c r="R47" s="95" t="e">
        <f ca="true">+IF(AND(ISNUMBER(OFFSET('Water Data'!$H$9,0,10*ROW('Water Data'!H41))),'Data Summary'!CG47="Yes"),OFFSET('Water Data'!$H$9,0,10*ROW('Water Data'!H41)),NA())</f>
        <v>#N/A</v>
      </c>
      <c r="S47" s="95" t="e">
        <f ca="true">+IF(AND(ISNUMBER(OFFSET('Water Data'!$I$4,0,10*ROW('Water Data'!I41))),'Data Summary'!CH47="Yes"),100-OFFSET('Water Data'!$I$4,0,10*ROW('Water Data'!I41)),NA())</f>
        <v>#N/A</v>
      </c>
      <c r="T47" s="95" t="e">
        <f ca="true">+IF(AND(ISNUMBER(OFFSET('Water Data'!$I$6,0,10*ROW('Water Data'!I41))),'Data Summary'!CI47="Yes"),OFFSET('Water Data'!$I$6,0,10*ROW('Water Data'!I41)),NA())</f>
        <v>#N/A</v>
      </c>
      <c r="U47" s="95" t="e">
        <f ca="true">+IF(AND(ISNUMBER(OFFSET('Water Data'!$I$9,0,10*ROW('Water Data'!I41))),'Data Summary'!CJ47="Yes"),OFFSET('Water Data'!$I$9,0,10*ROW('Water Data'!I41)),NA())</f>
        <v>#N/A</v>
      </c>
      <c r="V47" s="96" t="e">
        <f ca="true">+IF(AND(ISNUMBER(OFFSET('Sanitation Data'!$D$4,0,10*ROW('Sanitation Data'!D41))),'Data Summary'!CK47="Yes"),100-OFFSET('Sanitation Data'!$D$4,0,10*ROW('Sanitation Data'!D41)),NA())</f>
        <v>#N/A</v>
      </c>
      <c r="W47" s="96" t="e">
        <f ca="true">+IF(AND(ISNUMBER(OFFSET('Sanitation Data'!$D$6,0,10*ROW('Sanitation Data'!D41))),'Data Summary'!CL47="Yes"),OFFSET('Sanitation Data'!$D$6,0,10*ROW('Sanitation Data'!D41)),NA())</f>
        <v>#N/A</v>
      </c>
      <c r="X47" s="96" t="e">
        <f ca="true">+IF(AND(ISNUMBER(OFFSET('Sanitation Data'!$D$10,0,10*ROW('Sanitation Data'!D41))),'Data Summary'!CM47="Yes"),OFFSET('Sanitation Data'!$D$10,0,10*ROW('Sanitation Data'!D41)),NA())</f>
        <v>#N/A</v>
      </c>
      <c r="Y47" s="96" t="e">
        <f ca="true">+IF(AND(ISNUMBER(OFFSET('Sanitation Data'!$D$11,0,10*ROW('Sanitation Data'!D41))),'Data Summary'!CN47="Yes"),OFFSET('Sanitation Data'!$D$11,0,10*ROW('Sanitation Data'!D41)),NA())</f>
        <v>#N/A</v>
      </c>
      <c r="Z47" s="96" t="e">
        <f ca="true">+IF(AND(ISNUMBER(OFFSET('Sanitation Data'!$D$12,0,10*ROW('Sanitation Data'!D41))),'Data Summary'!CO47="Yes"),OFFSET('Sanitation Data'!$D$12,0,10*ROW('Sanitation Data'!D41)),NA())</f>
        <v>#N/A</v>
      </c>
      <c r="AA47" s="96" t="e">
        <f ca="true">+IF(AND(ISNUMBER(OFFSET('Sanitation Data'!$E$4,0,10*ROW('Sanitation Data'!E41))),'Data Summary'!CP47="Yes"),100-OFFSET('Sanitation Data'!$E$4,0,10*ROW('Sanitation Data'!E41)),NA())</f>
        <v>#N/A</v>
      </c>
      <c r="AB47" s="96" t="e">
        <f ca="true">+IF(AND(ISNUMBER(OFFSET('Sanitation Data'!$E$6,0,10*ROW('Sanitation Data'!E41))),'Data Summary'!CQ47="Yes"),OFFSET('Sanitation Data'!$E$6,0,10*ROW('Sanitation Data'!E41)),NA())</f>
        <v>#N/A</v>
      </c>
      <c r="AC47" s="96" t="e">
        <f ca="true">+IF(AND(ISNUMBER(OFFSET('Sanitation Data'!$E$10,0,10*ROW('Sanitation Data'!E41))),'Data Summary'!CR47="Yes"),OFFSET('Sanitation Data'!$E$10,0,10*ROW('Sanitation Data'!E41)),NA())</f>
        <v>#N/A</v>
      </c>
      <c r="AD47" s="96" t="e">
        <f ca="true">+IF(AND(ISNUMBER(OFFSET('Sanitation Data'!$E$11,0,10*ROW('Sanitation Data'!E41))),'Data Summary'!CS47="Yes"),OFFSET('Sanitation Data'!$E$11,0,10*ROW('Sanitation Data'!E41)),NA())</f>
        <v>#N/A</v>
      </c>
      <c r="AE47" s="96" t="e">
        <f ca="true">+IF(AND(ISNUMBER(OFFSET('Sanitation Data'!$E$12,0,10*ROW('Sanitation Data'!E41))),'Data Summary'!CT47="Yes"),OFFSET('Sanitation Data'!$E$12,0,10*ROW('Sanitation Data'!E41)),NA())</f>
        <v>#N/A</v>
      </c>
      <c r="AF47" s="96" t="e">
        <f ca="true">+IF(AND(ISNUMBER(OFFSET('Sanitation Data'!$F$4,0,10*ROW('Sanitation Data'!F41))),'Data Summary'!CU47="Yes"),100-OFFSET('Sanitation Data'!$F$4,0,10*ROW('Sanitation Data'!F41)),NA())</f>
        <v>#N/A</v>
      </c>
      <c r="AG47" s="96" t="e">
        <f ca="true">+IF(AND(ISNUMBER(OFFSET('Sanitation Data'!$F$6,0,10*ROW('Sanitation Data'!F41))),'Data Summary'!CV47="Yes"),OFFSET('Sanitation Data'!$F$6,0,10*ROW('Sanitation Data'!F41)),NA())</f>
        <v>#N/A</v>
      </c>
      <c r="AH47" s="96" t="e">
        <f ca="true">+IF(AND(ISNUMBER(OFFSET('Sanitation Data'!$F$10,0,10*ROW('Sanitation Data'!F41))),'Data Summary'!CW47="Yes"),OFFSET('Sanitation Data'!$F$10,0,10*ROW('Sanitation Data'!F41)),NA())</f>
        <v>#N/A</v>
      </c>
      <c r="AI47" s="96" t="e">
        <f ca="true">+IF(AND(ISNUMBER(OFFSET('Sanitation Data'!$F$11,0,10*ROW('Sanitation Data'!F41))),'Data Summary'!CX47="Yes"),OFFSET('Sanitation Data'!$F$11,0,10*ROW('Sanitation Data'!F41)),NA())</f>
        <v>#N/A</v>
      </c>
      <c r="AJ47" s="96" t="e">
        <f ca="true">+IF(AND(ISNUMBER(OFFSET('Sanitation Data'!$F$12,0,10*ROW('Sanitation Data'!F41))),'Data Summary'!CY47="Yes"),OFFSET('Sanitation Data'!$F$12,0,10*ROW('Sanitation Data'!F41)),NA())</f>
        <v>#N/A</v>
      </c>
      <c r="AK47" s="96" t="e">
        <f ca="true">+IF(AND(ISNUMBER(OFFSET('Sanitation Data'!$G$4,0,10*ROW('Sanitation Data'!G41))),'Data Summary'!CZ47="Yes"),100-OFFSET('Sanitation Data'!$G$4,0,10*ROW('Sanitation Data'!G41)),NA())</f>
        <v>#N/A</v>
      </c>
      <c r="AL47" s="96" t="e">
        <f ca="true">+IF(AND(ISNUMBER(OFFSET('Sanitation Data'!$G$6,0,10*ROW('Sanitation Data'!G41))),'Data Summary'!DA47="Yes"),OFFSET('Sanitation Data'!$G$6,0,10*ROW('Sanitation Data'!G41)),NA())</f>
        <v>#N/A</v>
      </c>
      <c r="AM47" s="96" t="e">
        <f ca="true">+IF(AND(ISNUMBER(OFFSET('Sanitation Data'!$G$10,0,10*ROW('Sanitation Data'!G41))),'Data Summary'!DB47="Yes"),OFFSET('Sanitation Data'!$G$10,0,10*ROW('Sanitation Data'!G41)),NA())</f>
        <v>#N/A</v>
      </c>
      <c r="AN47" s="96" t="e">
        <f ca="true">+IF(AND(ISNUMBER(OFFSET('Sanitation Data'!$G$11,0,10*ROW('Sanitation Data'!G41))),'Data Summary'!DC47="Yes"),OFFSET('Sanitation Data'!$G$11,0,10*ROW('Sanitation Data'!G41)),NA())</f>
        <v>#N/A</v>
      </c>
      <c r="AO47" s="96" t="e">
        <f ca="true">+IF(AND(ISNUMBER(OFFSET('Sanitation Data'!$G$12,0,10*ROW('Sanitation Data'!G41))),'Data Summary'!DD47="Yes"),OFFSET('Sanitation Data'!$G$12,0,10*ROW('Sanitation Data'!G41)),NA())</f>
        <v>#N/A</v>
      </c>
      <c r="AP47" s="96" t="e">
        <f ca="true">+IF(AND(ISNUMBER(OFFSET('Sanitation Data'!$H$4,0,10*ROW('Sanitation Data'!H41))),'Data Summary'!DE47="Yes"),100-OFFSET('Sanitation Data'!$H$4,0,10*ROW('Sanitation Data'!H41)),NA())</f>
        <v>#N/A</v>
      </c>
      <c r="AQ47" s="96" t="e">
        <f ca="true">+IF(AND(ISNUMBER(OFFSET('Sanitation Data'!$H$6,0,10*ROW('Sanitation Data'!H41))),'Data Summary'!DF47="Yes"),OFFSET('Sanitation Data'!$H$6,0,10*ROW('Sanitation Data'!H41)),NA())</f>
        <v>#N/A</v>
      </c>
      <c r="AR47" s="96" t="e">
        <f ca="true">+IF(AND(ISNUMBER(OFFSET('Sanitation Data'!$H$10,0,10*ROW('Sanitation Data'!H41))),'Data Summary'!DG47="Yes"),OFFSET('Sanitation Data'!$H$10,0,10*ROW('Sanitation Data'!H41)),NA())</f>
        <v>#N/A</v>
      </c>
      <c r="AS47" s="96" t="e">
        <f ca="true">+IF(AND(ISNUMBER(OFFSET('Sanitation Data'!$H$11,0,10*ROW('Sanitation Data'!H41))),'Data Summary'!DH47="Yes"),OFFSET('Sanitation Data'!$H$11,0,10*ROW('Sanitation Data'!H41)),NA())</f>
        <v>#N/A</v>
      </c>
      <c r="AT47" s="96" t="e">
        <f ca="true">+IF(AND(ISNUMBER(OFFSET('Sanitation Data'!$H$12,0,10*ROW('Sanitation Data'!H41))),'Data Summary'!DI47="Yes"),OFFSET('Sanitation Data'!$H$12,0,10*ROW('Sanitation Data'!H41)),NA())</f>
        <v>#N/A</v>
      </c>
      <c r="AU47" s="96" t="e">
        <f ca="true">+IF(AND(ISNUMBER(OFFSET('Sanitation Data'!$I$4,0,10*ROW('Sanitation Data'!I41))),'Data Summary'!DJ47="Yes"),100-OFFSET('Sanitation Data'!$I$4,0,10*ROW('Sanitation Data'!I41)),NA())</f>
        <v>#N/A</v>
      </c>
      <c r="AV47" s="96" t="e">
        <f ca="true">+IF(AND(ISNUMBER(OFFSET('Sanitation Data'!$I$6,0,10*ROW('Sanitation Data'!I41))),'Data Summary'!DK47="Yes"),OFFSET('Sanitation Data'!$I$6,0,10*ROW('Sanitation Data'!I41)),NA())</f>
        <v>#N/A</v>
      </c>
      <c r="AW47" s="96" t="e">
        <f ca="true">+IF(AND(ISNUMBER(OFFSET('Sanitation Data'!$I$10,0,10*ROW('Sanitation Data'!I41))),'Data Summary'!DL47="Yes"),OFFSET('Sanitation Data'!$I$10,0,10*ROW('Sanitation Data'!I41)),NA())</f>
        <v>#N/A</v>
      </c>
      <c r="AX47" s="96" t="e">
        <f ca="true">+IF(AND(ISNUMBER(OFFSET('Sanitation Data'!$I$11,0,10*ROW('Sanitation Data'!I41))),'Data Summary'!DM47="Yes"),OFFSET('Sanitation Data'!$I$11,0,10*ROW('Sanitation Data'!I41)),NA())</f>
        <v>#N/A</v>
      </c>
      <c r="AY47" s="96" t="e">
        <f ca="true">+IF(AND(ISNUMBER(OFFSET('Sanitation Data'!$I$12,0,10*ROW('Sanitation Data'!I41))),'Data Summary'!DN47="Yes"),OFFSET('Sanitation Data'!$I$12,0,10*ROW('Sanitation Data'!I41)),NA())</f>
        <v>#N/A</v>
      </c>
      <c r="AZ47" s="97" t="e">
        <f ca="true">+IF(AND(ISNUMBER(OFFSET('Hygiene Data'!$D$5,0,10*ROW('Hygiene Data'!D41))),'Data Summary'!DO47="Yes"),OFFSET('Hygiene Data'!$D$5,0,10*ROW('Hygiene Data'!D41)),NA())</f>
        <v>#N/A</v>
      </c>
      <c r="BA47" s="97" t="e">
        <f ca="true">+IF(AND(ISNUMBER(OFFSET('Hygiene Data'!$D$7,0,10*ROW('Hygiene Data'!D41))),'Data Summary'!DP47="Yes"),OFFSET('Hygiene Data'!$D$7,0,10*ROW('Hygiene Data'!D41)),NA())</f>
        <v>#N/A</v>
      </c>
      <c r="BB47" s="97" t="e">
        <f ca="true">+IF(AND(ISNUMBER(OFFSET('Hygiene Data'!$D$9,0,10*ROW('Hygiene Data'!D41))),'Data Summary'!DQ47="Yes"),OFFSET('Hygiene Data'!$D$9,0,10*ROW('Hygiene Data'!D41)),NA())</f>
        <v>#N/A</v>
      </c>
      <c r="BC47" s="97" t="e">
        <f ca="true">+IF(AND(ISNUMBER(OFFSET('Hygiene Data'!$E$5,0,10*ROW('Hygiene Data'!E41))),'Data Summary'!DR47="Yes"),OFFSET('Hygiene Data'!$E$5,0,10*ROW('Hygiene Data'!E41)),NA())</f>
        <v>#N/A</v>
      </c>
      <c r="BD47" s="97" t="e">
        <f ca="true">+IF(AND(ISNUMBER(OFFSET('Hygiene Data'!$E$7,0,10*ROW('Hygiene Data'!E41))),'Data Summary'!DS47="Yes"),OFFSET('Hygiene Data'!$E$7,0,10*ROW('Hygiene Data'!E41)),NA())</f>
        <v>#N/A</v>
      </c>
      <c r="BE47" s="97" t="e">
        <f ca="true">+IF(AND(ISNUMBER(OFFSET('Hygiene Data'!$E$9,0,10*ROW('Hygiene Data'!E41))),'Data Summary'!DT47="Yes"),OFFSET('Hygiene Data'!$E$9,0,10*ROW('Hygiene Data'!E41)),NA())</f>
        <v>#N/A</v>
      </c>
      <c r="BF47" s="97" t="e">
        <f ca="true">+IF(AND(ISNUMBER(OFFSET('Hygiene Data'!$F$5,0,10*ROW('Hygiene Data'!F41))),'Data Summary'!DU47="Yes"),OFFSET('Hygiene Data'!$F$5,0,10*ROW('Hygiene Data'!F41)),NA())</f>
        <v>#N/A</v>
      </c>
      <c r="BG47" s="97" t="e">
        <f ca="true">+IF(AND(ISNUMBER(OFFSET('Hygiene Data'!$F$7,0,10*ROW('Hygiene Data'!F41))),'Data Summary'!DV47="Yes"),OFFSET('Hygiene Data'!$F$7,0,10*ROW('Hygiene Data'!F41)),NA())</f>
        <v>#N/A</v>
      </c>
      <c r="BH47" s="97" t="e">
        <f ca="true">+IF(AND(ISNUMBER(OFFSET('Hygiene Data'!$F$9,0,10*ROW('Hygiene Data'!F41))),'Data Summary'!DW47="Yes"),OFFSET('Hygiene Data'!$F$9,0,10*ROW('Hygiene Data'!F41)),NA())</f>
        <v>#N/A</v>
      </c>
      <c r="BI47" s="97" t="e">
        <f ca="true">+IF(AND(ISNUMBER(OFFSET('Hygiene Data'!$G$5,0,10*ROW('Hygiene Data'!G41))),'Data Summary'!DX47="Yes"),OFFSET('Hygiene Data'!$G$5,0,10*ROW('Hygiene Data'!G41)),NA())</f>
        <v>#N/A</v>
      </c>
      <c r="BJ47" s="97" t="e">
        <f ca="true">+IF(AND(ISNUMBER(OFFSET('Hygiene Data'!$G$7,0,10*ROW('Hygiene Data'!G41))),'Data Summary'!DY47="Yes"),OFFSET('Hygiene Data'!$G$7,0,10*ROW('Hygiene Data'!G41)),NA())</f>
        <v>#N/A</v>
      </c>
      <c r="BK47" s="97" t="e">
        <f ca="true">+IF(AND(ISNUMBER(OFFSET('Hygiene Data'!$G$9,0,10*ROW('Hygiene Data'!G41))),'Data Summary'!DZ47="Yes"),OFFSET('Hygiene Data'!$G$9,0,10*ROW('Hygiene Data'!G41)),NA())</f>
        <v>#N/A</v>
      </c>
      <c r="BL47" s="97" t="e">
        <f ca="true">+IF(AND(ISNUMBER(OFFSET('Hygiene Data'!$H$5,0,10*ROW('Hygiene Data'!H41))),'Data Summary'!EA47="Yes"),OFFSET('Hygiene Data'!$H$5,0,10*ROW('Hygiene Data'!H41)),NA())</f>
        <v>#N/A</v>
      </c>
      <c r="BM47" s="97" t="e">
        <f ca="true">+IF(AND(ISNUMBER(OFFSET('Hygiene Data'!$H$7,0,10*ROW('Hygiene Data'!H41))),'Data Summary'!EB47="Yes"),OFFSET('Hygiene Data'!$H$7,0,10*ROW('Hygiene Data'!H41)),NA())</f>
        <v>#N/A</v>
      </c>
      <c r="BN47" s="97" t="e">
        <f ca="true">+IF(AND(ISNUMBER(OFFSET('Hygiene Data'!$H$9,0,10*ROW('Hygiene Data'!H41))),'Data Summary'!EC47="Yes"),OFFSET('Hygiene Data'!$H$9,0,10*ROW('Hygiene Data'!H41)),NA())</f>
        <v>#N/A</v>
      </c>
      <c r="BO47" s="97" t="e">
        <f ca="true">+IF(AND(ISNUMBER(OFFSET('Hygiene Data'!$I$5,0,10*ROW('Hygiene Data'!I41))),'Data Summary'!ED47="Yes"),OFFSET('Hygiene Data'!$I$5,0,10*ROW('Hygiene Data'!I41)),NA())</f>
        <v>#N/A</v>
      </c>
      <c r="BP47" s="97" t="e">
        <f ca="true">+IF(AND(ISNUMBER(OFFSET('Hygiene Data'!$I$7,0,10*ROW('Hygiene Data'!I41))),'Data Summary'!EE47="Yes"),OFFSET('Hygiene Data'!$I$7,0,10*ROW('Hygiene Data'!I41)),NA())</f>
        <v>#N/A</v>
      </c>
      <c r="BQ47" s="97" t="e">
        <f ca="true">+IF(AND(ISNUMBER(OFFSET('Hygiene Data'!$I$9,0,10*ROW('Hygiene Data'!I41))),'Data Summary'!EF47="Yes"),OFFSET('Hygiene Data'!$I$9,0,10*ROW('Hygiene Data'!I41)),NA())</f>
        <v>#N/A</v>
      </c>
    </row>
    <row xmlns:x14ac="http://schemas.microsoft.com/office/spreadsheetml/2009/9/ac" r="48" x14ac:dyDescent="0.2">
      <c r="A48" s="409" t="e">
        <f ca="true">+RIGHT('Data Summary'!A48,LEN('Data Summary'!A48)-9)</f>
        <v>#VALUE!</v>
      </c>
      <c r="B48" s="36" t="str">
        <f ca="true">+IF(ISTEXT('Data Summary'!B48),'Data Summary'!B48,"")</f>
        <v/>
      </c>
      <c r="C48" s="358" t="e">
        <f ca="true">+VALUE('Data Summary'!C48)</f>
        <v>#VALUE!</v>
      </c>
      <c r="D48" s="95" t="e">
        <f ca="true">+IF(AND(ISNUMBER(OFFSET('Water Data'!$D$4,0,10*ROW('Water Data'!D42))),'Data Summary'!BS48="Yes"),100-OFFSET('Water Data'!$D$4,0,10*ROW('Water Data'!D42)),NA())</f>
        <v>#N/A</v>
      </c>
      <c r="E48" s="95" t="e">
        <f ca="true">+IF(AND(ISNUMBER(OFFSET('Water Data'!$D$6,0,10*ROW('Water Data'!D42))),'Data Summary'!BT48="Yes"),OFFSET('Water Data'!$D$6,0,10*ROW('Water Data'!D42)),NA())</f>
        <v>#N/A</v>
      </c>
      <c r="F48" s="95" t="e">
        <f ca="true">+IF(AND(ISNUMBER(OFFSET('Water Data'!$D$9,0,10*ROW('Water Data'!D42))),'Data Summary'!BU48="Yes"),OFFSET('Water Data'!$D$9,0,10*ROW('Water Data'!D42)),NA())</f>
        <v>#N/A</v>
      </c>
      <c r="G48" s="95" t="e">
        <f ca="true">+IF(AND(ISNUMBER(OFFSET('Water Data'!$E$4,0,10*ROW('Water Data'!E42))),'Data Summary'!BV48="Yes"),100-OFFSET('Water Data'!$E$4,0,10*ROW('Water Data'!E42)),NA())</f>
        <v>#N/A</v>
      </c>
      <c r="H48" s="95" t="e">
        <f ca="true">+IF(AND(ISNUMBER(OFFSET('Water Data'!$E$6,0,10*ROW('Water Data'!E42))),'Data Summary'!BW48="Yes"),OFFSET('Water Data'!$E$6,0,10*ROW('Water Data'!E42)),NA())</f>
        <v>#N/A</v>
      </c>
      <c r="I48" s="95" t="e">
        <f ca="true">+IF(AND(ISNUMBER(OFFSET('Water Data'!$E$9,0,10*ROW('Water Data'!E42))),'Data Summary'!BX48="Yes"),OFFSET('Water Data'!$E$9,0,10*ROW('Water Data'!E42)),NA())</f>
        <v>#N/A</v>
      </c>
      <c r="J48" s="95" t="e">
        <f ca="true">+IF(AND(ISNUMBER(OFFSET('Water Data'!$F$4,0,10*ROW('Water Data'!F42))),'Data Summary'!BY48="Yes"),100-OFFSET('Water Data'!$F$4,0,10*ROW('Water Data'!F42)),NA())</f>
        <v>#N/A</v>
      </c>
      <c r="K48" s="95" t="e">
        <f ca="true">+IF(AND(ISNUMBER(OFFSET('Water Data'!$F$6,0,10*ROW('Water Data'!F42))),'Data Summary'!BZ48="Yes"),OFFSET('Water Data'!$F$6,0,10*ROW('Water Data'!F42)),NA())</f>
        <v>#N/A</v>
      </c>
      <c r="L48" s="95" t="e">
        <f ca="true">+IF(AND(ISNUMBER(OFFSET('Water Data'!$F$9,0,10*ROW('Water Data'!F42))),'Data Summary'!CA48="Yes"),OFFSET('Water Data'!$F$9,0,10*ROW('Water Data'!F42)),NA())</f>
        <v>#N/A</v>
      </c>
      <c r="M48" s="95" t="e">
        <f ca="true">+IF(AND(ISNUMBER(OFFSET('Water Data'!$G$4,0,10*ROW('Water Data'!G42))),'Data Summary'!CB48="Yes"),100-OFFSET('Water Data'!$G$4,0,10*ROW('Water Data'!G42)),NA())</f>
        <v>#N/A</v>
      </c>
      <c r="N48" s="95" t="e">
        <f ca="true">+IF(AND(ISNUMBER(OFFSET('Water Data'!$G$6,0,10*ROW('Water Data'!G42))),'Data Summary'!CC48="Yes"),OFFSET('Water Data'!$G$6,0,10*ROW('Water Data'!G42)),NA())</f>
        <v>#N/A</v>
      </c>
      <c r="O48" s="95" t="e">
        <f ca="true">+IF(AND(ISNUMBER(OFFSET('Water Data'!$G$9,0,10*ROW('Water Data'!G42))),'Data Summary'!CD48="Yes"),OFFSET('Water Data'!$G$9,0,10*ROW('Water Data'!G42)),NA())</f>
        <v>#N/A</v>
      </c>
      <c r="P48" s="95" t="e">
        <f ca="true">+IF(AND(ISNUMBER(OFFSET('Water Data'!$H$4,0,10*ROW('Water Data'!H42))),'Data Summary'!CE48="Yes"),100-OFFSET('Water Data'!$H$4,0,10*ROW('Water Data'!H42)),NA())</f>
        <v>#N/A</v>
      </c>
      <c r="Q48" s="95" t="e">
        <f ca="true">+IF(AND(ISNUMBER(OFFSET('Water Data'!$H$6,0,10*ROW('Water Data'!H42))),'Data Summary'!CF48="Yes"),OFFSET('Water Data'!$H$6,0,10*ROW('Water Data'!H42)),NA())</f>
        <v>#N/A</v>
      </c>
      <c r="R48" s="95" t="e">
        <f ca="true">+IF(AND(ISNUMBER(OFFSET('Water Data'!$H$9,0,10*ROW('Water Data'!H42))),'Data Summary'!CG48="Yes"),OFFSET('Water Data'!$H$9,0,10*ROW('Water Data'!H42)),NA())</f>
        <v>#N/A</v>
      </c>
      <c r="S48" s="95" t="e">
        <f ca="true">+IF(AND(ISNUMBER(OFFSET('Water Data'!$I$4,0,10*ROW('Water Data'!I42))),'Data Summary'!CH48="Yes"),100-OFFSET('Water Data'!$I$4,0,10*ROW('Water Data'!I42)),NA())</f>
        <v>#N/A</v>
      </c>
      <c r="T48" s="95" t="e">
        <f ca="true">+IF(AND(ISNUMBER(OFFSET('Water Data'!$I$6,0,10*ROW('Water Data'!I42))),'Data Summary'!CI48="Yes"),OFFSET('Water Data'!$I$6,0,10*ROW('Water Data'!I42)),NA())</f>
        <v>#N/A</v>
      </c>
      <c r="U48" s="95" t="e">
        <f ca="true">+IF(AND(ISNUMBER(OFFSET('Water Data'!$I$9,0,10*ROW('Water Data'!I42))),'Data Summary'!CJ48="Yes"),OFFSET('Water Data'!$I$9,0,10*ROW('Water Data'!I42)),NA())</f>
        <v>#N/A</v>
      </c>
      <c r="V48" s="96" t="e">
        <f ca="true">+IF(AND(ISNUMBER(OFFSET('Sanitation Data'!$D$4,0,10*ROW('Sanitation Data'!D42))),'Data Summary'!CK48="Yes"),100-OFFSET('Sanitation Data'!$D$4,0,10*ROW('Sanitation Data'!D42)),NA())</f>
        <v>#N/A</v>
      </c>
      <c r="W48" s="96" t="e">
        <f ca="true">+IF(AND(ISNUMBER(OFFSET('Sanitation Data'!$D$6,0,10*ROW('Sanitation Data'!D42))),'Data Summary'!CL48="Yes"),OFFSET('Sanitation Data'!$D$6,0,10*ROW('Sanitation Data'!D42)),NA())</f>
        <v>#N/A</v>
      </c>
      <c r="X48" s="96" t="e">
        <f ca="true">+IF(AND(ISNUMBER(OFFSET('Sanitation Data'!$D$10,0,10*ROW('Sanitation Data'!D42))),'Data Summary'!CM48="Yes"),OFFSET('Sanitation Data'!$D$10,0,10*ROW('Sanitation Data'!D42)),NA())</f>
        <v>#N/A</v>
      </c>
      <c r="Y48" s="96" t="e">
        <f ca="true">+IF(AND(ISNUMBER(OFFSET('Sanitation Data'!$D$11,0,10*ROW('Sanitation Data'!D42))),'Data Summary'!CN48="Yes"),OFFSET('Sanitation Data'!$D$11,0,10*ROW('Sanitation Data'!D42)),NA())</f>
        <v>#N/A</v>
      </c>
      <c r="Z48" s="96" t="e">
        <f ca="true">+IF(AND(ISNUMBER(OFFSET('Sanitation Data'!$D$12,0,10*ROW('Sanitation Data'!D42))),'Data Summary'!CO48="Yes"),OFFSET('Sanitation Data'!$D$12,0,10*ROW('Sanitation Data'!D42)),NA())</f>
        <v>#N/A</v>
      </c>
      <c r="AA48" s="96" t="e">
        <f ca="true">+IF(AND(ISNUMBER(OFFSET('Sanitation Data'!$E$4,0,10*ROW('Sanitation Data'!E42))),'Data Summary'!CP48="Yes"),100-OFFSET('Sanitation Data'!$E$4,0,10*ROW('Sanitation Data'!E42)),NA())</f>
        <v>#N/A</v>
      </c>
      <c r="AB48" s="96" t="e">
        <f ca="true">+IF(AND(ISNUMBER(OFFSET('Sanitation Data'!$E$6,0,10*ROW('Sanitation Data'!E42))),'Data Summary'!CQ48="Yes"),OFFSET('Sanitation Data'!$E$6,0,10*ROW('Sanitation Data'!E42)),NA())</f>
        <v>#N/A</v>
      </c>
      <c r="AC48" s="96" t="e">
        <f ca="true">+IF(AND(ISNUMBER(OFFSET('Sanitation Data'!$E$10,0,10*ROW('Sanitation Data'!E42))),'Data Summary'!CR48="Yes"),OFFSET('Sanitation Data'!$E$10,0,10*ROW('Sanitation Data'!E42)),NA())</f>
        <v>#N/A</v>
      </c>
      <c r="AD48" s="96" t="e">
        <f ca="true">+IF(AND(ISNUMBER(OFFSET('Sanitation Data'!$E$11,0,10*ROW('Sanitation Data'!E42))),'Data Summary'!CS48="Yes"),OFFSET('Sanitation Data'!$E$11,0,10*ROW('Sanitation Data'!E42)),NA())</f>
        <v>#N/A</v>
      </c>
      <c r="AE48" s="96" t="e">
        <f ca="true">+IF(AND(ISNUMBER(OFFSET('Sanitation Data'!$E$12,0,10*ROW('Sanitation Data'!E42))),'Data Summary'!CT48="Yes"),OFFSET('Sanitation Data'!$E$12,0,10*ROW('Sanitation Data'!E42)),NA())</f>
        <v>#N/A</v>
      </c>
      <c r="AF48" s="96" t="e">
        <f ca="true">+IF(AND(ISNUMBER(OFFSET('Sanitation Data'!$F$4,0,10*ROW('Sanitation Data'!F42))),'Data Summary'!CU48="Yes"),100-OFFSET('Sanitation Data'!$F$4,0,10*ROW('Sanitation Data'!F42)),NA())</f>
        <v>#N/A</v>
      </c>
      <c r="AG48" s="96" t="e">
        <f ca="true">+IF(AND(ISNUMBER(OFFSET('Sanitation Data'!$F$6,0,10*ROW('Sanitation Data'!F42))),'Data Summary'!CV48="Yes"),OFFSET('Sanitation Data'!$F$6,0,10*ROW('Sanitation Data'!F42)),NA())</f>
        <v>#N/A</v>
      </c>
      <c r="AH48" s="96" t="e">
        <f ca="true">+IF(AND(ISNUMBER(OFFSET('Sanitation Data'!$F$10,0,10*ROW('Sanitation Data'!F42))),'Data Summary'!CW48="Yes"),OFFSET('Sanitation Data'!$F$10,0,10*ROW('Sanitation Data'!F42)),NA())</f>
        <v>#N/A</v>
      </c>
      <c r="AI48" s="96" t="e">
        <f ca="true">+IF(AND(ISNUMBER(OFFSET('Sanitation Data'!$F$11,0,10*ROW('Sanitation Data'!F42))),'Data Summary'!CX48="Yes"),OFFSET('Sanitation Data'!$F$11,0,10*ROW('Sanitation Data'!F42)),NA())</f>
        <v>#N/A</v>
      </c>
      <c r="AJ48" s="96" t="e">
        <f ca="true">+IF(AND(ISNUMBER(OFFSET('Sanitation Data'!$F$12,0,10*ROW('Sanitation Data'!F42))),'Data Summary'!CY48="Yes"),OFFSET('Sanitation Data'!$F$12,0,10*ROW('Sanitation Data'!F42)),NA())</f>
        <v>#N/A</v>
      </c>
      <c r="AK48" s="96" t="e">
        <f ca="true">+IF(AND(ISNUMBER(OFFSET('Sanitation Data'!$G$4,0,10*ROW('Sanitation Data'!G42))),'Data Summary'!CZ48="Yes"),100-OFFSET('Sanitation Data'!$G$4,0,10*ROW('Sanitation Data'!G42)),NA())</f>
        <v>#N/A</v>
      </c>
      <c r="AL48" s="96" t="e">
        <f ca="true">+IF(AND(ISNUMBER(OFFSET('Sanitation Data'!$G$6,0,10*ROW('Sanitation Data'!G42))),'Data Summary'!DA48="Yes"),OFFSET('Sanitation Data'!$G$6,0,10*ROW('Sanitation Data'!G42)),NA())</f>
        <v>#N/A</v>
      </c>
      <c r="AM48" s="96" t="e">
        <f ca="true">+IF(AND(ISNUMBER(OFFSET('Sanitation Data'!$G$10,0,10*ROW('Sanitation Data'!G42))),'Data Summary'!DB48="Yes"),OFFSET('Sanitation Data'!$G$10,0,10*ROW('Sanitation Data'!G42)),NA())</f>
        <v>#N/A</v>
      </c>
      <c r="AN48" s="96" t="e">
        <f ca="true">+IF(AND(ISNUMBER(OFFSET('Sanitation Data'!$G$11,0,10*ROW('Sanitation Data'!G42))),'Data Summary'!DC48="Yes"),OFFSET('Sanitation Data'!$G$11,0,10*ROW('Sanitation Data'!G42)),NA())</f>
        <v>#N/A</v>
      </c>
      <c r="AO48" s="96" t="e">
        <f ca="true">+IF(AND(ISNUMBER(OFFSET('Sanitation Data'!$G$12,0,10*ROW('Sanitation Data'!G42))),'Data Summary'!DD48="Yes"),OFFSET('Sanitation Data'!$G$12,0,10*ROW('Sanitation Data'!G42)),NA())</f>
        <v>#N/A</v>
      </c>
      <c r="AP48" s="96" t="e">
        <f ca="true">+IF(AND(ISNUMBER(OFFSET('Sanitation Data'!$H$4,0,10*ROW('Sanitation Data'!H42))),'Data Summary'!DE48="Yes"),100-OFFSET('Sanitation Data'!$H$4,0,10*ROW('Sanitation Data'!H42)),NA())</f>
        <v>#N/A</v>
      </c>
      <c r="AQ48" s="96" t="e">
        <f ca="true">+IF(AND(ISNUMBER(OFFSET('Sanitation Data'!$H$6,0,10*ROW('Sanitation Data'!H42))),'Data Summary'!DF48="Yes"),OFFSET('Sanitation Data'!$H$6,0,10*ROW('Sanitation Data'!H42)),NA())</f>
        <v>#N/A</v>
      </c>
      <c r="AR48" s="96" t="e">
        <f ca="true">+IF(AND(ISNUMBER(OFFSET('Sanitation Data'!$H$10,0,10*ROW('Sanitation Data'!H42))),'Data Summary'!DG48="Yes"),OFFSET('Sanitation Data'!$H$10,0,10*ROW('Sanitation Data'!H42)),NA())</f>
        <v>#N/A</v>
      </c>
      <c r="AS48" s="96" t="e">
        <f ca="true">+IF(AND(ISNUMBER(OFFSET('Sanitation Data'!$H$11,0,10*ROW('Sanitation Data'!H42))),'Data Summary'!DH48="Yes"),OFFSET('Sanitation Data'!$H$11,0,10*ROW('Sanitation Data'!H42)),NA())</f>
        <v>#N/A</v>
      </c>
      <c r="AT48" s="96" t="e">
        <f ca="true">+IF(AND(ISNUMBER(OFFSET('Sanitation Data'!$H$12,0,10*ROW('Sanitation Data'!H42))),'Data Summary'!DI48="Yes"),OFFSET('Sanitation Data'!$H$12,0,10*ROW('Sanitation Data'!H42)),NA())</f>
        <v>#N/A</v>
      </c>
      <c r="AU48" s="96" t="e">
        <f ca="true">+IF(AND(ISNUMBER(OFFSET('Sanitation Data'!$I$4,0,10*ROW('Sanitation Data'!I42))),'Data Summary'!DJ48="Yes"),100-OFFSET('Sanitation Data'!$I$4,0,10*ROW('Sanitation Data'!I42)),NA())</f>
        <v>#N/A</v>
      </c>
      <c r="AV48" s="96" t="e">
        <f ca="true">+IF(AND(ISNUMBER(OFFSET('Sanitation Data'!$I$6,0,10*ROW('Sanitation Data'!I42))),'Data Summary'!DK48="Yes"),OFFSET('Sanitation Data'!$I$6,0,10*ROW('Sanitation Data'!I42)),NA())</f>
        <v>#N/A</v>
      </c>
      <c r="AW48" s="96" t="e">
        <f ca="true">+IF(AND(ISNUMBER(OFFSET('Sanitation Data'!$I$10,0,10*ROW('Sanitation Data'!I42))),'Data Summary'!DL48="Yes"),OFFSET('Sanitation Data'!$I$10,0,10*ROW('Sanitation Data'!I42)),NA())</f>
        <v>#N/A</v>
      </c>
      <c r="AX48" s="96" t="e">
        <f ca="true">+IF(AND(ISNUMBER(OFFSET('Sanitation Data'!$I$11,0,10*ROW('Sanitation Data'!I42))),'Data Summary'!DM48="Yes"),OFFSET('Sanitation Data'!$I$11,0,10*ROW('Sanitation Data'!I42)),NA())</f>
        <v>#N/A</v>
      </c>
      <c r="AY48" s="96" t="e">
        <f ca="true">+IF(AND(ISNUMBER(OFFSET('Sanitation Data'!$I$12,0,10*ROW('Sanitation Data'!I42))),'Data Summary'!DN48="Yes"),OFFSET('Sanitation Data'!$I$12,0,10*ROW('Sanitation Data'!I42)),NA())</f>
        <v>#N/A</v>
      </c>
      <c r="AZ48" s="97" t="e">
        <f ca="true">+IF(AND(ISNUMBER(OFFSET('Hygiene Data'!$D$5,0,10*ROW('Hygiene Data'!D42))),'Data Summary'!DO48="Yes"),OFFSET('Hygiene Data'!$D$5,0,10*ROW('Hygiene Data'!D42)),NA())</f>
        <v>#N/A</v>
      </c>
      <c r="BA48" s="97" t="e">
        <f ca="true">+IF(AND(ISNUMBER(OFFSET('Hygiene Data'!$D$7,0,10*ROW('Hygiene Data'!D42))),'Data Summary'!DP48="Yes"),OFFSET('Hygiene Data'!$D$7,0,10*ROW('Hygiene Data'!D42)),NA())</f>
        <v>#N/A</v>
      </c>
      <c r="BB48" s="97" t="e">
        <f ca="true">+IF(AND(ISNUMBER(OFFSET('Hygiene Data'!$D$9,0,10*ROW('Hygiene Data'!D42))),'Data Summary'!DQ48="Yes"),OFFSET('Hygiene Data'!$D$9,0,10*ROW('Hygiene Data'!D42)),NA())</f>
        <v>#N/A</v>
      </c>
      <c r="BC48" s="97" t="e">
        <f ca="true">+IF(AND(ISNUMBER(OFFSET('Hygiene Data'!$E$5,0,10*ROW('Hygiene Data'!E42))),'Data Summary'!DR48="Yes"),OFFSET('Hygiene Data'!$E$5,0,10*ROW('Hygiene Data'!E42)),NA())</f>
        <v>#N/A</v>
      </c>
      <c r="BD48" s="97" t="e">
        <f ca="true">+IF(AND(ISNUMBER(OFFSET('Hygiene Data'!$E$7,0,10*ROW('Hygiene Data'!E42))),'Data Summary'!DS48="Yes"),OFFSET('Hygiene Data'!$E$7,0,10*ROW('Hygiene Data'!E42)),NA())</f>
        <v>#N/A</v>
      </c>
      <c r="BE48" s="97" t="e">
        <f ca="true">+IF(AND(ISNUMBER(OFFSET('Hygiene Data'!$E$9,0,10*ROW('Hygiene Data'!E42))),'Data Summary'!DT48="Yes"),OFFSET('Hygiene Data'!$E$9,0,10*ROW('Hygiene Data'!E42)),NA())</f>
        <v>#N/A</v>
      </c>
      <c r="BF48" s="97" t="e">
        <f ca="true">+IF(AND(ISNUMBER(OFFSET('Hygiene Data'!$F$5,0,10*ROW('Hygiene Data'!F42))),'Data Summary'!DU48="Yes"),OFFSET('Hygiene Data'!$F$5,0,10*ROW('Hygiene Data'!F42)),NA())</f>
        <v>#N/A</v>
      </c>
      <c r="BG48" s="97" t="e">
        <f ca="true">+IF(AND(ISNUMBER(OFFSET('Hygiene Data'!$F$7,0,10*ROW('Hygiene Data'!F42))),'Data Summary'!DV48="Yes"),OFFSET('Hygiene Data'!$F$7,0,10*ROW('Hygiene Data'!F42)),NA())</f>
        <v>#N/A</v>
      </c>
      <c r="BH48" s="97" t="e">
        <f ca="true">+IF(AND(ISNUMBER(OFFSET('Hygiene Data'!$F$9,0,10*ROW('Hygiene Data'!F42))),'Data Summary'!DW48="Yes"),OFFSET('Hygiene Data'!$F$9,0,10*ROW('Hygiene Data'!F42)),NA())</f>
        <v>#N/A</v>
      </c>
      <c r="BI48" s="97" t="e">
        <f ca="true">+IF(AND(ISNUMBER(OFFSET('Hygiene Data'!$G$5,0,10*ROW('Hygiene Data'!G42))),'Data Summary'!DX48="Yes"),OFFSET('Hygiene Data'!$G$5,0,10*ROW('Hygiene Data'!G42)),NA())</f>
        <v>#N/A</v>
      </c>
      <c r="BJ48" s="97" t="e">
        <f ca="true">+IF(AND(ISNUMBER(OFFSET('Hygiene Data'!$G$7,0,10*ROW('Hygiene Data'!G42))),'Data Summary'!DY48="Yes"),OFFSET('Hygiene Data'!$G$7,0,10*ROW('Hygiene Data'!G42)),NA())</f>
        <v>#N/A</v>
      </c>
      <c r="BK48" s="97" t="e">
        <f ca="true">+IF(AND(ISNUMBER(OFFSET('Hygiene Data'!$G$9,0,10*ROW('Hygiene Data'!G42))),'Data Summary'!DZ48="Yes"),OFFSET('Hygiene Data'!$G$9,0,10*ROW('Hygiene Data'!G42)),NA())</f>
        <v>#N/A</v>
      </c>
      <c r="BL48" s="97" t="e">
        <f ca="true">+IF(AND(ISNUMBER(OFFSET('Hygiene Data'!$H$5,0,10*ROW('Hygiene Data'!H42))),'Data Summary'!EA48="Yes"),OFFSET('Hygiene Data'!$H$5,0,10*ROW('Hygiene Data'!H42)),NA())</f>
        <v>#N/A</v>
      </c>
      <c r="BM48" s="97" t="e">
        <f ca="true">+IF(AND(ISNUMBER(OFFSET('Hygiene Data'!$H$7,0,10*ROW('Hygiene Data'!H42))),'Data Summary'!EB48="Yes"),OFFSET('Hygiene Data'!$H$7,0,10*ROW('Hygiene Data'!H42)),NA())</f>
        <v>#N/A</v>
      </c>
      <c r="BN48" s="97" t="e">
        <f ca="true">+IF(AND(ISNUMBER(OFFSET('Hygiene Data'!$H$9,0,10*ROW('Hygiene Data'!H42))),'Data Summary'!EC48="Yes"),OFFSET('Hygiene Data'!$H$9,0,10*ROW('Hygiene Data'!H42)),NA())</f>
        <v>#N/A</v>
      </c>
      <c r="BO48" s="97" t="e">
        <f ca="true">+IF(AND(ISNUMBER(OFFSET('Hygiene Data'!$I$5,0,10*ROW('Hygiene Data'!I42))),'Data Summary'!ED48="Yes"),OFFSET('Hygiene Data'!$I$5,0,10*ROW('Hygiene Data'!I42)),NA())</f>
        <v>#N/A</v>
      </c>
      <c r="BP48" s="97" t="e">
        <f ca="true">+IF(AND(ISNUMBER(OFFSET('Hygiene Data'!$I$7,0,10*ROW('Hygiene Data'!I42))),'Data Summary'!EE48="Yes"),OFFSET('Hygiene Data'!$I$7,0,10*ROW('Hygiene Data'!I42)),NA())</f>
        <v>#N/A</v>
      </c>
      <c r="BQ48" s="97" t="e">
        <f ca="true">+IF(AND(ISNUMBER(OFFSET('Hygiene Data'!$I$9,0,10*ROW('Hygiene Data'!I42))),'Data Summary'!EF48="Yes"),OFFSET('Hygiene Data'!$I$9,0,10*ROW('Hygiene Data'!I42)),NA())</f>
        <v>#N/A</v>
      </c>
    </row>
    <row xmlns:x14ac="http://schemas.microsoft.com/office/spreadsheetml/2009/9/ac" r="49" x14ac:dyDescent="0.2">
      <c r="A49" s="409" t="e">
        <f ca="true">+RIGHT('Data Summary'!A49,LEN('Data Summary'!A49)-9)</f>
        <v>#VALUE!</v>
      </c>
      <c r="B49" s="36" t="str">
        <f ca="true">+IF(ISTEXT('Data Summary'!B49),'Data Summary'!B49,"")</f>
        <v/>
      </c>
      <c r="C49" s="358" t="e">
        <f ca="true">+VALUE('Data Summary'!C49)</f>
        <v>#VALUE!</v>
      </c>
      <c r="D49" s="95" t="e">
        <f ca="true">+IF(AND(ISNUMBER(OFFSET('Water Data'!$D$4,0,10*ROW('Water Data'!D43))),'Data Summary'!BS49="Yes"),100-OFFSET('Water Data'!$D$4,0,10*ROW('Water Data'!D43)),NA())</f>
        <v>#N/A</v>
      </c>
      <c r="E49" s="95" t="e">
        <f ca="true">+IF(AND(ISNUMBER(OFFSET('Water Data'!$D$6,0,10*ROW('Water Data'!D43))),'Data Summary'!BT49="Yes"),OFFSET('Water Data'!$D$6,0,10*ROW('Water Data'!D43)),NA())</f>
        <v>#N/A</v>
      </c>
      <c r="F49" s="95" t="e">
        <f ca="true">+IF(AND(ISNUMBER(OFFSET('Water Data'!$D$9,0,10*ROW('Water Data'!D43))),'Data Summary'!BU49="Yes"),OFFSET('Water Data'!$D$9,0,10*ROW('Water Data'!D43)),NA())</f>
        <v>#N/A</v>
      </c>
      <c r="G49" s="95" t="e">
        <f ca="true">+IF(AND(ISNUMBER(OFFSET('Water Data'!$E$4,0,10*ROW('Water Data'!E43))),'Data Summary'!BV49="Yes"),100-OFFSET('Water Data'!$E$4,0,10*ROW('Water Data'!E43)),NA())</f>
        <v>#N/A</v>
      </c>
      <c r="H49" s="95" t="e">
        <f ca="true">+IF(AND(ISNUMBER(OFFSET('Water Data'!$E$6,0,10*ROW('Water Data'!E43))),'Data Summary'!BW49="Yes"),OFFSET('Water Data'!$E$6,0,10*ROW('Water Data'!E43)),NA())</f>
        <v>#N/A</v>
      </c>
      <c r="I49" s="95" t="e">
        <f ca="true">+IF(AND(ISNUMBER(OFFSET('Water Data'!$E$9,0,10*ROW('Water Data'!E43))),'Data Summary'!BX49="Yes"),OFFSET('Water Data'!$E$9,0,10*ROW('Water Data'!E43)),NA())</f>
        <v>#N/A</v>
      </c>
      <c r="J49" s="95" t="e">
        <f ca="true">+IF(AND(ISNUMBER(OFFSET('Water Data'!$F$4,0,10*ROW('Water Data'!F43))),'Data Summary'!BY49="Yes"),100-OFFSET('Water Data'!$F$4,0,10*ROW('Water Data'!F43)),NA())</f>
        <v>#N/A</v>
      </c>
      <c r="K49" s="95" t="e">
        <f ca="true">+IF(AND(ISNUMBER(OFFSET('Water Data'!$F$6,0,10*ROW('Water Data'!F43))),'Data Summary'!BZ49="Yes"),OFFSET('Water Data'!$F$6,0,10*ROW('Water Data'!F43)),NA())</f>
        <v>#N/A</v>
      </c>
      <c r="L49" s="95" t="e">
        <f ca="true">+IF(AND(ISNUMBER(OFFSET('Water Data'!$F$9,0,10*ROW('Water Data'!F43))),'Data Summary'!CA49="Yes"),OFFSET('Water Data'!$F$9,0,10*ROW('Water Data'!F43)),NA())</f>
        <v>#N/A</v>
      </c>
      <c r="M49" s="95" t="e">
        <f ca="true">+IF(AND(ISNUMBER(OFFSET('Water Data'!$G$4,0,10*ROW('Water Data'!G43))),'Data Summary'!CB49="Yes"),100-OFFSET('Water Data'!$G$4,0,10*ROW('Water Data'!G43)),NA())</f>
        <v>#N/A</v>
      </c>
      <c r="N49" s="95" t="e">
        <f ca="true">+IF(AND(ISNUMBER(OFFSET('Water Data'!$G$6,0,10*ROW('Water Data'!G43))),'Data Summary'!CC49="Yes"),OFFSET('Water Data'!$G$6,0,10*ROW('Water Data'!G43)),NA())</f>
        <v>#N/A</v>
      </c>
      <c r="O49" s="95" t="e">
        <f ca="true">+IF(AND(ISNUMBER(OFFSET('Water Data'!$G$9,0,10*ROW('Water Data'!G43))),'Data Summary'!CD49="Yes"),OFFSET('Water Data'!$G$9,0,10*ROW('Water Data'!G43)),NA())</f>
        <v>#N/A</v>
      </c>
      <c r="P49" s="95" t="e">
        <f ca="true">+IF(AND(ISNUMBER(OFFSET('Water Data'!$H$4,0,10*ROW('Water Data'!H43))),'Data Summary'!CE49="Yes"),100-OFFSET('Water Data'!$H$4,0,10*ROW('Water Data'!H43)),NA())</f>
        <v>#N/A</v>
      </c>
      <c r="Q49" s="95" t="e">
        <f ca="true">+IF(AND(ISNUMBER(OFFSET('Water Data'!$H$6,0,10*ROW('Water Data'!H43))),'Data Summary'!CF49="Yes"),OFFSET('Water Data'!$H$6,0,10*ROW('Water Data'!H43)),NA())</f>
        <v>#N/A</v>
      </c>
      <c r="R49" s="95" t="e">
        <f ca="true">+IF(AND(ISNUMBER(OFFSET('Water Data'!$H$9,0,10*ROW('Water Data'!H43))),'Data Summary'!CG49="Yes"),OFFSET('Water Data'!$H$9,0,10*ROW('Water Data'!H43)),NA())</f>
        <v>#N/A</v>
      </c>
      <c r="S49" s="95" t="e">
        <f ca="true">+IF(AND(ISNUMBER(OFFSET('Water Data'!$I$4,0,10*ROW('Water Data'!I43))),'Data Summary'!CH49="Yes"),100-OFFSET('Water Data'!$I$4,0,10*ROW('Water Data'!I43)),NA())</f>
        <v>#N/A</v>
      </c>
      <c r="T49" s="95" t="e">
        <f ca="true">+IF(AND(ISNUMBER(OFFSET('Water Data'!$I$6,0,10*ROW('Water Data'!I43))),'Data Summary'!CI49="Yes"),OFFSET('Water Data'!$I$6,0,10*ROW('Water Data'!I43)),NA())</f>
        <v>#N/A</v>
      </c>
      <c r="U49" s="95" t="e">
        <f ca="true">+IF(AND(ISNUMBER(OFFSET('Water Data'!$I$9,0,10*ROW('Water Data'!I43))),'Data Summary'!CJ49="Yes"),OFFSET('Water Data'!$I$9,0,10*ROW('Water Data'!I43)),NA())</f>
        <v>#N/A</v>
      </c>
      <c r="V49" s="96" t="e">
        <f ca="true">+IF(AND(ISNUMBER(OFFSET('Sanitation Data'!$D$4,0,10*ROW('Sanitation Data'!D43))),'Data Summary'!CK49="Yes"),100-OFFSET('Sanitation Data'!$D$4,0,10*ROW('Sanitation Data'!D43)),NA())</f>
        <v>#N/A</v>
      </c>
      <c r="W49" s="96" t="e">
        <f ca="true">+IF(AND(ISNUMBER(OFFSET('Sanitation Data'!$D$6,0,10*ROW('Sanitation Data'!D43))),'Data Summary'!CL49="Yes"),OFFSET('Sanitation Data'!$D$6,0,10*ROW('Sanitation Data'!D43)),NA())</f>
        <v>#N/A</v>
      </c>
      <c r="X49" s="96" t="e">
        <f ca="true">+IF(AND(ISNUMBER(OFFSET('Sanitation Data'!$D$10,0,10*ROW('Sanitation Data'!D43))),'Data Summary'!CM49="Yes"),OFFSET('Sanitation Data'!$D$10,0,10*ROW('Sanitation Data'!D43)),NA())</f>
        <v>#N/A</v>
      </c>
      <c r="Y49" s="96" t="e">
        <f ca="true">+IF(AND(ISNUMBER(OFFSET('Sanitation Data'!$D$11,0,10*ROW('Sanitation Data'!D43))),'Data Summary'!CN49="Yes"),OFFSET('Sanitation Data'!$D$11,0,10*ROW('Sanitation Data'!D43)),NA())</f>
        <v>#N/A</v>
      </c>
      <c r="Z49" s="96" t="e">
        <f ca="true">+IF(AND(ISNUMBER(OFFSET('Sanitation Data'!$D$12,0,10*ROW('Sanitation Data'!D43))),'Data Summary'!CO49="Yes"),OFFSET('Sanitation Data'!$D$12,0,10*ROW('Sanitation Data'!D43)),NA())</f>
        <v>#N/A</v>
      </c>
      <c r="AA49" s="96" t="e">
        <f ca="true">+IF(AND(ISNUMBER(OFFSET('Sanitation Data'!$E$4,0,10*ROW('Sanitation Data'!E43))),'Data Summary'!CP49="Yes"),100-OFFSET('Sanitation Data'!$E$4,0,10*ROW('Sanitation Data'!E43)),NA())</f>
        <v>#N/A</v>
      </c>
      <c r="AB49" s="96" t="e">
        <f ca="true">+IF(AND(ISNUMBER(OFFSET('Sanitation Data'!$E$6,0,10*ROW('Sanitation Data'!E43))),'Data Summary'!CQ49="Yes"),OFFSET('Sanitation Data'!$E$6,0,10*ROW('Sanitation Data'!E43)),NA())</f>
        <v>#N/A</v>
      </c>
      <c r="AC49" s="96" t="e">
        <f ca="true">+IF(AND(ISNUMBER(OFFSET('Sanitation Data'!$E$10,0,10*ROW('Sanitation Data'!E43))),'Data Summary'!CR49="Yes"),OFFSET('Sanitation Data'!$E$10,0,10*ROW('Sanitation Data'!E43)),NA())</f>
        <v>#N/A</v>
      </c>
      <c r="AD49" s="96" t="e">
        <f ca="true">+IF(AND(ISNUMBER(OFFSET('Sanitation Data'!$E$11,0,10*ROW('Sanitation Data'!E43))),'Data Summary'!CS49="Yes"),OFFSET('Sanitation Data'!$E$11,0,10*ROW('Sanitation Data'!E43)),NA())</f>
        <v>#N/A</v>
      </c>
      <c r="AE49" s="96" t="e">
        <f ca="true">+IF(AND(ISNUMBER(OFFSET('Sanitation Data'!$E$12,0,10*ROW('Sanitation Data'!E43))),'Data Summary'!CT49="Yes"),OFFSET('Sanitation Data'!$E$12,0,10*ROW('Sanitation Data'!E43)),NA())</f>
        <v>#N/A</v>
      </c>
      <c r="AF49" s="96" t="e">
        <f ca="true">+IF(AND(ISNUMBER(OFFSET('Sanitation Data'!$F$4,0,10*ROW('Sanitation Data'!F43))),'Data Summary'!CU49="Yes"),100-OFFSET('Sanitation Data'!$F$4,0,10*ROW('Sanitation Data'!F43)),NA())</f>
        <v>#N/A</v>
      </c>
      <c r="AG49" s="96" t="e">
        <f ca="true">+IF(AND(ISNUMBER(OFFSET('Sanitation Data'!$F$6,0,10*ROW('Sanitation Data'!F43))),'Data Summary'!CV49="Yes"),OFFSET('Sanitation Data'!$F$6,0,10*ROW('Sanitation Data'!F43)),NA())</f>
        <v>#N/A</v>
      </c>
      <c r="AH49" s="96" t="e">
        <f ca="true">+IF(AND(ISNUMBER(OFFSET('Sanitation Data'!$F$10,0,10*ROW('Sanitation Data'!F43))),'Data Summary'!CW49="Yes"),OFFSET('Sanitation Data'!$F$10,0,10*ROW('Sanitation Data'!F43)),NA())</f>
        <v>#N/A</v>
      </c>
      <c r="AI49" s="96" t="e">
        <f ca="true">+IF(AND(ISNUMBER(OFFSET('Sanitation Data'!$F$11,0,10*ROW('Sanitation Data'!F43))),'Data Summary'!CX49="Yes"),OFFSET('Sanitation Data'!$F$11,0,10*ROW('Sanitation Data'!F43)),NA())</f>
        <v>#N/A</v>
      </c>
      <c r="AJ49" s="96" t="e">
        <f ca="true">+IF(AND(ISNUMBER(OFFSET('Sanitation Data'!$F$12,0,10*ROW('Sanitation Data'!F43))),'Data Summary'!CY49="Yes"),OFFSET('Sanitation Data'!$F$12,0,10*ROW('Sanitation Data'!F43)),NA())</f>
        <v>#N/A</v>
      </c>
      <c r="AK49" s="96" t="e">
        <f ca="true">+IF(AND(ISNUMBER(OFFSET('Sanitation Data'!$G$4,0,10*ROW('Sanitation Data'!G43))),'Data Summary'!CZ49="Yes"),100-OFFSET('Sanitation Data'!$G$4,0,10*ROW('Sanitation Data'!G43)),NA())</f>
        <v>#N/A</v>
      </c>
      <c r="AL49" s="96" t="e">
        <f ca="true">+IF(AND(ISNUMBER(OFFSET('Sanitation Data'!$G$6,0,10*ROW('Sanitation Data'!G43))),'Data Summary'!DA49="Yes"),OFFSET('Sanitation Data'!$G$6,0,10*ROW('Sanitation Data'!G43)),NA())</f>
        <v>#N/A</v>
      </c>
      <c r="AM49" s="96" t="e">
        <f ca="true">+IF(AND(ISNUMBER(OFFSET('Sanitation Data'!$G$10,0,10*ROW('Sanitation Data'!G43))),'Data Summary'!DB49="Yes"),OFFSET('Sanitation Data'!$G$10,0,10*ROW('Sanitation Data'!G43)),NA())</f>
        <v>#N/A</v>
      </c>
      <c r="AN49" s="96" t="e">
        <f ca="true">+IF(AND(ISNUMBER(OFFSET('Sanitation Data'!$G$11,0,10*ROW('Sanitation Data'!G43))),'Data Summary'!DC49="Yes"),OFFSET('Sanitation Data'!$G$11,0,10*ROW('Sanitation Data'!G43)),NA())</f>
        <v>#N/A</v>
      </c>
      <c r="AO49" s="96" t="e">
        <f ca="true">+IF(AND(ISNUMBER(OFFSET('Sanitation Data'!$G$12,0,10*ROW('Sanitation Data'!G43))),'Data Summary'!DD49="Yes"),OFFSET('Sanitation Data'!$G$12,0,10*ROW('Sanitation Data'!G43)),NA())</f>
        <v>#N/A</v>
      </c>
      <c r="AP49" s="96" t="e">
        <f ca="true">+IF(AND(ISNUMBER(OFFSET('Sanitation Data'!$H$4,0,10*ROW('Sanitation Data'!H43))),'Data Summary'!DE49="Yes"),100-OFFSET('Sanitation Data'!$H$4,0,10*ROW('Sanitation Data'!H43)),NA())</f>
        <v>#N/A</v>
      </c>
      <c r="AQ49" s="96" t="e">
        <f ca="true">+IF(AND(ISNUMBER(OFFSET('Sanitation Data'!$H$6,0,10*ROW('Sanitation Data'!H43))),'Data Summary'!DF49="Yes"),OFFSET('Sanitation Data'!$H$6,0,10*ROW('Sanitation Data'!H43)),NA())</f>
        <v>#N/A</v>
      </c>
      <c r="AR49" s="96" t="e">
        <f ca="true">+IF(AND(ISNUMBER(OFFSET('Sanitation Data'!$H$10,0,10*ROW('Sanitation Data'!H43))),'Data Summary'!DG49="Yes"),OFFSET('Sanitation Data'!$H$10,0,10*ROW('Sanitation Data'!H43)),NA())</f>
        <v>#N/A</v>
      </c>
      <c r="AS49" s="96" t="e">
        <f ca="true">+IF(AND(ISNUMBER(OFFSET('Sanitation Data'!$H$11,0,10*ROW('Sanitation Data'!H43))),'Data Summary'!DH49="Yes"),OFFSET('Sanitation Data'!$H$11,0,10*ROW('Sanitation Data'!H43)),NA())</f>
        <v>#N/A</v>
      </c>
      <c r="AT49" s="96" t="e">
        <f ca="true">+IF(AND(ISNUMBER(OFFSET('Sanitation Data'!$H$12,0,10*ROW('Sanitation Data'!H43))),'Data Summary'!DI49="Yes"),OFFSET('Sanitation Data'!$H$12,0,10*ROW('Sanitation Data'!H43)),NA())</f>
        <v>#N/A</v>
      </c>
      <c r="AU49" s="96" t="e">
        <f ca="true">+IF(AND(ISNUMBER(OFFSET('Sanitation Data'!$I$4,0,10*ROW('Sanitation Data'!I43))),'Data Summary'!DJ49="Yes"),100-OFFSET('Sanitation Data'!$I$4,0,10*ROW('Sanitation Data'!I43)),NA())</f>
        <v>#N/A</v>
      </c>
      <c r="AV49" s="96" t="e">
        <f ca="true">+IF(AND(ISNUMBER(OFFSET('Sanitation Data'!$I$6,0,10*ROW('Sanitation Data'!I43))),'Data Summary'!DK49="Yes"),OFFSET('Sanitation Data'!$I$6,0,10*ROW('Sanitation Data'!I43)),NA())</f>
        <v>#N/A</v>
      </c>
      <c r="AW49" s="96" t="e">
        <f ca="true">+IF(AND(ISNUMBER(OFFSET('Sanitation Data'!$I$10,0,10*ROW('Sanitation Data'!I43))),'Data Summary'!DL49="Yes"),OFFSET('Sanitation Data'!$I$10,0,10*ROW('Sanitation Data'!I43)),NA())</f>
        <v>#N/A</v>
      </c>
      <c r="AX49" s="96" t="e">
        <f ca="true">+IF(AND(ISNUMBER(OFFSET('Sanitation Data'!$I$11,0,10*ROW('Sanitation Data'!I43))),'Data Summary'!DM49="Yes"),OFFSET('Sanitation Data'!$I$11,0,10*ROW('Sanitation Data'!I43)),NA())</f>
        <v>#N/A</v>
      </c>
      <c r="AY49" s="96" t="e">
        <f ca="true">+IF(AND(ISNUMBER(OFFSET('Sanitation Data'!$I$12,0,10*ROW('Sanitation Data'!I43))),'Data Summary'!DN49="Yes"),OFFSET('Sanitation Data'!$I$12,0,10*ROW('Sanitation Data'!I43)),NA())</f>
        <v>#N/A</v>
      </c>
      <c r="AZ49" s="97" t="e">
        <f ca="true">+IF(AND(ISNUMBER(OFFSET('Hygiene Data'!$D$5,0,10*ROW('Hygiene Data'!D43))),'Data Summary'!DO49="Yes"),OFFSET('Hygiene Data'!$D$5,0,10*ROW('Hygiene Data'!D43)),NA())</f>
        <v>#N/A</v>
      </c>
      <c r="BA49" s="97" t="e">
        <f ca="true">+IF(AND(ISNUMBER(OFFSET('Hygiene Data'!$D$7,0,10*ROW('Hygiene Data'!D43))),'Data Summary'!DP49="Yes"),OFFSET('Hygiene Data'!$D$7,0,10*ROW('Hygiene Data'!D43)),NA())</f>
        <v>#N/A</v>
      </c>
      <c r="BB49" s="97" t="e">
        <f ca="true">+IF(AND(ISNUMBER(OFFSET('Hygiene Data'!$D$9,0,10*ROW('Hygiene Data'!D43))),'Data Summary'!DQ49="Yes"),OFFSET('Hygiene Data'!$D$9,0,10*ROW('Hygiene Data'!D43)),NA())</f>
        <v>#N/A</v>
      </c>
      <c r="BC49" s="97" t="e">
        <f ca="true">+IF(AND(ISNUMBER(OFFSET('Hygiene Data'!$E$5,0,10*ROW('Hygiene Data'!E43))),'Data Summary'!DR49="Yes"),OFFSET('Hygiene Data'!$E$5,0,10*ROW('Hygiene Data'!E43)),NA())</f>
        <v>#N/A</v>
      </c>
      <c r="BD49" s="97" t="e">
        <f ca="true">+IF(AND(ISNUMBER(OFFSET('Hygiene Data'!$E$7,0,10*ROW('Hygiene Data'!E43))),'Data Summary'!DS49="Yes"),OFFSET('Hygiene Data'!$E$7,0,10*ROW('Hygiene Data'!E43)),NA())</f>
        <v>#N/A</v>
      </c>
      <c r="BE49" s="97" t="e">
        <f ca="true">+IF(AND(ISNUMBER(OFFSET('Hygiene Data'!$E$9,0,10*ROW('Hygiene Data'!E43))),'Data Summary'!DT49="Yes"),OFFSET('Hygiene Data'!$E$9,0,10*ROW('Hygiene Data'!E43)),NA())</f>
        <v>#N/A</v>
      </c>
      <c r="BF49" s="97" t="e">
        <f ca="true">+IF(AND(ISNUMBER(OFFSET('Hygiene Data'!$F$5,0,10*ROW('Hygiene Data'!F43))),'Data Summary'!DU49="Yes"),OFFSET('Hygiene Data'!$F$5,0,10*ROW('Hygiene Data'!F43)),NA())</f>
        <v>#N/A</v>
      </c>
      <c r="BG49" s="97" t="e">
        <f ca="true">+IF(AND(ISNUMBER(OFFSET('Hygiene Data'!$F$7,0,10*ROW('Hygiene Data'!F43))),'Data Summary'!DV49="Yes"),OFFSET('Hygiene Data'!$F$7,0,10*ROW('Hygiene Data'!F43)),NA())</f>
        <v>#N/A</v>
      </c>
      <c r="BH49" s="97" t="e">
        <f ca="true">+IF(AND(ISNUMBER(OFFSET('Hygiene Data'!$F$9,0,10*ROW('Hygiene Data'!F43))),'Data Summary'!DW49="Yes"),OFFSET('Hygiene Data'!$F$9,0,10*ROW('Hygiene Data'!F43)),NA())</f>
        <v>#N/A</v>
      </c>
      <c r="BI49" s="97" t="e">
        <f ca="true">+IF(AND(ISNUMBER(OFFSET('Hygiene Data'!$G$5,0,10*ROW('Hygiene Data'!G43))),'Data Summary'!DX49="Yes"),OFFSET('Hygiene Data'!$G$5,0,10*ROW('Hygiene Data'!G43)),NA())</f>
        <v>#N/A</v>
      </c>
      <c r="BJ49" s="97" t="e">
        <f ca="true">+IF(AND(ISNUMBER(OFFSET('Hygiene Data'!$G$7,0,10*ROW('Hygiene Data'!G43))),'Data Summary'!DY49="Yes"),OFFSET('Hygiene Data'!$G$7,0,10*ROW('Hygiene Data'!G43)),NA())</f>
        <v>#N/A</v>
      </c>
      <c r="BK49" s="97" t="e">
        <f ca="true">+IF(AND(ISNUMBER(OFFSET('Hygiene Data'!$G$9,0,10*ROW('Hygiene Data'!G43))),'Data Summary'!DZ49="Yes"),OFFSET('Hygiene Data'!$G$9,0,10*ROW('Hygiene Data'!G43)),NA())</f>
        <v>#N/A</v>
      </c>
      <c r="BL49" s="97" t="e">
        <f ca="true">+IF(AND(ISNUMBER(OFFSET('Hygiene Data'!$H$5,0,10*ROW('Hygiene Data'!H43))),'Data Summary'!EA49="Yes"),OFFSET('Hygiene Data'!$H$5,0,10*ROW('Hygiene Data'!H43)),NA())</f>
        <v>#N/A</v>
      </c>
      <c r="BM49" s="97" t="e">
        <f ca="true">+IF(AND(ISNUMBER(OFFSET('Hygiene Data'!$H$7,0,10*ROW('Hygiene Data'!H43))),'Data Summary'!EB49="Yes"),OFFSET('Hygiene Data'!$H$7,0,10*ROW('Hygiene Data'!H43)),NA())</f>
        <v>#N/A</v>
      </c>
      <c r="BN49" s="97" t="e">
        <f ca="true">+IF(AND(ISNUMBER(OFFSET('Hygiene Data'!$H$9,0,10*ROW('Hygiene Data'!H43))),'Data Summary'!EC49="Yes"),OFFSET('Hygiene Data'!$H$9,0,10*ROW('Hygiene Data'!H43)),NA())</f>
        <v>#N/A</v>
      </c>
      <c r="BO49" s="97" t="e">
        <f ca="true">+IF(AND(ISNUMBER(OFFSET('Hygiene Data'!$I$5,0,10*ROW('Hygiene Data'!I43))),'Data Summary'!ED49="Yes"),OFFSET('Hygiene Data'!$I$5,0,10*ROW('Hygiene Data'!I43)),NA())</f>
        <v>#N/A</v>
      </c>
      <c r="BP49" s="97" t="e">
        <f ca="true">+IF(AND(ISNUMBER(OFFSET('Hygiene Data'!$I$7,0,10*ROW('Hygiene Data'!I43))),'Data Summary'!EE49="Yes"),OFFSET('Hygiene Data'!$I$7,0,10*ROW('Hygiene Data'!I43)),NA())</f>
        <v>#N/A</v>
      </c>
      <c r="BQ49" s="97" t="e">
        <f ca="true">+IF(AND(ISNUMBER(OFFSET('Hygiene Data'!$I$9,0,10*ROW('Hygiene Data'!I43))),'Data Summary'!EF49="Yes"),OFFSET('Hygiene Data'!$I$9,0,10*ROW('Hygiene Data'!I43)),NA())</f>
        <v>#N/A</v>
      </c>
    </row>
    <row xmlns:x14ac="http://schemas.microsoft.com/office/spreadsheetml/2009/9/ac" r="50" x14ac:dyDescent="0.2">
      <c r="A50" s="409" t="e">
        <f ca="true">+RIGHT('Data Summary'!A50,LEN('Data Summary'!A50)-9)</f>
        <v>#VALUE!</v>
      </c>
      <c r="B50" s="36" t="str">
        <f ca="true">+IF(ISTEXT('Data Summary'!B50),'Data Summary'!B50,"")</f>
        <v/>
      </c>
      <c r="C50" s="358" t="e">
        <f ca="true">+VALUE('Data Summary'!C50)</f>
        <v>#VALUE!</v>
      </c>
      <c r="D50" s="95" t="e">
        <f ca="true">+IF(AND(ISNUMBER(OFFSET('Water Data'!$D$4,0,10*ROW('Water Data'!D44))),'Data Summary'!BS50="Yes"),100-OFFSET('Water Data'!$D$4,0,10*ROW('Water Data'!D44)),NA())</f>
        <v>#N/A</v>
      </c>
      <c r="E50" s="95" t="e">
        <f ca="true">+IF(AND(ISNUMBER(OFFSET('Water Data'!$D$6,0,10*ROW('Water Data'!D44))),'Data Summary'!BT50="Yes"),OFFSET('Water Data'!$D$6,0,10*ROW('Water Data'!D44)),NA())</f>
        <v>#N/A</v>
      </c>
      <c r="F50" s="95" t="e">
        <f ca="true">+IF(AND(ISNUMBER(OFFSET('Water Data'!$D$9,0,10*ROW('Water Data'!D44))),'Data Summary'!BU50="Yes"),OFFSET('Water Data'!$D$9,0,10*ROW('Water Data'!D44)),NA())</f>
        <v>#N/A</v>
      </c>
      <c r="G50" s="95" t="e">
        <f ca="true">+IF(AND(ISNUMBER(OFFSET('Water Data'!$E$4,0,10*ROW('Water Data'!E44))),'Data Summary'!BV50="Yes"),100-OFFSET('Water Data'!$E$4,0,10*ROW('Water Data'!E44)),NA())</f>
        <v>#N/A</v>
      </c>
      <c r="H50" s="95" t="e">
        <f ca="true">+IF(AND(ISNUMBER(OFFSET('Water Data'!$E$6,0,10*ROW('Water Data'!E44))),'Data Summary'!BW50="Yes"),OFFSET('Water Data'!$E$6,0,10*ROW('Water Data'!E44)),NA())</f>
        <v>#N/A</v>
      </c>
      <c r="I50" s="95" t="e">
        <f ca="true">+IF(AND(ISNUMBER(OFFSET('Water Data'!$E$9,0,10*ROW('Water Data'!E44))),'Data Summary'!BX50="Yes"),OFFSET('Water Data'!$E$9,0,10*ROW('Water Data'!E44)),NA())</f>
        <v>#N/A</v>
      </c>
      <c r="J50" s="95" t="e">
        <f ca="true">+IF(AND(ISNUMBER(OFFSET('Water Data'!$F$4,0,10*ROW('Water Data'!F44))),'Data Summary'!BY50="Yes"),100-OFFSET('Water Data'!$F$4,0,10*ROW('Water Data'!F44)),NA())</f>
        <v>#N/A</v>
      </c>
      <c r="K50" s="95" t="e">
        <f ca="true">+IF(AND(ISNUMBER(OFFSET('Water Data'!$F$6,0,10*ROW('Water Data'!F44))),'Data Summary'!BZ50="Yes"),OFFSET('Water Data'!$F$6,0,10*ROW('Water Data'!F44)),NA())</f>
        <v>#N/A</v>
      </c>
      <c r="L50" s="95" t="e">
        <f ca="true">+IF(AND(ISNUMBER(OFFSET('Water Data'!$F$9,0,10*ROW('Water Data'!F44))),'Data Summary'!CA50="Yes"),OFFSET('Water Data'!$F$9,0,10*ROW('Water Data'!F44)),NA())</f>
        <v>#N/A</v>
      </c>
      <c r="M50" s="95" t="e">
        <f ca="true">+IF(AND(ISNUMBER(OFFSET('Water Data'!$G$4,0,10*ROW('Water Data'!G44))),'Data Summary'!CB50="Yes"),100-OFFSET('Water Data'!$G$4,0,10*ROW('Water Data'!G44)),NA())</f>
        <v>#N/A</v>
      </c>
      <c r="N50" s="95" t="e">
        <f ca="true">+IF(AND(ISNUMBER(OFFSET('Water Data'!$G$6,0,10*ROW('Water Data'!G44))),'Data Summary'!CC50="Yes"),OFFSET('Water Data'!$G$6,0,10*ROW('Water Data'!G44)),NA())</f>
        <v>#N/A</v>
      </c>
      <c r="O50" s="95" t="e">
        <f ca="true">+IF(AND(ISNUMBER(OFFSET('Water Data'!$G$9,0,10*ROW('Water Data'!G44))),'Data Summary'!CD50="Yes"),OFFSET('Water Data'!$G$9,0,10*ROW('Water Data'!G44)),NA())</f>
        <v>#N/A</v>
      </c>
      <c r="P50" s="95" t="e">
        <f ca="true">+IF(AND(ISNUMBER(OFFSET('Water Data'!$H$4,0,10*ROW('Water Data'!H44))),'Data Summary'!CE50="Yes"),100-OFFSET('Water Data'!$H$4,0,10*ROW('Water Data'!H44)),NA())</f>
        <v>#N/A</v>
      </c>
      <c r="Q50" s="95" t="e">
        <f ca="true">+IF(AND(ISNUMBER(OFFSET('Water Data'!$H$6,0,10*ROW('Water Data'!H44))),'Data Summary'!CF50="Yes"),OFFSET('Water Data'!$H$6,0,10*ROW('Water Data'!H44)),NA())</f>
        <v>#N/A</v>
      </c>
      <c r="R50" s="95" t="e">
        <f ca="true">+IF(AND(ISNUMBER(OFFSET('Water Data'!$H$9,0,10*ROW('Water Data'!H44))),'Data Summary'!CG50="Yes"),OFFSET('Water Data'!$H$9,0,10*ROW('Water Data'!H44)),NA())</f>
        <v>#N/A</v>
      </c>
      <c r="S50" s="95" t="e">
        <f ca="true">+IF(AND(ISNUMBER(OFFSET('Water Data'!$I$4,0,10*ROW('Water Data'!I44))),'Data Summary'!CH50="Yes"),100-OFFSET('Water Data'!$I$4,0,10*ROW('Water Data'!I44)),NA())</f>
        <v>#N/A</v>
      </c>
      <c r="T50" s="95" t="e">
        <f ca="true">+IF(AND(ISNUMBER(OFFSET('Water Data'!$I$6,0,10*ROW('Water Data'!I44))),'Data Summary'!CI50="Yes"),OFFSET('Water Data'!$I$6,0,10*ROW('Water Data'!I44)),NA())</f>
        <v>#N/A</v>
      </c>
      <c r="U50" s="95" t="e">
        <f ca="true">+IF(AND(ISNUMBER(OFFSET('Water Data'!$I$9,0,10*ROW('Water Data'!I44))),'Data Summary'!CJ50="Yes"),OFFSET('Water Data'!$I$9,0,10*ROW('Water Data'!I44)),NA())</f>
        <v>#N/A</v>
      </c>
      <c r="V50" s="96" t="e">
        <f ca="true">+IF(AND(ISNUMBER(OFFSET('Sanitation Data'!$D$4,0,10*ROW('Sanitation Data'!D44))),'Data Summary'!CK50="Yes"),100-OFFSET('Sanitation Data'!$D$4,0,10*ROW('Sanitation Data'!D44)),NA())</f>
        <v>#N/A</v>
      </c>
      <c r="W50" s="96" t="e">
        <f ca="true">+IF(AND(ISNUMBER(OFFSET('Sanitation Data'!$D$6,0,10*ROW('Sanitation Data'!D44))),'Data Summary'!CL50="Yes"),OFFSET('Sanitation Data'!$D$6,0,10*ROW('Sanitation Data'!D44)),NA())</f>
        <v>#N/A</v>
      </c>
      <c r="X50" s="96" t="e">
        <f ca="true">+IF(AND(ISNUMBER(OFFSET('Sanitation Data'!$D$10,0,10*ROW('Sanitation Data'!D44))),'Data Summary'!CM50="Yes"),OFFSET('Sanitation Data'!$D$10,0,10*ROW('Sanitation Data'!D44)),NA())</f>
        <v>#N/A</v>
      </c>
      <c r="Y50" s="96" t="e">
        <f ca="true">+IF(AND(ISNUMBER(OFFSET('Sanitation Data'!$D$11,0,10*ROW('Sanitation Data'!D44))),'Data Summary'!CN50="Yes"),OFFSET('Sanitation Data'!$D$11,0,10*ROW('Sanitation Data'!D44)),NA())</f>
        <v>#N/A</v>
      </c>
      <c r="Z50" s="96" t="e">
        <f ca="true">+IF(AND(ISNUMBER(OFFSET('Sanitation Data'!$D$12,0,10*ROW('Sanitation Data'!D44))),'Data Summary'!CO50="Yes"),OFFSET('Sanitation Data'!$D$12,0,10*ROW('Sanitation Data'!D44)),NA())</f>
        <v>#N/A</v>
      </c>
      <c r="AA50" s="96" t="e">
        <f ca="true">+IF(AND(ISNUMBER(OFFSET('Sanitation Data'!$E$4,0,10*ROW('Sanitation Data'!E44))),'Data Summary'!CP50="Yes"),100-OFFSET('Sanitation Data'!$E$4,0,10*ROW('Sanitation Data'!E44)),NA())</f>
        <v>#N/A</v>
      </c>
      <c r="AB50" s="96" t="e">
        <f ca="true">+IF(AND(ISNUMBER(OFFSET('Sanitation Data'!$E$6,0,10*ROW('Sanitation Data'!E44))),'Data Summary'!CQ50="Yes"),OFFSET('Sanitation Data'!$E$6,0,10*ROW('Sanitation Data'!E44)),NA())</f>
        <v>#N/A</v>
      </c>
      <c r="AC50" s="96" t="e">
        <f ca="true">+IF(AND(ISNUMBER(OFFSET('Sanitation Data'!$E$10,0,10*ROW('Sanitation Data'!E44))),'Data Summary'!CR50="Yes"),OFFSET('Sanitation Data'!$E$10,0,10*ROW('Sanitation Data'!E44)),NA())</f>
        <v>#N/A</v>
      </c>
      <c r="AD50" s="96" t="e">
        <f ca="true">+IF(AND(ISNUMBER(OFFSET('Sanitation Data'!$E$11,0,10*ROW('Sanitation Data'!E44))),'Data Summary'!CS50="Yes"),OFFSET('Sanitation Data'!$E$11,0,10*ROW('Sanitation Data'!E44)),NA())</f>
        <v>#N/A</v>
      </c>
      <c r="AE50" s="96" t="e">
        <f ca="true">+IF(AND(ISNUMBER(OFFSET('Sanitation Data'!$E$12,0,10*ROW('Sanitation Data'!E44))),'Data Summary'!CT50="Yes"),OFFSET('Sanitation Data'!$E$12,0,10*ROW('Sanitation Data'!E44)),NA())</f>
        <v>#N/A</v>
      </c>
      <c r="AF50" s="96" t="e">
        <f ca="true">+IF(AND(ISNUMBER(OFFSET('Sanitation Data'!$F$4,0,10*ROW('Sanitation Data'!F44))),'Data Summary'!CU50="Yes"),100-OFFSET('Sanitation Data'!$F$4,0,10*ROW('Sanitation Data'!F44)),NA())</f>
        <v>#N/A</v>
      </c>
      <c r="AG50" s="96" t="e">
        <f ca="true">+IF(AND(ISNUMBER(OFFSET('Sanitation Data'!$F$6,0,10*ROW('Sanitation Data'!F44))),'Data Summary'!CV50="Yes"),OFFSET('Sanitation Data'!$F$6,0,10*ROW('Sanitation Data'!F44)),NA())</f>
        <v>#N/A</v>
      </c>
      <c r="AH50" s="96" t="e">
        <f ca="true">+IF(AND(ISNUMBER(OFFSET('Sanitation Data'!$F$10,0,10*ROW('Sanitation Data'!F44))),'Data Summary'!CW50="Yes"),OFFSET('Sanitation Data'!$F$10,0,10*ROW('Sanitation Data'!F44)),NA())</f>
        <v>#N/A</v>
      </c>
      <c r="AI50" s="96" t="e">
        <f ca="true">+IF(AND(ISNUMBER(OFFSET('Sanitation Data'!$F$11,0,10*ROW('Sanitation Data'!F44))),'Data Summary'!CX50="Yes"),OFFSET('Sanitation Data'!$F$11,0,10*ROW('Sanitation Data'!F44)),NA())</f>
        <v>#N/A</v>
      </c>
      <c r="AJ50" s="96" t="e">
        <f ca="true">+IF(AND(ISNUMBER(OFFSET('Sanitation Data'!$F$12,0,10*ROW('Sanitation Data'!F44))),'Data Summary'!CY50="Yes"),OFFSET('Sanitation Data'!$F$12,0,10*ROW('Sanitation Data'!F44)),NA())</f>
        <v>#N/A</v>
      </c>
      <c r="AK50" s="96" t="e">
        <f ca="true">+IF(AND(ISNUMBER(OFFSET('Sanitation Data'!$G$4,0,10*ROW('Sanitation Data'!G44))),'Data Summary'!CZ50="Yes"),100-OFFSET('Sanitation Data'!$G$4,0,10*ROW('Sanitation Data'!G44)),NA())</f>
        <v>#N/A</v>
      </c>
      <c r="AL50" s="96" t="e">
        <f ca="true">+IF(AND(ISNUMBER(OFFSET('Sanitation Data'!$G$6,0,10*ROW('Sanitation Data'!G44))),'Data Summary'!DA50="Yes"),OFFSET('Sanitation Data'!$G$6,0,10*ROW('Sanitation Data'!G44)),NA())</f>
        <v>#N/A</v>
      </c>
      <c r="AM50" s="96" t="e">
        <f ca="true">+IF(AND(ISNUMBER(OFFSET('Sanitation Data'!$G$10,0,10*ROW('Sanitation Data'!G44))),'Data Summary'!DB50="Yes"),OFFSET('Sanitation Data'!$G$10,0,10*ROW('Sanitation Data'!G44)),NA())</f>
        <v>#N/A</v>
      </c>
      <c r="AN50" s="96" t="e">
        <f ca="true">+IF(AND(ISNUMBER(OFFSET('Sanitation Data'!$G$11,0,10*ROW('Sanitation Data'!G44))),'Data Summary'!DC50="Yes"),OFFSET('Sanitation Data'!$G$11,0,10*ROW('Sanitation Data'!G44)),NA())</f>
        <v>#N/A</v>
      </c>
      <c r="AO50" s="96" t="e">
        <f ca="true">+IF(AND(ISNUMBER(OFFSET('Sanitation Data'!$G$12,0,10*ROW('Sanitation Data'!G44))),'Data Summary'!DD50="Yes"),OFFSET('Sanitation Data'!$G$12,0,10*ROW('Sanitation Data'!G44)),NA())</f>
        <v>#N/A</v>
      </c>
      <c r="AP50" s="96" t="e">
        <f ca="true">+IF(AND(ISNUMBER(OFFSET('Sanitation Data'!$H$4,0,10*ROW('Sanitation Data'!H44))),'Data Summary'!DE50="Yes"),100-OFFSET('Sanitation Data'!$H$4,0,10*ROW('Sanitation Data'!H44)),NA())</f>
        <v>#N/A</v>
      </c>
      <c r="AQ50" s="96" t="e">
        <f ca="true">+IF(AND(ISNUMBER(OFFSET('Sanitation Data'!$H$6,0,10*ROW('Sanitation Data'!H44))),'Data Summary'!DF50="Yes"),OFFSET('Sanitation Data'!$H$6,0,10*ROW('Sanitation Data'!H44)),NA())</f>
        <v>#N/A</v>
      </c>
      <c r="AR50" s="96" t="e">
        <f ca="true">+IF(AND(ISNUMBER(OFFSET('Sanitation Data'!$H$10,0,10*ROW('Sanitation Data'!H44))),'Data Summary'!DG50="Yes"),OFFSET('Sanitation Data'!$H$10,0,10*ROW('Sanitation Data'!H44)),NA())</f>
        <v>#N/A</v>
      </c>
      <c r="AS50" s="96" t="e">
        <f ca="true">+IF(AND(ISNUMBER(OFFSET('Sanitation Data'!$H$11,0,10*ROW('Sanitation Data'!H44))),'Data Summary'!DH50="Yes"),OFFSET('Sanitation Data'!$H$11,0,10*ROW('Sanitation Data'!H44)),NA())</f>
        <v>#N/A</v>
      </c>
      <c r="AT50" s="96" t="e">
        <f ca="true">+IF(AND(ISNUMBER(OFFSET('Sanitation Data'!$H$12,0,10*ROW('Sanitation Data'!H44))),'Data Summary'!DI50="Yes"),OFFSET('Sanitation Data'!$H$12,0,10*ROW('Sanitation Data'!H44)),NA())</f>
        <v>#N/A</v>
      </c>
      <c r="AU50" s="96" t="e">
        <f ca="true">+IF(AND(ISNUMBER(OFFSET('Sanitation Data'!$I$4,0,10*ROW('Sanitation Data'!I44))),'Data Summary'!DJ50="Yes"),100-OFFSET('Sanitation Data'!$I$4,0,10*ROW('Sanitation Data'!I44)),NA())</f>
        <v>#N/A</v>
      </c>
      <c r="AV50" s="96" t="e">
        <f ca="true">+IF(AND(ISNUMBER(OFFSET('Sanitation Data'!$I$6,0,10*ROW('Sanitation Data'!I44))),'Data Summary'!DK50="Yes"),OFFSET('Sanitation Data'!$I$6,0,10*ROW('Sanitation Data'!I44)),NA())</f>
        <v>#N/A</v>
      </c>
      <c r="AW50" s="96" t="e">
        <f ca="true">+IF(AND(ISNUMBER(OFFSET('Sanitation Data'!$I$10,0,10*ROW('Sanitation Data'!I44))),'Data Summary'!DL50="Yes"),OFFSET('Sanitation Data'!$I$10,0,10*ROW('Sanitation Data'!I44)),NA())</f>
        <v>#N/A</v>
      </c>
      <c r="AX50" s="96" t="e">
        <f ca="true">+IF(AND(ISNUMBER(OFFSET('Sanitation Data'!$I$11,0,10*ROW('Sanitation Data'!I44))),'Data Summary'!DM50="Yes"),OFFSET('Sanitation Data'!$I$11,0,10*ROW('Sanitation Data'!I44)),NA())</f>
        <v>#N/A</v>
      </c>
      <c r="AY50" s="96" t="e">
        <f ca="true">+IF(AND(ISNUMBER(OFFSET('Sanitation Data'!$I$12,0,10*ROW('Sanitation Data'!I44))),'Data Summary'!DN50="Yes"),OFFSET('Sanitation Data'!$I$12,0,10*ROW('Sanitation Data'!I44)),NA())</f>
        <v>#N/A</v>
      </c>
      <c r="AZ50" s="97" t="e">
        <f ca="true">+IF(AND(ISNUMBER(OFFSET('Hygiene Data'!$D$5,0,10*ROW('Hygiene Data'!D44))),'Data Summary'!DO50="Yes"),OFFSET('Hygiene Data'!$D$5,0,10*ROW('Hygiene Data'!D44)),NA())</f>
        <v>#N/A</v>
      </c>
      <c r="BA50" s="97" t="e">
        <f ca="true">+IF(AND(ISNUMBER(OFFSET('Hygiene Data'!$D$7,0,10*ROW('Hygiene Data'!D44))),'Data Summary'!DP50="Yes"),OFFSET('Hygiene Data'!$D$7,0,10*ROW('Hygiene Data'!D44)),NA())</f>
        <v>#N/A</v>
      </c>
      <c r="BB50" s="97" t="e">
        <f ca="true">+IF(AND(ISNUMBER(OFFSET('Hygiene Data'!$D$9,0,10*ROW('Hygiene Data'!D44))),'Data Summary'!DQ50="Yes"),OFFSET('Hygiene Data'!$D$9,0,10*ROW('Hygiene Data'!D44)),NA())</f>
        <v>#N/A</v>
      </c>
      <c r="BC50" s="97" t="e">
        <f ca="true">+IF(AND(ISNUMBER(OFFSET('Hygiene Data'!$E$5,0,10*ROW('Hygiene Data'!E44))),'Data Summary'!DR50="Yes"),OFFSET('Hygiene Data'!$E$5,0,10*ROW('Hygiene Data'!E44)),NA())</f>
        <v>#N/A</v>
      </c>
      <c r="BD50" s="97" t="e">
        <f ca="true">+IF(AND(ISNUMBER(OFFSET('Hygiene Data'!$E$7,0,10*ROW('Hygiene Data'!E44))),'Data Summary'!DS50="Yes"),OFFSET('Hygiene Data'!$E$7,0,10*ROW('Hygiene Data'!E44)),NA())</f>
        <v>#N/A</v>
      </c>
      <c r="BE50" s="97" t="e">
        <f ca="true">+IF(AND(ISNUMBER(OFFSET('Hygiene Data'!$E$9,0,10*ROW('Hygiene Data'!E44))),'Data Summary'!DT50="Yes"),OFFSET('Hygiene Data'!$E$9,0,10*ROW('Hygiene Data'!E44)),NA())</f>
        <v>#N/A</v>
      </c>
      <c r="BF50" s="97" t="e">
        <f ca="true">+IF(AND(ISNUMBER(OFFSET('Hygiene Data'!$F$5,0,10*ROW('Hygiene Data'!F44))),'Data Summary'!DU50="Yes"),OFFSET('Hygiene Data'!$F$5,0,10*ROW('Hygiene Data'!F44)),NA())</f>
        <v>#N/A</v>
      </c>
      <c r="BG50" s="97" t="e">
        <f ca="true">+IF(AND(ISNUMBER(OFFSET('Hygiene Data'!$F$7,0,10*ROW('Hygiene Data'!F44))),'Data Summary'!DV50="Yes"),OFFSET('Hygiene Data'!$F$7,0,10*ROW('Hygiene Data'!F44)),NA())</f>
        <v>#N/A</v>
      </c>
      <c r="BH50" s="97" t="e">
        <f ca="true">+IF(AND(ISNUMBER(OFFSET('Hygiene Data'!$F$9,0,10*ROW('Hygiene Data'!F44))),'Data Summary'!DW50="Yes"),OFFSET('Hygiene Data'!$F$9,0,10*ROW('Hygiene Data'!F44)),NA())</f>
        <v>#N/A</v>
      </c>
      <c r="BI50" s="97" t="e">
        <f ca="true">+IF(AND(ISNUMBER(OFFSET('Hygiene Data'!$G$5,0,10*ROW('Hygiene Data'!G44))),'Data Summary'!DX50="Yes"),OFFSET('Hygiene Data'!$G$5,0,10*ROW('Hygiene Data'!G44)),NA())</f>
        <v>#N/A</v>
      </c>
      <c r="BJ50" s="97" t="e">
        <f ca="true">+IF(AND(ISNUMBER(OFFSET('Hygiene Data'!$G$7,0,10*ROW('Hygiene Data'!G44))),'Data Summary'!DY50="Yes"),OFFSET('Hygiene Data'!$G$7,0,10*ROW('Hygiene Data'!G44)),NA())</f>
        <v>#N/A</v>
      </c>
      <c r="BK50" s="97" t="e">
        <f ca="true">+IF(AND(ISNUMBER(OFFSET('Hygiene Data'!$G$9,0,10*ROW('Hygiene Data'!G44))),'Data Summary'!DZ50="Yes"),OFFSET('Hygiene Data'!$G$9,0,10*ROW('Hygiene Data'!G44)),NA())</f>
        <v>#N/A</v>
      </c>
      <c r="BL50" s="97" t="e">
        <f ca="true">+IF(AND(ISNUMBER(OFFSET('Hygiene Data'!$H$5,0,10*ROW('Hygiene Data'!H44))),'Data Summary'!EA50="Yes"),OFFSET('Hygiene Data'!$H$5,0,10*ROW('Hygiene Data'!H44)),NA())</f>
        <v>#N/A</v>
      </c>
      <c r="BM50" s="97" t="e">
        <f ca="true">+IF(AND(ISNUMBER(OFFSET('Hygiene Data'!$H$7,0,10*ROW('Hygiene Data'!H44))),'Data Summary'!EB50="Yes"),OFFSET('Hygiene Data'!$H$7,0,10*ROW('Hygiene Data'!H44)),NA())</f>
        <v>#N/A</v>
      </c>
      <c r="BN50" s="97" t="e">
        <f ca="true">+IF(AND(ISNUMBER(OFFSET('Hygiene Data'!$H$9,0,10*ROW('Hygiene Data'!H44))),'Data Summary'!EC50="Yes"),OFFSET('Hygiene Data'!$H$9,0,10*ROW('Hygiene Data'!H44)),NA())</f>
        <v>#N/A</v>
      </c>
      <c r="BO50" s="97" t="e">
        <f ca="true">+IF(AND(ISNUMBER(OFFSET('Hygiene Data'!$I$5,0,10*ROW('Hygiene Data'!I44))),'Data Summary'!ED50="Yes"),OFFSET('Hygiene Data'!$I$5,0,10*ROW('Hygiene Data'!I44)),NA())</f>
        <v>#N/A</v>
      </c>
      <c r="BP50" s="97" t="e">
        <f ca="true">+IF(AND(ISNUMBER(OFFSET('Hygiene Data'!$I$7,0,10*ROW('Hygiene Data'!I44))),'Data Summary'!EE50="Yes"),OFFSET('Hygiene Data'!$I$7,0,10*ROW('Hygiene Data'!I44)),NA())</f>
        <v>#N/A</v>
      </c>
      <c r="BQ50" s="97" t="e">
        <f ca="true">+IF(AND(ISNUMBER(OFFSET('Hygiene Data'!$I$9,0,10*ROW('Hygiene Data'!I44))),'Data Summary'!EF50="Yes"),OFFSET('Hygiene Data'!$I$9,0,10*ROW('Hygiene Data'!I44)),NA())</f>
        <v>#N/A</v>
      </c>
    </row>
    <row xmlns:x14ac="http://schemas.microsoft.com/office/spreadsheetml/2009/9/ac" r="51" x14ac:dyDescent="0.2">
      <c r="A51" s="409" t="e">
        <f ca="true">+RIGHT('Data Summary'!A51,LEN('Data Summary'!A51)-9)</f>
        <v>#VALUE!</v>
      </c>
      <c r="B51" s="36" t="str">
        <f ca="true">+IF(ISTEXT('Data Summary'!B51),'Data Summary'!B51,"")</f>
        <v/>
      </c>
      <c r="C51" s="358" t="e">
        <f ca="true">+VALUE('Data Summary'!C51)</f>
        <v>#VALUE!</v>
      </c>
      <c r="D51" s="95" t="e">
        <f ca="true">+IF(AND(ISNUMBER(OFFSET('Water Data'!$D$4,0,10*ROW('Water Data'!D45))),'Data Summary'!BS51="Yes"),100-OFFSET('Water Data'!$D$4,0,10*ROW('Water Data'!D45)),NA())</f>
        <v>#N/A</v>
      </c>
      <c r="E51" s="95" t="e">
        <f ca="true">+IF(AND(ISNUMBER(OFFSET('Water Data'!$D$6,0,10*ROW('Water Data'!D45))),'Data Summary'!BT51="Yes"),OFFSET('Water Data'!$D$6,0,10*ROW('Water Data'!D45)),NA())</f>
        <v>#N/A</v>
      </c>
      <c r="F51" s="95" t="e">
        <f ca="true">+IF(AND(ISNUMBER(OFFSET('Water Data'!$D$9,0,10*ROW('Water Data'!D45))),'Data Summary'!BU51="Yes"),OFFSET('Water Data'!$D$9,0,10*ROW('Water Data'!D45)),NA())</f>
        <v>#N/A</v>
      </c>
      <c r="G51" s="95" t="e">
        <f ca="true">+IF(AND(ISNUMBER(OFFSET('Water Data'!$E$4,0,10*ROW('Water Data'!E45))),'Data Summary'!BV51="Yes"),100-OFFSET('Water Data'!$E$4,0,10*ROW('Water Data'!E45)),NA())</f>
        <v>#N/A</v>
      </c>
      <c r="H51" s="95" t="e">
        <f ca="true">+IF(AND(ISNUMBER(OFFSET('Water Data'!$E$6,0,10*ROW('Water Data'!E45))),'Data Summary'!BW51="Yes"),OFFSET('Water Data'!$E$6,0,10*ROW('Water Data'!E45)),NA())</f>
        <v>#N/A</v>
      </c>
      <c r="I51" s="95" t="e">
        <f ca="true">+IF(AND(ISNUMBER(OFFSET('Water Data'!$E$9,0,10*ROW('Water Data'!E45))),'Data Summary'!BX51="Yes"),OFFSET('Water Data'!$E$9,0,10*ROW('Water Data'!E45)),NA())</f>
        <v>#N/A</v>
      </c>
      <c r="J51" s="95" t="e">
        <f ca="true">+IF(AND(ISNUMBER(OFFSET('Water Data'!$F$4,0,10*ROW('Water Data'!F45))),'Data Summary'!BY51="Yes"),100-OFFSET('Water Data'!$F$4,0,10*ROW('Water Data'!F45)),NA())</f>
        <v>#N/A</v>
      </c>
      <c r="K51" s="95" t="e">
        <f ca="true">+IF(AND(ISNUMBER(OFFSET('Water Data'!$F$6,0,10*ROW('Water Data'!F45))),'Data Summary'!BZ51="Yes"),OFFSET('Water Data'!$F$6,0,10*ROW('Water Data'!F45)),NA())</f>
        <v>#N/A</v>
      </c>
      <c r="L51" s="95" t="e">
        <f ca="true">+IF(AND(ISNUMBER(OFFSET('Water Data'!$F$9,0,10*ROW('Water Data'!F45))),'Data Summary'!CA51="Yes"),OFFSET('Water Data'!$F$9,0,10*ROW('Water Data'!F45)),NA())</f>
        <v>#N/A</v>
      </c>
      <c r="M51" s="95" t="e">
        <f ca="true">+IF(AND(ISNUMBER(OFFSET('Water Data'!$G$4,0,10*ROW('Water Data'!G45))),'Data Summary'!CB51="Yes"),100-OFFSET('Water Data'!$G$4,0,10*ROW('Water Data'!G45)),NA())</f>
        <v>#N/A</v>
      </c>
      <c r="N51" s="95" t="e">
        <f ca="true">+IF(AND(ISNUMBER(OFFSET('Water Data'!$G$6,0,10*ROW('Water Data'!G45))),'Data Summary'!CC51="Yes"),OFFSET('Water Data'!$G$6,0,10*ROW('Water Data'!G45)),NA())</f>
        <v>#N/A</v>
      </c>
      <c r="O51" s="95" t="e">
        <f ca="true">+IF(AND(ISNUMBER(OFFSET('Water Data'!$G$9,0,10*ROW('Water Data'!G45))),'Data Summary'!CD51="Yes"),OFFSET('Water Data'!$G$9,0,10*ROW('Water Data'!G45)),NA())</f>
        <v>#N/A</v>
      </c>
      <c r="P51" s="95" t="e">
        <f ca="true">+IF(AND(ISNUMBER(OFFSET('Water Data'!$H$4,0,10*ROW('Water Data'!H45))),'Data Summary'!CE51="Yes"),100-OFFSET('Water Data'!$H$4,0,10*ROW('Water Data'!H45)),NA())</f>
        <v>#N/A</v>
      </c>
      <c r="Q51" s="95" t="e">
        <f ca="true">+IF(AND(ISNUMBER(OFFSET('Water Data'!$H$6,0,10*ROW('Water Data'!H45))),'Data Summary'!CF51="Yes"),OFFSET('Water Data'!$H$6,0,10*ROW('Water Data'!H45)),NA())</f>
        <v>#N/A</v>
      </c>
      <c r="R51" s="95" t="e">
        <f ca="true">+IF(AND(ISNUMBER(OFFSET('Water Data'!$H$9,0,10*ROW('Water Data'!H45))),'Data Summary'!CG51="Yes"),OFFSET('Water Data'!$H$9,0,10*ROW('Water Data'!H45)),NA())</f>
        <v>#N/A</v>
      </c>
      <c r="S51" s="95" t="e">
        <f ca="true">+IF(AND(ISNUMBER(OFFSET('Water Data'!$I$4,0,10*ROW('Water Data'!I45))),'Data Summary'!CH51="Yes"),100-OFFSET('Water Data'!$I$4,0,10*ROW('Water Data'!I45)),NA())</f>
        <v>#N/A</v>
      </c>
      <c r="T51" s="95" t="e">
        <f ca="true">+IF(AND(ISNUMBER(OFFSET('Water Data'!$I$6,0,10*ROW('Water Data'!I45))),'Data Summary'!CI51="Yes"),OFFSET('Water Data'!$I$6,0,10*ROW('Water Data'!I45)),NA())</f>
        <v>#N/A</v>
      </c>
      <c r="U51" s="95" t="e">
        <f ca="true">+IF(AND(ISNUMBER(OFFSET('Water Data'!$I$9,0,10*ROW('Water Data'!I45))),'Data Summary'!CJ51="Yes"),OFFSET('Water Data'!$I$9,0,10*ROW('Water Data'!I45)),NA())</f>
        <v>#N/A</v>
      </c>
      <c r="V51" s="96" t="e">
        <f ca="true">+IF(AND(ISNUMBER(OFFSET('Sanitation Data'!$D$4,0,10*ROW('Sanitation Data'!D45))),'Data Summary'!CK51="Yes"),100-OFFSET('Sanitation Data'!$D$4,0,10*ROW('Sanitation Data'!D45)),NA())</f>
        <v>#N/A</v>
      </c>
      <c r="W51" s="96" t="e">
        <f ca="true">+IF(AND(ISNUMBER(OFFSET('Sanitation Data'!$D$6,0,10*ROW('Sanitation Data'!D45))),'Data Summary'!CL51="Yes"),OFFSET('Sanitation Data'!$D$6,0,10*ROW('Sanitation Data'!D45)),NA())</f>
        <v>#N/A</v>
      </c>
      <c r="X51" s="96" t="e">
        <f ca="true">+IF(AND(ISNUMBER(OFFSET('Sanitation Data'!$D$10,0,10*ROW('Sanitation Data'!D45))),'Data Summary'!CM51="Yes"),OFFSET('Sanitation Data'!$D$10,0,10*ROW('Sanitation Data'!D45)),NA())</f>
        <v>#N/A</v>
      </c>
      <c r="Y51" s="96" t="e">
        <f ca="true">+IF(AND(ISNUMBER(OFFSET('Sanitation Data'!$D$11,0,10*ROW('Sanitation Data'!D45))),'Data Summary'!CN51="Yes"),OFFSET('Sanitation Data'!$D$11,0,10*ROW('Sanitation Data'!D45)),NA())</f>
        <v>#N/A</v>
      </c>
      <c r="Z51" s="96" t="e">
        <f ca="true">+IF(AND(ISNUMBER(OFFSET('Sanitation Data'!$D$12,0,10*ROW('Sanitation Data'!D45))),'Data Summary'!CO51="Yes"),OFFSET('Sanitation Data'!$D$12,0,10*ROW('Sanitation Data'!D45)),NA())</f>
        <v>#N/A</v>
      </c>
      <c r="AA51" s="96" t="e">
        <f ca="true">+IF(AND(ISNUMBER(OFFSET('Sanitation Data'!$E$4,0,10*ROW('Sanitation Data'!E45))),'Data Summary'!CP51="Yes"),100-OFFSET('Sanitation Data'!$E$4,0,10*ROW('Sanitation Data'!E45)),NA())</f>
        <v>#N/A</v>
      </c>
      <c r="AB51" s="96" t="e">
        <f ca="true">+IF(AND(ISNUMBER(OFFSET('Sanitation Data'!$E$6,0,10*ROW('Sanitation Data'!E45))),'Data Summary'!CQ51="Yes"),OFFSET('Sanitation Data'!$E$6,0,10*ROW('Sanitation Data'!E45)),NA())</f>
        <v>#N/A</v>
      </c>
      <c r="AC51" s="96" t="e">
        <f ca="true">+IF(AND(ISNUMBER(OFFSET('Sanitation Data'!$E$10,0,10*ROW('Sanitation Data'!E45))),'Data Summary'!CR51="Yes"),OFFSET('Sanitation Data'!$E$10,0,10*ROW('Sanitation Data'!E45)),NA())</f>
        <v>#N/A</v>
      </c>
      <c r="AD51" s="96" t="e">
        <f ca="true">+IF(AND(ISNUMBER(OFFSET('Sanitation Data'!$E$11,0,10*ROW('Sanitation Data'!E45))),'Data Summary'!CS51="Yes"),OFFSET('Sanitation Data'!$E$11,0,10*ROW('Sanitation Data'!E45)),NA())</f>
        <v>#N/A</v>
      </c>
      <c r="AE51" s="96" t="e">
        <f ca="true">+IF(AND(ISNUMBER(OFFSET('Sanitation Data'!$E$12,0,10*ROW('Sanitation Data'!E45))),'Data Summary'!CT51="Yes"),OFFSET('Sanitation Data'!$E$12,0,10*ROW('Sanitation Data'!E45)),NA())</f>
        <v>#N/A</v>
      </c>
      <c r="AF51" s="96" t="e">
        <f ca="true">+IF(AND(ISNUMBER(OFFSET('Sanitation Data'!$F$4,0,10*ROW('Sanitation Data'!F45))),'Data Summary'!CU51="Yes"),100-OFFSET('Sanitation Data'!$F$4,0,10*ROW('Sanitation Data'!F45)),NA())</f>
        <v>#N/A</v>
      </c>
      <c r="AG51" s="96" t="e">
        <f ca="true">+IF(AND(ISNUMBER(OFFSET('Sanitation Data'!$F$6,0,10*ROW('Sanitation Data'!F45))),'Data Summary'!CV51="Yes"),OFFSET('Sanitation Data'!$F$6,0,10*ROW('Sanitation Data'!F45)),NA())</f>
        <v>#N/A</v>
      </c>
      <c r="AH51" s="96" t="e">
        <f ca="true">+IF(AND(ISNUMBER(OFFSET('Sanitation Data'!$F$10,0,10*ROW('Sanitation Data'!F45))),'Data Summary'!CW51="Yes"),OFFSET('Sanitation Data'!$F$10,0,10*ROW('Sanitation Data'!F45)),NA())</f>
        <v>#N/A</v>
      </c>
      <c r="AI51" s="96" t="e">
        <f ca="true">+IF(AND(ISNUMBER(OFFSET('Sanitation Data'!$F$11,0,10*ROW('Sanitation Data'!F45))),'Data Summary'!CX51="Yes"),OFFSET('Sanitation Data'!$F$11,0,10*ROW('Sanitation Data'!F45)),NA())</f>
        <v>#N/A</v>
      </c>
      <c r="AJ51" s="96" t="e">
        <f ca="true">+IF(AND(ISNUMBER(OFFSET('Sanitation Data'!$F$12,0,10*ROW('Sanitation Data'!F45))),'Data Summary'!CY51="Yes"),OFFSET('Sanitation Data'!$F$12,0,10*ROW('Sanitation Data'!F45)),NA())</f>
        <v>#N/A</v>
      </c>
      <c r="AK51" s="96" t="e">
        <f ca="true">+IF(AND(ISNUMBER(OFFSET('Sanitation Data'!$G$4,0,10*ROW('Sanitation Data'!G45))),'Data Summary'!CZ51="Yes"),100-OFFSET('Sanitation Data'!$G$4,0,10*ROW('Sanitation Data'!G45)),NA())</f>
        <v>#N/A</v>
      </c>
      <c r="AL51" s="96" t="e">
        <f ca="true">+IF(AND(ISNUMBER(OFFSET('Sanitation Data'!$G$6,0,10*ROW('Sanitation Data'!G45))),'Data Summary'!DA51="Yes"),OFFSET('Sanitation Data'!$G$6,0,10*ROW('Sanitation Data'!G45)),NA())</f>
        <v>#N/A</v>
      </c>
      <c r="AM51" s="96" t="e">
        <f ca="true">+IF(AND(ISNUMBER(OFFSET('Sanitation Data'!$G$10,0,10*ROW('Sanitation Data'!G45))),'Data Summary'!DB51="Yes"),OFFSET('Sanitation Data'!$G$10,0,10*ROW('Sanitation Data'!G45)),NA())</f>
        <v>#N/A</v>
      </c>
      <c r="AN51" s="96" t="e">
        <f ca="true">+IF(AND(ISNUMBER(OFFSET('Sanitation Data'!$G$11,0,10*ROW('Sanitation Data'!G45))),'Data Summary'!DC51="Yes"),OFFSET('Sanitation Data'!$G$11,0,10*ROW('Sanitation Data'!G45)),NA())</f>
        <v>#N/A</v>
      </c>
      <c r="AO51" s="96" t="e">
        <f ca="true">+IF(AND(ISNUMBER(OFFSET('Sanitation Data'!$G$12,0,10*ROW('Sanitation Data'!G45))),'Data Summary'!DD51="Yes"),OFFSET('Sanitation Data'!$G$12,0,10*ROW('Sanitation Data'!G45)),NA())</f>
        <v>#N/A</v>
      </c>
      <c r="AP51" s="96" t="e">
        <f ca="true">+IF(AND(ISNUMBER(OFFSET('Sanitation Data'!$H$4,0,10*ROW('Sanitation Data'!H45))),'Data Summary'!DE51="Yes"),100-OFFSET('Sanitation Data'!$H$4,0,10*ROW('Sanitation Data'!H45)),NA())</f>
        <v>#N/A</v>
      </c>
      <c r="AQ51" s="96" t="e">
        <f ca="true">+IF(AND(ISNUMBER(OFFSET('Sanitation Data'!$H$6,0,10*ROW('Sanitation Data'!H45))),'Data Summary'!DF51="Yes"),OFFSET('Sanitation Data'!$H$6,0,10*ROW('Sanitation Data'!H45)),NA())</f>
        <v>#N/A</v>
      </c>
      <c r="AR51" s="96" t="e">
        <f ca="true">+IF(AND(ISNUMBER(OFFSET('Sanitation Data'!$H$10,0,10*ROW('Sanitation Data'!H45))),'Data Summary'!DG51="Yes"),OFFSET('Sanitation Data'!$H$10,0,10*ROW('Sanitation Data'!H45)),NA())</f>
        <v>#N/A</v>
      </c>
      <c r="AS51" s="96" t="e">
        <f ca="true">+IF(AND(ISNUMBER(OFFSET('Sanitation Data'!$H$11,0,10*ROW('Sanitation Data'!H45))),'Data Summary'!DH51="Yes"),OFFSET('Sanitation Data'!$H$11,0,10*ROW('Sanitation Data'!H45)),NA())</f>
        <v>#N/A</v>
      </c>
      <c r="AT51" s="96" t="e">
        <f ca="true">+IF(AND(ISNUMBER(OFFSET('Sanitation Data'!$H$12,0,10*ROW('Sanitation Data'!H45))),'Data Summary'!DI51="Yes"),OFFSET('Sanitation Data'!$H$12,0,10*ROW('Sanitation Data'!H45)),NA())</f>
        <v>#N/A</v>
      </c>
      <c r="AU51" s="96" t="e">
        <f ca="true">+IF(AND(ISNUMBER(OFFSET('Sanitation Data'!$I$4,0,10*ROW('Sanitation Data'!I45))),'Data Summary'!DJ51="Yes"),100-OFFSET('Sanitation Data'!$I$4,0,10*ROW('Sanitation Data'!I45)),NA())</f>
        <v>#N/A</v>
      </c>
      <c r="AV51" s="96" t="e">
        <f ca="true">+IF(AND(ISNUMBER(OFFSET('Sanitation Data'!$I$6,0,10*ROW('Sanitation Data'!I45))),'Data Summary'!DK51="Yes"),OFFSET('Sanitation Data'!$I$6,0,10*ROW('Sanitation Data'!I45)),NA())</f>
        <v>#N/A</v>
      </c>
      <c r="AW51" s="96" t="e">
        <f ca="true">+IF(AND(ISNUMBER(OFFSET('Sanitation Data'!$I$10,0,10*ROW('Sanitation Data'!I45))),'Data Summary'!DL51="Yes"),OFFSET('Sanitation Data'!$I$10,0,10*ROW('Sanitation Data'!I45)),NA())</f>
        <v>#N/A</v>
      </c>
      <c r="AX51" s="96" t="e">
        <f ca="true">+IF(AND(ISNUMBER(OFFSET('Sanitation Data'!$I$11,0,10*ROW('Sanitation Data'!I45))),'Data Summary'!DM51="Yes"),OFFSET('Sanitation Data'!$I$11,0,10*ROW('Sanitation Data'!I45)),NA())</f>
        <v>#N/A</v>
      </c>
      <c r="AY51" s="96" t="e">
        <f ca="true">+IF(AND(ISNUMBER(OFFSET('Sanitation Data'!$I$12,0,10*ROW('Sanitation Data'!I45))),'Data Summary'!DN51="Yes"),OFFSET('Sanitation Data'!$I$12,0,10*ROW('Sanitation Data'!I45)),NA())</f>
        <v>#N/A</v>
      </c>
      <c r="AZ51" s="97" t="e">
        <f ca="true">+IF(AND(ISNUMBER(OFFSET('Hygiene Data'!$D$5,0,10*ROW('Hygiene Data'!D45))),'Data Summary'!DO51="Yes"),OFFSET('Hygiene Data'!$D$5,0,10*ROW('Hygiene Data'!D45)),NA())</f>
        <v>#N/A</v>
      </c>
      <c r="BA51" s="97" t="e">
        <f ca="true">+IF(AND(ISNUMBER(OFFSET('Hygiene Data'!$D$7,0,10*ROW('Hygiene Data'!D45))),'Data Summary'!DP51="Yes"),OFFSET('Hygiene Data'!$D$7,0,10*ROW('Hygiene Data'!D45)),NA())</f>
        <v>#N/A</v>
      </c>
      <c r="BB51" s="97" t="e">
        <f ca="true">+IF(AND(ISNUMBER(OFFSET('Hygiene Data'!$D$9,0,10*ROW('Hygiene Data'!D45))),'Data Summary'!DQ51="Yes"),OFFSET('Hygiene Data'!$D$9,0,10*ROW('Hygiene Data'!D45)),NA())</f>
        <v>#N/A</v>
      </c>
      <c r="BC51" s="97" t="e">
        <f ca="true">+IF(AND(ISNUMBER(OFFSET('Hygiene Data'!$E$5,0,10*ROW('Hygiene Data'!E45))),'Data Summary'!DR51="Yes"),OFFSET('Hygiene Data'!$E$5,0,10*ROW('Hygiene Data'!E45)),NA())</f>
        <v>#N/A</v>
      </c>
      <c r="BD51" s="97" t="e">
        <f ca="true">+IF(AND(ISNUMBER(OFFSET('Hygiene Data'!$E$7,0,10*ROW('Hygiene Data'!E45))),'Data Summary'!DS51="Yes"),OFFSET('Hygiene Data'!$E$7,0,10*ROW('Hygiene Data'!E45)),NA())</f>
        <v>#N/A</v>
      </c>
      <c r="BE51" s="97" t="e">
        <f ca="true">+IF(AND(ISNUMBER(OFFSET('Hygiene Data'!$E$9,0,10*ROW('Hygiene Data'!E45))),'Data Summary'!DT51="Yes"),OFFSET('Hygiene Data'!$E$9,0,10*ROW('Hygiene Data'!E45)),NA())</f>
        <v>#N/A</v>
      </c>
      <c r="BF51" s="97" t="e">
        <f ca="true">+IF(AND(ISNUMBER(OFFSET('Hygiene Data'!$F$5,0,10*ROW('Hygiene Data'!F45))),'Data Summary'!DU51="Yes"),OFFSET('Hygiene Data'!$F$5,0,10*ROW('Hygiene Data'!F45)),NA())</f>
        <v>#N/A</v>
      </c>
      <c r="BG51" s="97" t="e">
        <f ca="true">+IF(AND(ISNUMBER(OFFSET('Hygiene Data'!$F$7,0,10*ROW('Hygiene Data'!F45))),'Data Summary'!DV51="Yes"),OFFSET('Hygiene Data'!$F$7,0,10*ROW('Hygiene Data'!F45)),NA())</f>
        <v>#N/A</v>
      </c>
      <c r="BH51" s="97" t="e">
        <f ca="true">+IF(AND(ISNUMBER(OFFSET('Hygiene Data'!$F$9,0,10*ROW('Hygiene Data'!F45))),'Data Summary'!DW51="Yes"),OFFSET('Hygiene Data'!$F$9,0,10*ROW('Hygiene Data'!F45)),NA())</f>
        <v>#N/A</v>
      </c>
      <c r="BI51" s="97" t="e">
        <f ca="true">+IF(AND(ISNUMBER(OFFSET('Hygiene Data'!$G$5,0,10*ROW('Hygiene Data'!G45))),'Data Summary'!DX51="Yes"),OFFSET('Hygiene Data'!$G$5,0,10*ROW('Hygiene Data'!G45)),NA())</f>
        <v>#N/A</v>
      </c>
      <c r="BJ51" s="97" t="e">
        <f ca="true">+IF(AND(ISNUMBER(OFFSET('Hygiene Data'!$G$7,0,10*ROW('Hygiene Data'!G45))),'Data Summary'!DY51="Yes"),OFFSET('Hygiene Data'!$G$7,0,10*ROW('Hygiene Data'!G45)),NA())</f>
        <v>#N/A</v>
      </c>
      <c r="BK51" s="97" t="e">
        <f ca="true">+IF(AND(ISNUMBER(OFFSET('Hygiene Data'!$G$9,0,10*ROW('Hygiene Data'!G45))),'Data Summary'!DZ51="Yes"),OFFSET('Hygiene Data'!$G$9,0,10*ROW('Hygiene Data'!G45)),NA())</f>
        <v>#N/A</v>
      </c>
      <c r="BL51" s="97" t="e">
        <f ca="true">+IF(AND(ISNUMBER(OFFSET('Hygiene Data'!$H$5,0,10*ROW('Hygiene Data'!H45))),'Data Summary'!EA51="Yes"),OFFSET('Hygiene Data'!$H$5,0,10*ROW('Hygiene Data'!H45)),NA())</f>
        <v>#N/A</v>
      </c>
      <c r="BM51" s="97" t="e">
        <f ca="true">+IF(AND(ISNUMBER(OFFSET('Hygiene Data'!$H$7,0,10*ROW('Hygiene Data'!H45))),'Data Summary'!EB51="Yes"),OFFSET('Hygiene Data'!$H$7,0,10*ROW('Hygiene Data'!H45)),NA())</f>
        <v>#N/A</v>
      </c>
      <c r="BN51" s="97" t="e">
        <f ca="true">+IF(AND(ISNUMBER(OFFSET('Hygiene Data'!$H$9,0,10*ROW('Hygiene Data'!H45))),'Data Summary'!EC51="Yes"),OFFSET('Hygiene Data'!$H$9,0,10*ROW('Hygiene Data'!H45)),NA())</f>
        <v>#N/A</v>
      </c>
      <c r="BO51" s="97" t="e">
        <f ca="true">+IF(AND(ISNUMBER(OFFSET('Hygiene Data'!$I$5,0,10*ROW('Hygiene Data'!I45))),'Data Summary'!ED51="Yes"),OFFSET('Hygiene Data'!$I$5,0,10*ROW('Hygiene Data'!I45)),NA())</f>
        <v>#N/A</v>
      </c>
      <c r="BP51" s="97" t="e">
        <f ca="true">+IF(AND(ISNUMBER(OFFSET('Hygiene Data'!$I$7,0,10*ROW('Hygiene Data'!I45))),'Data Summary'!EE51="Yes"),OFFSET('Hygiene Data'!$I$7,0,10*ROW('Hygiene Data'!I45)),NA())</f>
        <v>#N/A</v>
      </c>
      <c r="BQ51" s="97" t="e">
        <f ca="true">+IF(AND(ISNUMBER(OFFSET('Hygiene Data'!$I$9,0,10*ROW('Hygiene Data'!I45))),'Data Summary'!EF51="Yes"),OFFSET('Hygiene Data'!$I$9,0,10*ROW('Hygiene Data'!I45)),NA())</f>
        <v>#N/A</v>
      </c>
    </row>
    <row xmlns:x14ac="http://schemas.microsoft.com/office/spreadsheetml/2009/9/ac" r="52" x14ac:dyDescent="0.2">
      <c r="A52" s="409" t="e">
        <f ca="true">+RIGHT('Data Summary'!A52,LEN('Data Summary'!A52)-9)</f>
        <v>#VALUE!</v>
      </c>
      <c r="B52" s="36" t="str">
        <f ca="true">+IF(ISTEXT('Data Summary'!B52),'Data Summary'!B52,"")</f>
        <v/>
      </c>
      <c r="C52" s="358" t="e">
        <f ca="true">+VALUE('Data Summary'!C52)</f>
        <v>#VALUE!</v>
      </c>
      <c r="D52" s="95" t="e">
        <f ca="true">+IF(AND(ISNUMBER(OFFSET('Water Data'!$D$4,0,10*ROW('Water Data'!D46))),'Data Summary'!BS52="Yes"),100-OFFSET('Water Data'!$D$4,0,10*ROW('Water Data'!D46)),NA())</f>
        <v>#N/A</v>
      </c>
      <c r="E52" s="95" t="e">
        <f ca="true">+IF(AND(ISNUMBER(OFFSET('Water Data'!$D$6,0,10*ROW('Water Data'!D46))),'Data Summary'!BT52="Yes"),OFFSET('Water Data'!$D$6,0,10*ROW('Water Data'!D46)),NA())</f>
        <v>#N/A</v>
      </c>
      <c r="F52" s="95" t="e">
        <f ca="true">+IF(AND(ISNUMBER(OFFSET('Water Data'!$D$9,0,10*ROW('Water Data'!D46))),'Data Summary'!BU52="Yes"),OFFSET('Water Data'!$D$9,0,10*ROW('Water Data'!D46)),NA())</f>
        <v>#N/A</v>
      </c>
      <c r="G52" s="95" t="e">
        <f ca="true">+IF(AND(ISNUMBER(OFFSET('Water Data'!$E$4,0,10*ROW('Water Data'!E46))),'Data Summary'!BV52="Yes"),100-OFFSET('Water Data'!$E$4,0,10*ROW('Water Data'!E46)),NA())</f>
        <v>#N/A</v>
      </c>
      <c r="H52" s="95" t="e">
        <f ca="true">+IF(AND(ISNUMBER(OFFSET('Water Data'!$E$6,0,10*ROW('Water Data'!E46))),'Data Summary'!BW52="Yes"),OFFSET('Water Data'!$E$6,0,10*ROW('Water Data'!E46)),NA())</f>
        <v>#N/A</v>
      </c>
      <c r="I52" s="95" t="e">
        <f ca="true">+IF(AND(ISNUMBER(OFFSET('Water Data'!$E$9,0,10*ROW('Water Data'!E46))),'Data Summary'!BX52="Yes"),OFFSET('Water Data'!$E$9,0,10*ROW('Water Data'!E46)),NA())</f>
        <v>#N/A</v>
      </c>
      <c r="J52" s="95" t="e">
        <f ca="true">+IF(AND(ISNUMBER(OFFSET('Water Data'!$F$4,0,10*ROW('Water Data'!F46))),'Data Summary'!BY52="Yes"),100-OFFSET('Water Data'!$F$4,0,10*ROW('Water Data'!F46)),NA())</f>
        <v>#N/A</v>
      </c>
      <c r="K52" s="95" t="e">
        <f ca="true">+IF(AND(ISNUMBER(OFFSET('Water Data'!$F$6,0,10*ROW('Water Data'!F46))),'Data Summary'!BZ52="Yes"),OFFSET('Water Data'!$F$6,0,10*ROW('Water Data'!F46)),NA())</f>
        <v>#N/A</v>
      </c>
      <c r="L52" s="95" t="e">
        <f ca="true">+IF(AND(ISNUMBER(OFFSET('Water Data'!$F$9,0,10*ROW('Water Data'!F46))),'Data Summary'!CA52="Yes"),OFFSET('Water Data'!$F$9,0,10*ROW('Water Data'!F46)),NA())</f>
        <v>#N/A</v>
      </c>
      <c r="M52" s="95" t="e">
        <f ca="true">+IF(AND(ISNUMBER(OFFSET('Water Data'!$G$4,0,10*ROW('Water Data'!G46))),'Data Summary'!CB52="Yes"),100-OFFSET('Water Data'!$G$4,0,10*ROW('Water Data'!G46)),NA())</f>
        <v>#N/A</v>
      </c>
      <c r="N52" s="95" t="e">
        <f ca="true">+IF(AND(ISNUMBER(OFFSET('Water Data'!$G$6,0,10*ROW('Water Data'!G46))),'Data Summary'!CC52="Yes"),OFFSET('Water Data'!$G$6,0,10*ROW('Water Data'!G46)),NA())</f>
        <v>#N/A</v>
      </c>
      <c r="O52" s="95" t="e">
        <f ca="true">+IF(AND(ISNUMBER(OFFSET('Water Data'!$G$9,0,10*ROW('Water Data'!G46))),'Data Summary'!CD52="Yes"),OFFSET('Water Data'!$G$9,0,10*ROW('Water Data'!G46)),NA())</f>
        <v>#N/A</v>
      </c>
      <c r="P52" s="95" t="e">
        <f ca="true">+IF(AND(ISNUMBER(OFFSET('Water Data'!$H$4,0,10*ROW('Water Data'!H46))),'Data Summary'!CE52="Yes"),100-OFFSET('Water Data'!$H$4,0,10*ROW('Water Data'!H46)),NA())</f>
        <v>#N/A</v>
      </c>
      <c r="Q52" s="95" t="e">
        <f ca="true">+IF(AND(ISNUMBER(OFFSET('Water Data'!$H$6,0,10*ROW('Water Data'!H46))),'Data Summary'!CF52="Yes"),OFFSET('Water Data'!$H$6,0,10*ROW('Water Data'!H46)),NA())</f>
        <v>#N/A</v>
      </c>
      <c r="R52" s="95" t="e">
        <f ca="true">+IF(AND(ISNUMBER(OFFSET('Water Data'!$H$9,0,10*ROW('Water Data'!H46))),'Data Summary'!CG52="Yes"),OFFSET('Water Data'!$H$9,0,10*ROW('Water Data'!H46)),NA())</f>
        <v>#N/A</v>
      </c>
      <c r="S52" s="95" t="e">
        <f ca="true">+IF(AND(ISNUMBER(OFFSET('Water Data'!$I$4,0,10*ROW('Water Data'!I46))),'Data Summary'!CH52="Yes"),100-OFFSET('Water Data'!$I$4,0,10*ROW('Water Data'!I46)),NA())</f>
        <v>#N/A</v>
      </c>
      <c r="T52" s="95" t="e">
        <f ca="true">+IF(AND(ISNUMBER(OFFSET('Water Data'!$I$6,0,10*ROW('Water Data'!I46))),'Data Summary'!CI52="Yes"),OFFSET('Water Data'!$I$6,0,10*ROW('Water Data'!I46)),NA())</f>
        <v>#N/A</v>
      </c>
      <c r="U52" s="95" t="e">
        <f ca="true">+IF(AND(ISNUMBER(OFFSET('Water Data'!$I$9,0,10*ROW('Water Data'!I46))),'Data Summary'!CJ52="Yes"),OFFSET('Water Data'!$I$9,0,10*ROW('Water Data'!I46)),NA())</f>
        <v>#N/A</v>
      </c>
      <c r="V52" s="96" t="e">
        <f ca="true">+IF(AND(ISNUMBER(OFFSET('Sanitation Data'!$D$4,0,10*ROW('Sanitation Data'!D46))),'Data Summary'!CK52="Yes"),100-OFFSET('Sanitation Data'!$D$4,0,10*ROW('Sanitation Data'!D46)),NA())</f>
        <v>#N/A</v>
      </c>
      <c r="W52" s="96" t="e">
        <f ca="true">+IF(AND(ISNUMBER(OFFSET('Sanitation Data'!$D$6,0,10*ROW('Sanitation Data'!D46))),'Data Summary'!CL52="Yes"),OFFSET('Sanitation Data'!$D$6,0,10*ROW('Sanitation Data'!D46)),NA())</f>
        <v>#N/A</v>
      </c>
      <c r="X52" s="96" t="e">
        <f ca="true">+IF(AND(ISNUMBER(OFFSET('Sanitation Data'!$D$10,0,10*ROW('Sanitation Data'!D46))),'Data Summary'!CM52="Yes"),OFFSET('Sanitation Data'!$D$10,0,10*ROW('Sanitation Data'!D46)),NA())</f>
        <v>#N/A</v>
      </c>
      <c r="Y52" s="96" t="e">
        <f ca="true">+IF(AND(ISNUMBER(OFFSET('Sanitation Data'!$D$11,0,10*ROW('Sanitation Data'!D46))),'Data Summary'!CN52="Yes"),OFFSET('Sanitation Data'!$D$11,0,10*ROW('Sanitation Data'!D46)),NA())</f>
        <v>#N/A</v>
      </c>
      <c r="Z52" s="96" t="e">
        <f ca="true">+IF(AND(ISNUMBER(OFFSET('Sanitation Data'!$D$12,0,10*ROW('Sanitation Data'!D46))),'Data Summary'!CO52="Yes"),OFFSET('Sanitation Data'!$D$12,0,10*ROW('Sanitation Data'!D46)),NA())</f>
        <v>#N/A</v>
      </c>
      <c r="AA52" s="96" t="e">
        <f ca="true">+IF(AND(ISNUMBER(OFFSET('Sanitation Data'!$E$4,0,10*ROW('Sanitation Data'!E46))),'Data Summary'!CP52="Yes"),100-OFFSET('Sanitation Data'!$E$4,0,10*ROW('Sanitation Data'!E46)),NA())</f>
        <v>#N/A</v>
      </c>
      <c r="AB52" s="96" t="e">
        <f ca="true">+IF(AND(ISNUMBER(OFFSET('Sanitation Data'!$E$6,0,10*ROW('Sanitation Data'!E46))),'Data Summary'!CQ52="Yes"),OFFSET('Sanitation Data'!$E$6,0,10*ROW('Sanitation Data'!E46)),NA())</f>
        <v>#N/A</v>
      </c>
      <c r="AC52" s="96" t="e">
        <f ca="true">+IF(AND(ISNUMBER(OFFSET('Sanitation Data'!$E$10,0,10*ROW('Sanitation Data'!E46))),'Data Summary'!CR52="Yes"),OFFSET('Sanitation Data'!$E$10,0,10*ROW('Sanitation Data'!E46)),NA())</f>
        <v>#N/A</v>
      </c>
      <c r="AD52" s="96" t="e">
        <f ca="true">+IF(AND(ISNUMBER(OFFSET('Sanitation Data'!$E$11,0,10*ROW('Sanitation Data'!E46))),'Data Summary'!CS52="Yes"),OFFSET('Sanitation Data'!$E$11,0,10*ROW('Sanitation Data'!E46)),NA())</f>
        <v>#N/A</v>
      </c>
      <c r="AE52" s="96" t="e">
        <f ca="true">+IF(AND(ISNUMBER(OFFSET('Sanitation Data'!$E$12,0,10*ROW('Sanitation Data'!E46))),'Data Summary'!CT52="Yes"),OFFSET('Sanitation Data'!$E$12,0,10*ROW('Sanitation Data'!E46)),NA())</f>
        <v>#N/A</v>
      </c>
      <c r="AF52" s="96" t="e">
        <f ca="true">+IF(AND(ISNUMBER(OFFSET('Sanitation Data'!$F$4,0,10*ROW('Sanitation Data'!F46))),'Data Summary'!CU52="Yes"),100-OFFSET('Sanitation Data'!$F$4,0,10*ROW('Sanitation Data'!F46)),NA())</f>
        <v>#N/A</v>
      </c>
      <c r="AG52" s="96" t="e">
        <f ca="true">+IF(AND(ISNUMBER(OFFSET('Sanitation Data'!$F$6,0,10*ROW('Sanitation Data'!F46))),'Data Summary'!CV52="Yes"),OFFSET('Sanitation Data'!$F$6,0,10*ROW('Sanitation Data'!F46)),NA())</f>
        <v>#N/A</v>
      </c>
      <c r="AH52" s="96" t="e">
        <f ca="true">+IF(AND(ISNUMBER(OFFSET('Sanitation Data'!$F$10,0,10*ROW('Sanitation Data'!F46))),'Data Summary'!CW52="Yes"),OFFSET('Sanitation Data'!$F$10,0,10*ROW('Sanitation Data'!F46)),NA())</f>
        <v>#N/A</v>
      </c>
      <c r="AI52" s="96" t="e">
        <f ca="true">+IF(AND(ISNUMBER(OFFSET('Sanitation Data'!$F$11,0,10*ROW('Sanitation Data'!F46))),'Data Summary'!CX52="Yes"),OFFSET('Sanitation Data'!$F$11,0,10*ROW('Sanitation Data'!F46)),NA())</f>
        <v>#N/A</v>
      </c>
      <c r="AJ52" s="96" t="e">
        <f ca="true">+IF(AND(ISNUMBER(OFFSET('Sanitation Data'!$F$12,0,10*ROW('Sanitation Data'!F46))),'Data Summary'!CY52="Yes"),OFFSET('Sanitation Data'!$F$12,0,10*ROW('Sanitation Data'!F46)),NA())</f>
        <v>#N/A</v>
      </c>
      <c r="AK52" s="96" t="e">
        <f ca="true">+IF(AND(ISNUMBER(OFFSET('Sanitation Data'!$G$4,0,10*ROW('Sanitation Data'!G46))),'Data Summary'!CZ52="Yes"),100-OFFSET('Sanitation Data'!$G$4,0,10*ROW('Sanitation Data'!G46)),NA())</f>
        <v>#N/A</v>
      </c>
      <c r="AL52" s="96" t="e">
        <f ca="true">+IF(AND(ISNUMBER(OFFSET('Sanitation Data'!$G$6,0,10*ROW('Sanitation Data'!G46))),'Data Summary'!DA52="Yes"),OFFSET('Sanitation Data'!$G$6,0,10*ROW('Sanitation Data'!G46)),NA())</f>
        <v>#N/A</v>
      </c>
      <c r="AM52" s="96" t="e">
        <f ca="true">+IF(AND(ISNUMBER(OFFSET('Sanitation Data'!$G$10,0,10*ROW('Sanitation Data'!G46))),'Data Summary'!DB52="Yes"),OFFSET('Sanitation Data'!$G$10,0,10*ROW('Sanitation Data'!G46)),NA())</f>
        <v>#N/A</v>
      </c>
      <c r="AN52" s="96" t="e">
        <f ca="true">+IF(AND(ISNUMBER(OFFSET('Sanitation Data'!$G$11,0,10*ROW('Sanitation Data'!G46))),'Data Summary'!DC52="Yes"),OFFSET('Sanitation Data'!$G$11,0,10*ROW('Sanitation Data'!G46)),NA())</f>
        <v>#N/A</v>
      </c>
      <c r="AO52" s="96" t="e">
        <f ca="true">+IF(AND(ISNUMBER(OFFSET('Sanitation Data'!$G$12,0,10*ROW('Sanitation Data'!G46))),'Data Summary'!DD52="Yes"),OFFSET('Sanitation Data'!$G$12,0,10*ROW('Sanitation Data'!G46)),NA())</f>
        <v>#N/A</v>
      </c>
      <c r="AP52" s="96" t="e">
        <f ca="true">+IF(AND(ISNUMBER(OFFSET('Sanitation Data'!$H$4,0,10*ROW('Sanitation Data'!H46))),'Data Summary'!DE52="Yes"),100-OFFSET('Sanitation Data'!$H$4,0,10*ROW('Sanitation Data'!H46)),NA())</f>
        <v>#N/A</v>
      </c>
      <c r="AQ52" s="96" t="e">
        <f ca="true">+IF(AND(ISNUMBER(OFFSET('Sanitation Data'!$H$6,0,10*ROW('Sanitation Data'!H46))),'Data Summary'!DF52="Yes"),OFFSET('Sanitation Data'!$H$6,0,10*ROW('Sanitation Data'!H46)),NA())</f>
        <v>#N/A</v>
      </c>
      <c r="AR52" s="96" t="e">
        <f ca="true">+IF(AND(ISNUMBER(OFFSET('Sanitation Data'!$H$10,0,10*ROW('Sanitation Data'!H46))),'Data Summary'!DG52="Yes"),OFFSET('Sanitation Data'!$H$10,0,10*ROW('Sanitation Data'!H46)),NA())</f>
        <v>#N/A</v>
      </c>
      <c r="AS52" s="96" t="e">
        <f ca="true">+IF(AND(ISNUMBER(OFFSET('Sanitation Data'!$H$11,0,10*ROW('Sanitation Data'!H46))),'Data Summary'!DH52="Yes"),OFFSET('Sanitation Data'!$H$11,0,10*ROW('Sanitation Data'!H46)),NA())</f>
        <v>#N/A</v>
      </c>
      <c r="AT52" s="96" t="e">
        <f ca="true">+IF(AND(ISNUMBER(OFFSET('Sanitation Data'!$H$12,0,10*ROW('Sanitation Data'!H46))),'Data Summary'!DI52="Yes"),OFFSET('Sanitation Data'!$H$12,0,10*ROW('Sanitation Data'!H46)),NA())</f>
        <v>#N/A</v>
      </c>
      <c r="AU52" s="96" t="e">
        <f ca="true">+IF(AND(ISNUMBER(OFFSET('Sanitation Data'!$I$4,0,10*ROW('Sanitation Data'!I46))),'Data Summary'!DJ52="Yes"),100-OFFSET('Sanitation Data'!$I$4,0,10*ROW('Sanitation Data'!I46)),NA())</f>
        <v>#N/A</v>
      </c>
      <c r="AV52" s="96" t="e">
        <f ca="true">+IF(AND(ISNUMBER(OFFSET('Sanitation Data'!$I$6,0,10*ROW('Sanitation Data'!I46))),'Data Summary'!DK52="Yes"),OFFSET('Sanitation Data'!$I$6,0,10*ROW('Sanitation Data'!I46)),NA())</f>
        <v>#N/A</v>
      </c>
      <c r="AW52" s="96" t="e">
        <f ca="true">+IF(AND(ISNUMBER(OFFSET('Sanitation Data'!$I$10,0,10*ROW('Sanitation Data'!I46))),'Data Summary'!DL52="Yes"),OFFSET('Sanitation Data'!$I$10,0,10*ROW('Sanitation Data'!I46)),NA())</f>
        <v>#N/A</v>
      </c>
      <c r="AX52" s="96" t="e">
        <f ca="true">+IF(AND(ISNUMBER(OFFSET('Sanitation Data'!$I$11,0,10*ROW('Sanitation Data'!I46))),'Data Summary'!DM52="Yes"),OFFSET('Sanitation Data'!$I$11,0,10*ROW('Sanitation Data'!I46)),NA())</f>
        <v>#N/A</v>
      </c>
      <c r="AY52" s="96" t="e">
        <f ca="true">+IF(AND(ISNUMBER(OFFSET('Sanitation Data'!$I$12,0,10*ROW('Sanitation Data'!I46))),'Data Summary'!DN52="Yes"),OFFSET('Sanitation Data'!$I$12,0,10*ROW('Sanitation Data'!I46)),NA())</f>
        <v>#N/A</v>
      </c>
      <c r="AZ52" s="97" t="e">
        <f ca="true">+IF(AND(ISNUMBER(OFFSET('Hygiene Data'!$D$5,0,10*ROW('Hygiene Data'!D46))),'Data Summary'!DO52="Yes"),OFFSET('Hygiene Data'!$D$5,0,10*ROW('Hygiene Data'!D46)),NA())</f>
        <v>#N/A</v>
      </c>
      <c r="BA52" s="97" t="e">
        <f ca="true">+IF(AND(ISNUMBER(OFFSET('Hygiene Data'!$D$7,0,10*ROW('Hygiene Data'!D46))),'Data Summary'!DP52="Yes"),OFFSET('Hygiene Data'!$D$7,0,10*ROW('Hygiene Data'!D46)),NA())</f>
        <v>#N/A</v>
      </c>
      <c r="BB52" s="97" t="e">
        <f ca="true">+IF(AND(ISNUMBER(OFFSET('Hygiene Data'!$D$9,0,10*ROW('Hygiene Data'!D46))),'Data Summary'!DQ52="Yes"),OFFSET('Hygiene Data'!$D$9,0,10*ROW('Hygiene Data'!D46)),NA())</f>
        <v>#N/A</v>
      </c>
      <c r="BC52" s="97" t="e">
        <f ca="true">+IF(AND(ISNUMBER(OFFSET('Hygiene Data'!$E$5,0,10*ROW('Hygiene Data'!E46))),'Data Summary'!DR52="Yes"),OFFSET('Hygiene Data'!$E$5,0,10*ROW('Hygiene Data'!E46)),NA())</f>
        <v>#N/A</v>
      </c>
      <c r="BD52" s="97" t="e">
        <f ca="true">+IF(AND(ISNUMBER(OFFSET('Hygiene Data'!$E$7,0,10*ROW('Hygiene Data'!E46))),'Data Summary'!DS52="Yes"),OFFSET('Hygiene Data'!$E$7,0,10*ROW('Hygiene Data'!E46)),NA())</f>
        <v>#N/A</v>
      </c>
      <c r="BE52" s="97" t="e">
        <f ca="true">+IF(AND(ISNUMBER(OFFSET('Hygiene Data'!$E$9,0,10*ROW('Hygiene Data'!E46))),'Data Summary'!DT52="Yes"),OFFSET('Hygiene Data'!$E$9,0,10*ROW('Hygiene Data'!E46)),NA())</f>
        <v>#N/A</v>
      </c>
      <c r="BF52" s="97" t="e">
        <f ca="true">+IF(AND(ISNUMBER(OFFSET('Hygiene Data'!$F$5,0,10*ROW('Hygiene Data'!F46))),'Data Summary'!DU52="Yes"),OFFSET('Hygiene Data'!$F$5,0,10*ROW('Hygiene Data'!F46)),NA())</f>
        <v>#N/A</v>
      </c>
      <c r="BG52" s="97" t="e">
        <f ca="true">+IF(AND(ISNUMBER(OFFSET('Hygiene Data'!$F$7,0,10*ROW('Hygiene Data'!F46))),'Data Summary'!DV52="Yes"),OFFSET('Hygiene Data'!$F$7,0,10*ROW('Hygiene Data'!F46)),NA())</f>
        <v>#N/A</v>
      </c>
      <c r="BH52" s="97" t="e">
        <f ca="true">+IF(AND(ISNUMBER(OFFSET('Hygiene Data'!$F$9,0,10*ROW('Hygiene Data'!F46))),'Data Summary'!DW52="Yes"),OFFSET('Hygiene Data'!$F$9,0,10*ROW('Hygiene Data'!F46)),NA())</f>
        <v>#N/A</v>
      </c>
      <c r="BI52" s="97" t="e">
        <f ca="true">+IF(AND(ISNUMBER(OFFSET('Hygiene Data'!$G$5,0,10*ROW('Hygiene Data'!G46))),'Data Summary'!DX52="Yes"),OFFSET('Hygiene Data'!$G$5,0,10*ROW('Hygiene Data'!G46)),NA())</f>
        <v>#N/A</v>
      </c>
      <c r="BJ52" s="97" t="e">
        <f ca="true">+IF(AND(ISNUMBER(OFFSET('Hygiene Data'!$G$7,0,10*ROW('Hygiene Data'!G46))),'Data Summary'!DY52="Yes"),OFFSET('Hygiene Data'!$G$7,0,10*ROW('Hygiene Data'!G46)),NA())</f>
        <v>#N/A</v>
      </c>
      <c r="BK52" s="97" t="e">
        <f ca="true">+IF(AND(ISNUMBER(OFFSET('Hygiene Data'!$G$9,0,10*ROW('Hygiene Data'!G46))),'Data Summary'!DZ52="Yes"),OFFSET('Hygiene Data'!$G$9,0,10*ROW('Hygiene Data'!G46)),NA())</f>
        <v>#N/A</v>
      </c>
      <c r="BL52" s="97" t="e">
        <f ca="true">+IF(AND(ISNUMBER(OFFSET('Hygiene Data'!$H$5,0,10*ROW('Hygiene Data'!H46))),'Data Summary'!EA52="Yes"),OFFSET('Hygiene Data'!$H$5,0,10*ROW('Hygiene Data'!H46)),NA())</f>
        <v>#N/A</v>
      </c>
      <c r="BM52" s="97" t="e">
        <f ca="true">+IF(AND(ISNUMBER(OFFSET('Hygiene Data'!$H$7,0,10*ROW('Hygiene Data'!H46))),'Data Summary'!EB52="Yes"),OFFSET('Hygiene Data'!$H$7,0,10*ROW('Hygiene Data'!H46)),NA())</f>
        <v>#N/A</v>
      </c>
      <c r="BN52" s="97" t="e">
        <f ca="true">+IF(AND(ISNUMBER(OFFSET('Hygiene Data'!$H$9,0,10*ROW('Hygiene Data'!H46))),'Data Summary'!EC52="Yes"),OFFSET('Hygiene Data'!$H$9,0,10*ROW('Hygiene Data'!H46)),NA())</f>
        <v>#N/A</v>
      </c>
      <c r="BO52" s="97" t="e">
        <f ca="true">+IF(AND(ISNUMBER(OFFSET('Hygiene Data'!$I$5,0,10*ROW('Hygiene Data'!I46))),'Data Summary'!ED52="Yes"),OFFSET('Hygiene Data'!$I$5,0,10*ROW('Hygiene Data'!I46)),NA())</f>
        <v>#N/A</v>
      </c>
      <c r="BP52" s="97" t="e">
        <f ca="true">+IF(AND(ISNUMBER(OFFSET('Hygiene Data'!$I$7,0,10*ROW('Hygiene Data'!I46))),'Data Summary'!EE52="Yes"),OFFSET('Hygiene Data'!$I$7,0,10*ROW('Hygiene Data'!I46)),NA())</f>
        <v>#N/A</v>
      </c>
      <c r="BQ52" s="97" t="e">
        <f ca="true">+IF(AND(ISNUMBER(OFFSET('Hygiene Data'!$I$9,0,10*ROW('Hygiene Data'!I46))),'Data Summary'!EF52="Yes"),OFFSET('Hygiene Data'!$I$9,0,10*ROW('Hygiene Data'!I46)),NA())</f>
        <v>#N/A</v>
      </c>
    </row>
    <row xmlns:x14ac="http://schemas.microsoft.com/office/spreadsheetml/2009/9/ac" r="53" x14ac:dyDescent="0.2">
      <c r="A53" s="409" t="e">
        <f ca="true">+RIGHT('Data Summary'!A53,LEN('Data Summary'!A53)-9)</f>
        <v>#VALUE!</v>
      </c>
      <c r="B53" s="36" t="str">
        <f ca="true">+IF(ISTEXT('Data Summary'!B53),'Data Summary'!B53,"")</f>
        <v/>
      </c>
      <c r="C53" s="358" t="e">
        <f ca="true">+VALUE('Data Summary'!C53)</f>
        <v>#VALUE!</v>
      </c>
      <c r="D53" s="95" t="e">
        <f ca="true">+IF(AND(ISNUMBER(OFFSET('Water Data'!$D$4,0,10*ROW('Water Data'!D47))),'Data Summary'!BS53="Yes"),100-OFFSET('Water Data'!$D$4,0,10*ROW('Water Data'!D47)),NA())</f>
        <v>#N/A</v>
      </c>
      <c r="E53" s="95" t="e">
        <f ca="true">+IF(AND(ISNUMBER(OFFSET('Water Data'!$D$6,0,10*ROW('Water Data'!D47))),'Data Summary'!BT53="Yes"),OFFSET('Water Data'!$D$6,0,10*ROW('Water Data'!D47)),NA())</f>
        <v>#N/A</v>
      </c>
      <c r="F53" s="95" t="e">
        <f ca="true">+IF(AND(ISNUMBER(OFFSET('Water Data'!$D$9,0,10*ROW('Water Data'!D47))),'Data Summary'!BU53="Yes"),OFFSET('Water Data'!$D$9,0,10*ROW('Water Data'!D47)),NA())</f>
        <v>#N/A</v>
      </c>
      <c r="G53" s="95" t="e">
        <f ca="true">+IF(AND(ISNUMBER(OFFSET('Water Data'!$E$4,0,10*ROW('Water Data'!E47))),'Data Summary'!BV53="Yes"),100-OFFSET('Water Data'!$E$4,0,10*ROW('Water Data'!E47)),NA())</f>
        <v>#N/A</v>
      </c>
      <c r="H53" s="95" t="e">
        <f ca="true">+IF(AND(ISNUMBER(OFFSET('Water Data'!$E$6,0,10*ROW('Water Data'!E47))),'Data Summary'!BW53="Yes"),OFFSET('Water Data'!$E$6,0,10*ROW('Water Data'!E47)),NA())</f>
        <v>#N/A</v>
      </c>
      <c r="I53" s="95" t="e">
        <f ca="true">+IF(AND(ISNUMBER(OFFSET('Water Data'!$E$9,0,10*ROW('Water Data'!E47))),'Data Summary'!BX53="Yes"),OFFSET('Water Data'!$E$9,0,10*ROW('Water Data'!E47)),NA())</f>
        <v>#N/A</v>
      </c>
      <c r="J53" s="95" t="e">
        <f ca="true">+IF(AND(ISNUMBER(OFFSET('Water Data'!$F$4,0,10*ROW('Water Data'!F47))),'Data Summary'!BY53="Yes"),100-OFFSET('Water Data'!$F$4,0,10*ROW('Water Data'!F47)),NA())</f>
        <v>#N/A</v>
      </c>
      <c r="K53" s="95" t="e">
        <f ca="true">+IF(AND(ISNUMBER(OFFSET('Water Data'!$F$6,0,10*ROW('Water Data'!F47))),'Data Summary'!BZ53="Yes"),OFFSET('Water Data'!$F$6,0,10*ROW('Water Data'!F47)),NA())</f>
        <v>#N/A</v>
      </c>
      <c r="L53" s="95" t="e">
        <f ca="true">+IF(AND(ISNUMBER(OFFSET('Water Data'!$F$9,0,10*ROW('Water Data'!F47))),'Data Summary'!CA53="Yes"),OFFSET('Water Data'!$F$9,0,10*ROW('Water Data'!F47)),NA())</f>
        <v>#N/A</v>
      </c>
      <c r="M53" s="95" t="e">
        <f ca="true">+IF(AND(ISNUMBER(OFFSET('Water Data'!$G$4,0,10*ROW('Water Data'!G47))),'Data Summary'!CB53="Yes"),100-OFFSET('Water Data'!$G$4,0,10*ROW('Water Data'!G47)),NA())</f>
        <v>#N/A</v>
      </c>
      <c r="N53" s="95" t="e">
        <f ca="true">+IF(AND(ISNUMBER(OFFSET('Water Data'!$G$6,0,10*ROW('Water Data'!G47))),'Data Summary'!CC53="Yes"),OFFSET('Water Data'!$G$6,0,10*ROW('Water Data'!G47)),NA())</f>
        <v>#N/A</v>
      </c>
      <c r="O53" s="95" t="e">
        <f ca="true">+IF(AND(ISNUMBER(OFFSET('Water Data'!$G$9,0,10*ROW('Water Data'!G47))),'Data Summary'!CD53="Yes"),OFFSET('Water Data'!$G$9,0,10*ROW('Water Data'!G47)),NA())</f>
        <v>#N/A</v>
      </c>
      <c r="P53" s="95" t="e">
        <f ca="true">+IF(AND(ISNUMBER(OFFSET('Water Data'!$H$4,0,10*ROW('Water Data'!H47))),'Data Summary'!CE53="Yes"),100-OFFSET('Water Data'!$H$4,0,10*ROW('Water Data'!H47)),NA())</f>
        <v>#N/A</v>
      </c>
      <c r="Q53" s="95" t="e">
        <f ca="true">+IF(AND(ISNUMBER(OFFSET('Water Data'!$H$6,0,10*ROW('Water Data'!H47))),'Data Summary'!CF53="Yes"),OFFSET('Water Data'!$H$6,0,10*ROW('Water Data'!H47)),NA())</f>
        <v>#N/A</v>
      </c>
      <c r="R53" s="95" t="e">
        <f ca="true">+IF(AND(ISNUMBER(OFFSET('Water Data'!$H$9,0,10*ROW('Water Data'!H47))),'Data Summary'!CG53="Yes"),OFFSET('Water Data'!$H$9,0,10*ROW('Water Data'!H47)),NA())</f>
        <v>#N/A</v>
      </c>
      <c r="S53" s="95" t="e">
        <f ca="true">+IF(AND(ISNUMBER(OFFSET('Water Data'!$I$4,0,10*ROW('Water Data'!I47))),'Data Summary'!CH53="Yes"),100-OFFSET('Water Data'!$I$4,0,10*ROW('Water Data'!I47)),NA())</f>
        <v>#N/A</v>
      </c>
      <c r="T53" s="95" t="e">
        <f ca="true">+IF(AND(ISNUMBER(OFFSET('Water Data'!$I$6,0,10*ROW('Water Data'!I47))),'Data Summary'!CI53="Yes"),OFFSET('Water Data'!$I$6,0,10*ROW('Water Data'!I47)),NA())</f>
        <v>#N/A</v>
      </c>
      <c r="U53" s="95" t="e">
        <f ca="true">+IF(AND(ISNUMBER(OFFSET('Water Data'!$I$9,0,10*ROW('Water Data'!I47))),'Data Summary'!CJ53="Yes"),OFFSET('Water Data'!$I$9,0,10*ROW('Water Data'!I47)),NA())</f>
        <v>#N/A</v>
      </c>
      <c r="V53" s="96" t="e">
        <f ca="true">+IF(AND(ISNUMBER(OFFSET('Sanitation Data'!$D$4,0,10*ROW('Sanitation Data'!D47))),'Data Summary'!CK53="Yes"),100-OFFSET('Sanitation Data'!$D$4,0,10*ROW('Sanitation Data'!D47)),NA())</f>
        <v>#N/A</v>
      </c>
      <c r="W53" s="96" t="e">
        <f ca="true">+IF(AND(ISNUMBER(OFFSET('Sanitation Data'!$D$6,0,10*ROW('Sanitation Data'!D47))),'Data Summary'!CL53="Yes"),OFFSET('Sanitation Data'!$D$6,0,10*ROW('Sanitation Data'!D47)),NA())</f>
        <v>#N/A</v>
      </c>
      <c r="X53" s="96" t="e">
        <f ca="true">+IF(AND(ISNUMBER(OFFSET('Sanitation Data'!$D$10,0,10*ROW('Sanitation Data'!D47))),'Data Summary'!CM53="Yes"),OFFSET('Sanitation Data'!$D$10,0,10*ROW('Sanitation Data'!D47)),NA())</f>
        <v>#N/A</v>
      </c>
      <c r="Y53" s="96" t="e">
        <f ca="true">+IF(AND(ISNUMBER(OFFSET('Sanitation Data'!$D$11,0,10*ROW('Sanitation Data'!D47))),'Data Summary'!CN53="Yes"),OFFSET('Sanitation Data'!$D$11,0,10*ROW('Sanitation Data'!D47)),NA())</f>
        <v>#N/A</v>
      </c>
      <c r="Z53" s="96" t="e">
        <f ca="true">+IF(AND(ISNUMBER(OFFSET('Sanitation Data'!$D$12,0,10*ROW('Sanitation Data'!D47))),'Data Summary'!CO53="Yes"),OFFSET('Sanitation Data'!$D$12,0,10*ROW('Sanitation Data'!D47)),NA())</f>
        <v>#N/A</v>
      </c>
      <c r="AA53" s="96" t="e">
        <f ca="true">+IF(AND(ISNUMBER(OFFSET('Sanitation Data'!$E$4,0,10*ROW('Sanitation Data'!E47))),'Data Summary'!CP53="Yes"),100-OFFSET('Sanitation Data'!$E$4,0,10*ROW('Sanitation Data'!E47)),NA())</f>
        <v>#N/A</v>
      </c>
      <c r="AB53" s="96" t="e">
        <f ca="true">+IF(AND(ISNUMBER(OFFSET('Sanitation Data'!$E$6,0,10*ROW('Sanitation Data'!E47))),'Data Summary'!CQ53="Yes"),OFFSET('Sanitation Data'!$E$6,0,10*ROW('Sanitation Data'!E47)),NA())</f>
        <v>#N/A</v>
      </c>
      <c r="AC53" s="96" t="e">
        <f ca="true">+IF(AND(ISNUMBER(OFFSET('Sanitation Data'!$E$10,0,10*ROW('Sanitation Data'!E47))),'Data Summary'!CR53="Yes"),OFFSET('Sanitation Data'!$E$10,0,10*ROW('Sanitation Data'!E47)),NA())</f>
        <v>#N/A</v>
      </c>
      <c r="AD53" s="96" t="e">
        <f ca="true">+IF(AND(ISNUMBER(OFFSET('Sanitation Data'!$E$11,0,10*ROW('Sanitation Data'!E47))),'Data Summary'!CS53="Yes"),OFFSET('Sanitation Data'!$E$11,0,10*ROW('Sanitation Data'!E47)),NA())</f>
        <v>#N/A</v>
      </c>
      <c r="AE53" s="96" t="e">
        <f ca="true">+IF(AND(ISNUMBER(OFFSET('Sanitation Data'!$E$12,0,10*ROW('Sanitation Data'!E47))),'Data Summary'!CT53="Yes"),OFFSET('Sanitation Data'!$E$12,0,10*ROW('Sanitation Data'!E47)),NA())</f>
        <v>#N/A</v>
      </c>
      <c r="AF53" s="96" t="e">
        <f ca="true">+IF(AND(ISNUMBER(OFFSET('Sanitation Data'!$F$4,0,10*ROW('Sanitation Data'!F47))),'Data Summary'!CU53="Yes"),100-OFFSET('Sanitation Data'!$F$4,0,10*ROW('Sanitation Data'!F47)),NA())</f>
        <v>#N/A</v>
      </c>
      <c r="AG53" s="96" t="e">
        <f ca="true">+IF(AND(ISNUMBER(OFFSET('Sanitation Data'!$F$6,0,10*ROW('Sanitation Data'!F47))),'Data Summary'!CV53="Yes"),OFFSET('Sanitation Data'!$F$6,0,10*ROW('Sanitation Data'!F47)),NA())</f>
        <v>#N/A</v>
      </c>
      <c r="AH53" s="96" t="e">
        <f ca="true">+IF(AND(ISNUMBER(OFFSET('Sanitation Data'!$F$10,0,10*ROW('Sanitation Data'!F47))),'Data Summary'!CW53="Yes"),OFFSET('Sanitation Data'!$F$10,0,10*ROW('Sanitation Data'!F47)),NA())</f>
        <v>#N/A</v>
      </c>
      <c r="AI53" s="96" t="e">
        <f ca="true">+IF(AND(ISNUMBER(OFFSET('Sanitation Data'!$F$11,0,10*ROW('Sanitation Data'!F47))),'Data Summary'!CX53="Yes"),OFFSET('Sanitation Data'!$F$11,0,10*ROW('Sanitation Data'!F47)),NA())</f>
        <v>#N/A</v>
      </c>
      <c r="AJ53" s="96" t="e">
        <f ca="true">+IF(AND(ISNUMBER(OFFSET('Sanitation Data'!$F$12,0,10*ROW('Sanitation Data'!F47))),'Data Summary'!CY53="Yes"),OFFSET('Sanitation Data'!$F$12,0,10*ROW('Sanitation Data'!F47)),NA())</f>
        <v>#N/A</v>
      </c>
      <c r="AK53" s="96" t="e">
        <f ca="true">+IF(AND(ISNUMBER(OFFSET('Sanitation Data'!$G$4,0,10*ROW('Sanitation Data'!G47))),'Data Summary'!CZ53="Yes"),100-OFFSET('Sanitation Data'!$G$4,0,10*ROW('Sanitation Data'!G47)),NA())</f>
        <v>#N/A</v>
      </c>
      <c r="AL53" s="96" t="e">
        <f ca="true">+IF(AND(ISNUMBER(OFFSET('Sanitation Data'!$G$6,0,10*ROW('Sanitation Data'!G47))),'Data Summary'!DA53="Yes"),OFFSET('Sanitation Data'!$G$6,0,10*ROW('Sanitation Data'!G47)),NA())</f>
        <v>#N/A</v>
      </c>
      <c r="AM53" s="96" t="e">
        <f ca="true">+IF(AND(ISNUMBER(OFFSET('Sanitation Data'!$G$10,0,10*ROW('Sanitation Data'!G47))),'Data Summary'!DB53="Yes"),OFFSET('Sanitation Data'!$G$10,0,10*ROW('Sanitation Data'!G47)),NA())</f>
        <v>#N/A</v>
      </c>
      <c r="AN53" s="96" t="e">
        <f ca="true">+IF(AND(ISNUMBER(OFFSET('Sanitation Data'!$G$11,0,10*ROW('Sanitation Data'!G47))),'Data Summary'!DC53="Yes"),OFFSET('Sanitation Data'!$G$11,0,10*ROW('Sanitation Data'!G47)),NA())</f>
        <v>#N/A</v>
      </c>
      <c r="AO53" s="96" t="e">
        <f ca="true">+IF(AND(ISNUMBER(OFFSET('Sanitation Data'!$G$12,0,10*ROW('Sanitation Data'!G47))),'Data Summary'!DD53="Yes"),OFFSET('Sanitation Data'!$G$12,0,10*ROW('Sanitation Data'!G47)),NA())</f>
        <v>#N/A</v>
      </c>
      <c r="AP53" s="96" t="e">
        <f ca="true">+IF(AND(ISNUMBER(OFFSET('Sanitation Data'!$H$4,0,10*ROW('Sanitation Data'!H47))),'Data Summary'!DE53="Yes"),100-OFFSET('Sanitation Data'!$H$4,0,10*ROW('Sanitation Data'!H47)),NA())</f>
        <v>#N/A</v>
      </c>
      <c r="AQ53" s="96" t="e">
        <f ca="true">+IF(AND(ISNUMBER(OFFSET('Sanitation Data'!$H$6,0,10*ROW('Sanitation Data'!H47))),'Data Summary'!DF53="Yes"),OFFSET('Sanitation Data'!$H$6,0,10*ROW('Sanitation Data'!H47)),NA())</f>
        <v>#N/A</v>
      </c>
      <c r="AR53" s="96" t="e">
        <f ca="true">+IF(AND(ISNUMBER(OFFSET('Sanitation Data'!$H$10,0,10*ROW('Sanitation Data'!H47))),'Data Summary'!DG53="Yes"),OFFSET('Sanitation Data'!$H$10,0,10*ROW('Sanitation Data'!H47)),NA())</f>
        <v>#N/A</v>
      </c>
      <c r="AS53" s="96" t="e">
        <f ca="true">+IF(AND(ISNUMBER(OFFSET('Sanitation Data'!$H$11,0,10*ROW('Sanitation Data'!H47))),'Data Summary'!DH53="Yes"),OFFSET('Sanitation Data'!$H$11,0,10*ROW('Sanitation Data'!H47)),NA())</f>
        <v>#N/A</v>
      </c>
      <c r="AT53" s="96" t="e">
        <f ca="true">+IF(AND(ISNUMBER(OFFSET('Sanitation Data'!$H$12,0,10*ROW('Sanitation Data'!H47))),'Data Summary'!DI53="Yes"),OFFSET('Sanitation Data'!$H$12,0,10*ROW('Sanitation Data'!H47)),NA())</f>
        <v>#N/A</v>
      </c>
      <c r="AU53" s="96" t="e">
        <f ca="true">+IF(AND(ISNUMBER(OFFSET('Sanitation Data'!$I$4,0,10*ROW('Sanitation Data'!I47))),'Data Summary'!DJ53="Yes"),100-OFFSET('Sanitation Data'!$I$4,0,10*ROW('Sanitation Data'!I47)),NA())</f>
        <v>#N/A</v>
      </c>
      <c r="AV53" s="96" t="e">
        <f ca="true">+IF(AND(ISNUMBER(OFFSET('Sanitation Data'!$I$6,0,10*ROW('Sanitation Data'!I47))),'Data Summary'!DK53="Yes"),OFFSET('Sanitation Data'!$I$6,0,10*ROW('Sanitation Data'!I47)),NA())</f>
        <v>#N/A</v>
      </c>
      <c r="AW53" s="96" t="e">
        <f ca="true">+IF(AND(ISNUMBER(OFFSET('Sanitation Data'!$I$10,0,10*ROW('Sanitation Data'!I47))),'Data Summary'!DL53="Yes"),OFFSET('Sanitation Data'!$I$10,0,10*ROW('Sanitation Data'!I47)),NA())</f>
        <v>#N/A</v>
      </c>
      <c r="AX53" s="96" t="e">
        <f ca="true">+IF(AND(ISNUMBER(OFFSET('Sanitation Data'!$I$11,0,10*ROW('Sanitation Data'!I47))),'Data Summary'!DM53="Yes"),OFFSET('Sanitation Data'!$I$11,0,10*ROW('Sanitation Data'!I47)),NA())</f>
        <v>#N/A</v>
      </c>
      <c r="AY53" s="96" t="e">
        <f ca="true">+IF(AND(ISNUMBER(OFFSET('Sanitation Data'!$I$12,0,10*ROW('Sanitation Data'!I47))),'Data Summary'!DN53="Yes"),OFFSET('Sanitation Data'!$I$12,0,10*ROW('Sanitation Data'!I47)),NA())</f>
        <v>#N/A</v>
      </c>
      <c r="AZ53" s="97" t="e">
        <f ca="true">+IF(AND(ISNUMBER(OFFSET('Hygiene Data'!$D$5,0,10*ROW('Hygiene Data'!D47))),'Data Summary'!DO53="Yes"),OFFSET('Hygiene Data'!$D$5,0,10*ROW('Hygiene Data'!D47)),NA())</f>
        <v>#N/A</v>
      </c>
      <c r="BA53" s="97" t="e">
        <f ca="true">+IF(AND(ISNUMBER(OFFSET('Hygiene Data'!$D$7,0,10*ROW('Hygiene Data'!D47))),'Data Summary'!DP53="Yes"),OFFSET('Hygiene Data'!$D$7,0,10*ROW('Hygiene Data'!D47)),NA())</f>
        <v>#N/A</v>
      </c>
      <c r="BB53" s="97" t="e">
        <f ca="true">+IF(AND(ISNUMBER(OFFSET('Hygiene Data'!$D$9,0,10*ROW('Hygiene Data'!D47))),'Data Summary'!DQ53="Yes"),OFFSET('Hygiene Data'!$D$9,0,10*ROW('Hygiene Data'!D47)),NA())</f>
        <v>#N/A</v>
      </c>
      <c r="BC53" s="97" t="e">
        <f ca="true">+IF(AND(ISNUMBER(OFFSET('Hygiene Data'!$E$5,0,10*ROW('Hygiene Data'!E47))),'Data Summary'!DR53="Yes"),OFFSET('Hygiene Data'!$E$5,0,10*ROW('Hygiene Data'!E47)),NA())</f>
        <v>#N/A</v>
      </c>
      <c r="BD53" s="97" t="e">
        <f ca="true">+IF(AND(ISNUMBER(OFFSET('Hygiene Data'!$E$7,0,10*ROW('Hygiene Data'!E47))),'Data Summary'!DS53="Yes"),OFFSET('Hygiene Data'!$E$7,0,10*ROW('Hygiene Data'!E47)),NA())</f>
        <v>#N/A</v>
      </c>
      <c r="BE53" s="97" t="e">
        <f ca="true">+IF(AND(ISNUMBER(OFFSET('Hygiene Data'!$E$9,0,10*ROW('Hygiene Data'!E47))),'Data Summary'!DT53="Yes"),OFFSET('Hygiene Data'!$E$9,0,10*ROW('Hygiene Data'!E47)),NA())</f>
        <v>#N/A</v>
      </c>
      <c r="BF53" s="97" t="e">
        <f ca="true">+IF(AND(ISNUMBER(OFFSET('Hygiene Data'!$F$5,0,10*ROW('Hygiene Data'!F47))),'Data Summary'!DU53="Yes"),OFFSET('Hygiene Data'!$F$5,0,10*ROW('Hygiene Data'!F47)),NA())</f>
        <v>#N/A</v>
      </c>
      <c r="BG53" s="97" t="e">
        <f ca="true">+IF(AND(ISNUMBER(OFFSET('Hygiene Data'!$F$7,0,10*ROW('Hygiene Data'!F47))),'Data Summary'!DV53="Yes"),OFFSET('Hygiene Data'!$F$7,0,10*ROW('Hygiene Data'!F47)),NA())</f>
        <v>#N/A</v>
      </c>
      <c r="BH53" s="97" t="e">
        <f ca="true">+IF(AND(ISNUMBER(OFFSET('Hygiene Data'!$F$9,0,10*ROW('Hygiene Data'!F47))),'Data Summary'!DW53="Yes"),OFFSET('Hygiene Data'!$F$9,0,10*ROW('Hygiene Data'!F47)),NA())</f>
        <v>#N/A</v>
      </c>
      <c r="BI53" s="97" t="e">
        <f ca="true">+IF(AND(ISNUMBER(OFFSET('Hygiene Data'!$G$5,0,10*ROW('Hygiene Data'!G47))),'Data Summary'!DX53="Yes"),OFFSET('Hygiene Data'!$G$5,0,10*ROW('Hygiene Data'!G47)),NA())</f>
        <v>#N/A</v>
      </c>
      <c r="BJ53" s="97" t="e">
        <f ca="true">+IF(AND(ISNUMBER(OFFSET('Hygiene Data'!$G$7,0,10*ROW('Hygiene Data'!G47))),'Data Summary'!DY53="Yes"),OFFSET('Hygiene Data'!$G$7,0,10*ROW('Hygiene Data'!G47)),NA())</f>
        <v>#N/A</v>
      </c>
      <c r="BK53" s="97" t="e">
        <f ca="true">+IF(AND(ISNUMBER(OFFSET('Hygiene Data'!$G$9,0,10*ROW('Hygiene Data'!G47))),'Data Summary'!DZ53="Yes"),OFFSET('Hygiene Data'!$G$9,0,10*ROW('Hygiene Data'!G47)),NA())</f>
        <v>#N/A</v>
      </c>
      <c r="BL53" s="97" t="e">
        <f ca="true">+IF(AND(ISNUMBER(OFFSET('Hygiene Data'!$H$5,0,10*ROW('Hygiene Data'!H47))),'Data Summary'!EA53="Yes"),OFFSET('Hygiene Data'!$H$5,0,10*ROW('Hygiene Data'!H47)),NA())</f>
        <v>#N/A</v>
      </c>
      <c r="BM53" s="97" t="e">
        <f ca="true">+IF(AND(ISNUMBER(OFFSET('Hygiene Data'!$H$7,0,10*ROW('Hygiene Data'!H47))),'Data Summary'!EB53="Yes"),OFFSET('Hygiene Data'!$H$7,0,10*ROW('Hygiene Data'!H47)),NA())</f>
        <v>#N/A</v>
      </c>
      <c r="BN53" s="97" t="e">
        <f ca="true">+IF(AND(ISNUMBER(OFFSET('Hygiene Data'!$H$9,0,10*ROW('Hygiene Data'!H47))),'Data Summary'!EC53="Yes"),OFFSET('Hygiene Data'!$H$9,0,10*ROW('Hygiene Data'!H47)),NA())</f>
        <v>#N/A</v>
      </c>
      <c r="BO53" s="97" t="e">
        <f ca="true">+IF(AND(ISNUMBER(OFFSET('Hygiene Data'!$I$5,0,10*ROW('Hygiene Data'!I47))),'Data Summary'!ED53="Yes"),OFFSET('Hygiene Data'!$I$5,0,10*ROW('Hygiene Data'!I47)),NA())</f>
        <v>#N/A</v>
      </c>
      <c r="BP53" s="97" t="e">
        <f ca="true">+IF(AND(ISNUMBER(OFFSET('Hygiene Data'!$I$7,0,10*ROW('Hygiene Data'!I47))),'Data Summary'!EE53="Yes"),OFFSET('Hygiene Data'!$I$7,0,10*ROW('Hygiene Data'!I47)),NA())</f>
        <v>#N/A</v>
      </c>
      <c r="BQ53" s="97" t="e">
        <f ca="true">+IF(AND(ISNUMBER(OFFSET('Hygiene Data'!$I$9,0,10*ROW('Hygiene Data'!I47))),'Data Summary'!EF53="Yes"),OFFSET('Hygiene Data'!$I$9,0,10*ROW('Hygiene Data'!I47)),NA())</f>
        <v>#N/A</v>
      </c>
    </row>
    <row xmlns:x14ac="http://schemas.microsoft.com/office/spreadsheetml/2009/9/ac" r="54" x14ac:dyDescent="0.2">
      <c r="A54" s="409" t="e">
        <f ca="true">+RIGHT('Data Summary'!A54,LEN('Data Summary'!A54)-9)</f>
        <v>#VALUE!</v>
      </c>
      <c r="B54" s="36" t="str">
        <f ca="true">+IF(ISTEXT('Data Summary'!B54),'Data Summary'!B54,"")</f>
        <v/>
      </c>
      <c r="C54" s="358" t="e">
        <f ca="true">+VALUE('Data Summary'!C54)</f>
        <v>#VALUE!</v>
      </c>
      <c r="D54" s="95" t="e">
        <f ca="true">+IF(AND(ISNUMBER(OFFSET('Water Data'!$D$4,0,10*ROW('Water Data'!D48))),'Data Summary'!BS54="Yes"),100-OFFSET('Water Data'!$D$4,0,10*ROW('Water Data'!D48)),NA())</f>
        <v>#N/A</v>
      </c>
      <c r="E54" s="95" t="e">
        <f ca="true">+IF(AND(ISNUMBER(OFFSET('Water Data'!$D$6,0,10*ROW('Water Data'!D48))),'Data Summary'!BT54="Yes"),OFFSET('Water Data'!$D$6,0,10*ROW('Water Data'!D48)),NA())</f>
        <v>#N/A</v>
      </c>
      <c r="F54" s="95" t="e">
        <f ca="true">+IF(AND(ISNUMBER(OFFSET('Water Data'!$D$9,0,10*ROW('Water Data'!D48))),'Data Summary'!BU54="Yes"),OFFSET('Water Data'!$D$9,0,10*ROW('Water Data'!D48)),NA())</f>
        <v>#N/A</v>
      </c>
      <c r="G54" s="95" t="e">
        <f ca="true">+IF(AND(ISNUMBER(OFFSET('Water Data'!$E$4,0,10*ROW('Water Data'!E48))),'Data Summary'!BV54="Yes"),100-OFFSET('Water Data'!$E$4,0,10*ROW('Water Data'!E48)),NA())</f>
        <v>#N/A</v>
      </c>
      <c r="H54" s="95" t="e">
        <f ca="true">+IF(AND(ISNUMBER(OFFSET('Water Data'!$E$6,0,10*ROW('Water Data'!E48))),'Data Summary'!BW54="Yes"),OFFSET('Water Data'!$E$6,0,10*ROW('Water Data'!E48)),NA())</f>
        <v>#N/A</v>
      </c>
      <c r="I54" s="95" t="e">
        <f ca="true">+IF(AND(ISNUMBER(OFFSET('Water Data'!$E$9,0,10*ROW('Water Data'!E48))),'Data Summary'!BX54="Yes"),OFFSET('Water Data'!$E$9,0,10*ROW('Water Data'!E48)),NA())</f>
        <v>#N/A</v>
      </c>
      <c r="J54" s="95" t="e">
        <f ca="true">+IF(AND(ISNUMBER(OFFSET('Water Data'!$F$4,0,10*ROW('Water Data'!F48))),'Data Summary'!BY54="Yes"),100-OFFSET('Water Data'!$F$4,0,10*ROW('Water Data'!F48)),NA())</f>
        <v>#N/A</v>
      </c>
      <c r="K54" s="95" t="e">
        <f ca="true">+IF(AND(ISNUMBER(OFFSET('Water Data'!$F$6,0,10*ROW('Water Data'!F48))),'Data Summary'!BZ54="Yes"),OFFSET('Water Data'!$F$6,0,10*ROW('Water Data'!F48)),NA())</f>
        <v>#N/A</v>
      </c>
      <c r="L54" s="95" t="e">
        <f ca="true">+IF(AND(ISNUMBER(OFFSET('Water Data'!$F$9,0,10*ROW('Water Data'!F48))),'Data Summary'!CA54="Yes"),OFFSET('Water Data'!$F$9,0,10*ROW('Water Data'!F48)),NA())</f>
        <v>#N/A</v>
      </c>
      <c r="M54" s="95" t="e">
        <f ca="true">+IF(AND(ISNUMBER(OFFSET('Water Data'!$G$4,0,10*ROW('Water Data'!G48))),'Data Summary'!CB54="Yes"),100-OFFSET('Water Data'!$G$4,0,10*ROW('Water Data'!G48)),NA())</f>
        <v>#N/A</v>
      </c>
      <c r="N54" s="95" t="e">
        <f ca="true">+IF(AND(ISNUMBER(OFFSET('Water Data'!$G$6,0,10*ROW('Water Data'!G48))),'Data Summary'!CC54="Yes"),OFFSET('Water Data'!$G$6,0,10*ROW('Water Data'!G48)),NA())</f>
        <v>#N/A</v>
      </c>
      <c r="O54" s="95" t="e">
        <f ca="true">+IF(AND(ISNUMBER(OFFSET('Water Data'!$G$9,0,10*ROW('Water Data'!G48))),'Data Summary'!CD54="Yes"),OFFSET('Water Data'!$G$9,0,10*ROW('Water Data'!G48)),NA())</f>
        <v>#N/A</v>
      </c>
      <c r="P54" s="95" t="e">
        <f ca="true">+IF(AND(ISNUMBER(OFFSET('Water Data'!$H$4,0,10*ROW('Water Data'!H48))),'Data Summary'!CE54="Yes"),100-OFFSET('Water Data'!$H$4,0,10*ROW('Water Data'!H48)),NA())</f>
        <v>#N/A</v>
      </c>
      <c r="Q54" s="95" t="e">
        <f ca="true">+IF(AND(ISNUMBER(OFFSET('Water Data'!$H$6,0,10*ROW('Water Data'!H48))),'Data Summary'!CF54="Yes"),OFFSET('Water Data'!$H$6,0,10*ROW('Water Data'!H48)),NA())</f>
        <v>#N/A</v>
      </c>
      <c r="R54" s="95" t="e">
        <f ca="true">+IF(AND(ISNUMBER(OFFSET('Water Data'!$H$9,0,10*ROW('Water Data'!H48))),'Data Summary'!CG54="Yes"),OFFSET('Water Data'!$H$9,0,10*ROW('Water Data'!H48)),NA())</f>
        <v>#N/A</v>
      </c>
      <c r="S54" s="95" t="e">
        <f ca="true">+IF(AND(ISNUMBER(OFFSET('Water Data'!$I$4,0,10*ROW('Water Data'!I48))),'Data Summary'!CH54="Yes"),100-OFFSET('Water Data'!$I$4,0,10*ROW('Water Data'!I48)),NA())</f>
        <v>#N/A</v>
      </c>
      <c r="T54" s="95" t="e">
        <f ca="true">+IF(AND(ISNUMBER(OFFSET('Water Data'!$I$6,0,10*ROW('Water Data'!I48))),'Data Summary'!CI54="Yes"),OFFSET('Water Data'!$I$6,0,10*ROW('Water Data'!I48)),NA())</f>
        <v>#N/A</v>
      </c>
      <c r="U54" s="95" t="e">
        <f ca="true">+IF(AND(ISNUMBER(OFFSET('Water Data'!$I$9,0,10*ROW('Water Data'!I48))),'Data Summary'!CJ54="Yes"),OFFSET('Water Data'!$I$9,0,10*ROW('Water Data'!I48)),NA())</f>
        <v>#N/A</v>
      </c>
      <c r="V54" s="96" t="e">
        <f ca="true">+IF(AND(ISNUMBER(OFFSET('Sanitation Data'!$D$4,0,10*ROW('Sanitation Data'!D48))),'Data Summary'!CK54="Yes"),100-OFFSET('Sanitation Data'!$D$4,0,10*ROW('Sanitation Data'!D48)),NA())</f>
        <v>#N/A</v>
      </c>
      <c r="W54" s="96" t="e">
        <f ca="true">+IF(AND(ISNUMBER(OFFSET('Sanitation Data'!$D$6,0,10*ROW('Sanitation Data'!D48))),'Data Summary'!CL54="Yes"),OFFSET('Sanitation Data'!$D$6,0,10*ROW('Sanitation Data'!D48)),NA())</f>
        <v>#N/A</v>
      </c>
      <c r="X54" s="96" t="e">
        <f ca="true">+IF(AND(ISNUMBER(OFFSET('Sanitation Data'!$D$10,0,10*ROW('Sanitation Data'!D48))),'Data Summary'!CM54="Yes"),OFFSET('Sanitation Data'!$D$10,0,10*ROW('Sanitation Data'!D48)),NA())</f>
        <v>#N/A</v>
      </c>
      <c r="Y54" s="96" t="e">
        <f ca="true">+IF(AND(ISNUMBER(OFFSET('Sanitation Data'!$D$11,0,10*ROW('Sanitation Data'!D48))),'Data Summary'!CN54="Yes"),OFFSET('Sanitation Data'!$D$11,0,10*ROW('Sanitation Data'!D48)),NA())</f>
        <v>#N/A</v>
      </c>
      <c r="Z54" s="96" t="e">
        <f ca="true">+IF(AND(ISNUMBER(OFFSET('Sanitation Data'!$D$12,0,10*ROW('Sanitation Data'!D48))),'Data Summary'!CO54="Yes"),OFFSET('Sanitation Data'!$D$12,0,10*ROW('Sanitation Data'!D48)),NA())</f>
        <v>#N/A</v>
      </c>
      <c r="AA54" s="96" t="e">
        <f ca="true">+IF(AND(ISNUMBER(OFFSET('Sanitation Data'!$E$4,0,10*ROW('Sanitation Data'!E48))),'Data Summary'!CP54="Yes"),100-OFFSET('Sanitation Data'!$E$4,0,10*ROW('Sanitation Data'!E48)),NA())</f>
        <v>#N/A</v>
      </c>
      <c r="AB54" s="96" t="e">
        <f ca="true">+IF(AND(ISNUMBER(OFFSET('Sanitation Data'!$E$6,0,10*ROW('Sanitation Data'!E48))),'Data Summary'!CQ54="Yes"),OFFSET('Sanitation Data'!$E$6,0,10*ROW('Sanitation Data'!E48)),NA())</f>
        <v>#N/A</v>
      </c>
      <c r="AC54" s="96" t="e">
        <f ca="true">+IF(AND(ISNUMBER(OFFSET('Sanitation Data'!$E$10,0,10*ROW('Sanitation Data'!E48))),'Data Summary'!CR54="Yes"),OFFSET('Sanitation Data'!$E$10,0,10*ROW('Sanitation Data'!E48)),NA())</f>
        <v>#N/A</v>
      </c>
      <c r="AD54" s="96" t="e">
        <f ca="true">+IF(AND(ISNUMBER(OFFSET('Sanitation Data'!$E$11,0,10*ROW('Sanitation Data'!E48))),'Data Summary'!CS54="Yes"),OFFSET('Sanitation Data'!$E$11,0,10*ROW('Sanitation Data'!E48)),NA())</f>
        <v>#N/A</v>
      </c>
      <c r="AE54" s="96" t="e">
        <f ca="true">+IF(AND(ISNUMBER(OFFSET('Sanitation Data'!$E$12,0,10*ROW('Sanitation Data'!E48))),'Data Summary'!CT54="Yes"),OFFSET('Sanitation Data'!$E$12,0,10*ROW('Sanitation Data'!E48)),NA())</f>
        <v>#N/A</v>
      </c>
      <c r="AF54" s="96" t="e">
        <f ca="true">+IF(AND(ISNUMBER(OFFSET('Sanitation Data'!$F$4,0,10*ROW('Sanitation Data'!F48))),'Data Summary'!CU54="Yes"),100-OFFSET('Sanitation Data'!$F$4,0,10*ROW('Sanitation Data'!F48)),NA())</f>
        <v>#N/A</v>
      </c>
      <c r="AG54" s="96" t="e">
        <f ca="true">+IF(AND(ISNUMBER(OFFSET('Sanitation Data'!$F$6,0,10*ROW('Sanitation Data'!F48))),'Data Summary'!CV54="Yes"),OFFSET('Sanitation Data'!$F$6,0,10*ROW('Sanitation Data'!F48)),NA())</f>
        <v>#N/A</v>
      </c>
      <c r="AH54" s="96" t="e">
        <f ca="true">+IF(AND(ISNUMBER(OFFSET('Sanitation Data'!$F$10,0,10*ROW('Sanitation Data'!F48))),'Data Summary'!CW54="Yes"),OFFSET('Sanitation Data'!$F$10,0,10*ROW('Sanitation Data'!F48)),NA())</f>
        <v>#N/A</v>
      </c>
      <c r="AI54" s="96" t="e">
        <f ca="true">+IF(AND(ISNUMBER(OFFSET('Sanitation Data'!$F$11,0,10*ROW('Sanitation Data'!F48))),'Data Summary'!CX54="Yes"),OFFSET('Sanitation Data'!$F$11,0,10*ROW('Sanitation Data'!F48)),NA())</f>
        <v>#N/A</v>
      </c>
      <c r="AJ54" s="96" t="e">
        <f ca="true">+IF(AND(ISNUMBER(OFFSET('Sanitation Data'!$F$12,0,10*ROW('Sanitation Data'!F48))),'Data Summary'!CY54="Yes"),OFFSET('Sanitation Data'!$F$12,0,10*ROW('Sanitation Data'!F48)),NA())</f>
        <v>#N/A</v>
      </c>
      <c r="AK54" s="96" t="e">
        <f ca="true">+IF(AND(ISNUMBER(OFFSET('Sanitation Data'!$G$4,0,10*ROW('Sanitation Data'!G48))),'Data Summary'!CZ54="Yes"),100-OFFSET('Sanitation Data'!$G$4,0,10*ROW('Sanitation Data'!G48)),NA())</f>
        <v>#N/A</v>
      </c>
      <c r="AL54" s="96" t="e">
        <f ca="true">+IF(AND(ISNUMBER(OFFSET('Sanitation Data'!$G$6,0,10*ROW('Sanitation Data'!G48))),'Data Summary'!DA54="Yes"),OFFSET('Sanitation Data'!$G$6,0,10*ROW('Sanitation Data'!G48)),NA())</f>
        <v>#N/A</v>
      </c>
      <c r="AM54" s="96" t="e">
        <f ca="true">+IF(AND(ISNUMBER(OFFSET('Sanitation Data'!$G$10,0,10*ROW('Sanitation Data'!G48))),'Data Summary'!DB54="Yes"),OFFSET('Sanitation Data'!$G$10,0,10*ROW('Sanitation Data'!G48)),NA())</f>
        <v>#N/A</v>
      </c>
      <c r="AN54" s="96" t="e">
        <f ca="true">+IF(AND(ISNUMBER(OFFSET('Sanitation Data'!$G$11,0,10*ROW('Sanitation Data'!G48))),'Data Summary'!DC54="Yes"),OFFSET('Sanitation Data'!$G$11,0,10*ROW('Sanitation Data'!G48)),NA())</f>
        <v>#N/A</v>
      </c>
      <c r="AO54" s="96" t="e">
        <f ca="true">+IF(AND(ISNUMBER(OFFSET('Sanitation Data'!$G$12,0,10*ROW('Sanitation Data'!G48))),'Data Summary'!DD54="Yes"),OFFSET('Sanitation Data'!$G$12,0,10*ROW('Sanitation Data'!G48)),NA())</f>
        <v>#N/A</v>
      </c>
      <c r="AP54" s="96" t="e">
        <f ca="true">+IF(AND(ISNUMBER(OFFSET('Sanitation Data'!$H$4,0,10*ROW('Sanitation Data'!H48))),'Data Summary'!DE54="Yes"),100-OFFSET('Sanitation Data'!$H$4,0,10*ROW('Sanitation Data'!H48)),NA())</f>
        <v>#N/A</v>
      </c>
      <c r="AQ54" s="96" t="e">
        <f ca="true">+IF(AND(ISNUMBER(OFFSET('Sanitation Data'!$H$6,0,10*ROW('Sanitation Data'!H48))),'Data Summary'!DF54="Yes"),OFFSET('Sanitation Data'!$H$6,0,10*ROW('Sanitation Data'!H48)),NA())</f>
        <v>#N/A</v>
      </c>
      <c r="AR54" s="96" t="e">
        <f ca="true">+IF(AND(ISNUMBER(OFFSET('Sanitation Data'!$H$10,0,10*ROW('Sanitation Data'!H48))),'Data Summary'!DG54="Yes"),OFFSET('Sanitation Data'!$H$10,0,10*ROW('Sanitation Data'!H48)),NA())</f>
        <v>#N/A</v>
      </c>
      <c r="AS54" s="96" t="e">
        <f ca="true">+IF(AND(ISNUMBER(OFFSET('Sanitation Data'!$H$11,0,10*ROW('Sanitation Data'!H48))),'Data Summary'!DH54="Yes"),OFFSET('Sanitation Data'!$H$11,0,10*ROW('Sanitation Data'!H48)),NA())</f>
        <v>#N/A</v>
      </c>
      <c r="AT54" s="96" t="e">
        <f ca="true">+IF(AND(ISNUMBER(OFFSET('Sanitation Data'!$H$12,0,10*ROW('Sanitation Data'!H48))),'Data Summary'!DI54="Yes"),OFFSET('Sanitation Data'!$H$12,0,10*ROW('Sanitation Data'!H48)),NA())</f>
        <v>#N/A</v>
      </c>
      <c r="AU54" s="96" t="e">
        <f ca="true">+IF(AND(ISNUMBER(OFFSET('Sanitation Data'!$I$4,0,10*ROW('Sanitation Data'!I48))),'Data Summary'!DJ54="Yes"),100-OFFSET('Sanitation Data'!$I$4,0,10*ROW('Sanitation Data'!I48)),NA())</f>
        <v>#N/A</v>
      </c>
      <c r="AV54" s="96" t="e">
        <f ca="true">+IF(AND(ISNUMBER(OFFSET('Sanitation Data'!$I$6,0,10*ROW('Sanitation Data'!I48))),'Data Summary'!DK54="Yes"),OFFSET('Sanitation Data'!$I$6,0,10*ROW('Sanitation Data'!I48)),NA())</f>
        <v>#N/A</v>
      </c>
      <c r="AW54" s="96" t="e">
        <f ca="true">+IF(AND(ISNUMBER(OFFSET('Sanitation Data'!$I$10,0,10*ROW('Sanitation Data'!I48))),'Data Summary'!DL54="Yes"),OFFSET('Sanitation Data'!$I$10,0,10*ROW('Sanitation Data'!I48)),NA())</f>
        <v>#N/A</v>
      </c>
      <c r="AX54" s="96" t="e">
        <f ca="true">+IF(AND(ISNUMBER(OFFSET('Sanitation Data'!$I$11,0,10*ROW('Sanitation Data'!I48))),'Data Summary'!DM54="Yes"),OFFSET('Sanitation Data'!$I$11,0,10*ROW('Sanitation Data'!I48)),NA())</f>
        <v>#N/A</v>
      </c>
      <c r="AY54" s="96" t="e">
        <f ca="true">+IF(AND(ISNUMBER(OFFSET('Sanitation Data'!$I$12,0,10*ROW('Sanitation Data'!I48))),'Data Summary'!DN54="Yes"),OFFSET('Sanitation Data'!$I$12,0,10*ROW('Sanitation Data'!I48)),NA())</f>
        <v>#N/A</v>
      </c>
      <c r="AZ54" s="97" t="e">
        <f ca="true">+IF(AND(ISNUMBER(OFFSET('Hygiene Data'!$D$5,0,10*ROW('Hygiene Data'!D48))),'Data Summary'!DO54="Yes"),OFFSET('Hygiene Data'!$D$5,0,10*ROW('Hygiene Data'!D48)),NA())</f>
        <v>#N/A</v>
      </c>
      <c r="BA54" s="97" t="e">
        <f ca="true">+IF(AND(ISNUMBER(OFFSET('Hygiene Data'!$D$7,0,10*ROW('Hygiene Data'!D48))),'Data Summary'!DP54="Yes"),OFFSET('Hygiene Data'!$D$7,0,10*ROW('Hygiene Data'!D48)),NA())</f>
        <v>#N/A</v>
      </c>
      <c r="BB54" s="97" t="e">
        <f ca="true">+IF(AND(ISNUMBER(OFFSET('Hygiene Data'!$D$9,0,10*ROW('Hygiene Data'!D48))),'Data Summary'!DQ54="Yes"),OFFSET('Hygiene Data'!$D$9,0,10*ROW('Hygiene Data'!D48)),NA())</f>
        <v>#N/A</v>
      </c>
      <c r="BC54" s="97" t="e">
        <f ca="true">+IF(AND(ISNUMBER(OFFSET('Hygiene Data'!$E$5,0,10*ROW('Hygiene Data'!E48))),'Data Summary'!DR54="Yes"),OFFSET('Hygiene Data'!$E$5,0,10*ROW('Hygiene Data'!E48)),NA())</f>
        <v>#N/A</v>
      </c>
      <c r="BD54" s="97" t="e">
        <f ca="true">+IF(AND(ISNUMBER(OFFSET('Hygiene Data'!$E$7,0,10*ROW('Hygiene Data'!E48))),'Data Summary'!DS54="Yes"),OFFSET('Hygiene Data'!$E$7,0,10*ROW('Hygiene Data'!E48)),NA())</f>
        <v>#N/A</v>
      </c>
      <c r="BE54" s="97" t="e">
        <f ca="true">+IF(AND(ISNUMBER(OFFSET('Hygiene Data'!$E$9,0,10*ROW('Hygiene Data'!E48))),'Data Summary'!DT54="Yes"),OFFSET('Hygiene Data'!$E$9,0,10*ROW('Hygiene Data'!E48)),NA())</f>
        <v>#N/A</v>
      </c>
      <c r="BF54" s="97" t="e">
        <f ca="true">+IF(AND(ISNUMBER(OFFSET('Hygiene Data'!$F$5,0,10*ROW('Hygiene Data'!F48))),'Data Summary'!DU54="Yes"),OFFSET('Hygiene Data'!$F$5,0,10*ROW('Hygiene Data'!F48)),NA())</f>
        <v>#N/A</v>
      </c>
      <c r="BG54" s="97" t="e">
        <f ca="true">+IF(AND(ISNUMBER(OFFSET('Hygiene Data'!$F$7,0,10*ROW('Hygiene Data'!F48))),'Data Summary'!DV54="Yes"),OFFSET('Hygiene Data'!$F$7,0,10*ROW('Hygiene Data'!F48)),NA())</f>
        <v>#N/A</v>
      </c>
      <c r="BH54" s="97" t="e">
        <f ca="true">+IF(AND(ISNUMBER(OFFSET('Hygiene Data'!$F$9,0,10*ROW('Hygiene Data'!F48))),'Data Summary'!DW54="Yes"),OFFSET('Hygiene Data'!$F$9,0,10*ROW('Hygiene Data'!F48)),NA())</f>
        <v>#N/A</v>
      </c>
      <c r="BI54" s="97" t="e">
        <f ca="true">+IF(AND(ISNUMBER(OFFSET('Hygiene Data'!$G$5,0,10*ROW('Hygiene Data'!G48))),'Data Summary'!DX54="Yes"),OFFSET('Hygiene Data'!$G$5,0,10*ROW('Hygiene Data'!G48)),NA())</f>
        <v>#N/A</v>
      </c>
      <c r="BJ54" s="97" t="e">
        <f ca="true">+IF(AND(ISNUMBER(OFFSET('Hygiene Data'!$G$7,0,10*ROW('Hygiene Data'!G48))),'Data Summary'!DY54="Yes"),OFFSET('Hygiene Data'!$G$7,0,10*ROW('Hygiene Data'!G48)),NA())</f>
        <v>#N/A</v>
      </c>
      <c r="BK54" s="97" t="e">
        <f ca="true">+IF(AND(ISNUMBER(OFFSET('Hygiene Data'!$G$9,0,10*ROW('Hygiene Data'!G48))),'Data Summary'!DZ54="Yes"),OFFSET('Hygiene Data'!$G$9,0,10*ROW('Hygiene Data'!G48)),NA())</f>
        <v>#N/A</v>
      </c>
      <c r="BL54" s="97" t="e">
        <f ca="true">+IF(AND(ISNUMBER(OFFSET('Hygiene Data'!$H$5,0,10*ROW('Hygiene Data'!H48))),'Data Summary'!EA54="Yes"),OFFSET('Hygiene Data'!$H$5,0,10*ROW('Hygiene Data'!H48)),NA())</f>
        <v>#N/A</v>
      </c>
      <c r="BM54" s="97" t="e">
        <f ca="true">+IF(AND(ISNUMBER(OFFSET('Hygiene Data'!$H$7,0,10*ROW('Hygiene Data'!H48))),'Data Summary'!EB54="Yes"),OFFSET('Hygiene Data'!$H$7,0,10*ROW('Hygiene Data'!H48)),NA())</f>
        <v>#N/A</v>
      </c>
      <c r="BN54" s="97" t="e">
        <f ca="true">+IF(AND(ISNUMBER(OFFSET('Hygiene Data'!$H$9,0,10*ROW('Hygiene Data'!H48))),'Data Summary'!EC54="Yes"),OFFSET('Hygiene Data'!$H$9,0,10*ROW('Hygiene Data'!H48)),NA())</f>
        <v>#N/A</v>
      </c>
      <c r="BO54" s="97" t="e">
        <f ca="true">+IF(AND(ISNUMBER(OFFSET('Hygiene Data'!$I$5,0,10*ROW('Hygiene Data'!I48))),'Data Summary'!ED54="Yes"),OFFSET('Hygiene Data'!$I$5,0,10*ROW('Hygiene Data'!I48)),NA())</f>
        <v>#N/A</v>
      </c>
      <c r="BP54" s="97" t="e">
        <f ca="true">+IF(AND(ISNUMBER(OFFSET('Hygiene Data'!$I$7,0,10*ROW('Hygiene Data'!I48))),'Data Summary'!EE54="Yes"),OFFSET('Hygiene Data'!$I$7,0,10*ROW('Hygiene Data'!I48)),NA())</f>
        <v>#N/A</v>
      </c>
      <c r="BQ54" s="97" t="e">
        <f ca="true">+IF(AND(ISNUMBER(OFFSET('Hygiene Data'!$I$9,0,10*ROW('Hygiene Data'!I48))),'Data Summary'!EF54="Yes"),OFFSET('Hygiene Data'!$I$9,0,10*ROW('Hygiene Data'!I48)),NA())</f>
        <v>#N/A</v>
      </c>
    </row>
    <row xmlns:x14ac="http://schemas.microsoft.com/office/spreadsheetml/2009/9/ac" r="55" x14ac:dyDescent="0.2">
      <c r="A55" s="409" t="e">
        <f ca="true">+RIGHT('Data Summary'!A55,LEN('Data Summary'!A55)-9)</f>
        <v>#VALUE!</v>
      </c>
      <c r="B55" s="36" t="str">
        <f ca="true">+IF(ISTEXT('Data Summary'!B55),'Data Summary'!B55,"")</f>
        <v/>
      </c>
      <c r="C55" s="358" t="e">
        <f ca="true">+VALUE('Data Summary'!C55)</f>
        <v>#VALUE!</v>
      </c>
      <c r="D55" s="95" t="e">
        <f ca="true">+IF(AND(ISNUMBER(OFFSET('Water Data'!$D$4,0,10*ROW('Water Data'!D49))),'Data Summary'!BS55="Yes"),100-OFFSET('Water Data'!$D$4,0,10*ROW('Water Data'!D49)),NA())</f>
        <v>#N/A</v>
      </c>
      <c r="E55" s="95" t="e">
        <f ca="true">+IF(AND(ISNUMBER(OFFSET('Water Data'!$D$6,0,10*ROW('Water Data'!D49))),'Data Summary'!BT55="Yes"),OFFSET('Water Data'!$D$6,0,10*ROW('Water Data'!D49)),NA())</f>
        <v>#N/A</v>
      </c>
      <c r="F55" s="95" t="e">
        <f ca="true">+IF(AND(ISNUMBER(OFFSET('Water Data'!$D$9,0,10*ROW('Water Data'!D49))),'Data Summary'!BU55="Yes"),OFFSET('Water Data'!$D$9,0,10*ROW('Water Data'!D49)),NA())</f>
        <v>#N/A</v>
      </c>
      <c r="G55" s="95" t="e">
        <f ca="true">+IF(AND(ISNUMBER(OFFSET('Water Data'!$E$4,0,10*ROW('Water Data'!E49))),'Data Summary'!BV55="Yes"),100-OFFSET('Water Data'!$E$4,0,10*ROW('Water Data'!E49)),NA())</f>
        <v>#N/A</v>
      </c>
      <c r="H55" s="95" t="e">
        <f ca="true">+IF(AND(ISNUMBER(OFFSET('Water Data'!$E$6,0,10*ROW('Water Data'!E49))),'Data Summary'!BW55="Yes"),OFFSET('Water Data'!$E$6,0,10*ROW('Water Data'!E49)),NA())</f>
        <v>#N/A</v>
      </c>
      <c r="I55" s="95" t="e">
        <f ca="true">+IF(AND(ISNUMBER(OFFSET('Water Data'!$E$9,0,10*ROW('Water Data'!E49))),'Data Summary'!BX55="Yes"),OFFSET('Water Data'!$E$9,0,10*ROW('Water Data'!E49)),NA())</f>
        <v>#N/A</v>
      </c>
      <c r="J55" s="95" t="e">
        <f ca="true">+IF(AND(ISNUMBER(OFFSET('Water Data'!$F$4,0,10*ROW('Water Data'!F49))),'Data Summary'!BY55="Yes"),100-OFFSET('Water Data'!$F$4,0,10*ROW('Water Data'!F49)),NA())</f>
        <v>#N/A</v>
      </c>
      <c r="K55" s="95" t="e">
        <f ca="true">+IF(AND(ISNUMBER(OFFSET('Water Data'!$F$6,0,10*ROW('Water Data'!F49))),'Data Summary'!BZ55="Yes"),OFFSET('Water Data'!$F$6,0,10*ROW('Water Data'!F49)),NA())</f>
        <v>#N/A</v>
      </c>
      <c r="L55" s="95" t="e">
        <f ca="true">+IF(AND(ISNUMBER(OFFSET('Water Data'!$F$9,0,10*ROW('Water Data'!F49))),'Data Summary'!CA55="Yes"),OFFSET('Water Data'!$F$9,0,10*ROW('Water Data'!F49)),NA())</f>
        <v>#N/A</v>
      </c>
      <c r="M55" s="95" t="e">
        <f ca="true">+IF(AND(ISNUMBER(OFFSET('Water Data'!$G$4,0,10*ROW('Water Data'!G49))),'Data Summary'!CB55="Yes"),100-OFFSET('Water Data'!$G$4,0,10*ROW('Water Data'!G49)),NA())</f>
        <v>#N/A</v>
      </c>
      <c r="N55" s="95" t="e">
        <f ca="true">+IF(AND(ISNUMBER(OFFSET('Water Data'!$G$6,0,10*ROW('Water Data'!G49))),'Data Summary'!CC55="Yes"),OFFSET('Water Data'!$G$6,0,10*ROW('Water Data'!G49)),NA())</f>
        <v>#N/A</v>
      </c>
      <c r="O55" s="95" t="e">
        <f ca="true">+IF(AND(ISNUMBER(OFFSET('Water Data'!$G$9,0,10*ROW('Water Data'!G49))),'Data Summary'!CD55="Yes"),OFFSET('Water Data'!$G$9,0,10*ROW('Water Data'!G49)),NA())</f>
        <v>#N/A</v>
      </c>
      <c r="P55" s="95" t="e">
        <f ca="true">+IF(AND(ISNUMBER(OFFSET('Water Data'!$H$4,0,10*ROW('Water Data'!H49))),'Data Summary'!CE55="Yes"),100-OFFSET('Water Data'!$H$4,0,10*ROW('Water Data'!H49)),NA())</f>
        <v>#N/A</v>
      </c>
      <c r="Q55" s="95" t="e">
        <f ca="true">+IF(AND(ISNUMBER(OFFSET('Water Data'!$H$6,0,10*ROW('Water Data'!H49))),'Data Summary'!CF55="Yes"),OFFSET('Water Data'!$H$6,0,10*ROW('Water Data'!H49)),NA())</f>
        <v>#N/A</v>
      </c>
      <c r="R55" s="95" t="e">
        <f ca="true">+IF(AND(ISNUMBER(OFFSET('Water Data'!$H$9,0,10*ROW('Water Data'!H49))),'Data Summary'!CG55="Yes"),OFFSET('Water Data'!$H$9,0,10*ROW('Water Data'!H49)),NA())</f>
        <v>#N/A</v>
      </c>
      <c r="S55" s="95" t="e">
        <f ca="true">+IF(AND(ISNUMBER(OFFSET('Water Data'!$I$4,0,10*ROW('Water Data'!I49))),'Data Summary'!CH55="Yes"),100-OFFSET('Water Data'!$I$4,0,10*ROW('Water Data'!I49)),NA())</f>
        <v>#N/A</v>
      </c>
      <c r="T55" s="95" t="e">
        <f ca="true">+IF(AND(ISNUMBER(OFFSET('Water Data'!$I$6,0,10*ROW('Water Data'!I49))),'Data Summary'!CI55="Yes"),OFFSET('Water Data'!$I$6,0,10*ROW('Water Data'!I49)),NA())</f>
        <v>#N/A</v>
      </c>
      <c r="U55" s="95" t="e">
        <f ca="true">+IF(AND(ISNUMBER(OFFSET('Water Data'!$I$9,0,10*ROW('Water Data'!I49))),'Data Summary'!CJ55="Yes"),OFFSET('Water Data'!$I$9,0,10*ROW('Water Data'!I49)),NA())</f>
        <v>#N/A</v>
      </c>
      <c r="V55" s="96" t="e">
        <f ca="true">+IF(AND(ISNUMBER(OFFSET('Sanitation Data'!$D$4,0,10*ROW('Sanitation Data'!D49))),'Data Summary'!CK55="Yes"),100-OFFSET('Sanitation Data'!$D$4,0,10*ROW('Sanitation Data'!D49)),NA())</f>
        <v>#N/A</v>
      </c>
      <c r="W55" s="96" t="e">
        <f ca="true">+IF(AND(ISNUMBER(OFFSET('Sanitation Data'!$D$6,0,10*ROW('Sanitation Data'!D49))),'Data Summary'!CL55="Yes"),OFFSET('Sanitation Data'!$D$6,0,10*ROW('Sanitation Data'!D49)),NA())</f>
        <v>#N/A</v>
      </c>
      <c r="X55" s="96" t="e">
        <f ca="true">+IF(AND(ISNUMBER(OFFSET('Sanitation Data'!$D$10,0,10*ROW('Sanitation Data'!D49))),'Data Summary'!CM55="Yes"),OFFSET('Sanitation Data'!$D$10,0,10*ROW('Sanitation Data'!D49)),NA())</f>
        <v>#N/A</v>
      </c>
      <c r="Y55" s="96" t="e">
        <f ca="true">+IF(AND(ISNUMBER(OFFSET('Sanitation Data'!$D$11,0,10*ROW('Sanitation Data'!D49))),'Data Summary'!CN55="Yes"),OFFSET('Sanitation Data'!$D$11,0,10*ROW('Sanitation Data'!D49)),NA())</f>
        <v>#N/A</v>
      </c>
      <c r="Z55" s="96" t="e">
        <f ca="true">+IF(AND(ISNUMBER(OFFSET('Sanitation Data'!$D$12,0,10*ROW('Sanitation Data'!D49))),'Data Summary'!CO55="Yes"),OFFSET('Sanitation Data'!$D$12,0,10*ROW('Sanitation Data'!D49)),NA())</f>
        <v>#N/A</v>
      </c>
      <c r="AA55" s="96" t="e">
        <f ca="true">+IF(AND(ISNUMBER(OFFSET('Sanitation Data'!$E$4,0,10*ROW('Sanitation Data'!E49))),'Data Summary'!CP55="Yes"),100-OFFSET('Sanitation Data'!$E$4,0,10*ROW('Sanitation Data'!E49)),NA())</f>
        <v>#N/A</v>
      </c>
      <c r="AB55" s="96" t="e">
        <f ca="true">+IF(AND(ISNUMBER(OFFSET('Sanitation Data'!$E$6,0,10*ROW('Sanitation Data'!E49))),'Data Summary'!CQ55="Yes"),OFFSET('Sanitation Data'!$E$6,0,10*ROW('Sanitation Data'!E49)),NA())</f>
        <v>#N/A</v>
      </c>
      <c r="AC55" s="96" t="e">
        <f ca="true">+IF(AND(ISNUMBER(OFFSET('Sanitation Data'!$E$10,0,10*ROW('Sanitation Data'!E49))),'Data Summary'!CR55="Yes"),OFFSET('Sanitation Data'!$E$10,0,10*ROW('Sanitation Data'!E49)),NA())</f>
        <v>#N/A</v>
      </c>
      <c r="AD55" s="96" t="e">
        <f ca="true">+IF(AND(ISNUMBER(OFFSET('Sanitation Data'!$E$11,0,10*ROW('Sanitation Data'!E49))),'Data Summary'!CS55="Yes"),OFFSET('Sanitation Data'!$E$11,0,10*ROW('Sanitation Data'!E49)),NA())</f>
        <v>#N/A</v>
      </c>
      <c r="AE55" s="96" t="e">
        <f ca="true">+IF(AND(ISNUMBER(OFFSET('Sanitation Data'!$E$12,0,10*ROW('Sanitation Data'!E49))),'Data Summary'!CT55="Yes"),OFFSET('Sanitation Data'!$E$12,0,10*ROW('Sanitation Data'!E49)),NA())</f>
        <v>#N/A</v>
      </c>
      <c r="AF55" s="96" t="e">
        <f ca="true">+IF(AND(ISNUMBER(OFFSET('Sanitation Data'!$F$4,0,10*ROW('Sanitation Data'!F49))),'Data Summary'!CU55="Yes"),100-OFFSET('Sanitation Data'!$F$4,0,10*ROW('Sanitation Data'!F49)),NA())</f>
        <v>#N/A</v>
      </c>
      <c r="AG55" s="96" t="e">
        <f ca="true">+IF(AND(ISNUMBER(OFFSET('Sanitation Data'!$F$6,0,10*ROW('Sanitation Data'!F49))),'Data Summary'!CV55="Yes"),OFFSET('Sanitation Data'!$F$6,0,10*ROW('Sanitation Data'!F49)),NA())</f>
        <v>#N/A</v>
      </c>
      <c r="AH55" s="96" t="e">
        <f ca="true">+IF(AND(ISNUMBER(OFFSET('Sanitation Data'!$F$10,0,10*ROW('Sanitation Data'!F49))),'Data Summary'!CW55="Yes"),OFFSET('Sanitation Data'!$F$10,0,10*ROW('Sanitation Data'!F49)),NA())</f>
        <v>#N/A</v>
      </c>
      <c r="AI55" s="96" t="e">
        <f ca="true">+IF(AND(ISNUMBER(OFFSET('Sanitation Data'!$F$11,0,10*ROW('Sanitation Data'!F49))),'Data Summary'!CX55="Yes"),OFFSET('Sanitation Data'!$F$11,0,10*ROW('Sanitation Data'!F49)),NA())</f>
        <v>#N/A</v>
      </c>
      <c r="AJ55" s="96" t="e">
        <f ca="true">+IF(AND(ISNUMBER(OFFSET('Sanitation Data'!$F$12,0,10*ROW('Sanitation Data'!F49))),'Data Summary'!CY55="Yes"),OFFSET('Sanitation Data'!$F$12,0,10*ROW('Sanitation Data'!F49)),NA())</f>
        <v>#N/A</v>
      </c>
      <c r="AK55" s="96" t="e">
        <f ca="true">+IF(AND(ISNUMBER(OFFSET('Sanitation Data'!$G$4,0,10*ROW('Sanitation Data'!G49))),'Data Summary'!CZ55="Yes"),100-OFFSET('Sanitation Data'!$G$4,0,10*ROW('Sanitation Data'!G49)),NA())</f>
        <v>#N/A</v>
      </c>
      <c r="AL55" s="96" t="e">
        <f ca="true">+IF(AND(ISNUMBER(OFFSET('Sanitation Data'!$G$6,0,10*ROW('Sanitation Data'!G49))),'Data Summary'!DA55="Yes"),OFFSET('Sanitation Data'!$G$6,0,10*ROW('Sanitation Data'!G49)),NA())</f>
        <v>#N/A</v>
      </c>
      <c r="AM55" s="96" t="e">
        <f ca="true">+IF(AND(ISNUMBER(OFFSET('Sanitation Data'!$G$10,0,10*ROW('Sanitation Data'!G49))),'Data Summary'!DB55="Yes"),OFFSET('Sanitation Data'!$G$10,0,10*ROW('Sanitation Data'!G49)),NA())</f>
        <v>#N/A</v>
      </c>
      <c r="AN55" s="96" t="e">
        <f ca="true">+IF(AND(ISNUMBER(OFFSET('Sanitation Data'!$G$11,0,10*ROW('Sanitation Data'!G49))),'Data Summary'!DC55="Yes"),OFFSET('Sanitation Data'!$G$11,0,10*ROW('Sanitation Data'!G49)),NA())</f>
        <v>#N/A</v>
      </c>
      <c r="AO55" s="96" t="e">
        <f ca="true">+IF(AND(ISNUMBER(OFFSET('Sanitation Data'!$G$12,0,10*ROW('Sanitation Data'!G49))),'Data Summary'!DD55="Yes"),OFFSET('Sanitation Data'!$G$12,0,10*ROW('Sanitation Data'!G49)),NA())</f>
        <v>#N/A</v>
      </c>
      <c r="AP55" s="96" t="e">
        <f ca="true">+IF(AND(ISNUMBER(OFFSET('Sanitation Data'!$H$4,0,10*ROW('Sanitation Data'!H49))),'Data Summary'!DE55="Yes"),100-OFFSET('Sanitation Data'!$H$4,0,10*ROW('Sanitation Data'!H49)),NA())</f>
        <v>#N/A</v>
      </c>
      <c r="AQ55" s="96" t="e">
        <f ca="true">+IF(AND(ISNUMBER(OFFSET('Sanitation Data'!$H$6,0,10*ROW('Sanitation Data'!H49))),'Data Summary'!DF55="Yes"),OFFSET('Sanitation Data'!$H$6,0,10*ROW('Sanitation Data'!H49)),NA())</f>
        <v>#N/A</v>
      </c>
      <c r="AR55" s="96" t="e">
        <f ca="true">+IF(AND(ISNUMBER(OFFSET('Sanitation Data'!$H$10,0,10*ROW('Sanitation Data'!H49))),'Data Summary'!DG55="Yes"),OFFSET('Sanitation Data'!$H$10,0,10*ROW('Sanitation Data'!H49)),NA())</f>
        <v>#N/A</v>
      </c>
      <c r="AS55" s="96" t="e">
        <f ca="true">+IF(AND(ISNUMBER(OFFSET('Sanitation Data'!$H$11,0,10*ROW('Sanitation Data'!H49))),'Data Summary'!DH55="Yes"),OFFSET('Sanitation Data'!$H$11,0,10*ROW('Sanitation Data'!H49)),NA())</f>
        <v>#N/A</v>
      </c>
      <c r="AT55" s="96" t="e">
        <f ca="true">+IF(AND(ISNUMBER(OFFSET('Sanitation Data'!$H$12,0,10*ROW('Sanitation Data'!H49))),'Data Summary'!DI55="Yes"),OFFSET('Sanitation Data'!$H$12,0,10*ROW('Sanitation Data'!H49)),NA())</f>
        <v>#N/A</v>
      </c>
      <c r="AU55" s="96" t="e">
        <f ca="true">+IF(AND(ISNUMBER(OFFSET('Sanitation Data'!$I$4,0,10*ROW('Sanitation Data'!I49))),'Data Summary'!DJ55="Yes"),100-OFFSET('Sanitation Data'!$I$4,0,10*ROW('Sanitation Data'!I49)),NA())</f>
        <v>#N/A</v>
      </c>
      <c r="AV55" s="96" t="e">
        <f ca="true">+IF(AND(ISNUMBER(OFFSET('Sanitation Data'!$I$6,0,10*ROW('Sanitation Data'!I49))),'Data Summary'!DK55="Yes"),OFFSET('Sanitation Data'!$I$6,0,10*ROW('Sanitation Data'!I49)),NA())</f>
        <v>#N/A</v>
      </c>
      <c r="AW55" s="96" t="e">
        <f ca="true">+IF(AND(ISNUMBER(OFFSET('Sanitation Data'!$I$10,0,10*ROW('Sanitation Data'!I49))),'Data Summary'!DL55="Yes"),OFFSET('Sanitation Data'!$I$10,0,10*ROW('Sanitation Data'!I49)),NA())</f>
        <v>#N/A</v>
      </c>
      <c r="AX55" s="96" t="e">
        <f ca="true">+IF(AND(ISNUMBER(OFFSET('Sanitation Data'!$I$11,0,10*ROW('Sanitation Data'!I49))),'Data Summary'!DM55="Yes"),OFFSET('Sanitation Data'!$I$11,0,10*ROW('Sanitation Data'!I49)),NA())</f>
        <v>#N/A</v>
      </c>
      <c r="AY55" s="96" t="e">
        <f ca="true">+IF(AND(ISNUMBER(OFFSET('Sanitation Data'!$I$12,0,10*ROW('Sanitation Data'!I49))),'Data Summary'!DN55="Yes"),OFFSET('Sanitation Data'!$I$12,0,10*ROW('Sanitation Data'!I49)),NA())</f>
        <v>#N/A</v>
      </c>
      <c r="AZ55" s="97" t="e">
        <f ca="true">+IF(AND(ISNUMBER(OFFSET('Hygiene Data'!$D$5,0,10*ROW('Hygiene Data'!D49))),'Data Summary'!DO55="Yes"),OFFSET('Hygiene Data'!$D$5,0,10*ROW('Hygiene Data'!D49)),NA())</f>
        <v>#N/A</v>
      </c>
      <c r="BA55" s="97" t="e">
        <f ca="true">+IF(AND(ISNUMBER(OFFSET('Hygiene Data'!$D$7,0,10*ROW('Hygiene Data'!D49))),'Data Summary'!DP55="Yes"),OFFSET('Hygiene Data'!$D$7,0,10*ROW('Hygiene Data'!D49)),NA())</f>
        <v>#N/A</v>
      </c>
      <c r="BB55" s="97" t="e">
        <f ca="true">+IF(AND(ISNUMBER(OFFSET('Hygiene Data'!$D$9,0,10*ROW('Hygiene Data'!D49))),'Data Summary'!DQ55="Yes"),OFFSET('Hygiene Data'!$D$9,0,10*ROW('Hygiene Data'!D49)),NA())</f>
        <v>#N/A</v>
      </c>
      <c r="BC55" s="97" t="e">
        <f ca="true">+IF(AND(ISNUMBER(OFFSET('Hygiene Data'!$E$5,0,10*ROW('Hygiene Data'!E49))),'Data Summary'!DR55="Yes"),OFFSET('Hygiene Data'!$E$5,0,10*ROW('Hygiene Data'!E49)),NA())</f>
        <v>#N/A</v>
      </c>
      <c r="BD55" s="97" t="e">
        <f ca="true">+IF(AND(ISNUMBER(OFFSET('Hygiene Data'!$E$7,0,10*ROW('Hygiene Data'!E49))),'Data Summary'!DS55="Yes"),OFFSET('Hygiene Data'!$E$7,0,10*ROW('Hygiene Data'!E49)),NA())</f>
        <v>#N/A</v>
      </c>
      <c r="BE55" s="97" t="e">
        <f ca="true">+IF(AND(ISNUMBER(OFFSET('Hygiene Data'!$E$9,0,10*ROW('Hygiene Data'!E49))),'Data Summary'!DT55="Yes"),OFFSET('Hygiene Data'!$E$9,0,10*ROW('Hygiene Data'!E49)),NA())</f>
        <v>#N/A</v>
      </c>
      <c r="BF55" s="97" t="e">
        <f ca="true">+IF(AND(ISNUMBER(OFFSET('Hygiene Data'!$F$5,0,10*ROW('Hygiene Data'!F49))),'Data Summary'!DU55="Yes"),OFFSET('Hygiene Data'!$F$5,0,10*ROW('Hygiene Data'!F49)),NA())</f>
        <v>#N/A</v>
      </c>
      <c r="BG55" s="97" t="e">
        <f ca="true">+IF(AND(ISNUMBER(OFFSET('Hygiene Data'!$F$7,0,10*ROW('Hygiene Data'!F49))),'Data Summary'!DV55="Yes"),OFFSET('Hygiene Data'!$F$7,0,10*ROW('Hygiene Data'!F49)),NA())</f>
        <v>#N/A</v>
      </c>
      <c r="BH55" s="97" t="e">
        <f ca="true">+IF(AND(ISNUMBER(OFFSET('Hygiene Data'!$F$9,0,10*ROW('Hygiene Data'!F49))),'Data Summary'!DW55="Yes"),OFFSET('Hygiene Data'!$F$9,0,10*ROW('Hygiene Data'!F49)),NA())</f>
        <v>#N/A</v>
      </c>
      <c r="BI55" s="97" t="e">
        <f ca="true">+IF(AND(ISNUMBER(OFFSET('Hygiene Data'!$G$5,0,10*ROW('Hygiene Data'!G49))),'Data Summary'!DX55="Yes"),OFFSET('Hygiene Data'!$G$5,0,10*ROW('Hygiene Data'!G49)),NA())</f>
        <v>#N/A</v>
      </c>
      <c r="BJ55" s="97" t="e">
        <f ca="true">+IF(AND(ISNUMBER(OFFSET('Hygiene Data'!$G$7,0,10*ROW('Hygiene Data'!G49))),'Data Summary'!DY55="Yes"),OFFSET('Hygiene Data'!$G$7,0,10*ROW('Hygiene Data'!G49)),NA())</f>
        <v>#N/A</v>
      </c>
      <c r="BK55" s="97" t="e">
        <f ca="true">+IF(AND(ISNUMBER(OFFSET('Hygiene Data'!$G$9,0,10*ROW('Hygiene Data'!G49))),'Data Summary'!DZ55="Yes"),OFFSET('Hygiene Data'!$G$9,0,10*ROW('Hygiene Data'!G49)),NA())</f>
        <v>#N/A</v>
      </c>
      <c r="BL55" s="97" t="e">
        <f ca="true">+IF(AND(ISNUMBER(OFFSET('Hygiene Data'!$H$5,0,10*ROW('Hygiene Data'!H49))),'Data Summary'!EA55="Yes"),OFFSET('Hygiene Data'!$H$5,0,10*ROW('Hygiene Data'!H49)),NA())</f>
        <v>#N/A</v>
      </c>
      <c r="BM55" s="97" t="e">
        <f ca="true">+IF(AND(ISNUMBER(OFFSET('Hygiene Data'!$H$7,0,10*ROW('Hygiene Data'!H49))),'Data Summary'!EB55="Yes"),OFFSET('Hygiene Data'!$H$7,0,10*ROW('Hygiene Data'!H49)),NA())</f>
        <v>#N/A</v>
      </c>
      <c r="BN55" s="97" t="e">
        <f ca="true">+IF(AND(ISNUMBER(OFFSET('Hygiene Data'!$H$9,0,10*ROW('Hygiene Data'!H49))),'Data Summary'!EC55="Yes"),OFFSET('Hygiene Data'!$H$9,0,10*ROW('Hygiene Data'!H49)),NA())</f>
        <v>#N/A</v>
      </c>
      <c r="BO55" s="97" t="e">
        <f ca="true">+IF(AND(ISNUMBER(OFFSET('Hygiene Data'!$I$5,0,10*ROW('Hygiene Data'!I49))),'Data Summary'!ED55="Yes"),OFFSET('Hygiene Data'!$I$5,0,10*ROW('Hygiene Data'!I49)),NA())</f>
        <v>#N/A</v>
      </c>
      <c r="BP55" s="97" t="e">
        <f ca="true">+IF(AND(ISNUMBER(OFFSET('Hygiene Data'!$I$7,0,10*ROW('Hygiene Data'!I49))),'Data Summary'!EE55="Yes"),OFFSET('Hygiene Data'!$I$7,0,10*ROW('Hygiene Data'!I49)),NA())</f>
        <v>#N/A</v>
      </c>
      <c r="BQ55" s="97" t="e">
        <f ca="true">+IF(AND(ISNUMBER(OFFSET('Hygiene Data'!$I$9,0,10*ROW('Hygiene Data'!I49))),'Data Summary'!EF55="Yes"),OFFSET('Hygiene Data'!$I$9,0,10*ROW('Hygiene Data'!I49)),NA())</f>
        <v>#N/A</v>
      </c>
    </row>
    <row xmlns:x14ac="http://schemas.microsoft.com/office/spreadsheetml/2009/9/ac" r="56" x14ac:dyDescent="0.2">
      <c r="A56" s="409" t="e">
        <f ca="true">+RIGHT('Data Summary'!A56,LEN('Data Summary'!A56)-9)</f>
        <v>#VALUE!</v>
      </c>
      <c r="B56" s="36" t="str">
        <f ca="true">+IF(ISTEXT('Data Summary'!B56),'Data Summary'!B56,"")</f>
        <v/>
      </c>
      <c r="C56" s="358" t="e">
        <f ca="true">+VALUE('Data Summary'!C56)</f>
        <v>#VALUE!</v>
      </c>
      <c r="D56" s="95" t="e">
        <f ca="true">+IF(AND(ISNUMBER(OFFSET('Water Data'!$D$4,0,10*ROW('Water Data'!D50))),'Data Summary'!BS56="Yes"),100-OFFSET('Water Data'!$D$4,0,10*ROW('Water Data'!D50)),NA())</f>
        <v>#N/A</v>
      </c>
      <c r="E56" s="95" t="e">
        <f ca="true">+IF(AND(ISNUMBER(OFFSET('Water Data'!$D$6,0,10*ROW('Water Data'!D50))),'Data Summary'!BT56="Yes"),OFFSET('Water Data'!$D$6,0,10*ROW('Water Data'!D50)),NA())</f>
        <v>#N/A</v>
      </c>
      <c r="F56" s="95" t="e">
        <f ca="true">+IF(AND(ISNUMBER(OFFSET('Water Data'!$D$9,0,10*ROW('Water Data'!D50))),'Data Summary'!BU56="Yes"),OFFSET('Water Data'!$D$9,0,10*ROW('Water Data'!D50)),NA())</f>
        <v>#N/A</v>
      </c>
      <c r="G56" s="95" t="e">
        <f ca="true">+IF(AND(ISNUMBER(OFFSET('Water Data'!$E$4,0,10*ROW('Water Data'!E50))),'Data Summary'!BV56="Yes"),100-OFFSET('Water Data'!$E$4,0,10*ROW('Water Data'!E50)),NA())</f>
        <v>#N/A</v>
      </c>
      <c r="H56" s="95" t="e">
        <f ca="true">+IF(AND(ISNUMBER(OFFSET('Water Data'!$E$6,0,10*ROW('Water Data'!E50))),'Data Summary'!BW56="Yes"),OFFSET('Water Data'!$E$6,0,10*ROW('Water Data'!E50)),NA())</f>
        <v>#N/A</v>
      </c>
      <c r="I56" s="95" t="e">
        <f ca="true">+IF(AND(ISNUMBER(OFFSET('Water Data'!$E$9,0,10*ROW('Water Data'!E50))),'Data Summary'!BX56="Yes"),OFFSET('Water Data'!$E$9,0,10*ROW('Water Data'!E50)),NA())</f>
        <v>#N/A</v>
      </c>
      <c r="J56" s="95" t="e">
        <f ca="true">+IF(AND(ISNUMBER(OFFSET('Water Data'!$F$4,0,10*ROW('Water Data'!F50))),'Data Summary'!BY56="Yes"),100-OFFSET('Water Data'!$F$4,0,10*ROW('Water Data'!F50)),NA())</f>
        <v>#N/A</v>
      </c>
      <c r="K56" s="95" t="e">
        <f ca="true">+IF(AND(ISNUMBER(OFFSET('Water Data'!$F$6,0,10*ROW('Water Data'!F50))),'Data Summary'!BZ56="Yes"),OFFSET('Water Data'!$F$6,0,10*ROW('Water Data'!F50)),NA())</f>
        <v>#N/A</v>
      </c>
      <c r="L56" s="95" t="e">
        <f ca="true">+IF(AND(ISNUMBER(OFFSET('Water Data'!$F$9,0,10*ROW('Water Data'!F50))),'Data Summary'!CA56="Yes"),OFFSET('Water Data'!$F$9,0,10*ROW('Water Data'!F50)),NA())</f>
        <v>#N/A</v>
      </c>
      <c r="M56" s="95" t="e">
        <f ca="true">+IF(AND(ISNUMBER(OFFSET('Water Data'!$G$4,0,10*ROW('Water Data'!G50))),'Data Summary'!CB56="Yes"),100-OFFSET('Water Data'!$G$4,0,10*ROW('Water Data'!G50)),NA())</f>
        <v>#N/A</v>
      </c>
      <c r="N56" s="95" t="e">
        <f ca="true">+IF(AND(ISNUMBER(OFFSET('Water Data'!$G$6,0,10*ROW('Water Data'!G50))),'Data Summary'!CC56="Yes"),OFFSET('Water Data'!$G$6,0,10*ROW('Water Data'!G50)),NA())</f>
        <v>#N/A</v>
      </c>
      <c r="O56" s="95" t="e">
        <f ca="true">+IF(AND(ISNUMBER(OFFSET('Water Data'!$G$9,0,10*ROW('Water Data'!G50))),'Data Summary'!CD56="Yes"),OFFSET('Water Data'!$G$9,0,10*ROW('Water Data'!G50)),NA())</f>
        <v>#N/A</v>
      </c>
      <c r="P56" s="95" t="e">
        <f ca="true">+IF(AND(ISNUMBER(OFFSET('Water Data'!$H$4,0,10*ROW('Water Data'!H50))),'Data Summary'!CE56="Yes"),100-OFFSET('Water Data'!$H$4,0,10*ROW('Water Data'!H50)),NA())</f>
        <v>#N/A</v>
      </c>
      <c r="Q56" s="95" t="e">
        <f ca="true">+IF(AND(ISNUMBER(OFFSET('Water Data'!$H$6,0,10*ROW('Water Data'!H50))),'Data Summary'!CF56="Yes"),OFFSET('Water Data'!$H$6,0,10*ROW('Water Data'!H50)),NA())</f>
        <v>#N/A</v>
      </c>
      <c r="R56" s="95" t="e">
        <f ca="true">+IF(AND(ISNUMBER(OFFSET('Water Data'!$H$9,0,10*ROW('Water Data'!H50))),'Data Summary'!CG56="Yes"),OFFSET('Water Data'!$H$9,0,10*ROW('Water Data'!H50)),NA())</f>
        <v>#N/A</v>
      </c>
      <c r="S56" s="95" t="e">
        <f ca="true">+IF(AND(ISNUMBER(OFFSET('Water Data'!$I$4,0,10*ROW('Water Data'!I50))),'Data Summary'!CH56="Yes"),100-OFFSET('Water Data'!$I$4,0,10*ROW('Water Data'!I50)),NA())</f>
        <v>#N/A</v>
      </c>
      <c r="T56" s="95" t="e">
        <f ca="true">+IF(AND(ISNUMBER(OFFSET('Water Data'!$I$6,0,10*ROW('Water Data'!I50))),'Data Summary'!CI56="Yes"),OFFSET('Water Data'!$I$6,0,10*ROW('Water Data'!I50)),NA())</f>
        <v>#N/A</v>
      </c>
      <c r="U56" s="95" t="e">
        <f ca="true">+IF(AND(ISNUMBER(OFFSET('Water Data'!$I$9,0,10*ROW('Water Data'!I50))),'Data Summary'!CJ56="Yes"),OFFSET('Water Data'!$I$9,0,10*ROW('Water Data'!I50)),NA())</f>
        <v>#N/A</v>
      </c>
      <c r="V56" s="96" t="e">
        <f ca="true">+IF(AND(ISNUMBER(OFFSET('Sanitation Data'!$D$4,0,10*ROW('Sanitation Data'!D50))),'Data Summary'!CK56="Yes"),100-OFFSET('Sanitation Data'!$D$4,0,10*ROW('Sanitation Data'!D50)),NA())</f>
        <v>#N/A</v>
      </c>
      <c r="W56" s="96" t="e">
        <f ca="true">+IF(AND(ISNUMBER(OFFSET('Sanitation Data'!$D$6,0,10*ROW('Sanitation Data'!D50))),'Data Summary'!CL56="Yes"),OFFSET('Sanitation Data'!$D$6,0,10*ROW('Sanitation Data'!D50)),NA())</f>
        <v>#N/A</v>
      </c>
      <c r="X56" s="96" t="e">
        <f ca="true">+IF(AND(ISNUMBER(OFFSET('Sanitation Data'!$D$10,0,10*ROW('Sanitation Data'!D50))),'Data Summary'!CM56="Yes"),OFFSET('Sanitation Data'!$D$10,0,10*ROW('Sanitation Data'!D50)),NA())</f>
        <v>#N/A</v>
      </c>
      <c r="Y56" s="96" t="e">
        <f ca="true">+IF(AND(ISNUMBER(OFFSET('Sanitation Data'!$D$11,0,10*ROW('Sanitation Data'!D50))),'Data Summary'!CN56="Yes"),OFFSET('Sanitation Data'!$D$11,0,10*ROW('Sanitation Data'!D50)),NA())</f>
        <v>#N/A</v>
      </c>
      <c r="Z56" s="96" t="e">
        <f ca="true">+IF(AND(ISNUMBER(OFFSET('Sanitation Data'!$D$12,0,10*ROW('Sanitation Data'!D50))),'Data Summary'!CO56="Yes"),OFFSET('Sanitation Data'!$D$12,0,10*ROW('Sanitation Data'!D50)),NA())</f>
        <v>#N/A</v>
      </c>
      <c r="AA56" s="96" t="e">
        <f ca="true">+IF(AND(ISNUMBER(OFFSET('Sanitation Data'!$E$4,0,10*ROW('Sanitation Data'!E50))),'Data Summary'!CP56="Yes"),100-OFFSET('Sanitation Data'!$E$4,0,10*ROW('Sanitation Data'!E50)),NA())</f>
        <v>#N/A</v>
      </c>
      <c r="AB56" s="96" t="e">
        <f ca="true">+IF(AND(ISNUMBER(OFFSET('Sanitation Data'!$E$6,0,10*ROW('Sanitation Data'!E50))),'Data Summary'!CQ56="Yes"),OFFSET('Sanitation Data'!$E$6,0,10*ROW('Sanitation Data'!E50)),NA())</f>
        <v>#N/A</v>
      </c>
      <c r="AC56" s="96" t="e">
        <f ca="true">+IF(AND(ISNUMBER(OFFSET('Sanitation Data'!$E$10,0,10*ROW('Sanitation Data'!E50))),'Data Summary'!CR56="Yes"),OFFSET('Sanitation Data'!$E$10,0,10*ROW('Sanitation Data'!E50)),NA())</f>
        <v>#N/A</v>
      </c>
      <c r="AD56" s="96" t="e">
        <f ca="true">+IF(AND(ISNUMBER(OFFSET('Sanitation Data'!$E$11,0,10*ROW('Sanitation Data'!E50))),'Data Summary'!CS56="Yes"),OFFSET('Sanitation Data'!$E$11,0,10*ROW('Sanitation Data'!E50)),NA())</f>
        <v>#N/A</v>
      </c>
      <c r="AE56" s="96" t="e">
        <f ca="true">+IF(AND(ISNUMBER(OFFSET('Sanitation Data'!$E$12,0,10*ROW('Sanitation Data'!E50))),'Data Summary'!CT56="Yes"),OFFSET('Sanitation Data'!$E$12,0,10*ROW('Sanitation Data'!E50)),NA())</f>
        <v>#N/A</v>
      </c>
      <c r="AF56" s="96" t="e">
        <f ca="true">+IF(AND(ISNUMBER(OFFSET('Sanitation Data'!$F$4,0,10*ROW('Sanitation Data'!F50))),'Data Summary'!CU56="Yes"),100-OFFSET('Sanitation Data'!$F$4,0,10*ROW('Sanitation Data'!F50)),NA())</f>
        <v>#N/A</v>
      </c>
      <c r="AG56" s="96" t="e">
        <f ca="true">+IF(AND(ISNUMBER(OFFSET('Sanitation Data'!$F$6,0,10*ROW('Sanitation Data'!F50))),'Data Summary'!CV56="Yes"),OFFSET('Sanitation Data'!$F$6,0,10*ROW('Sanitation Data'!F50)),NA())</f>
        <v>#N/A</v>
      </c>
      <c r="AH56" s="96" t="e">
        <f ca="true">+IF(AND(ISNUMBER(OFFSET('Sanitation Data'!$F$10,0,10*ROW('Sanitation Data'!F50))),'Data Summary'!CW56="Yes"),OFFSET('Sanitation Data'!$F$10,0,10*ROW('Sanitation Data'!F50)),NA())</f>
        <v>#N/A</v>
      </c>
      <c r="AI56" s="96" t="e">
        <f ca="true">+IF(AND(ISNUMBER(OFFSET('Sanitation Data'!$F$11,0,10*ROW('Sanitation Data'!F50))),'Data Summary'!CX56="Yes"),OFFSET('Sanitation Data'!$F$11,0,10*ROW('Sanitation Data'!F50)),NA())</f>
        <v>#N/A</v>
      </c>
      <c r="AJ56" s="96" t="e">
        <f ca="true">+IF(AND(ISNUMBER(OFFSET('Sanitation Data'!$F$12,0,10*ROW('Sanitation Data'!F50))),'Data Summary'!CY56="Yes"),OFFSET('Sanitation Data'!$F$12,0,10*ROW('Sanitation Data'!F50)),NA())</f>
        <v>#N/A</v>
      </c>
      <c r="AK56" s="96" t="e">
        <f ca="true">+IF(AND(ISNUMBER(OFFSET('Sanitation Data'!$G$4,0,10*ROW('Sanitation Data'!G50))),'Data Summary'!CZ56="Yes"),100-OFFSET('Sanitation Data'!$G$4,0,10*ROW('Sanitation Data'!G50)),NA())</f>
        <v>#N/A</v>
      </c>
      <c r="AL56" s="96" t="e">
        <f ca="true">+IF(AND(ISNUMBER(OFFSET('Sanitation Data'!$G$6,0,10*ROW('Sanitation Data'!G50))),'Data Summary'!DA56="Yes"),OFFSET('Sanitation Data'!$G$6,0,10*ROW('Sanitation Data'!G50)),NA())</f>
        <v>#N/A</v>
      </c>
      <c r="AM56" s="96" t="e">
        <f ca="true">+IF(AND(ISNUMBER(OFFSET('Sanitation Data'!$G$10,0,10*ROW('Sanitation Data'!G50))),'Data Summary'!DB56="Yes"),OFFSET('Sanitation Data'!$G$10,0,10*ROW('Sanitation Data'!G50)),NA())</f>
        <v>#N/A</v>
      </c>
      <c r="AN56" s="96" t="e">
        <f ca="true">+IF(AND(ISNUMBER(OFFSET('Sanitation Data'!$G$11,0,10*ROW('Sanitation Data'!G50))),'Data Summary'!DC56="Yes"),OFFSET('Sanitation Data'!$G$11,0,10*ROW('Sanitation Data'!G50)),NA())</f>
        <v>#N/A</v>
      </c>
      <c r="AO56" s="96" t="e">
        <f ca="true">+IF(AND(ISNUMBER(OFFSET('Sanitation Data'!$G$12,0,10*ROW('Sanitation Data'!G50))),'Data Summary'!DD56="Yes"),OFFSET('Sanitation Data'!$G$12,0,10*ROW('Sanitation Data'!G50)),NA())</f>
        <v>#N/A</v>
      </c>
      <c r="AP56" s="96" t="e">
        <f ca="true">+IF(AND(ISNUMBER(OFFSET('Sanitation Data'!$H$4,0,10*ROW('Sanitation Data'!H50))),'Data Summary'!DE56="Yes"),100-OFFSET('Sanitation Data'!$H$4,0,10*ROW('Sanitation Data'!H50)),NA())</f>
        <v>#N/A</v>
      </c>
      <c r="AQ56" s="96" t="e">
        <f ca="true">+IF(AND(ISNUMBER(OFFSET('Sanitation Data'!$H$6,0,10*ROW('Sanitation Data'!H50))),'Data Summary'!DF56="Yes"),OFFSET('Sanitation Data'!$H$6,0,10*ROW('Sanitation Data'!H50)),NA())</f>
        <v>#N/A</v>
      </c>
      <c r="AR56" s="96" t="e">
        <f ca="true">+IF(AND(ISNUMBER(OFFSET('Sanitation Data'!$H$10,0,10*ROW('Sanitation Data'!H50))),'Data Summary'!DG56="Yes"),OFFSET('Sanitation Data'!$H$10,0,10*ROW('Sanitation Data'!H50)),NA())</f>
        <v>#N/A</v>
      </c>
      <c r="AS56" s="96" t="e">
        <f ca="true">+IF(AND(ISNUMBER(OFFSET('Sanitation Data'!$H$11,0,10*ROW('Sanitation Data'!H50))),'Data Summary'!DH56="Yes"),OFFSET('Sanitation Data'!$H$11,0,10*ROW('Sanitation Data'!H50)),NA())</f>
        <v>#N/A</v>
      </c>
      <c r="AT56" s="96" t="e">
        <f ca="true">+IF(AND(ISNUMBER(OFFSET('Sanitation Data'!$H$12,0,10*ROW('Sanitation Data'!H50))),'Data Summary'!DI56="Yes"),OFFSET('Sanitation Data'!$H$12,0,10*ROW('Sanitation Data'!H50)),NA())</f>
        <v>#N/A</v>
      </c>
      <c r="AU56" s="96" t="e">
        <f ca="true">+IF(AND(ISNUMBER(OFFSET('Sanitation Data'!$I$4,0,10*ROW('Sanitation Data'!I50))),'Data Summary'!DJ56="Yes"),100-OFFSET('Sanitation Data'!$I$4,0,10*ROW('Sanitation Data'!I50)),NA())</f>
        <v>#N/A</v>
      </c>
      <c r="AV56" s="96" t="e">
        <f ca="true">+IF(AND(ISNUMBER(OFFSET('Sanitation Data'!$I$6,0,10*ROW('Sanitation Data'!I50))),'Data Summary'!DK56="Yes"),OFFSET('Sanitation Data'!$I$6,0,10*ROW('Sanitation Data'!I50)),NA())</f>
        <v>#N/A</v>
      </c>
      <c r="AW56" s="96" t="e">
        <f ca="true">+IF(AND(ISNUMBER(OFFSET('Sanitation Data'!$I$10,0,10*ROW('Sanitation Data'!I50))),'Data Summary'!DL56="Yes"),OFFSET('Sanitation Data'!$I$10,0,10*ROW('Sanitation Data'!I50)),NA())</f>
        <v>#N/A</v>
      </c>
      <c r="AX56" s="96" t="e">
        <f ca="true">+IF(AND(ISNUMBER(OFFSET('Sanitation Data'!$I$11,0,10*ROW('Sanitation Data'!I50))),'Data Summary'!DM56="Yes"),OFFSET('Sanitation Data'!$I$11,0,10*ROW('Sanitation Data'!I50)),NA())</f>
        <v>#N/A</v>
      </c>
      <c r="AY56" s="96" t="e">
        <f ca="true">+IF(AND(ISNUMBER(OFFSET('Sanitation Data'!$I$12,0,10*ROW('Sanitation Data'!I50))),'Data Summary'!DN56="Yes"),OFFSET('Sanitation Data'!$I$12,0,10*ROW('Sanitation Data'!I50)),NA())</f>
        <v>#N/A</v>
      </c>
      <c r="AZ56" s="97" t="e">
        <f ca="true">+IF(AND(ISNUMBER(OFFSET('Hygiene Data'!$D$5,0,10*ROW('Hygiene Data'!D50))),'Data Summary'!DO56="Yes"),OFFSET('Hygiene Data'!$D$5,0,10*ROW('Hygiene Data'!D50)),NA())</f>
        <v>#N/A</v>
      </c>
      <c r="BA56" s="97" t="e">
        <f ca="true">+IF(AND(ISNUMBER(OFFSET('Hygiene Data'!$D$7,0,10*ROW('Hygiene Data'!D50))),'Data Summary'!DP56="Yes"),OFFSET('Hygiene Data'!$D$7,0,10*ROW('Hygiene Data'!D50)),NA())</f>
        <v>#N/A</v>
      </c>
      <c r="BB56" s="97" t="e">
        <f ca="true">+IF(AND(ISNUMBER(OFFSET('Hygiene Data'!$D$9,0,10*ROW('Hygiene Data'!D50))),'Data Summary'!DQ56="Yes"),OFFSET('Hygiene Data'!$D$9,0,10*ROW('Hygiene Data'!D50)),NA())</f>
        <v>#N/A</v>
      </c>
      <c r="BC56" s="97" t="e">
        <f ca="true">+IF(AND(ISNUMBER(OFFSET('Hygiene Data'!$E$5,0,10*ROW('Hygiene Data'!E50))),'Data Summary'!DR56="Yes"),OFFSET('Hygiene Data'!$E$5,0,10*ROW('Hygiene Data'!E50)),NA())</f>
        <v>#N/A</v>
      </c>
      <c r="BD56" s="97" t="e">
        <f ca="true">+IF(AND(ISNUMBER(OFFSET('Hygiene Data'!$E$7,0,10*ROW('Hygiene Data'!E50))),'Data Summary'!DS56="Yes"),OFFSET('Hygiene Data'!$E$7,0,10*ROW('Hygiene Data'!E50)),NA())</f>
        <v>#N/A</v>
      </c>
      <c r="BE56" s="97" t="e">
        <f ca="true">+IF(AND(ISNUMBER(OFFSET('Hygiene Data'!$E$9,0,10*ROW('Hygiene Data'!E50))),'Data Summary'!DT56="Yes"),OFFSET('Hygiene Data'!$E$9,0,10*ROW('Hygiene Data'!E50)),NA())</f>
        <v>#N/A</v>
      </c>
      <c r="BF56" s="97" t="e">
        <f ca="true">+IF(AND(ISNUMBER(OFFSET('Hygiene Data'!$F$5,0,10*ROW('Hygiene Data'!F50))),'Data Summary'!DU56="Yes"),OFFSET('Hygiene Data'!$F$5,0,10*ROW('Hygiene Data'!F50)),NA())</f>
        <v>#N/A</v>
      </c>
      <c r="BG56" s="97" t="e">
        <f ca="true">+IF(AND(ISNUMBER(OFFSET('Hygiene Data'!$F$7,0,10*ROW('Hygiene Data'!F50))),'Data Summary'!DV56="Yes"),OFFSET('Hygiene Data'!$F$7,0,10*ROW('Hygiene Data'!F50)),NA())</f>
        <v>#N/A</v>
      </c>
      <c r="BH56" s="97" t="e">
        <f ca="true">+IF(AND(ISNUMBER(OFFSET('Hygiene Data'!$F$9,0,10*ROW('Hygiene Data'!F50))),'Data Summary'!DW56="Yes"),OFFSET('Hygiene Data'!$F$9,0,10*ROW('Hygiene Data'!F50)),NA())</f>
        <v>#N/A</v>
      </c>
      <c r="BI56" s="97" t="e">
        <f ca="true">+IF(AND(ISNUMBER(OFFSET('Hygiene Data'!$G$5,0,10*ROW('Hygiene Data'!G50))),'Data Summary'!DX56="Yes"),OFFSET('Hygiene Data'!$G$5,0,10*ROW('Hygiene Data'!G50)),NA())</f>
        <v>#N/A</v>
      </c>
      <c r="BJ56" s="97" t="e">
        <f ca="true">+IF(AND(ISNUMBER(OFFSET('Hygiene Data'!$G$7,0,10*ROW('Hygiene Data'!G50))),'Data Summary'!DY56="Yes"),OFFSET('Hygiene Data'!$G$7,0,10*ROW('Hygiene Data'!G50)),NA())</f>
        <v>#N/A</v>
      </c>
      <c r="BK56" s="97" t="e">
        <f ca="true">+IF(AND(ISNUMBER(OFFSET('Hygiene Data'!$G$9,0,10*ROW('Hygiene Data'!G50))),'Data Summary'!DZ56="Yes"),OFFSET('Hygiene Data'!$G$9,0,10*ROW('Hygiene Data'!G50)),NA())</f>
        <v>#N/A</v>
      </c>
      <c r="BL56" s="97" t="e">
        <f ca="true">+IF(AND(ISNUMBER(OFFSET('Hygiene Data'!$H$5,0,10*ROW('Hygiene Data'!H50))),'Data Summary'!EA56="Yes"),OFFSET('Hygiene Data'!$H$5,0,10*ROW('Hygiene Data'!H50)),NA())</f>
        <v>#N/A</v>
      </c>
      <c r="BM56" s="97" t="e">
        <f ca="true">+IF(AND(ISNUMBER(OFFSET('Hygiene Data'!$H$7,0,10*ROW('Hygiene Data'!H50))),'Data Summary'!EB56="Yes"),OFFSET('Hygiene Data'!$H$7,0,10*ROW('Hygiene Data'!H50)),NA())</f>
        <v>#N/A</v>
      </c>
      <c r="BN56" s="97" t="e">
        <f ca="true">+IF(AND(ISNUMBER(OFFSET('Hygiene Data'!$H$9,0,10*ROW('Hygiene Data'!H50))),'Data Summary'!EC56="Yes"),OFFSET('Hygiene Data'!$H$9,0,10*ROW('Hygiene Data'!H50)),NA())</f>
        <v>#N/A</v>
      </c>
      <c r="BO56" s="97" t="e">
        <f ca="true">+IF(AND(ISNUMBER(OFFSET('Hygiene Data'!$I$5,0,10*ROW('Hygiene Data'!I50))),'Data Summary'!ED56="Yes"),OFFSET('Hygiene Data'!$I$5,0,10*ROW('Hygiene Data'!I50)),NA())</f>
        <v>#N/A</v>
      </c>
      <c r="BP56" s="97" t="e">
        <f ca="true">+IF(AND(ISNUMBER(OFFSET('Hygiene Data'!$I$7,0,10*ROW('Hygiene Data'!I50))),'Data Summary'!EE56="Yes"),OFFSET('Hygiene Data'!$I$7,0,10*ROW('Hygiene Data'!I50)),NA())</f>
        <v>#N/A</v>
      </c>
      <c r="BQ56" s="97" t="e">
        <f ca="true">+IF(AND(ISNUMBER(OFFSET('Hygiene Data'!$I$9,0,10*ROW('Hygiene Data'!I50))),'Data Summary'!EF56="Yes"),OFFSET('Hygiene Data'!$I$9,0,10*ROW('Hygiene Data'!I50)),NA())</f>
        <v>#N/A</v>
      </c>
    </row>
    <row xmlns:x14ac="http://schemas.microsoft.com/office/spreadsheetml/2009/9/ac" r="57" x14ac:dyDescent="0.2">
      <c r="A57" s="409" t="e">
        <f ca="true">+RIGHT('Data Summary'!A57,LEN('Data Summary'!A57)-9)</f>
        <v>#VALUE!</v>
      </c>
      <c r="B57" s="36" t="str">
        <f ca="true">+IF(ISTEXT('Data Summary'!B57),'Data Summary'!B57,"")</f>
        <v/>
      </c>
      <c r="C57" s="358" t="e">
        <f ca="true">+VALUE('Data Summary'!C57)</f>
        <v>#VALUE!</v>
      </c>
      <c r="D57" s="95" t="e">
        <f ca="true">+IF(AND(ISNUMBER(OFFSET('Water Data'!$D$4,0,10*ROW('Water Data'!D51))),'Data Summary'!BS57="Yes"),100-OFFSET('Water Data'!$D$4,0,10*ROW('Water Data'!D51)),NA())</f>
        <v>#N/A</v>
      </c>
      <c r="E57" s="95" t="e">
        <f ca="true">+IF(AND(ISNUMBER(OFFSET('Water Data'!$D$6,0,10*ROW('Water Data'!D51))),'Data Summary'!BT57="Yes"),OFFSET('Water Data'!$D$6,0,10*ROW('Water Data'!D51)),NA())</f>
        <v>#N/A</v>
      </c>
      <c r="F57" s="95" t="e">
        <f ca="true">+IF(AND(ISNUMBER(OFFSET('Water Data'!$D$9,0,10*ROW('Water Data'!D51))),'Data Summary'!BU57="Yes"),OFFSET('Water Data'!$D$9,0,10*ROW('Water Data'!D51)),NA())</f>
        <v>#N/A</v>
      </c>
      <c r="G57" s="95" t="e">
        <f ca="true">+IF(AND(ISNUMBER(OFFSET('Water Data'!$E$4,0,10*ROW('Water Data'!E51))),'Data Summary'!BV57="Yes"),100-OFFSET('Water Data'!$E$4,0,10*ROW('Water Data'!E51)),NA())</f>
        <v>#N/A</v>
      </c>
      <c r="H57" s="95" t="e">
        <f ca="true">+IF(AND(ISNUMBER(OFFSET('Water Data'!$E$6,0,10*ROW('Water Data'!E51))),'Data Summary'!BW57="Yes"),OFFSET('Water Data'!$E$6,0,10*ROW('Water Data'!E51)),NA())</f>
        <v>#N/A</v>
      </c>
      <c r="I57" s="95" t="e">
        <f ca="true">+IF(AND(ISNUMBER(OFFSET('Water Data'!$E$9,0,10*ROW('Water Data'!E51))),'Data Summary'!BX57="Yes"),OFFSET('Water Data'!$E$9,0,10*ROW('Water Data'!E51)),NA())</f>
        <v>#N/A</v>
      </c>
      <c r="J57" s="95" t="e">
        <f ca="true">+IF(AND(ISNUMBER(OFFSET('Water Data'!$F$4,0,10*ROW('Water Data'!F51))),'Data Summary'!BY57="Yes"),100-OFFSET('Water Data'!$F$4,0,10*ROW('Water Data'!F51)),NA())</f>
        <v>#N/A</v>
      </c>
      <c r="K57" s="95" t="e">
        <f ca="true">+IF(AND(ISNUMBER(OFFSET('Water Data'!$F$6,0,10*ROW('Water Data'!F51))),'Data Summary'!BZ57="Yes"),OFFSET('Water Data'!$F$6,0,10*ROW('Water Data'!F51)),NA())</f>
        <v>#N/A</v>
      </c>
      <c r="L57" s="95" t="e">
        <f ca="true">+IF(AND(ISNUMBER(OFFSET('Water Data'!$F$9,0,10*ROW('Water Data'!F51))),'Data Summary'!CA57="Yes"),OFFSET('Water Data'!$F$9,0,10*ROW('Water Data'!F51)),NA())</f>
        <v>#N/A</v>
      </c>
      <c r="M57" s="95" t="e">
        <f ca="true">+IF(AND(ISNUMBER(OFFSET('Water Data'!$G$4,0,10*ROW('Water Data'!G51))),'Data Summary'!CB57="Yes"),100-OFFSET('Water Data'!$G$4,0,10*ROW('Water Data'!G51)),NA())</f>
        <v>#N/A</v>
      </c>
      <c r="N57" s="95" t="e">
        <f ca="true">+IF(AND(ISNUMBER(OFFSET('Water Data'!$G$6,0,10*ROW('Water Data'!G51))),'Data Summary'!CC57="Yes"),OFFSET('Water Data'!$G$6,0,10*ROW('Water Data'!G51)),NA())</f>
        <v>#N/A</v>
      </c>
      <c r="O57" s="95" t="e">
        <f ca="true">+IF(AND(ISNUMBER(OFFSET('Water Data'!$G$9,0,10*ROW('Water Data'!G51))),'Data Summary'!CD57="Yes"),OFFSET('Water Data'!$G$9,0,10*ROW('Water Data'!G51)),NA())</f>
        <v>#N/A</v>
      </c>
      <c r="P57" s="95" t="e">
        <f ca="true">+IF(AND(ISNUMBER(OFFSET('Water Data'!$H$4,0,10*ROW('Water Data'!H51))),'Data Summary'!CE57="Yes"),100-OFFSET('Water Data'!$H$4,0,10*ROW('Water Data'!H51)),NA())</f>
        <v>#N/A</v>
      </c>
      <c r="Q57" s="95" t="e">
        <f ca="true">+IF(AND(ISNUMBER(OFFSET('Water Data'!$H$6,0,10*ROW('Water Data'!H51))),'Data Summary'!CF57="Yes"),OFFSET('Water Data'!$H$6,0,10*ROW('Water Data'!H51)),NA())</f>
        <v>#N/A</v>
      </c>
      <c r="R57" s="95" t="e">
        <f ca="true">+IF(AND(ISNUMBER(OFFSET('Water Data'!$H$9,0,10*ROW('Water Data'!H51))),'Data Summary'!CG57="Yes"),OFFSET('Water Data'!$H$9,0,10*ROW('Water Data'!H51)),NA())</f>
        <v>#N/A</v>
      </c>
      <c r="S57" s="95" t="e">
        <f ca="true">+IF(AND(ISNUMBER(OFFSET('Water Data'!$I$4,0,10*ROW('Water Data'!I51))),'Data Summary'!CH57="Yes"),100-OFFSET('Water Data'!$I$4,0,10*ROW('Water Data'!I51)),NA())</f>
        <v>#N/A</v>
      </c>
      <c r="T57" s="95" t="e">
        <f ca="true">+IF(AND(ISNUMBER(OFFSET('Water Data'!$I$6,0,10*ROW('Water Data'!I51))),'Data Summary'!CI57="Yes"),OFFSET('Water Data'!$I$6,0,10*ROW('Water Data'!I51)),NA())</f>
        <v>#N/A</v>
      </c>
      <c r="U57" s="95" t="e">
        <f ca="true">+IF(AND(ISNUMBER(OFFSET('Water Data'!$I$9,0,10*ROW('Water Data'!I51))),'Data Summary'!CJ57="Yes"),OFFSET('Water Data'!$I$9,0,10*ROW('Water Data'!I51)),NA())</f>
        <v>#N/A</v>
      </c>
      <c r="V57" s="96" t="e">
        <f ca="true">+IF(AND(ISNUMBER(OFFSET('Sanitation Data'!$D$4,0,10*ROW('Sanitation Data'!D51))),'Data Summary'!CK57="Yes"),100-OFFSET('Sanitation Data'!$D$4,0,10*ROW('Sanitation Data'!D51)),NA())</f>
        <v>#N/A</v>
      </c>
      <c r="W57" s="96" t="e">
        <f ca="true">+IF(AND(ISNUMBER(OFFSET('Sanitation Data'!$D$6,0,10*ROW('Sanitation Data'!D51))),'Data Summary'!CL57="Yes"),OFFSET('Sanitation Data'!$D$6,0,10*ROW('Sanitation Data'!D51)),NA())</f>
        <v>#N/A</v>
      </c>
      <c r="X57" s="96" t="e">
        <f ca="true">+IF(AND(ISNUMBER(OFFSET('Sanitation Data'!$D$10,0,10*ROW('Sanitation Data'!D51))),'Data Summary'!CM57="Yes"),OFFSET('Sanitation Data'!$D$10,0,10*ROW('Sanitation Data'!D51)),NA())</f>
        <v>#N/A</v>
      </c>
      <c r="Y57" s="96" t="e">
        <f ca="true">+IF(AND(ISNUMBER(OFFSET('Sanitation Data'!$D$11,0,10*ROW('Sanitation Data'!D51))),'Data Summary'!CN57="Yes"),OFFSET('Sanitation Data'!$D$11,0,10*ROW('Sanitation Data'!D51)),NA())</f>
        <v>#N/A</v>
      </c>
      <c r="Z57" s="96" t="e">
        <f ca="true">+IF(AND(ISNUMBER(OFFSET('Sanitation Data'!$D$12,0,10*ROW('Sanitation Data'!D51))),'Data Summary'!CO57="Yes"),OFFSET('Sanitation Data'!$D$12,0,10*ROW('Sanitation Data'!D51)),NA())</f>
        <v>#N/A</v>
      </c>
      <c r="AA57" s="96" t="e">
        <f ca="true">+IF(AND(ISNUMBER(OFFSET('Sanitation Data'!$E$4,0,10*ROW('Sanitation Data'!E51))),'Data Summary'!CP57="Yes"),100-OFFSET('Sanitation Data'!$E$4,0,10*ROW('Sanitation Data'!E51)),NA())</f>
        <v>#N/A</v>
      </c>
      <c r="AB57" s="96" t="e">
        <f ca="true">+IF(AND(ISNUMBER(OFFSET('Sanitation Data'!$E$6,0,10*ROW('Sanitation Data'!E51))),'Data Summary'!CQ57="Yes"),OFFSET('Sanitation Data'!$E$6,0,10*ROW('Sanitation Data'!E51)),NA())</f>
        <v>#N/A</v>
      </c>
      <c r="AC57" s="96" t="e">
        <f ca="true">+IF(AND(ISNUMBER(OFFSET('Sanitation Data'!$E$10,0,10*ROW('Sanitation Data'!E51))),'Data Summary'!CR57="Yes"),OFFSET('Sanitation Data'!$E$10,0,10*ROW('Sanitation Data'!E51)),NA())</f>
        <v>#N/A</v>
      </c>
      <c r="AD57" s="96" t="e">
        <f ca="true">+IF(AND(ISNUMBER(OFFSET('Sanitation Data'!$E$11,0,10*ROW('Sanitation Data'!E51))),'Data Summary'!CS57="Yes"),OFFSET('Sanitation Data'!$E$11,0,10*ROW('Sanitation Data'!E51)),NA())</f>
        <v>#N/A</v>
      </c>
      <c r="AE57" s="96" t="e">
        <f ca="true">+IF(AND(ISNUMBER(OFFSET('Sanitation Data'!$E$12,0,10*ROW('Sanitation Data'!E51))),'Data Summary'!CT57="Yes"),OFFSET('Sanitation Data'!$E$12,0,10*ROW('Sanitation Data'!E51)),NA())</f>
        <v>#N/A</v>
      </c>
      <c r="AF57" s="96" t="e">
        <f ca="true">+IF(AND(ISNUMBER(OFFSET('Sanitation Data'!$F$4,0,10*ROW('Sanitation Data'!F51))),'Data Summary'!CU57="Yes"),100-OFFSET('Sanitation Data'!$F$4,0,10*ROW('Sanitation Data'!F51)),NA())</f>
        <v>#N/A</v>
      </c>
      <c r="AG57" s="96" t="e">
        <f ca="true">+IF(AND(ISNUMBER(OFFSET('Sanitation Data'!$F$6,0,10*ROW('Sanitation Data'!F51))),'Data Summary'!CV57="Yes"),OFFSET('Sanitation Data'!$F$6,0,10*ROW('Sanitation Data'!F51)),NA())</f>
        <v>#N/A</v>
      </c>
      <c r="AH57" s="96" t="e">
        <f ca="true">+IF(AND(ISNUMBER(OFFSET('Sanitation Data'!$F$10,0,10*ROW('Sanitation Data'!F51))),'Data Summary'!CW57="Yes"),OFFSET('Sanitation Data'!$F$10,0,10*ROW('Sanitation Data'!F51)),NA())</f>
        <v>#N/A</v>
      </c>
      <c r="AI57" s="96" t="e">
        <f ca="true">+IF(AND(ISNUMBER(OFFSET('Sanitation Data'!$F$11,0,10*ROW('Sanitation Data'!F51))),'Data Summary'!CX57="Yes"),OFFSET('Sanitation Data'!$F$11,0,10*ROW('Sanitation Data'!F51)),NA())</f>
        <v>#N/A</v>
      </c>
      <c r="AJ57" s="96" t="e">
        <f ca="true">+IF(AND(ISNUMBER(OFFSET('Sanitation Data'!$F$12,0,10*ROW('Sanitation Data'!F51))),'Data Summary'!CY57="Yes"),OFFSET('Sanitation Data'!$F$12,0,10*ROW('Sanitation Data'!F51)),NA())</f>
        <v>#N/A</v>
      </c>
      <c r="AK57" s="96" t="e">
        <f ca="true">+IF(AND(ISNUMBER(OFFSET('Sanitation Data'!$G$4,0,10*ROW('Sanitation Data'!G51))),'Data Summary'!CZ57="Yes"),100-OFFSET('Sanitation Data'!$G$4,0,10*ROW('Sanitation Data'!G51)),NA())</f>
        <v>#N/A</v>
      </c>
      <c r="AL57" s="96" t="e">
        <f ca="true">+IF(AND(ISNUMBER(OFFSET('Sanitation Data'!$G$6,0,10*ROW('Sanitation Data'!G51))),'Data Summary'!DA57="Yes"),OFFSET('Sanitation Data'!$G$6,0,10*ROW('Sanitation Data'!G51)),NA())</f>
        <v>#N/A</v>
      </c>
      <c r="AM57" s="96" t="e">
        <f ca="true">+IF(AND(ISNUMBER(OFFSET('Sanitation Data'!$G$10,0,10*ROW('Sanitation Data'!G51))),'Data Summary'!DB57="Yes"),OFFSET('Sanitation Data'!$G$10,0,10*ROW('Sanitation Data'!G51)),NA())</f>
        <v>#N/A</v>
      </c>
      <c r="AN57" s="96" t="e">
        <f ca="true">+IF(AND(ISNUMBER(OFFSET('Sanitation Data'!$G$11,0,10*ROW('Sanitation Data'!G51))),'Data Summary'!DC57="Yes"),OFFSET('Sanitation Data'!$G$11,0,10*ROW('Sanitation Data'!G51)),NA())</f>
        <v>#N/A</v>
      </c>
      <c r="AO57" s="96" t="e">
        <f ca="true">+IF(AND(ISNUMBER(OFFSET('Sanitation Data'!$G$12,0,10*ROW('Sanitation Data'!G51))),'Data Summary'!DD57="Yes"),OFFSET('Sanitation Data'!$G$12,0,10*ROW('Sanitation Data'!G51)),NA())</f>
        <v>#N/A</v>
      </c>
      <c r="AP57" s="96" t="e">
        <f ca="true">+IF(AND(ISNUMBER(OFFSET('Sanitation Data'!$H$4,0,10*ROW('Sanitation Data'!H51))),'Data Summary'!DE57="Yes"),100-OFFSET('Sanitation Data'!$H$4,0,10*ROW('Sanitation Data'!H51)),NA())</f>
        <v>#N/A</v>
      </c>
      <c r="AQ57" s="96" t="e">
        <f ca="true">+IF(AND(ISNUMBER(OFFSET('Sanitation Data'!$H$6,0,10*ROW('Sanitation Data'!H51))),'Data Summary'!DF57="Yes"),OFFSET('Sanitation Data'!$H$6,0,10*ROW('Sanitation Data'!H51)),NA())</f>
        <v>#N/A</v>
      </c>
      <c r="AR57" s="96" t="e">
        <f ca="true">+IF(AND(ISNUMBER(OFFSET('Sanitation Data'!$H$10,0,10*ROW('Sanitation Data'!H51))),'Data Summary'!DG57="Yes"),OFFSET('Sanitation Data'!$H$10,0,10*ROW('Sanitation Data'!H51)),NA())</f>
        <v>#N/A</v>
      </c>
      <c r="AS57" s="96" t="e">
        <f ca="true">+IF(AND(ISNUMBER(OFFSET('Sanitation Data'!$H$11,0,10*ROW('Sanitation Data'!H51))),'Data Summary'!DH57="Yes"),OFFSET('Sanitation Data'!$H$11,0,10*ROW('Sanitation Data'!H51)),NA())</f>
        <v>#N/A</v>
      </c>
      <c r="AT57" s="96" t="e">
        <f ca="true">+IF(AND(ISNUMBER(OFFSET('Sanitation Data'!$H$12,0,10*ROW('Sanitation Data'!H51))),'Data Summary'!DI57="Yes"),OFFSET('Sanitation Data'!$H$12,0,10*ROW('Sanitation Data'!H51)),NA())</f>
        <v>#N/A</v>
      </c>
      <c r="AU57" s="96" t="e">
        <f ca="true">+IF(AND(ISNUMBER(OFFSET('Sanitation Data'!$I$4,0,10*ROW('Sanitation Data'!I51))),'Data Summary'!DJ57="Yes"),100-OFFSET('Sanitation Data'!$I$4,0,10*ROW('Sanitation Data'!I51)),NA())</f>
        <v>#N/A</v>
      </c>
      <c r="AV57" s="96" t="e">
        <f ca="true">+IF(AND(ISNUMBER(OFFSET('Sanitation Data'!$I$6,0,10*ROW('Sanitation Data'!I51))),'Data Summary'!DK57="Yes"),OFFSET('Sanitation Data'!$I$6,0,10*ROW('Sanitation Data'!I51)),NA())</f>
        <v>#N/A</v>
      </c>
      <c r="AW57" s="96" t="e">
        <f ca="true">+IF(AND(ISNUMBER(OFFSET('Sanitation Data'!$I$10,0,10*ROW('Sanitation Data'!I51))),'Data Summary'!DL57="Yes"),OFFSET('Sanitation Data'!$I$10,0,10*ROW('Sanitation Data'!I51)),NA())</f>
        <v>#N/A</v>
      </c>
      <c r="AX57" s="96" t="e">
        <f ca="true">+IF(AND(ISNUMBER(OFFSET('Sanitation Data'!$I$11,0,10*ROW('Sanitation Data'!I51))),'Data Summary'!DM57="Yes"),OFFSET('Sanitation Data'!$I$11,0,10*ROW('Sanitation Data'!I51)),NA())</f>
        <v>#N/A</v>
      </c>
      <c r="AY57" s="96" t="e">
        <f ca="true">+IF(AND(ISNUMBER(OFFSET('Sanitation Data'!$I$12,0,10*ROW('Sanitation Data'!I51))),'Data Summary'!DN57="Yes"),OFFSET('Sanitation Data'!$I$12,0,10*ROW('Sanitation Data'!I51)),NA())</f>
        <v>#N/A</v>
      </c>
      <c r="AZ57" s="97" t="e">
        <f ca="true">+IF(AND(ISNUMBER(OFFSET('Hygiene Data'!$D$5,0,10*ROW('Hygiene Data'!D51))),'Data Summary'!DO57="Yes"),OFFSET('Hygiene Data'!$D$5,0,10*ROW('Hygiene Data'!D51)),NA())</f>
        <v>#N/A</v>
      </c>
      <c r="BA57" s="97" t="e">
        <f ca="true">+IF(AND(ISNUMBER(OFFSET('Hygiene Data'!$D$7,0,10*ROW('Hygiene Data'!D51))),'Data Summary'!DP57="Yes"),OFFSET('Hygiene Data'!$D$7,0,10*ROW('Hygiene Data'!D51)),NA())</f>
        <v>#N/A</v>
      </c>
      <c r="BB57" s="97" t="e">
        <f ca="true">+IF(AND(ISNUMBER(OFFSET('Hygiene Data'!$D$9,0,10*ROW('Hygiene Data'!D51))),'Data Summary'!DQ57="Yes"),OFFSET('Hygiene Data'!$D$9,0,10*ROW('Hygiene Data'!D51)),NA())</f>
        <v>#N/A</v>
      </c>
      <c r="BC57" s="97" t="e">
        <f ca="true">+IF(AND(ISNUMBER(OFFSET('Hygiene Data'!$E$5,0,10*ROW('Hygiene Data'!E51))),'Data Summary'!DR57="Yes"),OFFSET('Hygiene Data'!$E$5,0,10*ROW('Hygiene Data'!E51)),NA())</f>
        <v>#N/A</v>
      </c>
      <c r="BD57" s="97" t="e">
        <f ca="true">+IF(AND(ISNUMBER(OFFSET('Hygiene Data'!$E$7,0,10*ROW('Hygiene Data'!E51))),'Data Summary'!DS57="Yes"),OFFSET('Hygiene Data'!$E$7,0,10*ROW('Hygiene Data'!E51)),NA())</f>
        <v>#N/A</v>
      </c>
      <c r="BE57" s="97" t="e">
        <f ca="true">+IF(AND(ISNUMBER(OFFSET('Hygiene Data'!$E$9,0,10*ROW('Hygiene Data'!E51))),'Data Summary'!DT57="Yes"),OFFSET('Hygiene Data'!$E$9,0,10*ROW('Hygiene Data'!E51)),NA())</f>
        <v>#N/A</v>
      </c>
      <c r="BF57" s="97" t="e">
        <f ca="true">+IF(AND(ISNUMBER(OFFSET('Hygiene Data'!$F$5,0,10*ROW('Hygiene Data'!F51))),'Data Summary'!DU57="Yes"),OFFSET('Hygiene Data'!$F$5,0,10*ROW('Hygiene Data'!F51)),NA())</f>
        <v>#N/A</v>
      </c>
      <c r="BG57" s="97" t="e">
        <f ca="true">+IF(AND(ISNUMBER(OFFSET('Hygiene Data'!$F$7,0,10*ROW('Hygiene Data'!F51))),'Data Summary'!DV57="Yes"),OFFSET('Hygiene Data'!$F$7,0,10*ROW('Hygiene Data'!F51)),NA())</f>
        <v>#N/A</v>
      </c>
      <c r="BH57" s="97" t="e">
        <f ca="true">+IF(AND(ISNUMBER(OFFSET('Hygiene Data'!$F$9,0,10*ROW('Hygiene Data'!F51))),'Data Summary'!DW57="Yes"),OFFSET('Hygiene Data'!$F$9,0,10*ROW('Hygiene Data'!F51)),NA())</f>
        <v>#N/A</v>
      </c>
      <c r="BI57" s="97" t="e">
        <f ca="true">+IF(AND(ISNUMBER(OFFSET('Hygiene Data'!$G$5,0,10*ROW('Hygiene Data'!G51))),'Data Summary'!DX57="Yes"),OFFSET('Hygiene Data'!$G$5,0,10*ROW('Hygiene Data'!G51)),NA())</f>
        <v>#N/A</v>
      </c>
      <c r="BJ57" s="97" t="e">
        <f ca="true">+IF(AND(ISNUMBER(OFFSET('Hygiene Data'!$G$7,0,10*ROW('Hygiene Data'!G51))),'Data Summary'!DY57="Yes"),OFFSET('Hygiene Data'!$G$7,0,10*ROW('Hygiene Data'!G51)),NA())</f>
        <v>#N/A</v>
      </c>
      <c r="BK57" s="97" t="e">
        <f ca="true">+IF(AND(ISNUMBER(OFFSET('Hygiene Data'!$G$9,0,10*ROW('Hygiene Data'!G51))),'Data Summary'!DZ57="Yes"),OFFSET('Hygiene Data'!$G$9,0,10*ROW('Hygiene Data'!G51)),NA())</f>
        <v>#N/A</v>
      </c>
      <c r="BL57" s="97" t="e">
        <f ca="true">+IF(AND(ISNUMBER(OFFSET('Hygiene Data'!$H$5,0,10*ROW('Hygiene Data'!H51))),'Data Summary'!EA57="Yes"),OFFSET('Hygiene Data'!$H$5,0,10*ROW('Hygiene Data'!H51)),NA())</f>
        <v>#N/A</v>
      </c>
      <c r="BM57" s="97" t="e">
        <f ca="true">+IF(AND(ISNUMBER(OFFSET('Hygiene Data'!$H$7,0,10*ROW('Hygiene Data'!H51))),'Data Summary'!EB57="Yes"),OFFSET('Hygiene Data'!$H$7,0,10*ROW('Hygiene Data'!H51)),NA())</f>
        <v>#N/A</v>
      </c>
      <c r="BN57" s="97" t="e">
        <f ca="true">+IF(AND(ISNUMBER(OFFSET('Hygiene Data'!$H$9,0,10*ROW('Hygiene Data'!H51))),'Data Summary'!EC57="Yes"),OFFSET('Hygiene Data'!$H$9,0,10*ROW('Hygiene Data'!H51)),NA())</f>
        <v>#N/A</v>
      </c>
      <c r="BO57" s="97" t="e">
        <f ca="true">+IF(AND(ISNUMBER(OFFSET('Hygiene Data'!$I$5,0,10*ROW('Hygiene Data'!I51))),'Data Summary'!ED57="Yes"),OFFSET('Hygiene Data'!$I$5,0,10*ROW('Hygiene Data'!I51)),NA())</f>
        <v>#N/A</v>
      </c>
      <c r="BP57" s="97" t="e">
        <f ca="true">+IF(AND(ISNUMBER(OFFSET('Hygiene Data'!$I$7,0,10*ROW('Hygiene Data'!I51))),'Data Summary'!EE57="Yes"),OFFSET('Hygiene Data'!$I$7,0,10*ROW('Hygiene Data'!I51)),NA())</f>
        <v>#N/A</v>
      </c>
      <c r="BQ57" s="97" t="e">
        <f ca="true">+IF(AND(ISNUMBER(OFFSET('Hygiene Data'!$I$9,0,10*ROW('Hygiene Data'!I51))),'Data Summary'!EF57="Yes"),OFFSET('Hygiene Data'!$I$9,0,10*ROW('Hygiene Data'!I51)),NA())</f>
        <v>#N/A</v>
      </c>
    </row>
    <row xmlns:x14ac="http://schemas.microsoft.com/office/spreadsheetml/2009/9/ac" r="58" x14ac:dyDescent="0.2">
      <c r="A58" s="409" t="e">
        <f ca="true">+RIGHT('Data Summary'!A58,LEN('Data Summary'!A58)-9)</f>
        <v>#VALUE!</v>
      </c>
      <c r="B58" s="36" t="str">
        <f ca="true">+IF(ISTEXT('Data Summary'!B58),'Data Summary'!B58,"")</f>
        <v/>
      </c>
      <c r="C58" s="358" t="e">
        <f ca="true">+VALUE('Data Summary'!C58)</f>
        <v>#VALUE!</v>
      </c>
      <c r="D58" s="95" t="e">
        <f ca="true">+IF(AND(ISNUMBER(OFFSET('Water Data'!$D$4,0,10*ROW('Water Data'!D52))),'Data Summary'!BS58="Yes"),100-OFFSET('Water Data'!$D$4,0,10*ROW('Water Data'!D52)),NA())</f>
        <v>#N/A</v>
      </c>
      <c r="E58" s="95" t="e">
        <f ca="true">+IF(AND(ISNUMBER(OFFSET('Water Data'!$D$6,0,10*ROW('Water Data'!D52))),'Data Summary'!BT58="Yes"),OFFSET('Water Data'!$D$6,0,10*ROW('Water Data'!D52)),NA())</f>
        <v>#N/A</v>
      </c>
      <c r="F58" s="95" t="e">
        <f ca="true">+IF(AND(ISNUMBER(OFFSET('Water Data'!$D$9,0,10*ROW('Water Data'!D52))),'Data Summary'!BU58="Yes"),OFFSET('Water Data'!$D$9,0,10*ROW('Water Data'!D52)),NA())</f>
        <v>#N/A</v>
      </c>
      <c r="G58" s="95" t="e">
        <f ca="true">+IF(AND(ISNUMBER(OFFSET('Water Data'!$E$4,0,10*ROW('Water Data'!E52))),'Data Summary'!BV58="Yes"),100-OFFSET('Water Data'!$E$4,0,10*ROW('Water Data'!E52)),NA())</f>
        <v>#N/A</v>
      </c>
      <c r="H58" s="95" t="e">
        <f ca="true">+IF(AND(ISNUMBER(OFFSET('Water Data'!$E$6,0,10*ROW('Water Data'!E52))),'Data Summary'!BW58="Yes"),OFFSET('Water Data'!$E$6,0,10*ROW('Water Data'!E52)),NA())</f>
        <v>#N/A</v>
      </c>
      <c r="I58" s="95" t="e">
        <f ca="true">+IF(AND(ISNUMBER(OFFSET('Water Data'!$E$9,0,10*ROW('Water Data'!E52))),'Data Summary'!BX58="Yes"),OFFSET('Water Data'!$E$9,0,10*ROW('Water Data'!E52)),NA())</f>
        <v>#N/A</v>
      </c>
      <c r="J58" s="95" t="e">
        <f ca="true">+IF(AND(ISNUMBER(OFFSET('Water Data'!$F$4,0,10*ROW('Water Data'!F52))),'Data Summary'!BY58="Yes"),100-OFFSET('Water Data'!$F$4,0,10*ROW('Water Data'!F52)),NA())</f>
        <v>#N/A</v>
      </c>
      <c r="K58" s="95" t="e">
        <f ca="true">+IF(AND(ISNUMBER(OFFSET('Water Data'!$F$6,0,10*ROW('Water Data'!F52))),'Data Summary'!BZ58="Yes"),OFFSET('Water Data'!$F$6,0,10*ROW('Water Data'!F52)),NA())</f>
        <v>#N/A</v>
      </c>
      <c r="L58" s="95" t="e">
        <f ca="true">+IF(AND(ISNUMBER(OFFSET('Water Data'!$F$9,0,10*ROW('Water Data'!F52))),'Data Summary'!CA58="Yes"),OFFSET('Water Data'!$F$9,0,10*ROW('Water Data'!F52)),NA())</f>
        <v>#N/A</v>
      </c>
      <c r="M58" s="95" t="e">
        <f ca="true">+IF(AND(ISNUMBER(OFFSET('Water Data'!$G$4,0,10*ROW('Water Data'!G52))),'Data Summary'!CB58="Yes"),100-OFFSET('Water Data'!$G$4,0,10*ROW('Water Data'!G52)),NA())</f>
        <v>#N/A</v>
      </c>
      <c r="N58" s="95" t="e">
        <f ca="true">+IF(AND(ISNUMBER(OFFSET('Water Data'!$G$6,0,10*ROW('Water Data'!G52))),'Data Summary'!CC58="Yes"),OFFSET('Water Data'!$G$6,0,10*ROW('Water Data'!G52)),NA())</f>
        <v>#N/A</v>
      </c>
      <c r="O58" s="95" t="e">
        <f ca="true">+IF(AND(ISNUMBER(OFFSET('Water Data'!$G$9,0,10*ROW('Water Data'!G52))),'Data Summary'!CD58="Yes"),OFFSET('Water Data'!$G$9,0,10*ROW('Water Data'!G52)),NA())</f>
        <v>#N/A</v>
      </c>
      <c r="P58" s="95" t="e">
        <f ca="true">+IF(AND(ISNUMBER(OFFSET('Water Data'!$H$4,0,10*ROW('Water Data'!H52))),'Data Summary'!CE58="Yes"),100-OFFSET('Water Data'!$H$4,0,10*ROW('Water Data'!H52)),NA())</f>
        <v>#N/A</v>
      </c>
      <c r="Q58" s="95" t="e">
        <f ca="true">+IF(AND(ISNUMBER(OFFSET('Water Data'!$H$6,0,10*ROW('Water Data'!H52))),'Data Summary'!CF58="Yes"),OFFSET('Water Data'!$H$6,0,10*ROW('Water Data'!H52)),NA())</f>
        <v>#N/A</v>
      </c>
      <c r="R58" s="95" t="e">
        <f ca="true">+IF(AND(ISNUMBER(OFFSET('Water Data'!$H$9,0,10*ROW('Water Data'!H52))),'Data Summary'!CG58="Yes"),OFFSET('Water Data'!$H$9,0,10*ROW('Water Data'!H52)),NA())</f>
        <v>#N/A</v>
      </c>
      <c r="S58" s="95" t="e">
        <f ca="true">+IF(AND(ISNUMBER(OFFSET('Water Data'!$I$4,0,10*ROW('Water Data'!I52))),'Data Summary'!CH58="Yes"),100-OFFSET('Water Data'!$I$4,0,10*ROW('Water Data'!I52)),NA())</f>
        <v>#N/A</v>
      </c>
      <c r="T58" s="95" t="e">
        <f ca="true">+IF(AND(ISNUMBER(OFFSET('Water Data'!$I$6,0,10*ROW('Water Data'!I52))),'Data Summary'!CI58="Yes"),OFFSET('Water Data'!$I$6,0,10*ROW('Water Data'!I52)),NA())</f>
        <v>#N/A</v>
      </c>
      <c r="U58" s="95" t="e">
        <f ca="true">+IF(AND(ISNUMBER(OFFSET('Water Data'!$I$9,0,10*ROW('Water Data'!I52))),'Data Summary'!CJ58="Yes"),OFFSET('Water Data'!$I$9,0,10*ROW('Water Data'!I52)),NA())</f>
        <v>#N/A</v>
      </c>
      <c r="V58" s="96" t="e">
        <f ca="true">+IF(AND(ISNUMBER(OFFSET('Sanitation Data'!$D$4,0,10*ROW('Sanitation Data'!D52))),'Data Summary'!CK58="Yes"),100-OFFSET('Sanitation Data'!$D$4,0,10*ROW('Sanitation Data'!D52)),NA())</f>
        <v>#N/A</v>
      </c>
      <c r="W58" s="96" t="e">
        <f ca="true">+IF(AND(ISNUMBER(OFFSET('Sanitation Data'!$D$6,0,10*ROW('Sanitation Data'!D52))),'Data Summary'!CL58="Yes"),OFFSET('Sanitation Data'!$D$6,0,10*ROW('Sanitation Data'!D52)),NA())</f>
        <v>#N/A</v>
      </c>
      <c r="X58" s="96" t="e">
        <f ca="true">+IF(AND(ISNUMBER(OFFSET('Sanitation Data'!$D$10,0,10*ROW('Sanitation Data'!D52))),'Data Summary'!CM58="Yes"),OFFSET('Sanitation Data'!$D$10,0,10*ROW('Sanitation Data'!D52)),NA())</f>
        <v>#N/A</v>
      </c>
      <c r="Y58" s="96" t="e">
        <f ca="true">+IF(AND(ISNUMBER(OFFSET('Sanitation Data'!$D$11,0,10*ROW('Sanitation Data'!D52))),'Data Summary'!CN58="Yes"),OFFSET('Sanitation Data'!$D$11,0,10*ROW('Sanitation Data'!D52)),NA())</f>
        <v>#N/A</v>
      </c>
      <c r="Z58" s="96" t="e">
        <f ca="true">+IF(AND(ISNUMBER(OFFSET('Sanitation Data'!$D$12,0,10*ROW('Sanitation Data'!D52))),'Data Summary'!CO58="Yes"),OFFSET('Sanitation Data'!$D$12,0,10*ROW('Sanitation Data'!D52)),NA())</f>
        <v>#N/A</v>
      </c>
      <c r="AA58" s="96" t="e">
        <f ca="true">+IF(AND(ISNUMBER(OFFSET('Sanitation Data'!$E$4,0,10*ROW('Sanitation Data'!E52))),'Data Summary'!CP58="Yes"),100-OFFSET('Sanitation Data'!$E$4,0,10*ROW('Sanitation Data'!E52)),NA())</f>
        <v>#N/A</v>
      </c>
      <c r="AB58" s="96" t="e">
        <f ca="true">+IF(AND(ISNUMBER(OFFSET('Sanitation Data'!$E$6,0,10*ROW('Sanitation Data'!E52))),'Data Summary'!CQ58="Yes"),OFFSET('Sanitation Data'!$E$6,0,10*ROW('Sanitation Data'!E52)),NA())</f>
        <v>#N/A</v>
      </c>
      <c r="AC58" s="96" t="e">
        <f ca="true">+IF(AND(ISNUMBER(OFFSET('Sanitation Data'!$E$10,0,10*ROW('Sanitation Data'!E52))),'Data Summary'!CR58="Yes"),OFFSET('Sanitation Data'!$E$10,0,10*ROW('Sanitation Data'!E52)),NA())</f>
        <v>#N/A</v>
      </c>
      <c r="AD58" s="96" t="e">
        <f ca="true">+IF(AND(ISNUMBER(OFFSET('Sanitation Data'!$E$11,0,10*ROW('Sanitation Data'!E52))),'Data Summary'!CS58="Yes"),OFFSET('Sanitation Data'!$E$11,0,10*ROW('Sanitation Data'!E52)),NA())</f>
        <v>#N/A</v>
      </c>
      <c r="AE58" s="96" t="e">
        <f ca="true">+IF(AND(ISNUMBER(OFFSET('Sanitation Data'!$E$12,0,10*ROW('Sanitation Data'!E52))),'Data Summary'!CT58="Yes"),OFFSET('Sanitation Data'!$E$12,0,10*ROW('Sanitation Data'!E52)),NA())</f>
        <v>#N/A</v>
      </c>
      <c r="AF58" s="96" t="e">
        <f ca="true">+IF(AND(ISNUMBER(OFFSET('Sanitation Data'!$F$4,0,10*ROW('Sanitation Data'!F52))),'Data Summary'!CU58="Yes"),100-OFFSET('Sanitation Data'!$F$4,0,10*ROW('Sanitation Data'!F52)),NA())</f>
        <v>#N/A</v>
      </c>
      <c r="AG58" s="96" t="e">
        <f ca="true">+IF(AND(ISNUMBER(OFFSET('Sanitation Data'!$F$6,0,10*ROW('Sanitation Data'!F52))),'Data Summary'!CV58="Yes"),OFFSET('Sanitation Data'!$F$6,0,10*ROW('Sanitation Data'!F52)),NA())</f>
        <v>#N/A</v>
      </c>
      <c r="AH58" s="96" t="e">
        <f ca="true">+IF(AND(ISNUMBER(OFFSET('Sanitation Data'!$F$10,0,10*ROW('Sanitation Data'!F52))),'Data Summary'!CW58="Yes"),OFFSET('Sanitation Data'!$F$10,0,10*ROW('Sanitation Data'!F52)),NA())</f>
        <v>#N/A</v>
      </c>
      <c r="AI58" s="96" t="e">
        <f ca="true">+IF(AND(ISNUMBER(OFFSET('Sanitation Data'!$F$11,0,10*ROW('Sanitation Data'!F52))),'Data Summary'!CX58="Yes"),OFFSET('Sanitation Data'!$F$11,0,10*ROW('Sanitation Data'!F52)),NA())</f>
        <v>#N/A</v>
      </c>
      <c r="AJ58" s="96" t="e">
        <f ca="true">+IF(AND(ISNUMBER(OFFSET('Sanitation Data'!$F$12,0,10*ROW('Sanitation Data'!F52))),'Data Summary'!CY58="Yes"),OFFSET('Sanitation Data'!$F$12,0,10*ROW('Sanitation Data'!F52)),NA())</f>
        <v>#N/A</v>
      </c>
      <c r="AK58" s="96" t="e">
        <f ca="true">+IF(AND(ISNUMBER(OFFSET('Sanitation Data'!$G$4,0,10*ROW('Sanitation Data'!G52))),'Data Summary'!CZ58="Yes"),100-OFFSET('Sanitation Data'!$G$4,0,10*ROW('Sanitation Data'!G52)),NA())</f>
        <v>#N/A</v>
      </c>
      <c r="AL58" s="96" t="e">
        <f ca="true">+IF(AND(ISNUMBER(OFFSET('Sanitation Data'!$G$6,0,10*ROW('Sanitation Data'!G52))),'Data Summary'!DA58="Yes"),OFFSET('Sanitation Data'!$G$6,0,10*ROW('Sanitation Data'!G52)),NA())</f>
        <v>#N/A</v>
      </c>
      <c r="AM58" s="96" t="e">
        <f ca="true">+IF(AND(ISNUMBER(OFFSET('Sanitation Data'!$G$10,0,10*ROW('Sanitation Data'!G52))),'Data Summary'!DB58="Yes"),OFFSET('Sanitation Data'!$G$10,0,10*ROW('Sanitation Data'!G52)),NA())</f>
        <v>#N/A</v>
      </c>
      <c r="AN58" s="96" t="e">
        <f ca="true">+IF(AND(ISNUMBER(OFFSET('Sanitation Data'!$G$11,0,10*ROW('Sanitation Data'!G52))),'Data Summary'!DC58="Yes"),OFFSET('Sanitation Data'!$G$11,0,10*ROW('Sanitation Data'!G52)),NA())</f>
        <v>#N/A</v>
      </c>
      <c r="AO58" s="96" t="e">
        <f ca="true">+IF(AND(ISNUMBER(OFFSET('Sanitation Data'!$G$12,0,10*ROW('Sanitation Data'!G52))),'Data Summary'!DD58="Yes"),OFFSET('Sanitation Data'!$G$12,0,10*ROW('Sanitation Data'!G52)),NA())</f>
        <v>#N/A</v>
      </c>
      <c r="AP58" s="96" t="e">
        <f ca="true">+IF(AND(ISNUMBER(OFFSET('Sanitation Data'!$H$4,0,10*ROW('Sanitation Data'!H52))),'Data Summary'!DE58="Yes"),100-OFFSET('Sanitation Data'!$H$4,0,10*ROW('Sanitation Data'!H52)),NA())</f>
        <v>#N/A</v>
      </c>
      <c r="AQ58" s="96" t="e">
        <f ca="true">+IF(AND(ISNUMBER(OFFSET('Sanitation Data'!$H$6,0,10*ROW('Sanitation Data'!H52))),'Data Summary'!DF58="Yes"),OFFSET('Sanitation Data'!$H$6,0,10*ROW('Sanitation Data'!H52)),NA())</f>
        <v>#N/A</v>
      </c>
      <c r="AR58" s="96" t="e">
        <f ca="true">+IF(AND(ISNUMBER(OFFSET('Sanitation Data'!$H$10,0,10*ROW('Sanitation Data'!H52))),'Data Summary'!DG58="Yes"),OFFSET('Sanitation Data'!$H$10,0,10*ROW('Sanitation Data'!H52)),NA())</f>
        <v>#N/A</v>
      </c>
      <c r="AS58" s="96" t="e">
        <f ca="true">+IF(AND(ISNUMBER(OFFSET('Sanitation Data'!$H$11,0,10*ROW('Sanitation Data'!H52))),'Data Summary'!DH58="Yes"),OFFSET('Sanitation Data'!$H$11,0,10*ROW('Sanitation Data'!H52)),NA())</f>
        <v>#N/A</v>
      </c>
      <c r="AT58" s="96" t="e">
        <f ca="true">+IF(AND(ISNUMBER(OFFSET('Sanitation Data'!$H$12,0,10*ROW('Sanitation Data'!H52))),'Data Summary'!DI58="Yes"),OFFSET('Sanitation Data'!$H$12,0,10*ROW('Sanitation Data'!H52)),NA())</f>
        <v>#N/A</v>
      </c>
      <c r="AU58" s="96" t="e">
        <f ca="true">+IF(AND(ISNUMBER(OFFSET('Sanitation Data'!$I$4,0,10*ROW('Sanitation Data'!I52))),'Data Summary'!DJ58="Yes"),100-OFFSET('Sanitation Data'!$I$4,0,10*ROW('Sanitation Data'!I52)),NA())</f>
        <v>#N/A</v>
      </c>
      <c r="AV58" s="96" t="e">
        <f ca="true">+IF(AND(ISNUMBER(OFFSET('Sanitation Data'!$I$6,0,10*ROW('Sanitation Data'!I52))),'Data Summary'!DK58="Yes"),OFFSET('Sanitation Data'!$I$6,0,10*ROW('Sanitation Data'!I52)),NA())</f>
        <v>#N/A</v>
      </c>
      <c r="AW58" s="96" t="e">
        <f ca="true">+IF(AND(ISNUMBER(OFFSET('Sanitation Data'!$I$10,0,10*ROW('Sanitation Data'!I52))),'Data Summary'!DL58="Yes"),OFFSET('Sanitation Data'!$I$10,0,10*ROW('Sanitation Data'!I52)),NA())</f>
        <v>#N/A</v>
      </c>
      <c r="AX58" s="96" t="e">
        <f ca="true">+IF(AND(ISNUMBER(OFFSET('Sanitation Data'!$I$11,0,10*ROW('Sanitation Data'!I52))),'Data Summary'!DM58="Yes"),OFFSET('Sanitation Data'!$I$11,0,10*ROW('Sanitation Data'!I52)),NA())</f>
        <v>#N/A</v>
      </c>
      <c r="AY58" s="96" t="e">
        <f ca="true">+IF(AND(ISNUMBER(OFFSET('Sanitation Data'!$I$12,0,10*ROW('Sanitation Data'!I52))),'Data Summary'!DN58="Yes"),OFFSET('Sanitation Data'!$I$12,0,10*ROW('Sanitation Data'!I52)),NA())</f>
        <v>#N/A</v>
      </c>
      <c r="AZ58" s="97" t="e">
        <f ca="true">+IF(AND(ISNUMBER(OFFSET('Hygiene Data'!$D$5,0,10*ROW('Hygiene Data'!D52))),'Data Summary'!DO58="Yes"),OFFSET('Hygiene Data'!$D$5,0,10*ROW('Hygiene Data'!D52)),NA())</f>
        <v>#N/A</v>
      </c>
      <c r="BA58" s="97" t="e">
        <f ca="true">+IF(AND(ISNUMBER(OFFSET('Hygiene Data'!$D$7,0,10*ROW('Hygiene Data'!D52))),'Data Summary'!DP58="Yes"),OFFSET('Hygiene Data'!$D$7,0,10*ROW('Hygiene Data'!D52)),NA())</f>
        <v>#N/A</v>
      </c>
      <c r="BB58" s="97" t="e">
        <f ca="true">+IF(AND(ISNUMBER(OFFSET('Hygiene Data'!$D$9,0,10*ROW('Hygiene Data'!D52))),'Data Summary'!DQ58="Yes"),OFFSET('Hygiene Data'!$D$9,0,10*ROW('Hygiene Data'!D52)),NA())</f>
        <v>#N/A</v>
      </c>
      <c r="BC58" s="97" t="e">
        <f ca="true">+IF(AND(ISNUMBER(OFFSET('Hygiene Data'!$E$5,0,10*ROW('Hygiene Data'!E52))),'Data Summary'!DR58="Yes"),OFFSET('Hygiene Data'!$E$5,0,10*ROW('Hygiene Data'!E52)),NA())</f>
        <v>#N/A</v>
      </c>
      <c r="BD58" s="97" t="e">
        <f ca="true">+IF(AND(ISNUMBER(OFFSET('Hygiene Data'!$E$7,0,10*ROW('Hygiene Data'!E52))),'Data Summary'!DS58="Yes"),OFFSET('Hygiene Data'!$E$7,0,10*ROW('Hygiene Data'!E52)),NA())</f>
        <v>#N/A</v>
      </c>
      <c r="BE58" s="97" t="e">
        <f ca="true">+IF(AND(ISNUMBER(OFFSET('Hygiene Data'!$E$9,0,10*ROW('Hygiene Data'!E52))),'Data Summary'!DT58="Yes"),OFFSET('Hygiene Data'!$E$9,0,10*ROW('Hygiene Data'!E52)),NA())</f>
        <v>#N/A</v>
      </c>
      <c r="BF58" s="97" t="e">
        <f ca="true">+IF(AND(ISNUMBER(OFFSET('Hygiene Data'!$F$5,0,10*ROW('Hygiene Data'!F52))),'Data Summary'!DU58="Yes"),OFFSET('Hygiene Data'!$F$5,0,10*ROW('Hygiene Data'!F52)),NA())</f>
        <v>#N/A</v>
      </c>
      <c r="BG58" s="97" t="e">
        <f ca="true">+IF(AND(ISNUMBER(OFFSET('Hygiene Data'!$F$7,0,10*ROW('Hygiene Data'!F52))),'Data Summary'!DV58="Yes"),OFFSET('Hygiene Data'!$F$7,0,10*ROW('Hygiene Data'!F52)),NA())</f>
        <v>#N/A</v>
      </c>
      <c r="BH58" s="97" t="e">
        <f ca="true">+IF(AND(ISNUMBER(OFFSET('Hygiene Data'!$F$9,0,10*ROW('Hygiene Data'!F52))),'Data Summary'!DW58="Yes"),OFFSET('Hygiene Data'!$F$9,0,10*ROW('Hygiene Data'!F52)),NA())</f>
        <v>#N/A</v>
      </c>
      <c r="BI58" s="97" t="e">
        <f ca="true">+IF(AND(ISNUMBER(OFFSET('Hygiene Data'!$G$5,0,10*ROW('Hygiene Data'!G52))),'Data Summary'!DX58="Yes"),OFFSET('Hygiene Data'!$G$5,0,10*ROW('Hygiene Data'!G52)),NA())</f>
        <v>#N/A</v>
      </c>
      <c r="BJ58" s="97" t="e">
        <f ca="true">+IF(AND(ISNUMBER(OFFSET('Hygiene Data'!$G$7,0,10*ROW('Hygiene Data'!G52))),'Data Summary'!DY58="Yes"),OFFSET('Hygiene Data'!$G$7,0,10*ROW('Hygiene Data'!G52)),NA())</f>
        <v>#N/A</v>
      </c>
      <c r="BK58" s="97" t="e">
        <f ca="true">+IF(AND(ISNUMBER(OFFSET('Hygiene Data'!$G$9,0,10*ROW('Hygiene Data'!G52))),'Data Summary'!DZ58="Yes"),OFFSET('Hygiene Data'!$G$9,0,10*ROW('Hygiene Data'!G52)),NA())</f>
        <v>#N/A</v>
      </c>
      <c r="BL58" s="97" t="e">
        <f ca="true">+IF(AND(ISNUMBER(OFFSET('Hygiene Data'!$H$5,0,10*ROW('Hygiene Data'!H52))),'Data Summary'!EA58="Yes"),OFFSET('Hygiene Data'!$H$5,0,10*ROW('Hygiene Data'!H52)),NA())</f>
        <v>#N/A</v>
      </c>
      <c r="BM58" s="97" t="e">
        <f ca="true">+IF(AND(ISNUMBER(OFFSET('Hygiene Data'!$H$7,0,10*ROW('Hygiene Data'!H52))),'Data Summary'!EB58="Yes"),OFFSET('Hygiene Data'!$H$7,0,10*ROW('Hygiene Data'!H52)),NA())</f>
        <v>#N/A</v>
      </c>
      <c r="BN58" s="97" t="e">
        <f ca="true">+IF(AND(ISNUMBER(OFFSET('Hygiene Data'!$H$9,0,10*ROW('Hygiene Data'!H52))),'Data Summary'!EC58="Yes"),OFFSET('Hygiene Data'!$H$9,0,10*ROW('Hygiene Data'!H52)),NA())</f>
        <v>#N/A</v>
      </c>
      <c r="BO58" s="97" t="e">
        <f ca="true">+IF(AND(ISNUMBER(OFFSET('Hygiene Data'!$I$5,0,10*ROW('Hygiene Data'!I52))),'Data Summary'!ED58="Yes"),OFFSET('Hygiene Data'!$I$5,0,10*ROW('Hygiene Data'!I52)),NA())</f>
        <v>#N/A</v>
      </c>
      <c r="BP58" s="97" t="e">
        <f ca="true">+IF(AND(ISNUMBER(OFFSET('Hygiene Data'!$I$7,0,10*ROW('Hygiene Data'!I52))),'Data Summary'!EE58="Yes"),OFFSET('Hygiene Data'!$I$7,0,10*ROW('Hygiene Data'!I52)),NA())</f>
        <v>#N/A</v>
      </c>
      <c r="BQ58" s="97" t="e">
        <f ca="true">+IF(AND(ISNUMBER(OFFSET('Hygiene Data'!$I$9,0,10*ROW('Hygiene Data'!I52))),'Data Summary'!EF58="Yes"),OFFSET('Hygiene Data'!$I$9,0,10*ROW('Hygiene Data'!I52)),NA())</f>
        <v>#N/A</v>
      </c>
    </row>
    <row xmlns:x14ac="http://schemas.microsoft.com/office/spreadsheetml/2009/9/ac" r="59" x14ac:dyDescent="0.2">
      <c r="A59" s="409" t="e">
        <f ca="true">+RIGHT('Data Summary'!A59,LEN('Data Summary'!A59)-9)</f>
        <v>#VALUE!</v>
      </c>
      <c r="B59" s="36" t="str">
        <f ca="true">+IF(ISTEXT('Data Summary'!B59),'Data Summary'!B59,"")</f>
        <v/>
      </c>
      <c r="C59" s="358" t="e">
        <f ca="true">+VALUE('Data Summary'!C59)</f>
        <v>#VALUE!</v>
      </c>
      <c r="D59" s="95" t="e">
        <f ca="true">+IF(AND(ISNUMBER(OFFSET('Water Data'!$D$4,0,10*ROW('Water Data'!D53))),'Data Summary'!BS59="Yes"),100-OFFSET('Water Data'!$D$4,0,10*ROW('Water Data'!D53)),NA())</f>
        <v>#N/A</v>
      </c>
      <c r="E59" s="95" t="e">
        <f ca="true">+IF(AND(ISNUMBER(OFFSET('Water Data'!$D$6,0,10*ROW('Water Data'!D53))),'Data Summary'!BT59="Yes"),OFFSET('Water Data'!$D$6,0,10*ROW('Water Data'!D53)),NA())</f>
        <v>#N/A</v>
      </c>
      <c r="F59" s="95" t="e">
        <f ca="true">+IF(AND(ISNUMBER(OFFSET('Water Data'!$D$9,0,10*ROW('Water Data'!D53))),'Data Summary'!BU59="Yes"),OFFSET('Water Data'!$D$9,0,10*ROW('Water Data'!D53)),NA())</f>
        <v>#N/A</v>
      </c>
      <c r="G59" s="95" t="e">
        <f ca="true">+IF(AND(ISNUMBER(OFFSET('Water Data'!$E$4,0,10*ROW('Water Data'!E53))),'Data Summary'!BV59="Yes"),100-OFFSET('Water Data'!$E$4,0,10*ROW('Water Data'!E53)),NA())</f>
        <v>#N/A</v>
      </c>
      <c r="H59" s="95" t="e">
        <f ca="true">+IF(AND(ISNUMBER(OFFSET('Water Data'!$E$6,0,10*ROW('Water Data'!E53))),'Data Summary'!BW59="Yes"),OFFSET('Water Data'!$E$6,0,10*ROW('Water Data'!E53)),NA())</f>
        <v>#N/A</v>
      </c>
      <c r="I59" s="95" t="e">
        <f ca="true">+IF(AND(ISNUMBER(OFFSET('Water Data'!$E$9,0,10*ROW('Water Data'!E53))),'Data Summary'!BX59="Yes"),OFFSET('Water Data'!$E$9,0,10*ROW('Water Data'!E53)),NA())</f>
        <v>#N/A</v>
      </c>
      <c r="J59" s="95" t="e">
        <f ca="true">+IF(AND(ISNUMBER(OFFSET('Water Data'!$F$4,0,10*ROW('Water Data'!F53))),'Data Summary'!BY59="Yes"),100-OFFSET('Water Data'!$F$4,0,10*ROW('Water Data'!F53)),NA())</f>
        <v>#N/A</v>
      </c>
      <c r="K59" s="95" t="e">
        <f ca="true">+IF(AND(ISNUMBER(OFFSET('Water Data'!$F$6,0,10*ROW('Water Data'!F53))),'Data Summary'!BZ59="Yes"),OFFSET('Water Data'!$F$6,0,10*ROW('Water Data'!F53)),NA())</f>
        <v>#N/A</v>
      </c>
      <c r="L59" s="95" t="e">
        <f ca="true">+IF(AND(ISNUMBER(OFFSET('Water Data'!$F$9,0,10*ROW('Water Data'!F53))),'Data Summary'!CA59="Yes"),OFFSET('Water Data'!$F$9,0,10*ROW('Water Data'!F53)),NA())</f>
        <v>#N/A</v>
      </c>
      <c r="M59" s="95" t="e">
        <f ca="true">+IF(AND(ISNUMBER(OFFSET('Water Data'!$G$4,0,10*ROW('Water Data'!G53))),'Data Summary'!CB59="Yes"),100-OFFSET('Water Data'!$G$4,0,10*ROW('Water Data'!G53)),NA())</f>
        <v>#N/A</v>
      </c>
      <c r="N59" s="95" t="e">
        <f ca="true">+IF(AND(ISNUMBER(OFFSET('Water Data'!$G$6,0,10*ROW('Water Data'!G53))),'Data Summary'!CC59="Yes"),OFFSET('Water Data'!$G$6,0,10*ROW('Water Data'!G53)),NA())</f>
        <v>#N/A</v>
      </c>
      <c r="O59" s="95" t="e">
        <f ca="true">+IF(AND(ISNUMBER(OFFSET('Water Data'!$G$9,0,10*ROW('Water Data'!G53))),'Data Summary'!CD59="Yes"),OFFSET('Water Data'!$G$9,0,10*ROW('Water Data'!G53)),NA())</f>
        <v>#N/A</v>
      </c>
      <c r="P59" s="95" t="e">
        <f ca="true">+IF(AND(ISNUMBER(OFFSET('Water Data'!$H$4,0,10*ROW('Water Data'!H53))),'Data Summary'!CE59="Yes"),100-OFFSET('Water Data'!$H$4,0,10*ROW('Water Data'!H53)),NA())</f>
        <v>#N/A</v>
      </c>
      <c r="Q59" s="95" t="e">
        <f ca="true">+IF(AND(ISNUMBER(OFFSET('Water Data'!$H$6,0,10*ROW('Water Data'!H53))),'Data Summary'!CF59="Yes"),OFFSET('Water Data'!$H$6,0,10*ROW('Water Data'!H53)),NA())</f>
        <v>#N/A</v>
      </c>
      <c r="R59" s="95" t="e">
        <f ca="true">+IF(AND(ISNUMBER(OFFSET('Water Data'!$H$9,0,10*ROW('Water Data'!H53))),'Data Summary'!CG59="Yes"),OFFSET('Water Data'!$H$9,0,10*ROW('Water Data'!H53)),NA())</f>
        <v>#N/A</v>
      </c>
      <c r="S59" s="95" t="e">
        <f ca="true">+IF(AND(ISNUMBER(OFFSET('Water Data'!$I$4,0,10*ROW('Water Data'!I53))),'Data Summary'!CH59="Yes"),100-OFFSET('Water Data'!$I$4,0,10*ROW('Water Data'!I53)),NA())</f>
        <v>#N/A</v>
      </c>
      <c r="T59" s="95" t="e">
        <f ca="true">+IF(AND(ISNUMBER(OFFSET('Water Data'!$I$6,0,10*ROW('Water Data'!I53))),'Data Summary'!CI59="Yes"),OFFSET('Water Data'!$I$6,0,10*ROW('Water Data'!I53)),NA())</f>
        <v>#N/A</v>
      </c>
      <c r="U59" s="95" t="e">
        <f ca="true">+IF(AND(ISNUMBER(OFFSET('Water Data'!$I$9,0,10*ROW('Water Data'!I53))),'Data Summary'!CJ59="Yes"),OFFSET('Water Data'!$I$9,0,10*ROW('Water Data'!I53)),NA())</f>
        <v>#N/A</v>
      </c>
      <c r="V59" s="96" t="e">
        <f ca="true">+IF(AND(ISNUMBER(OFFSET('Sanitation Data'!$D$4,0,10*ROW('Sanitation Data'!D53))),'Data Summary'!CK59="Yes"),100-OFFSET('Sanitation Data'!$D$4,0,10*ROW('Sanitation Data'!D53)),NA())</f>
        <v>#N/A</v>
      </c>
      <c r="W59" s="96" t="e">
        <f ca="true">+IF(AND(ISNUMBER(OFFSET('Sanitation Data'!$D$6,0,10*ROW('Sanitation Data'!D53))),'Data Summary'!CL59="Yes"),OFFSET('Sanitation Data'!$D$6,0,10*ROW('Sanitation Data'!D53)),NA())</f>
        <v>#N/A</v>
      </c>
      <c r="X59" s="96" t="e">
        <f ca="true">+IF(AND(ISNUMBER(OFFSET('Sanitation Data'!$D$10,0,10*ROW('Sanitation Data'!D53))),'Data Summary'!CM59="Yes"),OFFSET('Sanitation Data'!$D$10,0,10*ROW('Sanitation Data'!D53)),NA())</f>
        <v>#N/A</v>
      </c>
      <c r="Y59" s="96" t="e">
        <f ca="true">+IF(AND(ISNUMBER(OFFSET('Sanitation Data'!$D$11,0,10*ROW('Sanitation Data'!D53))),'Data Summary'!CN59="Yes"),OFFSET('Sanitation Data'!$D$11,0,10*ROW('Sanitation Data'!D53)),NA())</f>
        <v>#N/A</v>
      </c>
      <c r="Z59" s="96" t="e">
        <f ca="true">+IF(AND(ISNUMBER(OFFSET('Sanitation Data'!$D$12,0,10*ROW('Sanitation Data'!D53))),'Data Summary'!CO59="Yes"),OFFSET('Sanitation Data'!$D$12,0,10*ROW('Sanitation Data'!D53)),NA())</f>
        <v>#N/A</v>
      </c>
      <c r="AA59" s="96" t="e">
        <f ca="true">+IF(AND(ISNUMBER(OFFSET('Sanitation Data'!$E$4,0,10*ROW('Sanitation Data'!E53))),'Data Summary'!CP59="Yes"),100-OFFSET('Sanitation Data'!$E$4,0,10*ROW('Sanitation Data'!E53)),NA())</f>
        <v>#N/A</v>
      </c>
      <c r="AB59" s="96" t="e">
        <f ca="true">+IF(AND(ISNUMBER(OFFSET('Sanitation Data'!$E$6,0,10*ROW('Sanitation Data'!E53))),'Data Summary'!CQ59="Yes"),OFFSET('Sanitation Data'!$E$6,0,10*ROW('Sanitation Data'!E53)),NA())</f>
        <v>#N/A</v>
      </c>
      <c r="AC59" s="96" t="e">
        <f ca="true">+IF(AND(ISNUMBER(OFFSET('Sanitation Data'!$E$10,0,10*ROW('Sanitation Data'!E53))),'Data Summary'!CR59="Yes"),OFFSET('Sanitation Data'!$E$10,0,10*ROW('Sanitation Data'!E53)),NA())</f>
        <v>#N/A</v>
      </c>
      <c r="AD59" s="96" t="e">
        <f ca="true">+IF(AND(ISNUMBER(OFFSET('Sanitation Data'!$E$11,0,10*ROW('Sanitation Data'!E53))),'Data Summary'!CS59="Yes"),OFFSET('Sanitation Data'!$E$11,0,10*ROW('Sanitation Data'!E53)),NA())</f>
        <v>#N/A</v>
      </c>
      <c r="AE59" s="96" t="e">
        <f ca="true">+IF(AND(ISNUMBER(OFFSET('Sanitation Data'!$E$12,0,10*ROW('Sanitation Data'!E53))),'Data Summary'!CT59="Yes"),OFFSET('Sanitation Data'!$E$12,0,10*ROW('Sanitation Data'!E53)),NA())</f>
        <v>#N/A</v>
      </c>
      <c r="AF59" s="96" t="e">
        <f ca="true">+IF(AND(ISNUMBER(OFFSET('Sanitation Data'!$F$4,0,10*ROW('Sanitation Data'!F53))),'Data Summary'!CU59="Yes"),100-OFFSET('Sanitation Data'!$F$4,0,10*ROW('Sanitation Data'!F53)),NA())</f>
        <v>#N/A</v>
      </c>
      <c r="AG59" s="96" t="e">
        <f ca="true">+IF(AND(ISNUMBER(OFFSET('Sanitation Data'!$F$6,0,10*ROW('Sanitation Data'!F53))),'Data Summary'!CV59="Yes"),OFFSET('Sanitation Data'!$F$6,0,10*ROW('Sanitation Data'!F53)),NA())</f>
        <v>#N/A</v>
      </c>
      <c r="AH59" s="96" t="e">
        <f ca="true">+IF(AND(ISNUMBER(OFFSET('Sanitation Data'!$F$10,0,10*ROW('Sanitation Data'!F53))),'Data Summary'!CW59="Yes"),OFFSET('Sanitation Data'!$F$10,0,10*ROW('Sanitation Data'!F53)),NA())</f>
        <v>#N/A</v>
      </c>
      <c r="AI59" s="96" t="e">
        <f ca="true">+IF(AND(ISNUMBER(OFFSET('Sanitation Data'!$F$11,0,10*ROW('Sanitation Data'!F53))),'Data Summary'!CX59="Yes"),OFFSET('Sanitation Data'!$F$11,0,10*ROW('Sanitation Data'!F53)),NA())</f>
        <v>#N/A</v>
      </c>
      <c r="AJ59" s="96" t="e">
        <f ca="true">+IF(AND(ISNUMBER(OFFSET('Sanitation Data'!$F$12,0,10*ROW('Sanitation Data'!F53))),'Data Summary'!CY59="Yes"),OFFSET('Sanitation Data'!$F$12,0,10*ROW('Sanitation Data'!F53)),NA())</f>
        <v>#N/A</v>
      </c>
      <c r="AK59" s="96" t="e">
        <f ca="true">+IF(AND(ISNUMBER(OFFSET('Sanitation Data'!$G$4,0,10*ROW('Sanitation Data'!G53))),'Data Summary'!CZ59="Yes"),100-OFFSET('Sanitation Data'!$G$4,0,10*ROW('Sanitation Data'!G53)),NA())</f>
        <v>#N/A</v>
      </c>
      <c r="AL59" s="96" t="e">
        <f ca="true">+IF(AND(ISNUMBER(OFFSET('Sanitation Data'!$G$6,0,10*ROW('Sanitation Data'!G53))),'Data Summary'!DA59="Yes"),OFFSET('Sanitation Data'!$G$6,0,10*ROW('Sanitation Data'!G53)),NA())</f>
        <v>#N/A</v>
      </c>
      <c r="AM59" s="96" t="e">
        <f ca="true">+IF(AND(ISNUMBER(OFFSET('Sanitation Data'!$G$10,0,10*ROW('Sanitation Data'!G53))),'Data Summary'!DB59="Yes"),OFFSET('Sanitation Data'!$G$10,0,10*ROW('Sanitation Data'!G53)),NA())</f>
        <v>#N/A</v>
      </c>
      <c r="AN59" s="96" t="e">
        <f ca="true">+IF(AND(ISNUMBER(OFFSET('Sanitation Data'!$G$11,0,10*ROW('Sanitation Data'!G53))),'Data Summary'!DC59="Yes"),OFFSET('Sanitation Data'!$G$11,0,10*ROW('Sanitation Data'!G53)),NA())</f>
        <v>#N/A</v>
      </c>
      <c r="AO59" s="96" t="e">
        <f ca="true">+IF(AND(ISNUMBER(OFFSET('Sanitation Data'!$G$12,0,10*ROW('Sanitation Data'!G53))),'Data Summary'!DD59="Yes"),OFFSET('Sanitation Data'!$G$12,0,10*ROW('Sanitation Data'!G53)),NA())</f>
        <v>#N/A</v>
      </c>
      <c r="AP59" s="96" t="e">
        <f ca="true">+IF(AND(ISNUMBER(OFFSET('Sanitation Data'!$H$4,0,10*ROW('Sanitation Data'!H53))),'Data Summary'!DE59="Yes"),100-OFFSET('Sanitation Data'!$H$4,0,10*ROW('Sanitation Data'!H53)),NA())</f>
        <v>#N/A</v>
      </c>
      <c r="AQ59" s="96" t="e">
        <f ca="true">+IF(AND(ISNUMBER(OFFSET('Sanitation Data'!$H$6,0,10*ROW('Sanitation Data'!H53))),'Data Summary'!DF59="Yes"),OFFSET('Sanitation Data'!$H$6,0,10*ROW('Sanitation Data'!H53)),NA())</f>
        <v>#N/A</v>
      </c>
      <c r="AR59" s="96" t="e">
        <f ca="true">+IF(AND(ISNUMBER(OFFSET('Sanitation Data'!$H$10,0,10*ROW('Sanitation Data'!H53))),'Data Summary'!DG59="Yes"),OFFSET('Sanitation Data'!$H$10,0,10*ROW('Sanitation Data'!H53)),NA())</f>
        <v>#N/A</v>
      </c>
      <c r="AS59" s="96" t="e">
        <f ca="true">+IF(AND(ISNUMBER(OFFSET('Sanitation Data'!$H$11,0,10*ROW('Sanitation Data'!H53))),'Data Summary'!DH59="Yes"),OFFSET('Sanitation Data'!$H$11,0,10*ROW('Sanitation Data'!H53)),NA())</f>
        <v>#N/A</v>
      </c>
      <c r="AT59" s="96" t="e">
        <f ca="true">+IF(AND(ISNUMBER(OFFSET('Sanitation Data'!$H$12,0,10*ROW('Sanitation Data'!H53))),'Data Summary'!DI59="Yes"),OFFSET('Sanitation Data'!$H$12,0,10*ROW('Sanitation Data'!H53)),NA())</f>
        <v>#N/A</v>
      </c>
      <c r="AU59" s="96" t="e">
        <f ca="true">+IF(AND(ISNUMBER(OFFSET('Sanitation Data'!$I$4,0,10*ROW('Sanitation Data'!I53))),'Data Summary'!DJ59="Yes"),100-OFFSET('Sanitation Data'!$I$4,0,10*ROW('Sanitation Data'!I53)),NA())</f>
        <v>#N/A</v>
      </c>
      <c r="AV59" s="96" t="e">
        <f ca="true">+IF(AND(ISNUMBER(OFFSET('Sanitation Data'!$I$6,0,10*ROW('Sanitation Data'!I53))),'Data Summary'!DK59="Yes"),OFFSET('Sanitation Data'!$I$6,0,10*ROW('Sanitation Data'!I53)),NA())</f>
        <v>#N/A</v>
      </c>
      <c r="AW59" s="96" t="e">
        <f ca="true">+IF(AND(ISNUMBER(OFFSET('Sanitation Data'!$I$10,0,10*ROW('Sanitation Data'!I53))),'Data Summary'!DL59="Yes"),OFFSET('Sanitation Data'!$I$10,0,10*ROW('Sanitation Data'!I53)),NA())</f>
        <v>#N/A</v>
      </c>
      <c r="AX59" s="96" t="e">
        <f ca="true">+IF(AND(ISNUMBER(OFFSET('Sanitation Data'!$I$11,0,10*ROW('Sanitation Data'!I53))),'Data Summary'!DM59="Yes"),OFFSET('Sanitation Data'!$I$11,0,10*ROW('Sanitation Data'!I53)),NA())</f>
        <v>#N/A</v>
      </c>
      <c r="AY59" s="96" t="e">
        <f ca="true">+IF(AND(ISNUMBER(OFFSET('Sanitation Data'!$I$12,0,10*ROW('Sanitation Data'!I53))),'Data Summary'!DN59="Yes"),OFFSET('Sanitation Data'!$I$12,0,10*ROW('Sanitation Data'!I53)),NA())</f>
        <v>#N/A</v>
      </c>
      <c r="AZ59" s="97" t="e">
        <f ca="true">+IF(AND(ISNUMBER(OFFSET('Hygiene Data'!$D$5,0,10*ROW('Hygiene Data'!D53))),'Data Summary'!DO59="Yes"),OFFSET('Hygiene Data'!$D$5,0,10*ROW('Hygiene Data'!D53)),NA())</f>
        <v>#N/A</v>
      </c>
      <c r="BA59" s="97" t="e">
        <f ca="true">+IF(AND(ISNUMBER(OFFSET('Hygiene Data'!$D$7,0,10*ROW('Hygiene Data'!D53))),'Data Summary'!DP59="Yes"),OFFSET('Hygiene Data'!$D$7,0,10*ROW('Hygiene Data'!D53)),NA())</f>
        <v>#N/A</v>
      </c>
      <c r="BB59" s="97" t="e">
        <f ca="true">+IF(AND(ISNUMBER(OFFSET('Hygiene Data'!$D$9,0,10*ROW('Hygiene Data'!D53))),'Data Summary'!DQ59="Yes"),OFFSET('Hygiene Data'!$D$9,0,10*ROW('Hygiene Data'!D53)),NA())</f>
        <v>#N/A</v>
      </c>
      <c r="BC59" s="97" t="e">
        <f ca="true">+IF(AND(ISNUMBER(OFFSET('Hygiene Data'!$E$5,0,10*ROW('Hygiene Data'!E53))),'Data Summary'!DR59="Yes"),OFFSET('Hygiene Data'!$E$5,0,10*ROW('Hygiene Data'!E53)),NA())</f>
        <v>#N/A</v>
      </c>
      <c r="BD59" s="97" t="e">
        <f ca="true">+IF(AND(ISNUMBER(OFFSET('Hygiene Data'!$E$7,0,10*ROW('Hygiene Data'!E53))),'Data Summary'!DS59="Yes"),OFFSET('Hygiene Data'!$E$7,0,10*ROW('Hygiene Data'!E53)),NA())</f>
        <v>#N/A</v>
      </c>
      <c r="BE59" s="97" t="e">
        <f ca="true">+IF(AND(ISNUMBER(OFFSET('Hygiene Data'!$E$9,0,10*ROW('Hygiene Data'!E53))),'Data Summary'!DT59="Yes"),OFFSET('Hygiene Data'!$E$9,0,10*ROW('Hygiene Data'!E53)),NA())</f>
        <v>#N/A</v>
      </c>
      <c r="BF59" s="97" t="e">
        <f ca="true">+IF(AND(ISNUMBER(OFFSET('Hygiene Data'!$F$5,0,10*ROW('Hygiene Data'!F53))),'Data Summary'!DU59="Yes"),OFFSET('Hygiene Data'!$F$5,0,10*ROW('Hygiene Data'!F53)),NA())</f>
        <v>#N/A</v>
      </c>
      <c r="BG59" s="97" t="e">
        <f ca="true">+IF(AND(ISNUMBER(OFFSET('Hygiene Data'!$F$7,0,10*ROW('Hygiene Data'!F53))),'Data Summary'!DV59="Yes"),OFFSET('Hygiene Data'!$F$7,0,10*ROW('Hygiene Data'!F53)),NA())</f>
        <v>#N/A</v>
      </c>
      <c r="BH59" s="97" t="e">
        <f ca="true">+IF(AND(ISNUMBER(OFFSET('Hygiene Data'!$F$9,0,10*ROW('Hygiene Data'!F53))),'Data Summary'!DW59="Yes"),OFFSET('Hygiene Data'!$F$9,0,10*ROW('Hygiene Data'!F53)),NA())</f>
        <v>#N/A</v>
      </c>
      <c r="BI59" s="97" t="e">
        <f ca="true">+IF(AND(ISNUMBER(OFFSET('Hygiene Data'!$G$5,0,10*ROW('Hygiene Data'!G53))),'Data Summary'!DX59="Yes"),OFFSET('Hygiene Data'!$G$5,0,10*ROW('Hygiene Data'!G53)),NA())</f>
        <v>#N/A</v>
      </c>
      <c r="BJ59" s="97" t="e">
        <f ca="true">+IF(AND(ISNUMBER(OFFSET('Hygiene Data'!$G$7,0,10*ROW('Hygiene Data'!G53))),'Data Summary'!DY59="Yes"),OFFSET('Hygiene Data'!$G$7,0,10*ROW('Hygiene Data'!G53)),NA())</f>
        <v>#N/A</v>
      </c>
      <c r="BK59" s="97" t="e">
        <f ca="true">+IF(AND(ISNUMBER(OFFSET('Hygiene Data'!$G$9,0,10*ROW('Hygiene Data'!G53))),'Data Summary'!DZ59="Yes"),OFFSET('Hygiene Data'!$G$9,0,10*ROW('Hygiene Data'!G53)),NA())</f>
        <v>#N/A</v>
      </c>
      <c r="BL59" s="97" t="e">
        <f ca="true">+IF(AND(ISNUMBER(OFFSET('Hygiene Data'!$H$5,0,10*ROW('Hygiene Data'!H53))),'Data Summary'!EA59="Yes"),OFFSET('Hygiene Data'!$H$5,0,10*ROW('Hygiene Data'!H53)),NA())</f>
        <v>#N/A</v>
      </c>
      <c r="BM59" s="97" t="e">
        <f ca="true">+IF(AND(ISNUMBER(OFFSET('Hygiene Data'!$H$7,0,10*ROW('Hygiene Data'!H53))),'Data Summary'!EB59="Yes"),OFFSET('Hygiene Data'!$H$7,0,10*ROW('Hygiene Data'!H53)),NA())</f>
        <v>#N/A</v>
      </c>
      <c r="BN59" s="97" t="e">
        <f ca="true">+IF(AND(ISNUMBER(OFFSET('Hygiene Data'!$H$9,0,10*ROW('Hygiene Data'!H53))),'Data Summary'!EC59="Yes"),OFFSET('Hygiene Data'!$H$9,0,10*ROW('Hygiene Data'!H53)),NA())</f>
        <v>#N/A</v>
      </c>
      <c r="BO59" s="97" t="e">
        <f ca="true">+IF(AND(ISNUMBER(OFFSET('Hygiene Data'!$I$5,0,10*ROW('Hygiene Data'!I53))),'Data Summary'!ED59="Yes"),OFFSET('Hygiene Data'!$I$5,0,10*ROW('Hygiene Data'!I53)),NA())</f>
        <v>#N/A</v>
      </c>
      <c r="BP59" s="97" t="e">
        <f ca="true">+IF(AND(ISNUMBER(OFFSET('Hygiene Data'!$I$7,0,10*ROW('Hygiene Data'!I53))),'Data Summary'!EE59="Yes"),OFFSET('Hygiene Data'!$I$7,0,10*ROW('Hygiene Data'!I53)),NA())</f>
        <v>#N/A</v>
      </c>
      <c r="BQ59" s="97" t="e">
        <f ca="true">+IF(AND(ISNUMBER(OFFSET('Hygiene Data'!$I$9,0,10*ROW('Hygiene Data'!I53))),'Data Summary'!EF59="Yes"),OFFSET('Hygiene Data'!$I$9,0,10*ROW('Hygiene Data'!I53)),NA())</f>
        <v>#N/A</v>
      </c>
    </row>
    <row xmlns:x14ac="http://schemas.microsoft.com/office/spreadsheetml/2009/9/ac" r="60" x14ac:dyDescent="0.2">
      <c r="A60" s="409" t="e">
        <f ca="true">+RIGHT('Data Summary'!A60,LEN('Data Summary'!A60)-9)</f>
        <v>#VALUE!</v>
      </c>
      <c r="B60" s="36" t="str">
        <f ca="true">+IF(ISTEXT('Data Summary'!B60),'Data Summary'!B60,"")</f>
        <v/>
      </c>
      <c r="C60" s="358" t="e">
        <f ca="true">+VALUE('Data Summary'!C60)</f>
        <v>#VALUE!</v>
      </c>
      <c r="D60" s="95" t="e">
        <f ca="true">+IF(AND(ISNUMBER(OFFSET('Water Data'!$D$4,0,10*ROW('Water Data'!D54))),'Data Summary'!BS60="Yes"),100-OFFSET('Water Data'!$D$4,0,10*ROW('Water Data'!D54)),NA())</f>
        <v>#N/A</v>
      </c>
      <c r="E60" s="95" t="e">
        <f ca="true">+IF(AND(ISNUMBER(OFFSET('Water Data'!$D$6,0,10*ROW('Water Data'!D54))),'Data Summary'!BT60="Yes"),OFFSET('Water Data'!$D$6,0,10*ROW('Water Data'!D54)),NA())</f>
        <v>#N/A</v>
      </c>
      <c r="F60" s="95" t="e">
        <f ca="true">+IF(AND(ISNUMBER(OFFSET('Water Data'!$D$9,0,10*ROW('Water Data'!D54))),'Data Summary'!BU60="Yes"),OFFSET('Water Data'!$D$9,0,10*ROW('Water Data'!D54)),NA())</f>
        <v>#N/A</v>
      </c>
      <c r="G60" s="95" t="e">
        <f ca="true">+IF(AND(ISNUMBER(OFFSET('Water Data'!$E$4,0,10*ROW('Water Data'!E54))),'Data Summary'!BV60="Yes"),100-OFFSET('Water Data'!$E$4,0,10*ROW('Water Data'!E54)),NA())</f>
        <v>#N/A</v>
      </c>
      <c r="H60" s="95" t="e">
        <f ca="true">+IF(AND(ISNUMBER(OFFSET('Water Data'!$E$6,0,10*ROW('Water Data'!E54))),'Data Summary'!BW60="Yes"),OFFSET('Water Data'!$E$6,0,10*ROW('Water Data'!E54)),NA())</f>
        <v>#N/A</v>
      </c>
      <c r="I60" s="95" t="e">
        <f ca="true">+IF(AND(ISNUMBER(OFFSET('Water Data'!$E$9,0,10*ROW('Water Data'!E54))),'Data Summary'!BX60="Yes"),OFFSET('Water Data'!$E$9,0,10*ROW('Water Data'!E54)),NA())</f>
        <v>#N/A</v>
      </c>
      <c r="J60" s="95" t="e">
        <f ca="true">+IF(AND(ISNUMBER(OFFSET('Water Data'!$F$4,0,10*ROW('Water Data'!F54))),'Data Summary'!BY60="Yes"),100-OFFSET('Water Data'!$F$4,0,10*ROW('Water Data'!F54)),NA())</f>
        <v>#N/A</v>
      </c>
      <c r="K60" s="95" t="e">
        <f ca="true">+IF(AND(ISNUMBER(OFFSET('Water Data'!$F$6,0,10*ROW('Water Data'!F54))),'Data Summary'!BZ60="Yes"),OFFSET('Water Data'!$F$6,0,10*ROW('Water Data'!F54)),NA())</f>
        <v>#N/A</v>
      </c>
      <c r="L60" s="95" t="e">
        <f ca="true">+IF(AND(ISNUMBER(OFFSET('Water Data'!$F$9,0,10*ROW('Water Data'!F54))),'Data Summary'!CA60="Yes"),OFFSET('Water Data'!$F$9,0,10*ROW('Water Data'!F54)),NA())</f>
        <v>#N/A</v>
      </c>
      <c r="M60" s="95" t="e">
        <f ca="true">+IF(AND(ISNUMBER(OFFSET('Water Data'!$G$4,0,10*ROW('Water Data'!G54))),'Data Summary'!CB60="Yes"),100-OFFSET('Water Data'!$G$4,0,10*ROW('Water Data'!G54)),NA())</f>
        <v>#N/A</v>
      </c>
      <c r="N60" s="95" t="e">
        <f ca="true">+IF(AND(ISNUMBER(OFFSET('Water Data'!$G$6,0,10*ROW('Water Data'!G54))),'Data Summary'!CC60="Yes"),OFFSET('Water Data'!$G$6,0,10*ROW('Water Data'!G54)),NA())</f>
        <v>#N/A</v>
      </c>
      <c r="O60" s="95" t="e">
        <f ca="true">+IF(AND(ISNUMBER(OFFSET('Water Data'!$G$9,0,10*ROW('Water Data'!G54))),'Data Summary'!CD60="Yes"),OFFSET('Water Data'!$G$9,0,10*ROW('Water Data'!G54)),NA())</f>
        <v>#N/A</v>
      </c>
      <c r="P60" s="95" t="e">
        <f ca="true">+IF(AND(ISNUMBER(OFFSET('Water Data'!$H$4,0,10*ROW('Water Data'!H54))),'Data Summary'!CE60="Yes"),100-OFFSET('Water Data'!$H$4,0,10*ROW('Water Data'!H54)),NA())</f>
        <v>#N/A</v>
      </c>
      <c r="Q60" s="95" t="e">
        <f ca="true">+IF(AND(ISNUMBER(OFFSET('Water Data'!$H$6,0,10*ROW('Water Data'!H54))),'Data Summary'!CF60="Yes"),OFFSET('Water Data'!$H$6,0,10*ROW('Water Data'!H54)),NA())</f>
        <v>#N/A</v>
      </c>
      <c r="R60" s="95" t="e">
        <f ca="true">+IF(AND(ISNUMBER(OFFSET('Water Data'!$H$9,0,10*ROW('Water Data'!H54))),'Data Summary'!CG60="Yes"),OFFSET('Water Data'!$H$9,0,10*ROW('Water Data'!H54)),NA())</f>
        <v>#N/A</v>
      </c>
      <c r="S60" s="95" t="e">
        <f ca="true">+IF(AND(ISNUMBER(OFFSET('Water Data'!$I$4,0,10*ROW('Water Data'!I54))),'Data Summary'!CH60="Yes"),100-OFFSET('Water Data'!$I$4,0,10*ROW('Water Data'!I54)),NA())</f>
        <v>#N/A</v>
      </c>
      <c r="T60" s="95" t="e">
        <f ca="true">+IF(AND(ISNUMBER(OFFSET('Water Data'!$I$6,0,10*ROW('Water Data'!I54))),'Data Summary'!CI60="Yes"),OFFSET('Water Data'!$I$6,0,10*ROW('Water Data'!I54)),NA())</f>
        <v>#N/A</v>
      </c>
      <c r="U60" s="95" t="e">
        <f ca="true">+IF(AND(ISNUMBER(OFFSET('Water Data'!$I$9,0,10*ROW('Water Data'!I54))),'Data Summary'!CJ60="Yes"),OFFSET('Water Data'!$I$9,0,10*ROW('Water Data'!I54)),NA())</f>
        <v>#N/A</v>
      </c>
      <c r="V60" s="96" t="e">
        <f ca="true">+IF(AND(ISNUMBER(OFFSET('Sanitation Data'!$D$4,0,10*ROW('Sanitation Data'!D54))),'Data Summary'!CK60="Yes"),100-OFFSET('Sanitation Data'!$D$4,0,10*ROW('Sanitation Data'!D54)),NA())</f>
        <v>#N/A</v>
      </c>
      <c r="W60" s="96" t="e">
        <f ca="true">+IF(AND(ISNUMBER(OFFSET('Sanitation Data'!$D$6,0,10*ROW('Sanitation Data'!D54))),'Data Summary'!CL60="Yes"),OFFSET('Sanitation Data'!$D$6,0,10*ROW('Sanitation Data'!D54)),NA())</f>
        <v>#N/A</v>
      </c>
      <c r="X60" s="96" t="e">
        <f ca="true">+IF(AND(ISNUMBER(OFFSET('Sanitation Data'!$D$10,0,10*ROW('Sanitation Data'!D54))),'Data Summary'!CM60="Yes"),OFFSET('Sanitation Data'!$D$10,0,10*ROW('Sanitation Data'!D54)),NA())</f>
        <v>#N/A</v>
      </c>
      <c r="Y60" s="96" t="e">
        <f ca="true">+IF(AND(ISNUMBER(OFFSET('Sanitation Data'!$D$11,0,10*ROW('Sanitation Data'!D54))),'Data Summary'!CN60="Yes"),OFFSET('Sanitation Data'!$D$11,0,10*ROW('Sanitation Data'!D54)),NA())</f>
        <v>#N/A</v>
      </c>
      <c r="Z60" s="96" t="e">
        <f ca="true">+IF(AND(ISNUMBER(OFFSET('Sanitation Data'!$D$12,0,10*ROW('Sanitation Data'!D54))),'Data Summary'!CO60="Yes"),OFFSET('Sanitation Data'!$D$12,0,10*ROW('Sanitation Data'!D54)),NA())</f>
        <v>#N/A</v>
      </c>
      <c r="AA60" s="96" t="e">
        <f ca="true">+IF(AND(ISNUMBER(OFFSET('Sanitation Data'!$E$4,0,10*ROW('Sanitation Data'!E54))),'Data Summary'!CP60="Yes"),100-OFFSET('Sanitation Data'!$E$4,0,10*ROW('Sanitation Data'!E54)),NA())</f>
        <v>#N/A</v>
      </c>
      <c r="AB60" s="96" t="e">
        <f ca="true">+IF(AND(ISNUMBER(OFFSET('Sanitation Data'!$E$6,0,10*ROW('Sanitation Data'!E54))),'Data Summary'!CQ60="Yes"),OFFSET('Sanitation Data'!$E$6,0,10*ROW('Sanitation Data'!E54)),NA())</f>
        <v>#N/A</v>
      </c>
      <c r="AC60" s="96" t="e">
        <f ca="true">+IF(AND(ISNUMBER(OFFSET('Sanitation Data'!$E$10,0,10*ROW('Sanitation Data'!E54))),'Data Summary'!CR60="Yes"),OFFSET('Sanitation Data'!$E$10,0,10*ROW('Sanitation Data'!E54)),NA())</f>
        <v>#N/A</v>
      </c>
      <c r="AD60" s="96" t="e">
        <f ca="true">+IF(AND(ISNUMBER(OFFSET('Sanitation Data'!$E$11,0,10*ROW('Sanitation Data'!E54))),'Data Summary'!CS60="Yes"),OFFSET('Sanitation Data'!$E$11,0,10*ROW('Sanitation Data'!E54)),NA())</f>
        <v>#N/A</v>
      </c>
      <c r="AE60" s="96" t="e">
        <f ca="true">+IF(AND(ISNUMBER(OFFSET('Sanitation Data'!$E$12,0,10*ROW('Sanitation Data'!E54))),'Data Summary'!CT60="Yes"),OFFSET('Sanitation Data'!$E$12,0,10*ROW('Sanitation Data'!E54)),NA())</f>
        <v>#N/A</v>
      </c>
      <c r="AF60" s="96" t="e">
        <f ca="true">+IF(AND(ISNUMBER(OFFSET('Sanitation Data'!$F$4,0,10*ROW('Sanitation Data'!F54))),'Data Summary'!CU60="Yes"),100-OFFSET('Sanitation Data'!$F$4,0,10*ROW('Sanitation Data'!F54)),NA())</f>
        <v>#N/A</v>
      </c>
      <c r="AG60" s="96" t="e">
        <f ca="true">+IF(AND(ISNUMBER(OFFSET('Sanitation Data'!$F$6,0,10*ROW('Sanitation Data'!F54))),'Data Summary'!CV60="Yes"),OFFSET('Sanitation Data'!$F$6,0,10*ROW('Sanitation Data'!F54)),NA())</f>
        <v>#N/A</v>
      </c>
      <c r="AH60" s="96" t="e">
        <f ca="true">+IF(AND(ISNUMBER(OFFSET('Sanitation Data'!$F$10,0,10*ROW('Sanitation Data'!F54))),'Data Summary'!CW60="Yes"),OFFSET('Sanitation Data'!$F$10,0,10*ROW('Sanitation Data'!F54)),NA())</f>
        <v>#N/A</v>
      </c>
      <c r="AI60" s="96" t="e">
        <f ca="true">+IF(AND(ISNUMBER(OFFSET('Sanitation Data'!$F$11,0,10*ROW('Sanitation Data'!F54))),'Data Summary'!CX60="Yes"),OFFSET('Sanitation Data'!$F$11,0,10*ROW('Sanitation Data'!F54)),NA())</f>
        <v>#N/A</v>
      </c>
      <c r="AJ60" s="96" t="e">
        <f ca="true">+IF(AND(ISNUMBER(OFFSET('Sanitation Data'!$F$12,0,10*ROW('Sanitation Data'!F54))),'Data Summary'!CY60="Yes"),OFFSET('Sanitation Data'!$F$12,0,10*ROW('Sanitation Data'!F54)),NA())</f>
        <v>#N/A</v>
      </c>
      <c r="AK60" s="96" t="e">
        <f ca="true">+IF(AND(ISNUMBER(OFFSET('Sanitation Data'!$G$4,0,10*ROW('Sanitation Data'!G54))),'Data Summary'!CZ60="Yes"),100-OFFSET('Sanitation Data'!$G$4,0,10*ROW('Sanitation Data'!G54)),NA())</f>
        <v>#N/A</v>
      </c>
      <c r="AL60" s="96" t="e">
        <f ca="true">+IF(AND(ISNUMBER(OFFSET('Sanitation Data'!$G$6,0,10*ROW('Sanitation Data'!G54))),'Data Summary'!DA60="Yes"),OFFSET('Sanitation Data'!$G$6,0,10*ROW('Sanitation Data'!G54)),NA())</f>
        <v>#N/A</v>
      </c>
      <c r="AM60" s="96" t="e">
        <f ca="true">+IF(AND(ISNUMBER(OFFSET('Sanitation Data'!$G$10,0,10*ROW('Sanitation Data'!G54))),'Data Summary'!DB60="Yes"),OFFSET('Sanitation Data'!$G$10,0,10*ROW('Sanitation Data'!G54)),NA())</f>
        <v>#N/A</v>
      </c>
      <c r="AN60" s="96" t="e">
        <f ca="true">+IF(AND(ISNUMBER(OFFSET('Sanitation Data'!$G$11,0,10*ROW('Sanitation Data'!G54))),'Data Summary'!DC60="Yes"),OFFSET('Sanitation Data'!$G$11,0,10*ROW('Sanitation Data'!G54)),NA())</f>
        <v>#N/A</v>
      </c>
      <c r="AO60" s="96" t="e">
        <f ca="true">+IF(AND(ISNUMBER(OFFSET('Sanitation Data'!$G$12,0,10*ROW('Sanitation Data'!G54))),'Data Summary'!DD60="Yes"),OFFSET('Sanitation Data'!$G$12,0,10*ROW('Sanitation Data'!G54)),NA())</f>
        <v>#N/A</v>
      </c>
      <c r="AP60" s="96" t="e">
        <f ca="true">+IF(AND(ISNUMBER(OFFSET('Sanitation Data'!$H$4,0,10*ROW('Sanitation Data'!H54))),'Data Summary'!DE60="Yes"),100-OFFSET('Sanitation Data'!$H$4,0,10*ROW('Sanitation Data'!H54)),NA())</f>
        <v>#N/A</v>
      </c>
      <c r="AQ60" s="96" t="e">
        <f ca="true">+IF(AND(ISNUMBER(OFFSET('Sanitation Data'!$H$6,0,10*ROW('Sanitation Data'!H54))),'Data Summary'!DF60="Yes"),OFFSET('Sanitation Data'!$H$6,0,10*ROW('Sanitation Data'!H54)),NA())</f>
        <v>#N/A</v>
      </c>
      <c r="AR60" s="96" t="e">
        <f ca="true">+IF(AND(ISNUMBER(OFFSET('Sanitation Data'!$H$10,0,10*ROW('Sanitation Data'!H54))),'Data Summary'!DG60="Yes"),OFFSET('Sanitation Data'!$H$10,0,10*ROW('Sanitation Data'!H54)),NA())</f>
        <v>#N/A</v>
      </c>
      <c r="AS60" s="96" t="e">
        <f ca="true">+IF(AND(ISNUMBER(OFFSET('Sanitation Data'!$H$11,0,10*ROW('Sanitation Data'!H54))),'Data Summary'!DH60="Yes"),OFFSET('Sanitation Data'!$H$11,0,10*ROW('Sanitation Data'!H54)),NA())</f>
        <v>#N/A</v>
      </c>
      <c r="AT60" s="96" t="e">
        <f ca="true">+IF(AND(ISNUMBER(OFFSET('Sanitation Data'!$H$12,0,10*ROW('Sanitation Data'!H54))),'Data Summary'!DI60="Yes"),OFFSET('Sanitation Data'!$H$12,0,10*ROW('Sanitation Data'!H54)),NA())</f>
        <v>#N/A</v>
      </c>
      <c r="AU60" s="96" t="e">
        <f ca="true">+IF(AND(ISNUMBER(OFFSET('Sanitation Data'!$I$4,0,10*ROW('Sanitation Data'!I54))),'Data Summary'!DJ60="Yes"),100-OFFSET('Sanitation Data'!$I$4,0,10*ROW('Sanitation Data'!I54)),NA())</f>
        <v>#N/A</v>
      </c>
      <c r="AV60" s="96" t="e">
        <f ca="true">+IF(AND(ISNUMBER(OFFSET('Sanitation Data'!$I$6,0,10*ROW('Sanitation Data'!I54))),'Data Summary'!DK60="Yes"),OFFSET('Sanitation Data'!$I$6,0,10*ROW('Sanitation Data'!I54)),NA())</f>
        <v>#N/A</v>
      </c>
      <c r="AW60" s="96" t="e">
        <f ca="true">+IF(AND(ISNUMBER(OFFSET('Sanitation Data'!$I$10,0,10*ROW('Sanitation Data'!I54))),'Data Summary'!DL60="Yes"),OFFSET('Sanitation Data'!$I$10,0,10*ROW('Sanitation Data'!I54)),NA())</f>
        <v>#N/A</v>
      </c>
      <c r="AX60" s="96" t="e">
        <f ca="true">+IF(AND(ISNUMBER(OFFSET('Sanitation Data'!$I$11,0,10*ROW('Sanitation Data'!I54))),'Data Summary'!DM60="Yes"),OFFSET('Sanitation Data'!$I$11,0,10*ROW('Sanitation Data'!I54)),NA())</f>
        <v>#N/A</v>
      </c>
      <c r="AY60" s="96" t="e">
        <f ca="true">+IF(AND(ISNUMBER(OFFSET('Sanitation Data'!$I$12,0,10*ROW('Sanitation Data'!I54))),'Data Summary'!DN60="Yes"),OFFSET('Sanitation Data'!$I$12,0,10*ROW('Sanitation Data'!I54)),NA())</f>
        <v>#N/A</v>
      </c>
      <c r="AZ60" s="97" t="e">
        <f ca="true">+IF(AND(ISNUMBER(OFFSET('Hygiene Data'!$D$5,0,10*ROW('Hygiene Data'!D54))),'Data Summary'!DO60="Yes"),OFFSET('Hygiene Data'!$D$5,0,10*ROW('Hygiene Data'!D54)),NA())</f>
        <v>#N/A</v>
      </c>
      <c r="BA60" s="97" t="e">
        <f ca="true">+IF(AND(ISNUMBER(OFFSET('Hygiene Data'!$D$7,0,10*ROW('Hygiene Data'!D54))),'Data Summary'!DP60="Yes"),OFFSET('Hygiene Data'!$D$7,0,10*ROW('Hygiene Data'!D54)),NA())</f>
        <v>#N/A</v>
      </c>
      <c r="BB60" s="97" t="e">
        <f ca="true">+IF(AND(ISNUMBER(OFFSET('Hygiene Data'!$D$9,0,10*ROW('Hygiene Data'!D54))),'Data Summary'!DQ60="Yes"),OFFSET('Hygiene Data'!$D$9,0,10*ROW('Hygiene Data'!D54)),NA())</f>
        <v>#N/A</v>
      </c>
      <c r="BC60" s="97" t="e">
        <f ca="true">+IF(AND(ISNUMBER(OFFSET('Hygiene Data'!$E$5,0,10*ROW('Hygiene Data'!E54))),'Data Summary'!DR60="Yes"),OFFSET('Hygiene Data'!$E$5,0,10*ROW('Hygiene Data'!E54)),NA())</f>
        <v>#N/A</v>
      </c>
      <c r="BD60" s="97" t="e">
        <f ca="true">+IF(AND(ISNUMBER(OFFSET('Hygiene Data'!$E$7,0,10*ROW('Hygiene Data'!E54))),'Data Summary'!DS60="Yes"),OFFSET('Hygiene Data'!$E$7,0,10*ROW('Hygiene Data'!E54)),NA())</f>
        <v>#N/A</v>
      </c>
      <c r="BE60" s="97" t="e">
        <f ca="true">+IF(AND(ISNUMBER(OFFSET('Hygiene Data'!$E$9,0,10*ROW('Hygiene Data'!E54))),'Data Summary'!DT60="Yes"),OFFSET('Hygiene Data'!$E$9,0,10*ROW('Hygiene Data'!E54)),NA())</f>
        <v>#N/A</v>
      </c>
      <c r="BF60" s="97" t="e">
        <f ca="true">+IF(AND(ISNUMBER(OFFSET('Hygiene Data'!$F$5,0,10*ROW('Hygiene Data'!F54))),'Data Summary'!DU60="Yes"),OFFSET('Hygiene Data'!$F$5,0,10*ROW('Hygiene Data'!F54)),NA())</f>
        <v>#N/A</v>
      </c>
      <c r="BG60" s="97" t="e">
        <f ca="true">+IF(AND(ISNUMBER(OFFSET('Hygiene Data'!$F$7,0,10*ROW('Hygiene Data'!F54))),'Data Summary'!DV60="Yes"),OFFSET('Hygiene Data'!$F$7,0,10*ROW('Hygiene Data'!F54)),NA())</f>
        <v>#N/A</v>
      </c>
      <c r="BH60" s="97" t="e">
        <f ca="true">+IF(AND(ISNUMBER(OFFSET('Hygiene Data'!$F$9,0,10*ROW('Hygiene Data'!F54))),'Data Summary'!DW60="Yes"),OFFSET('Hygiene Data'!$F$9,0,10*ROW('Hygiene Data'!F54)),NA())</f>
        <v>#N/A</v>
      </c>
      <c r="BI60" s="97" t="e">
        <f ca="true">+IF(AND(ISNUMBER(OFFSET('Hygiene Data'!$G$5,0,10*ROW('Hygiene Data'!G54))),'Data Summary'!DX60="Yes"),OFFSET('Hygiene Data'!$G$5,0,10*ROW('Hygiene Data'!G54)),NA())</f>
        <v>#N/A</v>
      </c>
      <c r="BJ60" s="97" t="e">
        <f ca="true">+IF(AND(ISNUMBER(OFFSET('Hygiene Data'!$G$7,0,10*ROW('Hygiene Data'!G54))),'Data Summary'!DY60="Yes"),OFFSET('Hygiene Data'!$G$7,0,10*ROW('Hygiene Data'!G54)),NA())</f>
        <v>#N/A</v>
      </c>
      <c r="BK60" s="97" t="e">
        <f ca="true">+IF(AND(ISNUMBER(OFFSET('Hygiene Data'!$G$9,0,10*ROW('Hygiene Data'!G54))),'Data Summary'!DZ60="Yes"),OFFSET('Hygiene Data'!$G$9,0,10*ROW('Hygiene Data'!G54)),NA())</f>
        <v>#N/A</v>
      </c>
      <c r="BL60" s="97" t="e">
        <f ca="true">+IF(AND(ISNUMBER(OFFSET('Hygiene Data'!$H$5,0,10*ROW('Hygiene Data'!H54))),'Data Summary'!EA60="Yes"),OFFSET('Hygiene Data'!$H$5,0,10*ROW('Hygiene Data'!H54)),NA())</f>
        <v>#N/A</v>
      </c>
      <c r="BM60" s="97" t="e">
        <f ca="true">+IF(AND(ISNUMBER(OFFSET('Hygiene Data'!$H$7,0,10*ROW('Hygiene Data'!H54))),'Data Summary'!EB60="Yes"),OFFSET('Hygiene Data'!$H$7,0,10*ROW('Hygiene Data'!H54)),NA())</f>
        <v>#N/A</v>
      </c>
      <c r="BN60" s="97" t="e">
        <f ca="true">+IF(AND(ISNUMBER(OFFSET('Hygiene Data'!$H$9,0,10*ROW('Hygiene Data'!H54))),'Data Summary'!EC60="Yes"),OFFSET('Hygiene Data'!$H$9,0,10*ROW('Hygiene Data'!H54)),NA())</f>
        <v>#N/A</v>
      </c>
      <c r="BO60" s="97" t="e">
        <f ca="true">+IF(AND(ISNUMBER(OFFSET('Hygiene Data'!$I$5,0,10*ROW('Hygiene Data'!I54))),'Data Summary'!ED60="Yes"),OFFSET('Hygiene Data'!$I$5,0,10*ROW('Hygiene Data'!I54)),NA())</f>
        <v>#N/A</v>
      </c>
      <c r="BP60" s="97" t="e">
        <f ca="true">+IF(AND(ISNUMBER(OFFSET('Hygiene Data'!$I$7,0,10*ROW('Hygiene Data'!I54))),'Data Summary'!EE60="Yes"),OFFSET('Hygiene Data'!$I$7,0,10*ROW('Hygiene Data'!I54)),NA())</f>
        <v>#N/A</v>
      </c>
      <c r="BQ60" s="97" t="e">
        <f ca="true">+IF(AND(ISNUMBER(OFFSET('Hygiene Data'!$I$9,0,10*ROW('Hygiene Data'!I54))),'Data Summary'!EF60="Yes"),OFFSET('Hygiene Data'!$I$9,0,10*ROW('Hygiene Data'!I54)),NA())</f>
        <v>#N/A</v>
      </c>
    </row>
    <row xmlns:x14ac="http://schemas.microsoft.com/office/spreadsheetml/2009/9/ac" r="61" x14ac:dyDescent="0.2">
      <c r="A61" s="409" t="e">
        <f ca="true">+RIGHT('Data Summary'!A61,LEN('Data Summary'!A61)-9)</f>
        <v>#VALUE!</v>
      </c>
      <c r="B61" s="36" t="str">
        <f ca="true">+IF(ISTEXT('Data Summary'!B61),'Data Summary'!B61,"")</f>
        <v/>
      </c>
      <c r="C61" s="358" t="e">
        <f ca="true">+VALUE('Data Summary'!C61)</f>
        <v>#VALUE!</v>
      </c>
      <c r="D61" s="95" t="e">
        <f ca="true">+IF(AND(ISNUMBER(OFFSET('Water Data'!$D$4,0,10*ROW('Water Data'!D55))),'Data Summary'!BS61="Yes"),100-OFFSET('Water Data'!$D$4,0,10*ROW('Water Data'!D55)),NA())</f>
        <v>#N/A</v>
      </c>
      <c r="E61" s="95" t="e">
        <f ca="true">+IF(AND(ISNUMBER(OFFSET('Water Data'!$D$6,0,10*ROW('Water Data'!D55))),'Data Summary'!BT61="Yes"),OFFSET('Water Data'!$D$6,0,10*ROW('Water Data'!D55)),NA())</f>
        <v>#N/A</v>
      </c>
      <c r="F61" s="95" t="e">
        <f ca="true">+IF(AND(ISNUMBER(OFFSET('Water Data'!$D$9,0,10*ROW('Water Data'!D55))),'Data Summary'!BU61="Yes"),OFFSET('Water Data'!$D$9,0,10*ROW('Water Data'!D55)),NA())</f>
        <v>#N/A</v>
      </c>
      <c r="G61" s="95" t="e">
        <f ca="true">+IF(AND(ISNUMBER(OFFSET('Water Data'!$E$4,0,10*ROW('Water Data'!E55))),'Data Summary'!BV61="Yes"),100-OFFSET('Water Data'!$E$4,0,10*ROW('Water Data'!E55)),NA())</f>
        <v>#N/A</v>
      </c>
      <c r="H61" s="95" t="e">
        <f ca="true">+IF(AND(ISNUMBER(OFFSET('Water Data'!$E$6,0,10*ROW('Water Data'!E55))),'Data Summary'!BW61="Yes"),OFFSET('Water Data'!$E$6,0,10*ROW('Water Data'!E55)),NA())</f>
        <v>#N/A</v>
      </c>
      <c r="I61" s="95" t="e">
        <f ca="true">+IF(AND(ISNUMBER(OFFSET('Water Data'!$E$9,0,10*ROW('Water Data'!E55))),'Data Summary'!BX61="Yes"),OFFSET('Water Data'!$E$9,0,10*ROW('Water Data'!E55)),NA())</f>
        <v>#N/A</v>
      </c>
      <c r="J61" s="95" t="e">
        <f ca="true">+IF(AND(ISNUMBER(OFFSET('Water Data'!$F$4,0,10*ROW('Water Data'!F55))),'Data Summary'!BY61="Yes"),100-OFFSET('Water Data'!$F$4,0,10*ROW('Water Data'!F55)),NA())</f>
        <v>#N/A</v>
      </c>
      <c r="K61" s="95" t="e">
        <f ca="true">+IF(AND(ISNUMBER(OFFSET('Water Data'!$F$6,0,10*ROW('Water Data'!F55))),'Data Summary'!BZ61="Yes"),OFFSET('Water Data'!$F$6,0,10*ROW('Water Data'!F55)),NA())</f>
        <v>#N/A</v>
      </c>
      <c r="L61" s="95" t="e">
        <f ca="true">+IF(AND(ISNUMBER(OFFSET('Water Data'!$F$9,0,10*ROW('Water Data'!F55))),'Data Summary'!CA61="Yes"),OFFSET('Water Data'!$F$9,0,10*ROW('Water Data'!F55)),NA())</f>
        <v>#N/A</v>
      </c>
      <c r="M61" s="95" t="e">
        <f ca="true">+IF(AND(ISNUMBER(OFFSET('Water Data'!$G$4,0,10*ROW('Water Data'!G55))),'Data Summary'!CB61="Yes"),100-OFFSET('Water Data'!$G$4,0,10*ROW('Water Data'!G55)),NA())</f>
        <v>#N/A</v>
      </c>
      <c r="N61" s="95" t="e">
        <f ca="true">+IF(AND(ISNUMBER(OFFSET('Water Data'!$G$6,0,10*ROW('Water Data'!G55))),'Data Summary'!CC61="Yes"),OFFSET('Water Data'!$G$6,0,10*ROW('Water Data'!G55)),NA())</f>
        <v>#N/A</v>
      </c>
      <c r="O61" s="95" t="e">
        <f ca="true">+IF(AND(ISNUMBER(OFFSET('Water Data'!$G$9,0,10*ROW('Water Data'!G55))),'Data Summary'!CD61="Yes"),OFFSET('Water Data'!$G$9,0,10*ROW('Water Data'!G55)),NA())</f>
        <v>#N/A</v>
      </c>
      <c r="P61" s="95" t="e">
        <f ca="true">+IF(AND(ISNUMBER(OFFSET('Water Data'!$H$4,0,10*ROW('Water Data'!H55))),'Data Summary'!CE61="Yes"),100-OFFSET('Water Data'!$H$4,0,10*ROW('Water Data'!H55)),NA())</f>
        <v>#N/A</v>
      </c>
      <c r="Q61" s="95" t="e">
        <f ca="true">+IF(AND(ISNUMBER(OFFSET('Water Data'!$H$6,0,10*ROW('Water Data'!H55))),'Data Summary'!CF61="Yes"),OFFSET('Water Data'!$H$6,0,10*ROW('Water Data'!H55)),NA())</f>
        <v>#N/A</v>
      </c>
      <c r="R61" s="95" t="e">
        <f ca="true">+IF(AND(ISNUMBER(OFFSET('Water Data'!$H$9,0,10*ROW('Water Data'!H55))),'Data Summary'!CG61="Yes"),OFFSET('Water Data'!$H$9,0,10*ROW('Water Data'!H55)),NA())</f>
        <v>#N/A</v>
      </c>
      <c r="S61" s="95" t="e">
        <f ca="true">+IF(AND(ISNUMBER(OFFSET('Water Data'!$I$4,0,10*ROW('Water Data'!I55))),'Data Summary'!CH61="Yes"),100-OFFSET('Water Data'!$I$4,0,10*ROW('Water Data'!I55)),NA())</f>
        <v>#N/A</v>
      </c>
      <c r="T61" s="95" t="e">
        <f ca="true">+IF(AND(ISNUMBER(OFFSET('Water Data'!$I$6,0,10*ROW('Water Data'!I55))),'Data Summary'!CI61="Yes"),OFFSET('Water Data'!$I$6,0,10*ROW('Water Data'!I55)),NA())</f>
        <v>#N/A</v>
      </c>
      <c r="U61" s="95" t="e">
        <f ca="true">+IF(AND(ISNUMBER(OFFSET('Water Data'!$I$9,0,10*ROW('Water Data'!I55))),'Data Summary'!CJ61="Yes"),OFFSET('Water Data'!$I$9,0,10*ROW('Water Data'!I55)),NA())</f>
        <v>#N/A</v>
      </c>
      <c r="V61" s="96" t="e">
        <f ca="true">+IF(AND(ISNUMBER(OFFSET('Sanitation Data'!$D$4,0,10*ROW('Sanitation Data'!D55))),'Data Summary'!CK61="Yes"),100-OFFSET('Sanitation Data'!$D$4,0,10*ROW('Sanitation Data'!D55)),NA())</f>
        <v>#N/A</v>
      </c>
      <c r="W61" s="96" t="e">
        <f ca="true">+IF(AND(ISNUMBER(OFFSET('Sanitation Data'!$D$6,0,10*ROW('Sanitation Data'!D55))),'Data Summary'!CL61="Yes"),OFFSET('Sanitation Data'!$D$6,0,10*ROW('Sanitation Data'!D55)),NA())</f>
        <v>#N/A</v>
      </c>
      <c r="X61" s="96" t="e">
        <f ca="true">+IF(AND(ISNUMBER(OFFSET('Sanitation Data'!$D$10,0,10*ROW('Sanitation Data'!D55))),'Data Summary'!CM61="Yes"),OFFSET('Sanitation Data'!$D$10,0,10*ROW('Sanitation Data'!D55)),NA())</f>
        <v>#N/A</v>
      </c>
      <c r="Y61" s="96" t="e">
        <f ca="true">+IF(AND(ISNUMBER(OFFSET('Sanitation Data'!$D$11,0,10*ROW('Sanitation Data'!D55))),'Data Summary'!CN61="Yes"),OFFSET('Sanitation Data'!$D$11,0,10*ROW('Sanitation Data'!D55)),NA())</f>
        <v>#N/A</v>
      </c>
      <c r="Z61" s="96" t="e">
        <f ca="true">+IF(AND(ISNUMBER(OFFSET('Sanitation Data'!$D$12,0,10*ROW('Sanitation Data'!D55))),'Data Summary'!CO61="Yes"),OFFSET('Sanitation Data'!$D$12,0,10*ROW('Sanitation Data'!D55)),NA())</f>
        <v>#N/A</v>
      </c>
      <c r="AA61" s="96" t="e">
        <f ca="true">+IF(AND(ISNUMBER(OFFSET('Sanitation Data'!$E$4,0,10*ROW('Sanitation Data'!E55))),'Data Summary'!CP61="Yes"),100-OFFSET('Sanitation Data'!$E$4,0,10*ROW('Sanitation Data'!E55)),NA())</f>
        <v>#N/A</v>
      </c>
      <c r="AB61" s="96" t="e">
        <f ca="true">+IF(AND(ISNUMBER(OFFSET('Sanitation Data'!$E$6,0,10*ROW('Sanitation Data'!E55))),'Data Summary'!CQ61="Yes"),OFFSET('Sanitation Data'!$E$6,0,10*ROW('Sanitation Data'!E55)),NA())</f>
        <v>#N/A</v>
      </c>
      <c r="AC61" s="96" t="e">
        <f ca="true">+IF(AND(ISNUMBER(OFFSET('Sanitation Data'!$E$10,0,10*ROW('Sanitation Data'!E55))),'Data Summary'!CR61="Yes"),OFFSET('Sanitation Data'!$E$10,0,10*ROW('Sanitation Data'!E55)),NA())</f>
        <v>#N/A</v>
      </c>
      <c r="AD61" s="96" t="e">
        <f ca="true">+IF(AND(ISNUMBER(OFFSET('Sanitation Data'!$E$11,0,10*ROW('Sanitation Data'!E55))),'Data Summary'!CS61="Yes"),OFFSET('Sanitation Data'!$E$11,0,10*ROW('Sanitation Data'!E55)),NA())</f>
        <v>#N/A</v>
      </c>
      <c r="AE61" s="96" t="e">
        <f ca="true">+IF(AND(ISNUMBER(OFFSET('Sanitation Data'!$E$12,0,10*ROW('Sanitation Data'!E55))),'Data Summary'!CT61="Yes"),OFFSET('Sanitation Data'!$E$12,0,10*ROW('Sanitation Data'!E55)),NA())</f>
        <v>#N/A</v>
      </c>
      <c r="AF61" s="96" t="e">
        <f ca="true">+IF(AND(ISNUMBER(OFFSET('Sanitation Data'!$F$4,0,10*ROW('Sanitation Data'!F55))),'Data Summary'!CU61="Yes"),100-OFFSET('Sanitation Data'!$F$4,0,10*ROW('Sanitation Data'!F55)),NA())</f>
        <v>#N/A</v>
      </c>
      <c r="AG61" s="96" t="e">
        <f ca="true">+IF(AND(ISNUMBER(OFFSET('Sanitation Data'!$F$6,0,10*ROW('Sanitation Data'!F55))),'Data Summary'!CV61="Yes"),OFFSET('Sanitation Data'!$F$6,0,10*ROW('Sanitation Data'!F55)),NA())</f>
        <v>#N/A</v>
      </c>
      <c r="AH61" s="96" t="e">
        <f ca="true">+IF(AND(ISNUMBER(OFFSET('Sanitation Data'!$F$10,0,10*ROW('Sanitation Data'!F55))),'Data Summary'!CW61="Yes"),OFFSET('Sanitation Data'!$F$10,0,10*ROW('Sanitation Data'!F55)),NA())</f>
        <v>#N/A</v>
      </c>
      <c r="AI61" s="96" t="e">
        <f ca="true">+IF(AND(ISNUMBER(OFFSET('Sanitation Data'!$F$11,0,10*ROW('Sanitation Data'!F55))),'Data Summary'!CX61="Yes"),OFFSET('Sanitation Data'!$F$11,0,10*ROW('Sanitation Data'!F55)),NA())</f>
        <v>#N/A</v>
      </c>
      <c r="AJ61" s="96" t="e">
        <f ca="true">+IF(AND(ISNUMBER(OFFSET('Sanitation Data'!$F$12,0,10*ROW('Sanitation Data'!F55))),'Data Summary'!CY61="Yes"),OFFSET('Sanitation Data'!$F$12,0,10*ROW('Sanitation Data'!F55)),NA())</f>
        <v>#N/A</v>
      </c>
      <c r="AK61" s="96" t="e">
        <f ca="true">+IF(AND(ISNUMBER(OFFSET('Sanitation Data'!$G$4,0,10*ROW('Sanitation Data'!G55))),'Data Summary'!CZ61="Yes"),100-OFFSET('Sanitation Data'!$G$4,0,10*ROW('Sanitation Data'!G55)),NA())</f>
        <v>#N/A</v>
      </c>
      <c r="AL61" s="96" t="e">
        <f ca="true">+IF(AND(ISNUMBER(OFFSET('Sanitation Data'!$G$6,0,10*ROW('Sanitation Data'!G55))),'Data Summary'!DA61="Yes"),OFFSET('Sanitation Data'!$G$6,0,10*ROW('Sanitation Data'!G55)),NA())</f>
        <v>#N/A</v>
      </c>
      <c r="AM61" s="96" t="e">
        <f ca="true">+IF(AND(ISNUMBER(OFFSET('Sanitation Data'!$G$10,0,10*ROW('Sanitation Data'!G55))),'Data Summary'!DB61="Yes"),OFFSET('Sanitation Data'!$G$10,0,10*ROW('Sanitation Data'!G55)),NA())</f>
        <v>#N/A</v>
      </c>
      <c r="AN61" s="96" t="e">
        <f ca="true">+IF(AND(ISNUMBER(OFFSET('Sanitation Data'!$G$11,0,10*ROW('Sanitation Data'!G55))),'Data Summary'!DC61="Yes"),OFFSET('Sanitation Data'!$G$11,0,10*ROW('Sanitation Data'!G55)),NA())</f>
        <v>#N/A</v>
      </c>
      <c r="AO61" s="96" t="e">
        <f ca="true">+IF(AND(ISNUMBER(OFFSET('Sanitation Data'!$G$12,0,10*ROW('Sanitation Data'!G55))),'Data Summary'!DD61="Yes"),OFFSET('Sanitation Data'!$G$12,0,10*ROW('Sanitation Data'!G55)),NA())</f>
        <v>#N/A</v>
      </c>
      <c r="AP61" s="96" t="e">
        <f ca="true">+IF(AND(ISNUMBER(OFFSET('Sanitation Data'!$H$4,0,10*ROW('Sanitation Data'!H55))),'Data Summary'!DE61="Yes"),100-OFFSET('Sanitation Data'!$H$4,0,10*ROW('Sanitation Data'!H55)),NA())</f>
        <v>#N/A</v>
      </c>
      <c r="AQ61" s="96" t="e">
        <f ca="true">+IF(AND(ISNUMBER(OFFSET('Sanitation Data'!$H$6,0,10*ROW('Sanitation Data'!H55))),'Data Summary'!DF61="Yes"),OFFSET('Sanitation Data'!$H$6,0,10*ROW('Sanitation Data'!H55)),NA())</f>
        <v>#N/A</v>
      </c>
      <c r="AR61" s="96" t="e">
        <f ca="true">+IF(AND(ISNUMBER(OFFSET('Sanitation Data'!$H$10,0,10*ROW('Sanitation Data'!H55))),'Data Summary'!DG61="Yes"),OFFSET('Sanitation Data'!$H$10,0,10*ROW('Sanitation Data'!H55)),NA())</f>
        <v>#N/A</v>
      </c>
      <c r="AS61" s="96" t="e">
        <f ca="true">+IF(AND(ISNUMBER(OFFSET('Sanitation Data'!$H$11,0,10*ROW('Sanitation Data'!H55))),'Data Summary'!DH61="Yes"),OFFSET('Sanitation Data'!$H$11,0,10*ROW('Sanitation Data'!H55)),NA())</f>
        <v>#N/A</v>
      </c>
      <c r="AT61" s="96" t="e">
        <f ca="true">+IF(AND(ISNUMBER(OFFSET('Sanitation Data'!$H$12,0,10*ROW('Sanitation Data'!H55))),'Data Summary'!DI61="Yes"),OFFSET('Sanitation Data'!$H$12,0,10*ROW('Sanitation Data'!H55)),NA())</f>
        <v>#N/A</v>
      </c>
      <c r="AU61" s="96" t="e">
        <f ca="true">+IF(AND(ISNUMBER(OFFSET('Sanitation Data'!$I$4,0,10*ROW('Sanitation Data'!I55))),'Data Summary'!DJ61="Yes"),100-OFFSET('Sanitation Data'!$I$4,0,10*ROW('Sanitation Data'!I55)),NA())</f>
        <v>#N/A</v>
      </c>
      <c r="AV61" s="96" t="e">
        <f ca="true">+IF(AND(ISNUMBER(OFFSET('Sanitation Data'!$I$6,0,10*ROW('Sanitation Data'!I55))),'Data Summary'!DK61="Yes"),OFFSET('Sanitation Data'!$I$6,0,10*ROW('Sanitation Data'!I55)),NA())</f>
        <v>#N/A</v>
      </c>
      <c r="AW61" s="96" t="e">
        <f ca="true">+IF(AND(ISNUMBER(OFFSET('Sanitation Data'!$I$10,0,10*ROW('Sanitation Data'!I55))),'Data Summary'!DL61="Yes"),OFFSET('Sanitation Data'!$I$10,0,10*ROW('Sanitation Data'!I55)),NA())</f>
        <v>#N/A</v>
      </c>
      <c r="AX61" s="96" t="e">
        <f ca="true">+IF(AND(ISNUMBER(OFFSET('Sanitation Data'!$I$11,0,10*ROW('Sanitation Data'!I55))),'Data Summary'!DM61="Yes"),OFFSET('Sanitation Data'!$I$11,0,10*ROW('Sanitation Data'!I55)),NA())</f>
        <v>#N/A</v>
      </c>
      <c r="AY61" s="96" t="e">
        <f ca="true">+IF(AND(ISNUMBER(OFFSET('Sanitation Data'!$I$12,0,10*ROW('Sanitation Data'!I55))),'Data Summary'!DN61="Yes"),OFFSET('Sanitation Data'!$I$12,0,10*ROW('Sanitation Data'!I55)),NA())</f>
        <v>#N/A</v>
      </c>
      <c r="AZ61" s="97" t="e">
        <f ca="true">+IF(AND(ISNUMBER(OFFSET('Hygiene Data'!$D$5,0,10*ROW('Hygiene Data'!D55))),'Data Summary'!DO61="Yes"),OFFSET('Hygiene Data'!$D$5,0,10*ROW('Hygiene Data'!D55)),NA())</f>
        <v>#N/A</v>
      </c>
      <c r="BA61" s="97" t="e">
        <f ca="true">+IF(AND(ISNUMBER(OFFSET('Hygiene Data'!$D$7,0,10*ROW('Hygiene Data'!D55))),'Data Summary'!DP61="Yes"),OFFSET('Hygiene Data'!$D$7,0,10*ROW('Hygiene Data'!D55)),NA())</f>
        <v>#N/A</v>
      </c>
      <c r="BB61" s="97" t="e">
        <f ca="true">+IF(AND(ISNUMBER(OFFSET('Hygiene Data'!$D$9,0,10*ROW('Hygiene Data'!D55))),'Data Summary'!DQ61="Yes"),OFFSET('Hygiene Data'!$D$9,0,10*ROW('Hygiene Data'!D55)),NA())</f>
        <v>#N/A</v>
      </c>
      <c r="BC61" s="97" t="e">
        <f ca="true">+IF(AND(ISNUMBER(OFFSET('Hygiene Data'!$E$5,0,10*ROW('Hygiene Data'!E55))),'Data Summary'!DR61="Yes"),OFFSET('Hygiene Data'!$E$5,0,10*ROW('Hygiene Data'!E55)),NA())</f>
        <v>#N/A</v>
      </c>
      <c r="BD61" s="97" t="e">
        <f ca="true">+IF(AND(ISNUMBER(OFFSET('Hygiene Data'!$E$7,0,10*ROW('Hygiene Data'!E55))),'Data Summary'!DS61="Yes"),OFFSET('Hygiene Data'!$E$7,0,10*ROW('Hygiene Data'!E55)),NA())</f>
        <v>#N/A</v>
      </c>
      <c r="BE61" s="97" t="e">
        <f ca="true">+IF(AND(ISNUMBER(OFFSET('Hygiene Data'!$E$9,0,10*ROW('Hygiene Data'!E55))),'Data Summary'!DT61="Yes"),OFFSET('Hygiene Data'!$E$9,0,10*ROW('Hygiene Data'!E55)),NA())</f>
        <v>#N/A</v>
      </c>
      <c r="BF61" s="97" t="e">
        <f ca="true">+IF(AND(ISNUMBER(OFFSET('Hygiene Data'!$F$5,0,10*ROW('Hygiene Data'!F55))),'Data Summary'!DU61="Yes"),OFFSET('Hygiene Data'!$F$5,0,10*ROW('Hygiene Data'!F55)),NA())</f>
        <v>#N/A</v>
      </c>
      <c r="BG61" s="97" t="e">
        <f ca="true">+IF(AND(ISNUMBER(OFFSET('Hygiene Data'!$F$7,0,10*ROW('Hygiene Data'!F55))),'Data Summary'!DV61="Yes"),OFFSET('Hygiene Data'!$F$7,0,10*ROW('Hygiene Data'!F55)),NA())</f>
        <v>#N/A</v>
      </c>
      <c r="BH61" s="97" t="e">
        <f ca="true">+IF(AND(ISNUMBER(OFFSET('Hygiene Data'!$F$9,0,10*ROW('Hygiene Data'!F55))),'Data Summary'!DW61="Yes"),OFFSET('Hygiene Data'!$F$9,0,10*ROW('Hygiene Data'!F55)),NA())</f>
        <v>#N/A</v>
      </c>
      <c r="BI61" s="97" t="e">
        <f ca="true">+IF(AND(ISNUMBER(OFFSET('Hygiene Data'!$G$5,0,10*ROW('Hygiene Data'!G55))),'Data Summary'!DX61="Yes"),OFFSET('Hygiene Data'!$G$5,0,10*ROW('Hygiene Data'!G55)),NA())</f>
        <v>#N/A</v>
      </c>
      <c r="BJ61" s="97" t="e">
        <f ca="true">+IF(AND(ISNUMBER(OFFSET('Hygiene Data'!$G$7,0,10*ROW('Hygiene Data'!G55))),'Data Summary'!DY61="Yes"),OFFSET('Hygiene Data'!$G$7,0,10*ROW('Hygiene Data'!G55)),NA())</f>
        <v>#N/A</v>
      </c>
      <c r="BK61" s="97" t="e">
        <f ca="true">+IF(AND(ISNUMBER(OFFSET('Hygiene Data'!$G$9,0,10*ROW('Hygiene Data'!G55))),'Data Summary'!DZ61="Yes"),OFFSET('Hygiene Data'!$G$9,0,10*ROW('Hygiene Data'!G55)),NA())</f>
        <v>#N/A</v>
      </c>
      <c r="BL61" s="97" t="e">
        <f ca="true">+IF(AND(ISNUMBER(OFFSET('Hygiene Data'!$H$5,0,10*ROW('Hygiene Data'!H55))),'Data Summary'!EA61="Yes"),OFFSET('Hygiene Data'!$H$5,0,10*ROW('Hygiene Data'!H55)),NA())</f>
        <v>#N/A</v>
      </c>
      <c r="BM61" s="97" t="e">
        <f ca="true">+IF(AND(ISNUMBER(OFFSET('Hygiene Data'!$H$7,0,10*ROW('Hygiene Data'!H55))),'Data Summary'!EB61="Yes"),OFFSET('Hygiene Data'!$H$7,0,10*ROW('Hygiene Data'!H55)),NA())</f>
        <v>#N/A</v>
      </c>
      <c r="BN61" s="97" t="e">
        <f ca="true">+IF(AND(ISNUMBER(OFFSET('Hygiene Data'!$H$9,0,10*ROW('Hygiene Data'!H55))),'Data Summary'!EC61="Yes"),OFFSET('Hygiene Data'!$H$9,0,10*ROW('Hygiene Data'!H55)),NA())</f>
        <v>#N/A</v>
      </c>
      <c r="BO61" s="97" t="e">
        <f ca="true">+IF(AND(ISNUMBER(OFFSET('Hygiene Data'!$I$5,0,10*ROW('Hygiene Data'!I55))),'Data Summary'!ED61="Yes"),OFFSET('Hygiene Data'!$I$5,0,10*ROW('Hygiene Data'!I55)),NA())</f>
        <v>#N/A</v>
      </c>
      <c r="BP61" s="97" t="e">
        <f ca="true">+IF(AND(ISNUMBER(OFFSET('Hygiene Data'!$I$7,0,10*ROW('Hygiene Data'!I55))),'Data Summary'!EE61="Yes"),OFFSET('Hygiene Data'!$I$7,0,10*ROW('Hygiene Data'!I55)),NA())</f>
        <v>#N/A</v>
      </c>
      <c r="BQ61" s="97" t="e">
        <f ca="true">+IF(AND(ISNUMBER(OFFSET('Hygiene Data'!$I$9,0,10*ROW('Hygiene Data'!I55))),'Data Summary'!EF61="Yes"),OFFSET('Hygiene Data'!$I$9,0,10*ROW('Hygiene Data'!I55)),NA())</f>
        <v>#N/A</v>
      </c>
    </row>
    <row xmlns:x14ac="http://schemas.microsoft.com/office/spreadsheetml/2009/9/ac" r="62" x14ac:dyDescent="0.2">
      <c r="A62" s="409" t="e">
        <f ca="true">+RIGHT('Data Summary'!A62,LEN('Data Summary'!A62)-9)</f>
        <v>#VALUE!</v>
      </c>
      <c r="B62" s="36" t="str">
        <f ca="true">+IF(ISTEXT('Data Summary'!B62),'Data Summary'!B62,"")</f>
        <v/>
      </c>
      <c r="C62" s="358" t="e">
        <f ca="true">+VALUE('Data Summary'!C62)</f>
        <v>#VALUE!</v>
      </c>
      <c r="D62" s="95" t="e">
        <f ca="true">+IF(AND(ISNUMBER(OFFSET('Water Data'!$D$4,0,10*ROW('Water Data'!D56))),'Data Summary'!BS62="Yes"),100-OFFSET('Water Data'!$D$4,0,10*ROW('Water Data'!D56)),NA())</f>
        <v>#N/A</v>
      </c>
      <c r="E62" s="95" t="e">
        <f ca="true">+IF(AND(ISNUMBER(OFFSET('Water Data'!$D$6,0,10*ROW('Water Data'!D56))),'Data Summary'!BT62="Yes"),OFFSET('Water Data'!$D$6,0,10*ROW('Water Data'!D56)),NA())</f>
        <v>#N/A</v>
      </c>
      <c r="F62" s="95" t="e">
        <f ca="true">+IF(AND(ISNUMBER(OFFSET('Water Data'!$D$9,0,10*ROW('Water Data'!D56))),'Data Summary'!BU62="Yes"),OFFSET('Water Data'!$D$9,0,10*ROW('Water Data'!D56)),NA())</f>
        <v>#N/A</v>
      </c>
      <c r="G62" s="95" t="e">
        <f ca="true">+IF(AND(ISNUMBER(OFFSET('Water Data'!$E$4,0,10*ROW('Water Data'!E56))),'Data Summary'!BV62="Yes"),100-OFFSET('Water Data'!$E$4,0,10*ROW('Water Data'!E56)),NA())</f>
        <v>#N/A</v>
      </c>
      <c r="H62" s="95" t="e">
        <f ca="true">+IF(AND(ISNUMBER(OFFSET('Water Data'!$E$6,0,10*ROW('Water Data'!E56))),'Data Summary'!BW62="Yes"),OFFSET('Water Data'!$E$6,0,10*ROW('Water Data'!E56)),NA())</f>
        <v>#N/A</v>
      </c>
      <c r="I62" s="95" t="e">
        <f ca="true">+IF(AND(ISNUMBER(OFFSET('Water Data'!$E$9,0,10*ROW('Water Data'!E56))),'Data Summary'!BX62="Yes"),OFFSET('Water Data'!$E$9,0,10*ROW('Water Data'!E56)),NA())</f>
        <v>#N/A</v>
      </c>
      <c r="J62" s="95" t="e">
        <f ca="true">+IF(AND(ISNUMBER(OFFSET('Water Data'!$F$4,0,10*ROW('Water Data'!F56))),'Data Summary'!BY62="Yes"),100-OFFSET('Water Data'!$F$4,0,10*ROW('Water Data'!F56)),NA())</f>
        <v>#N/A</v>
      </c>
      <c r="K62" s="95" t="e">
        <f ca="true">+IF(AND(ISNUMBER(OFFSET('Water Data'!$F$6,0,10*ROW('Water Data'!F56))),'Data Summary'!BZ62="Yes"),OFFSET('Water Data'!$F$6,0,10*ROW('Water Data'!F56)),NA())</f>
        <v>#N/A</v>
      </c>
      <c r="L62" s="95" t="e">
        <f ca="true">+IF(AND(ISNUMBER(OFFSET('Water Data'!$F$9,0,10*ROW('Water Data'!F56))),'Data Summary'!CA62="Yes"),OFFSET('Water Data'!$F$9,0,10*ROW('Water Data'!F56)),NA())</f>
        <v>#N/A</v>
      </c>
      <c r="M62" s="95" t="e">
        <f ca="true">+IF(AND(ISNUMBER(OFFSET('Water Data'!$G$4,0,10*ROW('Water Data'!G56))),'Data Summary'!CB62="Yes"),100-OFFSET('Water Data'!$G$4,0,10*ROW('Water Data'!G56)),NA())</f>
        <v>#N/A</v>
      </c>
      <c r="N62" s="95" t="e">
        <f ca="true">+IF(AND(ISNUMBER(OFFSET('Water Data'!$G$6,0,10*ROW('Water Data'!G56))),'Data Summary'!CC62="Yes"),OFFSET('Water Data'!$G$6,0,10*ROW('Water Data'!G56)),NA())</f>
        <v>#N/A</v>
      </c>
      <c r="O62" s="95" t="e">
        <f ca="true">+IF(AND(ISNUMBER(OFFSET('Water Data'!$G$9,0,10*ROW('Water Data'!G56))),'Data Summary'!CD62="Yes"),OFFSET('Water Data'!$G$9,0,10*ROW('Water Data'!G56)),NA())</f>
        <v>#N/A</v>
      </c>
      <c r="P62" s="95" t="e">
        <f ca="true">+IF(AND(ISNUMBER(OFFSET('Water Data'!$H$4,0,10*ROW('Water Data'!H56))),'Data Summary'!CE62="Yes"),100-OFFSET('Water Data'!$H$4,0,10*ROW('Water Data'!H56)),NA())</f>
        <v>#N/A</v>
      </c>
      <c r="Q62" s="95" t="e">
        <f ca="true">+IF(AND(ISNUMBER(OFFSET('Water Data'!$H$6,0,10*ROW('Water Data'!H56))),'Data Summary'!CF62="Yes"),OFFSET('Water Data'!$H$6,0,10*ROW('Water Data'!H56)),NA())</f>
        <v>#N/A</v>
      </c>
      <c r="R62" s="95" t="e">
        <f ca="true">+IF(AND(ISNUMBER(OFFSET('Water Data'!$H$9,0,10*ROW('Water Data'!H56))),'Data Summary'!CG62="Yes"),OFFSET('Water Data'!$H$9,0,10*ROW('Water Data'!H56)),NA())</f>
        <v>#N/A</v>
      </c>
      <c r="S62" s="95" t="e">
        <f ca="true">+IF(AND(ISNUMBER(OFFSET('Water Data'!$I$4,0,10*ROW('Water Data'!I56))),'Data Summary'!CH62="Yes"),100-OFFSET('Water Data'!$I$4,0,10*ROW('Water Data'!I56)),NA())</f>
        <v>#N/A</v>
      </c>
      <c r="T62" s="95" t="e">
        <f ca="true">+IF(AND(ISNUMBER(OFFSET('Water Data'!$I$6,0,10*ROW('Water Data'!I56))),'Data Summary'!CI62="Yes"),OFFSET('Water Data'!$I$6,0,10*ROW('Water Data'!I56)),NA())</f>
        <v>#N/A</v>
      </c>
      <c r="U62" s="95" t="e">
        <f ca="true">+IF(AND(ISNUMBER(OFFSET('Water Data'!$I$9,0,10*ROW('Water Data'!I56))),'Data Summary'!CJ62="Yes"),OFFSET('Water Data'!$I$9,0,10*ROW('Water Data'!I56)),NA())</f>
        <v>#N/A</v>
      </c>
      <c r="V62" s="96" t="e">
        <f ca="true">+IF(AND(ISNUMBER(OFFSET('Sanitation Data'!$D$4,0,10*ROW('Sanitation Data'!D56))),'Data Summary'!CK62="Yes"),100-OFFSET('Sanitation Data'!$D$4,0,10*ROW('Sanitation Data'!D56)),NA())</f>
        <v>#N/A</v>
      </c>
      <c r="W62" s="96" t="e">
        <f ca="true">+IF(AND(ISNUMBER(OFFSET('Sanitation Data'!$D$6,0,10*ROW('Sanitation Data'!D56))),'Data Summary'!CL62="Yes"),OFFSET('Sanitation Data'!$D$6,0,10*ROW('Sanitation Data'!D56)),NA())</f>
        <v>#N/A</v>
      </c>
      <c r="X62" s="96" t="e">
        <f ca="true">+IF(AND(ISNUMBER(OFFSET('Sanitation Data'!$D$10,0,10*ROW('Sanitation Data'!D56))),'Data Summary'!CM62="Yes"),OFFSET('Sanitation Data'!$D$10,0,10*ROW('Sanitation Data'!D56)),NA())</f>
        <v>#N/A</v>
      </c>
      <c r="Y62" s="96" t="e">
        <f ca="true">+IF(AND(ISNUMBER(OFFSET('Sanitation Data'!$D$11,0,10*ROW('Sanitation Data'!D56))),'Data Summary'!CN62="Yes"),OFFSET('Sanitation Data'!$D$11,0,10*ROW('Sanitation Data'!D56)),NA())</f>
        <v>#N/A</v>
      </c>
      <c r="Z62" s="96" t="e">
        <f ca="true">+IF(AND(ISNUMBER(OFFSET('Sanitation Data'!$D$12,0,10*ROW('Sanitation Data'!D56))),'Data Summary'!CO62="Yes"),OFFSET('Sanitation Data'!$D$12,0,10*ROW('Sanitation Data'!D56)),NA())</f>
        <v>#N/A</v>
      </c>
      <c r="AA62" s="96" t="e">
        <f ca="true">+IF(AND(ISNUMBER(OFFSET('Sanitation Data'!$E$4,0,10*ROW('Sanitation Data'!E56))),'Data Summary'!CP62="Yes"),100-OFFSET('Sanitation Data'!$E$4,0,10*ROW('Sanitation Data'!E56)),NA())</f>
        <v>#N/A</v>
      </c>
      <c r="AB62" s="96" t="e">
        <f ca="true">+IF(AND(ISNUMBER(OFFSET('Sanitation Data'!$E$6,0,10*ROW('Sanitation Data'!E56))),'Data Summary'!CQ62="Yes"),OFFSET('Sanitation Data'!$E$6,0,10*ROW('Sanitation Data'!E56)),NA())</f>
        <v>#N/A</v>
      </c>
      <c r="AC62" s="96" t="e">
        <f ca="true">+IF(AND(ISNUMBER(OFFSET('Sanitation Data'!$E$10,0,10*ROW('Sanitation Data'!E56))),'Data Summary'!CR62="Yes"),OFFSET('Sanitation Data'!$E$10,0,10*ROW('Sanitation Data'!E56)),NA())</f>
        <v>#N/A</v>
      </c>
      <c r="AD62" s="96" t="e">
        <f ca="true">+IF(AND(ISNUMBER(OFFSET('Sanitation Data'!$E$11,0,10*ROW('Sanitation Data'!E56))),'Data Summary'!CS62="Yes"),OFFSET('Sanitation Data'!$E$11,0,10*ROW('Sanitation Data'!E56)),NA())</f>
        <v>#N/A</v>
      </c>
      <c r="AE62" s="96" t="e">
        <f ca="true">+IF(AND(ISNUMBER(OFFSET('Sanitation Data'!$E$12,0,10*ROW('Sanitation Data'!E56))),'Data Summary'!CT62="Yes"),OFFSET('Sanitation Data'!$E$12,0,10*ROW('Sanitation Data'!E56)),NA())</f>
        <v>#N/A</v>
      </c>
      <c r="AF62" s="96" t="e">
        <f ca="true">+IF(AND(ISNUMBER(OFFSET('Sanitation Data'!$F$4,0,10*ROW('Sanitation Data'!F56))),'Data Summary'!CU62="Yes"),100-OFFSET('Sanitation Data'!$F$4,0,10*ROW('Sanitation Data'!F56)),NA())</f>
        <v>#N/A</v>
      </c>
      <c r="AG62" s="96" t="e">
        <f ca="true">+IF(AND(ISNUMBER(OFFSET('Sanitation Data'!$F$6,0,10*ROW('Sanitation Data'!F56))),'Data Summary'!CV62="Yes"),OFFSET('Sanitation Data'!$F$6,0,10*ROW('Sanitation Data'!F56)),NA())</f>
        <v>#N/A</v>
      </c>
      <c r="AH62" s="96" t="e">
        <f ca="true">+IF(AND(ISNUMBER(OFFSET('Sanitation Data'!$F$10,0,10*ROW('Sanitation Data'!F56))),'Data Summary'!CW62="Yes"),OFFSET('Sanitation Data'!$F$10,0,10*ROW('Sanitation Data'!F56)),NA())</f>
        <v>#N/A</v>
      </c>
      <c r="AI62" s="96" t="e">
        <f ca="true">+IF(AND(ISNUMBER(OFFSET('Sanitation Data'!$F$11,0,10*ROW('Sanitation Data'!F56))),'Data Summary'!CX62="Yes"),OFFSET('Sanitation Data'!$F$11,0,10*ROW('Sanitation Data'!F56)),NA())</f>
        <v>#N/A</v>
      </c>
      <c r="AJ62" s="96" t="e">
        <f ca="true">+IF(AND(ISNUMBER(OFFSET('Sanitation Data'!$F$12,0,10*ROW('Sanitation Data'!F56))),'Data Summary'!CY62="Yes"),OFFSET('Sanitation Data'!$F$12,0,10*ROW('Sanitation Data'!F56)),NA())</f>
        <v>#N/A</v>
      </c>
      <c r="AK62" s="96" t="e">
        <f ca="true">+IF(AND(ISNUMBER(OFFSET('Sanitation Data'!$G$4,0,10*ROW('Sanitation Data'!G56))),'Data Summary'!CZ62="Yes"),100-OFFSET('Sanitation Data'!$G$4,0,10*ROW('Sanitation Data'!G56)),NA())</f>
        <v>#N/A</v>
      </c>
      <c r="AL62" s="96" t="e">
        <f ca="true">+IF(AND(ISNUMBER(OFFSET('Sanitation Data'!$G$6,0,10*ROW('Sanitation Data'!G56))),'Data Summary'!DA62="Yes"),OFFSET('Sanitation Data'!$G$6,0,10*ROW('Sanitation Data'!G56)),NA())</f>
        <v>#N/A</v>
      </c>
      <c r="AM62" s="96" t="e">
        <f ca="true">+IF(AND(ISNUMBER(OFFSET('Sanitation Data'!$G$10,0,10*ROW('Sanitation Data'!G56))),'Data Summary'!DB62="Yes"),OFFSET('Sanitation Data'!$G$10,0,10*ROW('Sanitation Data'!G56)),NA())</f>
        <v>#N/A</v>
      </c>
      <c r="AN62" s="96" t="e">
        <f ca="true">+IF(AND(ISNUMBER(OFFSET('Sanitation Data'!$G$11,0,10*ROW('Sanitation Data'!G56))),'Data Summary'!DC62="Yes"),OFFSET('Sanitation Data'!$G$11,0,10*ROW('Sanitation Data'!G56)),NA())</f>
        <v>#N/A</v>
      </c>
      <c r="AO62" s="96" t="e">
        <f ca="true">+IF(AND(ISNUMBER(OFFSET('Sanitation Data'!$G$12,0,10*ROW('Sanitation Data'!G56))),'Data Summary'!DD62="Yes"),OFFSET('Sanitation Data'!$G$12,0,10*ROW('Sanitation Data'!G56)),NA())</f>
        <v>#N/A</v>
      </c>
      <c r="AP62" s="96" t="e">
        <f ca="true">+IF(AND(ISNUMBER(OFFSET('Sanitation Data'!$H$4,0,10*ROW('Sanitation Data'!H56))),'Data Summary'!DE62="Yes"),100-OFFSET('Sanitation Data'!$H$4,0,10*ROW('Sanitation Data'!H56)),NA())</f>
        <v>#N/A</v>
      </c>
      <c r="AQ62" s="96" t="e">
        <f ca="true">+IF(AND(ISNUMBER(OFFSET('Sanitation Data'!$H$6,0,10*ROW('Sanitation Data'!H56))),'Data Summary'!DF62="Yes"),OFFSET('Sanitation Data'!$H$6,0,10*ROW('Sanitation Data'!H56)),NA())</f>
        <v>#N/A</v>
      </c>
      <c r="AR62" s="96" t="e">
        <f ca="true">+IF(AND(ISNUMBER(OFFSET('Sanitation Data'!$H$10,0,10*ROW('Sanitation Data'!H56))),'Data Summary'!DG62="Yes"),OFFSET('Sanitation Data'!$H$10,0,10*ROW('Sanitation Data'!H56)),NA())</f>
        <v>#N/A</v>
      </c>
      <c r="AS62" s="96" t="e">
        <f ca="true">+IF(AND(ISNUMBER(OFFSET('Sanitation Data'!$H$11,0,10*ROW('Sanitation Data'!H56))),'Data Summary'!DH62="Yes"),OFFSET('Sanitation Data'!$H$11,0,10*ROW('Sanitation Data'!H56)),NA())</f>
        <v>#N/A</v>
      </c>
      <c r="AT62" s="96" t="e">
        <f ca="true">+IF(AND(ISNUMBER(OFFSET('Sanitation Data'!$H$12,0,10*ROW('Sanitation Data'!H56))),'Data Summary'!DI62="Yes"),OFFSET('Sanitation Data'!$H$12,0,10*ROW('Sanitation Data'!H56)),NA())</f>
        <v>#N/A</v>
      </c>
      <c r="AU62" s="96" t="e">
        <f ca="true">+IF(AND(ISNUMBER(OFFSET('Sanitation Data'!$I$4,0,10*ROW('Sanitation Data'!I56))),'Data Summary'!DJ62="Yes"),100-OFFSET('Sanitation Data'!$I$4,0,10*ROW('Sanitation Data'!I56)),NA())</f>
        <v>#N/A</v>
      </c>
      <c r="AV62" s="96" t="e">
        <f ca="true">+IF(AND(ISNUMBER(OFFSET('Sanitation Data'!$I$6,0,10*ROW('Sanitation Data'!I56))),'Data Summary'!DK62="Yes"),OFFSET('Sanitation Data'!$I$6,0,10*ROW('Sanitation Data'!I56)),NA())</f>
        <v>#N/A</v>
      </c>
      <c r="AW62" s="96" t="e">
        <f ca="true">+IF(AND(ISNUMBER(OFFSET('Sanitation Data'!$I$10,0,10*ROW('Sanitation Data'!I56))),'Data Summary'!DL62="Yes"),OFFSET('Sanitation Data'!$I$10,0,10*ROW('Sanitation Data'!I56)),NA())</f>
        <v>#N/A</v>
      </c>
      <c r="AX62" s="96" t="e">
        <f ca="true">+IF(AND(ISNUMBER(OFFSET('Sanitation Data'!$I$11,0,10*ROW('Sanitation Data'!I56))),'Data Summary'!DM62="Yes"),OFFSET('Sanitation Data'!$I$11,0,10*ROW('Sanitation Data'!I56)),NA())</f>
        <v>#N/A</v>
      </c>
      <c r="AY62" s="96" t="e">
        <f ca="true">+IF(AND(ISNUMBER(OFFSET('Sanitation Data'!$I$12,0,10*ROW('Sanitation Data'!I56))),'Data Summary'!DN62="Yes"),OFFSET('Sanitation Data'!$I$12,0,10*ROW('Sanitation Data'!I56)),NA())</f>
        <v>#N/A</v>
      </c>
      <c r="AZ62" s="97" t="e">
        <f ca="true">+IF(AND(ISNUMBER(OFFSET('Hygiene Data'!$D$5,0,10*ROW('Hygiene Data'!D56))),'Data Summary'!DO62="Yes"),OFFSET('Hygiene Data'!$D$5,0,10*ROW('Hygiene Data'!D56)),NA())</f>
        <v>#N/A</v>
      </c>
      <c r="BA62" s="97" t="e">
        <f ca="true">+IF(AND(ISNUMBER(OFFSET('Hygiene Data'!$D$7,0,10*ROW('Hygiene Data'!D56))),'Data Summary'!DP62="Yes"),OFFSET('Hygiene Data'!$D$7,0,10*ROW('Hygiene Data'!D56)),NA())</f>
        <v>#N/A</v>
      </c>
      <c r="BB62" s="97" t="e">
        <f ca="true">+IF(AND(ISNUMBER(OFFSET('Hygiene Data'!$D$9,0,10*ROW('Hygiene Data'!D56))),'Data Summary'!DQ62="Yes"),OFFSET('Hygiene Data'!$D$9,0,10*ROW('Hygiene Data'!D56)),NA())</f>
        <v>#N/A</v>
      </c>
      <c r="BC62" s="97" t="e">
        <f ca="true">+IF(AND(ISNUMBER(OFFSET('Hygiene Data'!$E$5,0,10*ROW('Hygiene Data'!E56))),'Data Summary'!DR62="Yes"),OFFSET('Hygiene Data'!$E$5,0,10*ROW('Hygiene Data'!E56)),NA())</f>
        <v>#N/A</v>
      </c>
      <c r="BD62" s="97" t="e">
        <f ca="true">+IF(AND(ISNUMBER(OFFSET('Hygiene Data'!$E$7,0,10*ROW('Hygiene Data'!E56))),'Data Summary'!DS62="Yes"),OFFSET('Hygiene Data'!$E$7,0,10*ROW('Hygiene Data'!E56)),NA())</f>
        <v>#N/A</v>
      </c>
      <c r="BE62" s="97" t="e">
        <f ca="true">+IF(AND(ISNUMBER(OFFSET('Hygiene Data'!$E$9,0,10*ROW('Hygiene Data'!E56))),'Data Summary'!DT62="Yes"),OFFSET('Hygiene Data'!$E$9,0,10*ROW('Hygiene Data'!E56)),NA())</f>
        <v>#N/A</v>
      </c>
      <c r="BF62" s="97" t="e">
        <f ca="true">+IF(AND(ISNUMBER(OFFSET('Hygiene Data'!$F$5,0,10*ROW('Hygiene Data'!F56))),'Data Summary'!DU62="Yes"),OFFSET('Hygiene Data'!$F$5,0,10*ROW('Hygiene Data'!F56)),NA())</f>
        <v>#N/A</v>
      </c>
      <c r="BG62" s="97" t="e">
        <f ca="true">+IF(AND(ISNUMBER(OFFSET('Hygiene Data'!$F$7,0,10*ROW('Hygiene Data'!F56))),'Data Summary'!DV62="Yes"),OFFSET('Hygiene Data'!$F$7,0,10*ROW('Hygiene Data'!F56)),NA())</f>
        <v>#N/A</v>
      </c>
      <c r="BH62" s="97" t="e">
        <f ca="true">+IF(AND(ISNUMBER(OFFSET('Hygiene Data'!$F$9,0,10*ROW('Hygiene Data'!F56))),'Data Summary'!DW62="Yes"),OFFSET('Hygiene Data'!$F$9,0,10*ROW('Hygiene Data'!F56)),NA())</f>
        <v>#N/A</v>
      </c>
      <c r="BI62" s="97" t="e">
        <f ca="true">+IF(AND(ISNUMBER(OFFSET('Hygiene Data'!$G$5,0,10*ROW('Hygiene Data'!G56))),'Data Summary'!DX62="Yes"),OFFSET('Hygiene Data'!$G$5,0,10*ROW('Hygiene Data'!G56)),NA())</f>
        <v>#N/A</v>
      </c>
      <c r="BJ62" s="97" t="e">
        <f ca="true">+IF(AND(ISNUMBER(OFFSET('Hygiene Data'!$G$7,0,10*ROW('Hygiene Data'!G56))),'Data Summary'!DY62="Yes"),OFFSET('Hygiene Data'!$G$7,0,10*ROW('Hygiene Data'!G56)),NA())</f>
        <v>#N/A</v>
      </c>
      <c r="BK62" s="97" t="e">
        <f ca="true">+IF(AND(ISNUMBER(OFFSET('Hygiene Data'!$G$9,0,10*ROW('Hygiene Data'!G56))),'Data Summary'!DZ62="Yes"),OFFSET('Hygiene Data'!$G$9,0,10*ROW('Hygiene Data'!G56)),NA())</f>
        <v>#N/A</v>
      </c>
      <c r="BL62" s="97" t="e">
        <f ca="true">+IF(AND(ISNUMBER(OFFSET('Hygiene Data'!$H$5,0,10*ROW('Hygiene Data'!H56))),'Data Summary'!EA62="Yes"),OFFSET('Hygiene Data'!$H$5,0,10*ROW('Hygiene Data'!H56)),NA())</f>
        <v>#N/A</v>
      </c>
      <c r="BM62" s="97" t="e">
        <f ca="true">+IF(AND(ISNUMBER(OFFSET('Hygiene Data'!$H$7,0,10*ROW('Hygiene Data'!H56))),'Data Summary'!EB62="Yes"),OFFSET('Hygiene Data'!$H$7,0,10*ROW('Hygiene Data'!H56)),NA())</f>
        <v>#N/A</v>
      </c>
      <c r="BN62" s="97" t="e">
        <f ca="true">+IF(AND(ISNUMBER(OFFSET('Hygiene Data'!$H$9,0,10*ROW('Hygiene Data'!H56))),'Data Summary'!EC62="Yes"),OFFSET('Hygiene Data'!$H$9,0,10*ROW('Hygiene Data'!H56)),NA())</f>
        <v>#N/A</v>
      </c>
      <c r="BO62" s="97" t="e">
        <f ca="true">+IF(AND(ISNUMBER(OFFSET('Hygiene Data'!$I$5,0,10*ROW('Hygiene Data'!I56))),'Data Summary'!ED62="Yes"),OFFSET('Hygiene Data'!$I$5,0,10*ROW('Hygiene Data'!I56)),NA())</f>
        <v>#N/A</v>
      </c>
      <c r="BP62" s="97" t="e">
        <f ca="true">+IF(AND(ISNUMBER(OFFSET('Hygiene Data'!$I$7,0,10*ROW('Hygiene Data'!I56))),'Data Summary'!EE62="Yes"),OFFSET('Hygiene Data'!$I$7,0,10*ROW('Hygiene Data'!I56)),NA())</f>
        <v>#N/A</v>
      </c>
      <c r="BQ62" s="97" t="e">
        <f ca="true">+IF(AND(ISNUMBER(OFFSET('Hygiene Data'!$I$9,0,10*ROW('Hygiene Data'!I56))),'Data Summary'!EF62="Yes"),OFFSET('Hygiene Data'!$I$9,0,10*ROW('Hygiene Data'!I56)),NA())</f>
        <v>#N/A</v>
      </c>
    </row>
    <row xmlns:x14ac="http://schemas.microsoft.com/office/spreadsheetml/2009/9/ac" r="63" x14ac:dyDescent="0.2">
      <c r="A63" s="409" t="e">
        <f ca="true">+RIGHT('Data Summary'!A63,LEN('Data Summary'!A63)-9)</f>
        <v>#VALUE!</v>
      </c>
      <c r="B63" s="36" t="str">
        <f ca="true">+IF(ISTEXT('Data Summary'!B63),'Data Summary'!B63,"")</f>
        <v/>
      </c>
      <c r="C63" s="358" t="e">
        <f ca="true">+VALUE('Data Summary'!C63)</f>
        <v>#VALUE!</v>
      </c>
      <c r="D63" s="95" t="e">
        <f ca="true">+IF(AND(ISNUMBER(OFFSET('Water Data'!$D$4,0,10*ROW('Water Data'!D57))),'Data Summary'!BS63="Yes"),100-OFFSET('Water Data'!$D$4,0,10*ROW('Water Data'!D57)),NA())</f>
        <v>#N/A</v>
      </c>
      <c r="E63" s="95" t="e">
        <f ca="true">+IF(AND(ISNUMBER(OFFSET('Water Data'!$D$6,0,10*ROW('Water Data'!D57))),'Data Summary'!BT63="Yes"),OFFSET('Water Data'!$D$6,0,10*ROW('Water Data'!D57)),NA())</f>
        <v>#N/A</v>
      </c>
      <c r="F63" s="95" t="e">
        <f ca="true">+IF(AND(ISNUMBER(OFFSET('Water Data'!$D$9,0,10*ROW('Water Data'!D57))),'Data Summary'!BU63="Yes"),OFFSET('Water Data'!$D$9,0,10*ROW('Water Data'!D57)),NA())</f>
        <v>#N/A</v>
      </c>
      <c r="G63" s="95" t="e">
        <f ca="true">+IF(AND(ISNUMBER(OFFSET('Water Data'!$E$4,0,10*ROW('Water Data'!E57))),'Data Summary'!BV63="Yes"),100-OFFSET('Water Data'!$E$4,0,10*ROW('Water Data'!E57)),NA())</f>
        <v>#N/A</v>
      </c>
      <c r="H63" s="95" t="e">
        <f ca="true">+IF(AND(ISNUMBER(OFFSET('Water Data'!$E$6,0,10*ROW('Water Data'!E57))),'Data Summary'!BW63="Yes"),OFFSET('Water Data'!$E$6,0,10*ROW('Water Data'!E57)),NA())</f>
        <v>#N/A</v>
      </c>
      <c r="I63" s="95" t="e">
        <f ca="true">+IF(AND(ISNUMBER(OFFSET('Water Data'!$E$9,0,10*ROW('Water Data'!E57))),'Data Summary'!BX63="Yes"),OFFSET('Water Data'!$E$9,0,10*ROW('Water Data'!E57)),NA())</f>
        <v>#N/A</v>
      </c>
      <c r="J63" s="95" t="e">
        <f ca="true">+IF(AND(ISNUMBER(OFFSET('Water Data'!$F$4,0,10*ROW('Water Data'!F57))),'Data Summary'!BY63="Yes"),100-OFFSET('Water Data'!$F$4,0,10*ROW('Water Data'!F57)),NA())</f>
        <v>#N/A</v>
      </c>
      <c r="K63" s="95" t="e">
        <f ca="true">+IF(AND(ISNUMBER(OFFSET('Water Data'!$F$6,0,10*ROW('Water Data'!F57))),'Data Summary'!BZ63="Yes"),OFFSET('Water Data'!$F$6,0,10*ROW('Water Data'!F57)),NA())</f>
        <v>#N/A</v>
      </c>
      <c r="L63" s="95" t="e">
        <f ca="true">+IF(AND(ISNUMBER(OFFSET('Water Data'!$F$9,0,10*ROW('Water Data'!F57))),'Data Summary'!CA63="Yes"),OFFSET('Water Data'!$F$9,0,10*ROW('Water Data'!F57)),NA())</f>
        <v>#N/A</v>
      </c>
      <c r="M63" s="95" t="e">
        <f ca="true">+IF(AND(ISNUMBER(OFFSET('Water Data'!$G$4,0,10*ROW('Water Data'!G57))),'Data Summary'!CB63="Yes"),100-OFFSET('Water Data'!$G$4,0,10*ROW('Water Data'!G57)),NA())</f>
        <v>#N/A</v>
      </c>
      <c r="N63" s="95" t="e">
        <f ca="true">+IF(AND(ISNUMBER(OFFSET('Water Data'!$G$6,0,10*ROW('Water Data'!G57))),'Data Summary'!CC63="Yes"),OFFSET('Water Data'!$G$6,0,10*ROW('Water Data'!G57)),NA())</f>
        <v>#N/A</v>
      </c>
      <c r="O63" s="95" t="e">
        <f ca="true">+IF(AND(ISNUMBER(OFFSET('Water Data'!$G$9,0,10*ROW('Water Data'!G57))),'Data Summary'!CD63="Yes"),OFFSET('Water Data'!$G$9,0,10*ROW('Water Data'!G57)),NA())</f>
        <v>#N/A</v>
      </c>
      <c r="P63" s="95" t="e">
        <f ca="true">+IF(AND(ISNUMBER(OFFSET('Water Data'!$H$4,0,10*ROW('Water Data'!H57))),'Data Summary'!CE63="Yes"),100-OFFSET('Water Data'!$H$4,0,10*ROW('Water Data'!H57)),NA())</f>
        <v>#N/A</v>
      </c>
      <c r="Q63" s="95" t="e">
        <f ca="true">+IF(AND(ISNUMBER(OFFSET('Water Data'!$H$6,0,10*ROW('Water Data'!H57))),'Data Summary'!CF63="Yes"),OFFSET('Water Data'!$H$6,0,10*ROW('Water Data'!H57)),NA())</f>
        <v>#N/A</v>
      </c>
      <c r="R63" s="95" t="e">
        <f ca="true">+IF(AND(ISNUMBER(OFFSET('Water Data'!$H$9,0,10*ROW('Water Data'!H57))),'Data Summary'!CG63="Yes"),OFFSET('Water Data'!$H$9,0,10*ROW('Water Data'!H57)),NA())</f>
        <v>#N/A</v>
      </c>
      <c r="S63" s="95" t="e">
        <f ca="true">+IF(AND(ISNUMBER(OFFSET('Water Data'!$I$4,0,10*ROW('Water Data'!I57))),'Data Summary'!CH63="Yes"),100-OFFSET('Water Data'!$I$4,0,10*ROW('Water Data'!I57)),NA())</f>
        <v>#N/A</v>
      </c>
      <c r="T63" s="95" t="e">
        <f ca="true">+IF(AND(ISNUMBER(OFFSET('Water Data'!$I$6,0,10*ROW('Water Data'!I57))),'Data Summary'!CI63="Yes"),OFFSET('Water Data'!$I$6,0,10*ROW('Water Data'!I57)),NA())</f>
        <v>#N/A</v>
      </c>
      <c r="U63" s="95" t="e">
        <f ca="true">+IF(AND(ISNUMBER(OFFSET('Water Data'!$I$9,0,10*ROW('Water Data'!I57))),'Data Summary'!CJ63="Yes"),OFFSET('Water Data'!$I$9,0,10*ROW('Water Data'!I57)),NA())</f>
        <v>#N/A</v>
      </c>
      <c r="V63" s="96" t="e">
        <f ca="true">+IF(AND(ISNUMBER(OFFSET('Sanitation Data'!$D$4,0,10*ROW('Sanitation Data'!D57))),'Data Summary'!CK63="Yes"),100-OFFSET('Sanitation Data'!$D$4,0,10*ROW('Sanitation Data'!D57)),NA())</f>
        <v>#N/A</v>
      </c>
      <c r="W63" s="96" t="e">
        <f ca="true">+IF(AND(ISNUMBER(OFFSET('Sanitation Data'!$D$6,0,10*ROW('Sanitation Data'!D57))),'Data Summary'!CL63="Yes"),OFFSET('Sanitation Data'!$D$6,0,10*ROW('Sanitation Data'!D57)),NA())</f>
        <v>#N/A</v>
      </c>
      <c r="X63" s="96" t="e">
        <f ca="true">+IF(AND(ISNUMBER(OFFSET('Sanitation Data'!$D$10,0,10*ROW('Sanitation Data'!D57))),'Data Summary'!CM63="Yes"),OFFSET('Sanitation Data'!$D$10,0,10*ROW('Sanitation Data'!D57)),NA())</f>
        <v>#N/A</v>
      </c>
      <c r="Y63" s="96" t="e">
        <f ca="true">+IF(AND(ISNUMBER(OFFSET('Sanitation Data'!$D$11,0,10*ROW('Sanitation Data'!D57))),'Data Summary'!CN63="Yes"),OFFSET('Sanitation Data'!$D$11,0,10*ROW('Sanitation Data'!D57)),NA())</f>
        <v>#N/A</v>
      </c>
      <c r="Z63" s="96" t="e">
        <f ca="true">+IF(AND(ISNUMBER(OFFSET('Sanitation Data'!$D$12,0,10*ROW('Sanitation Data'!D57))),'Data Summary'!CO63="Yes"),OFFSET('Sanitation Data'!$D$12,0,10*ROW('Sanitation Data'!D57)),NA())</f>
        <v>#N/A</v>
      </c>
      <c r="AA63" s="96" t="e">
        <f ca="true">+IF(AND(ISNUMBER(OFFSET('Sanitation Data'!$E$4,0,10*ROW('Sanitation Data'!E57))),'Data Summary'!CP63="Yes"),100-OFFSET('Sanitation Data'!$E$4,0,10*ROW('Sanitation Data'!E57)),NA())</f>
        <v>#N/A</v>
      </c>
      <c r="AB63" s="96" t="e">
        <f ca="true">+IF(AND(ISNUMBER(OFFSET('Sanitation Data'!$E$6,0,10*ROW('Sanitation Data'!E57))),'Data Summary'!CQ63="Yes"),OFFSET('Sanitation Data'!$E$6,0,10*ROW('Sanitation Data'!E57)),NA())</f>
        <v>#N/A</v>
      </c>
      <c r="AC63" s="96" t="e">
        <f ca="true">+IF(AND(ISNUMBER(OFFSET('Sanitation Data'!$E$10,0,10*ROW('Sanitation Data'!E57))),'Data Summary'!CR63="Yes"),OFFSET('Sanitation Data'!$E$10,0,10*ROW('Sanitation Data'!E57)),NA())</f>
        <v>#N/A</v>
      </c>
      <c r="AD63" s="96" t="e">
        <f ca="true">+IF(AND(ISNUMBER(OFFSET('Sanitation Data'!$E$11,0,10*ROW('Sanitation Data'!E57))),'Data Summary'!CS63="Yes"),OFFSET('Sanitation Data'!$E$11,0,10*ROW('Sanitation Data'!E57)),NA())</f>
        <v>#N/A</v>
      </c>
      <c r="AE63" s="96" t="e">
        <f ca="true">+IF(AND(ISNUMBER(OFFSET('Sanitation Data'!$E$12,0,10*ROW('Sanitation Data'!E57))),'Data Summary'!CT63="Yes"),OFFSET('Sanitation Data'!$E$12,0,10*ROW('Sanitation Data'!E57)),NA())</f>
        <v>#N/A</v>
      </c>
      <c r="AF63" s="96" t="e">
        <f ca="true">+IF(AND(ISNUMBER(OFFSET('Sanitation Data'!$F$4,0,10*ROW('Sanitation Data'!F57))),'Data Summary'!CU63="Yes"),100-OFFSET('Sanitation Data'!$F$4,0,10*ROW('Sanitation Data'!F57)),NA())</f>
        <v>#N/A</v>
      </c>
      <c r="AG63" s="96" t="e">
        <f ca="true">+IF(AND(ISNUMBER(OFFSET('Sanitation Data'!$F$6,0,10*ROW('Sanitation Data'!F57))),'Data Summary'!CV63="Yes"),OFFSET('Sanitation Data'!$F$6,0,10*ROW('Sanitation Data'!F57)),NA())</f>
        <v>#N/A</v>
      </c>
      <c r="AH63" s="96" t="e">
        <f ca="true">+IF(AND(ISNUMBER(OFFSET('Sanitation Data'!$F$10,0,10*ROW('Sanitation Data'!F57))),'Data Summary'!CW63="Yes"),OFFSET('Sanitation Data'!$F$10,0,10*ROW('Sanitation Data'!F57)),NA())</f>
        <v>#N/A</v>
      </c>
      <c r="AI63" s="96" t="e">
        <f ca="true">+IF(AND(ISNUMBER(OFFSET('Sanitation Data'!$F$11,0,10*ROW('Sanitation Data'!F57))),'Data Summary'!CX63="Yes"),OFFSET('Sanitation Data'!$F$11,0,10*ROW('Sanitation Data'!F57)),NA())</f>
        <v>#N/A</v>
      </c>
      <c r="AJ63" s="96" t="e">
        <f ca="true">+IF(AND(ISNUMBER(OFFSET('Sanitation Data'!$F$12,0,10*ROW('Sanitation Data'!F57))),'Data Summary'!CY63="Yes"),OFFSET('Sanitation Data'!$F$12,0,10*ROW('Sanitation Data'!F57)),NA())</f>
        <v>#N/A</v>
      </c>
      <c r="AK63" s="96" t="e">
        <f ca="true">+IF(AND(ISNUMBER(OFFSET('Sanitation Data'!$G$4,0,10*ROW('Sanitation Data'!G57))),'Data Summary'!CZ63="Yes"),100-OFFSET('Sanitation Data'!$G$4,0,10*ROW('Sanitation Data'!G57)),NA())</f>
        <v>#N/A</v>
      </c>
      <c r="AL63" s="96" t="e">
        <f ca="true">+IF(AND(ISNUMBER(OFFSET('Sanitation Data'!$G$6,0,10*ROW('Sanitation Data'!G57))),'Data Summary'!DA63="Yes"),OFFSET('Sanitation Data'!$G$6,0,10*ROW('Sanitation Data'!G57)),NA())</f>
        <v>#N/A</v>
      </c>
      <c r="AM63" s="96" t="e">
        <f ca="true">+IF(AND(ISNUMBER(OFFSET('Sanitation Data'!$G$10,0,10*ROW('Sanitation Data'!G57))),'Data Summary'!DB63="Yes"),OFFSET('Sanitation Data'!$G$10,0,10*ROW('Sanitation Data'!G57)),NA())</f>
        <v>#N/A</v>
      </c>
      <c r="AN63" s="96" t="e">
        <f ca="true">+IF(AND(ISNUMBER(OFFSET('Sanitation Data'!$G$11,0,10*ROW('Sanitation Data'!G57))),'Data Summary'!DC63="Yes"),OFFSET('Sanitation Data'!$G$11,0,10*ROW('Sanitation Data'!G57)),NA())</f>
        <v>#N/A</v>
      </c>
      <c r="AO63" s="96" t="e">
        <f ca="true">+IF(AND(ISNUMBER(OFFSET('Sanitation Data'!$G$12,0,10*ROW('Sanitation Data'!G57))),'Data Summary'!DD63="Yes"),OFFSET('Sanitation Data'!$G$12,0,10*ROW('Sanitation Data'!G57)),NA())</f>
        <v>#N/A</v>
      </c>
      <c r="AP63" s="96" t="e">
        <f ca="true">+IF(AND(ISNUMBER(OFFSET('Sanitation Data'!$H$4,0,10*ROW('Sanitation Data'!H57))),'Data Summary'!DE63="Yes"),100-OFFSET('Sanitation Data'!$H$4,0,10*ROW('Sanitation Data'!H57)),NA())</f>
        <v>#N/A</v>
      </c>
      <c r="AQ63" s="96" t="e">
        <f ca="true">+IF(AND(ISNUMBER(OFFSET('Sanitation Data'!$H$6,0,10*ROW('Sanitation Data'!H57))),'Data Summary'!DF63="Yes"),OFFSET('Sanitation Data'!$H$6,0,10*ROW('Sanitation Data'!H57)),NA())</f>
        <v>#N/A</v>
      </c>
      <c r="AR63" s="96" t="e">
        <f ca="true">+IF(AND(ISNUMBER(OFFSET('Sanitation Data'!$H$10,0,10*ROW('Sanitation Data'!H57))),'Data Summary'!DG63="Yes"),OFFSET('Sanitation Data'!$H$10,0,10*ROW('Sanitation Data'!H57)),NA())</f>
        <v>#N/A</v>
      </c>
      <c r="AS63" s="96" t="e">
        <f ca="true">+IF(AND(ISNUMBER(OFFSET('Sanitation Data'!$H$11,0,10*ROW('Sanitation Data'!H57))),'Data Summary'!DH63="Yes"),OFFSET('Sanitation Data'!$H$11,0,10*ROW('Sanitation Data'!H57)),NA())</f>
        <v>#N/A</v>
      </c>
      <c r="AT63" s="96" t="e">
        <f ca="true">+IF(AND(ISNUMBER(OFFSET('Sanitation Data'!$H$12,0,10*ROW('Sanitation Data'!H57))),'Data Summary'!DI63="Yes"),OFFSET('Sanitation Data'!$H$12,0,10*ROW('Sanitation Data'!H57)),NA())</f>
        <v>#N/A</v>
      </c>
      <c r="AU63" s="96" t="e">
        <f ca="true">+IF(AND(ISNUMBER(OFFSET('Sanitation Data'!$I$4,0,10*ROW('Sanitation Data'!I57))),'Data Summary'!DJ63="Yes"),100-OFFSET('Sanitation Data'!$I$4,0,10*ROW('Sanitation Data'!I57)),NA())</f>
        <v>#N/A</v>
      </c>
      <c r="AV63" s="96" t="e">
        <f ca="true">+IF(AND(ISNUMBER(OFFSET('Sanitation Data'!$I$6,0,10*ROW('Sanitation Data'!I57))),'Data Summary'!DK63="Yes"),OFFSET('Sanitation Data'!$I$6,0,10*ROW('Sanitation Data'!I57)),NA())</f>
        <v>#N/A</v>
      </c>
      <c r="AW63" s="96" t="e">
        <f ca="true">+IF(AND(ISNUMBER(OFFSET('Sanitation Data'!$I$10,0,10*ROW('Sanitation Data'!I57))),'Data Summary'!DL63="Yes"),OFFSET('Sanitation Data'!$I$10,0,10*ROW('Sanitation Data'!I57)),NA())</f>
        <v>#N/A</v>
      </c>
      <c r="AX63" s="96" t="e">
        <f ca="true">+IF(AND(ISNUMBER(OFFSET('Sanitation Data'!$I$11,0,10*ROW('Sanitation Data'!I57))),'Data Summary'!DM63="Yes"),OFFSET('Sanitation Data'!$I$11,0,10*ROW('Sanitation Data'!I57)),NA())</f>
        <v>#N/A</v>
      </c>
      <c r="AY63" s="96" t="e">
        <f ca="true">+IF(AND(ISNUMBER(OFFSET('Sanitation Data'!$I$12,0,10*ROW('Sanitation Data'!I57))),'Data Summary'!DN63="Yes"),OFFSET('Sanitation Data'!$I$12,0,10*ROW('Sanitation Data'!I57)),NA())</f>
        <v>#N/A</v>
      </c>
      <c r="AZ63" s="97" t="e">
        <f ca="true">+IF(AND(ISNUMBER(OFFSET('Hygiene Data'!$D$5,0,10*ROW('Hygiene Data'!D57))),'Data Summary'!DO63="Yes"),OFFSET('Hygiene Data'!$D$5,0,10*ROW('Hygiene Data'!D57)),NA())</f>
        <v>#N/A</v>
      </c>
      <c r="BA63" s="97" t="e">
        <f ca="true">+IF(AND(ISNUMBER(OFFSET('Hygiene Data'!$D$7,0,10*ROW('Hygiene Data'!D57))),'Data Summary'!DP63="Yes"),OFFSET('Hygiene Data'!$D$7,0,10*ROW('Hygiene Data'!D57)),NA())</f>
        <v>#N/A</v>
      </c>
      <c r="BB63" s="97" t="e">
        <f ca="true">+IF(AND(ISNUMBER(OFFSET('Hygiene Data'!$D$9,0,10*ROW('Hygiene Data'!D57))),'Data Summary'!DQ63="Yes"),OFFSET('Hygiene Data'!$D$9,0,10*ROW('Hygiene Data'!D57)),NA())</f>
        <v>#N/A</v>
      </c>
      <c r="BC63" s="97" t="e">
        <f ca="true">+IF(AND(ISNUMBER(OFFSET('Hygiene Data'!$E$5,0,10*ROW('Hygiene Data'!E57))),'Data Summary'!DR63="Yes"),OFFSET('Hygiene Data'!$E$5,0,10*ROW('Hygiene Data'!E57)),NA())</f>
        <v>#N/A</v>
      </c>
      <c r="BD63" s="97" t="e">
        <f ca="true">+IF(AND(ISNUMBER(OFFSET('Hygiene Data'!$E$7,0,10*ROW('Hygiene Data'!E57))),'Data Summary'!DS63="Yes"),OFFSET('Hygiene Data'!$E$7,0,10*ROW('Hygiene Data'!E57)),NA())</f>
        <v>#N/A</v>
      </c>
      <c r="BE63" s="97" t="e">
        <f ca="true">+IF(AND(ISNUMBER(OFFSET('Hygiene Data'!$E$9,0,10*ROW('Hygiene Data'!E57))),'Data Summary'!DT63="Yes"),OFFSET('Hygiene Data'!$E$9,0,10*ROW('Hygiene Data'!E57)),NA())</f>
        <v>#N/A</v>
      </c>
      <c r="BF63" s="97" t="e">
        <f ca="true">+IF(AND(ISNUMBER(OFFSET('Hygiene Data'!$F$5,0,10*ROW('Hygiene Data'!F57))),'Data Summary'!DU63="Yes"),OFFSET('Hygiene Data'!$F$5,0,10*ROW('Hygiene Data'!F57)),NA())</f>
        <v>#N/A</v>
      </c>
      <c r="BG63" s="97" t="e">
        <f ca="true">+IF(AND(ISNUMBER(OFFSET('Hygiene Data'!$F$7,0,10*ROW('Hygiene Data'!F57))),'Data Summary'!DV63="Yes"),OFFSET('Hygiene Data'!$F$7,0,10*ROW('Hygiene Data'!F57)),NA())</f>
        <v>#N/A</v>
      </c>
      <c r="BH63" s="97" t="e">
        <f ca="true">+IF(AND(ISNUMBER(OFFSET('Hygiene Data'!$F$9,0,10*ROW('Hygiene Data'!F57))),'Data Summary'!DW63="Yes"),OFFSET('Hygiene Data'!$F$9,0,10*ROW('Hygiene Data'!F57)),NA())</f>
        <v>#N/A</v>
      </c>
      <c r="BI63" s="97" t="e">
        <f ca="true">+IF(AND(ISNUMBER(OFFSET('Hygiene Data'!$G$5,0,10*ROW('Hygiene Data'!G57))),'Data Summary'!DX63="Yes"),OFFSET('Hygiene Data'!$G$5,0,10*ROW('Hygiene Data'!G57)),NA())</f>
        <v>#N/A</v>
      </c>
      <c r="BJ63" s="97" t="e">
        <f ca="true">+IF(AND(ISNUMBER(OFFSET('Hygiene Data'!$G$7,0,10*ROW('Hygiene Data'!G57))),'Data Summary'!DY63="Yes"),OFFSET('Hygiene Data'!$G$7,0,10*ROW('Hygiene Data'!G57)),NA())</f>
        <v>#N/A</v>
      </c>
      <c r="BK63" s="97" t="e">
        <f ca="true">+IF(AND(ISNUMBER(OFFSET('Hygiene Data'!$G$9,0,10*ROW('Hygiene Data'!G57))),'Data Summary'!DZ63="Yes"),OFFSET('Hygiene Data'!$G$9,0,10*ROW('Hygiene Data'!G57)),NA())</f>
        <v>#N/A</v>
      </c>
      <c r="BL63" s="97" t="e">
        <f ca="true">+IF(AND(ISNUMBER(OFFSET('Hygiene Data'!$H$5,0,10*ROW('Hygiene Data'!H57))),'Data Summary'!EA63="Yes"),OFFSET('Hygiene Data'!$H$5,0,10*ROW('Hygiene Data'!H57)),NA())</f>
        <v>#N/A</v>
      </c>
      <c r="BM63" s="97" t="e">
        <f ca="true">+IF(AND(ISNUMBER(OFFSET('Hygiene Data'!$H$7,0,10*ROW('Hygiene Data'!H57))),'Data Summary'!EB63="Yes"),OFFSET('Hygiene Data'!$H$7,0,10*ROW('Hygiene Data'!H57)),NA())</f>
        <v>#N/A</v>
      </c>
      <c r="BN63" s="97" t="e">
        <f ca="true">+IF(AND(ISNUMBER(OFFSET('Hygiene Data'!$H$9,0,10*ROW('Hygiene Data'!H57))),'Data Summary'!EC63="Yes"),OFFSET('Hygiene Data'!$H$9,0,10*ROW('Hygiene Data'!H57)),NA())</f>
        <v>#N/A</v>
      </c>
      <c r="BO63" s="97" t="e">
        <f ca="true">+IF(AND(ISNUMBER(OFFSET('Hygiene Data'!$I$5,0,10*ROW('Hygiene Data'!I57))),'Data Summary'!ED63="Yes"),OFFSET('Hygiene Data'!$I$5,0,10*ROW('Hygiene Data'!I57)),NA())</f>
        <v>#N/A</v>
      </c>
      <c r="BP63" s="97" t="e">
        <f ca="true">+IF(AND(ISNUMBER(OFFSET('Hygiene Data'!$I$7,0,10*ROW('Hygiene Data'!I57))),'Data Summary'!EE63="Yes"),OFFSET('Hygiene Data'!$I$7,0,10*ROW('Hygiene Data'!I57)),NA())</f>
        <v>#N/A</v>
      </c>
      <c r="BQ63" s="97" t="e">
        <f ca="true">+IF(AND(ISNUMBER(OFFSET('Hygiene Data'!$I$9,0,10*ROW('Hygiene Data'!I57))),'Data Summary'!EF63="Yes"),OFFSET('Hygiene Data'!$I$9,0,10*ROW('Hygiene Data'!I57)),NA())</f>
        <v>#N/A</v>
      </c>
    </row>
    <row xmlns:x14ac="http://schemas.microsoft.com/office/spreadsheetml/2009/9/ac" r="64" x14ac:dyDescent="0.2">
      <c r="A64" s="409" t="e">
        <f ca="true">+RIGHT('Data Summary'!A64,LEN('Data Summary'!A64)-9)</f>
        <v>#VALUE!</v>
      </c>
      <c r="B64" s="36" t="str">
        <f ca="true">+IF(ISTEXT('Data Summary'!B64),'Data Summary'!B64,"")</f>
        <v/>
      </c>
      <c r="C64" s="358" t="e">
        <f ca="true">+VALUE('Data Summary'!C64)</f>
        <v>#VALUE!</v>
      </c>
      <c r="D64" s="95" t="e">
        <f ca="true">+IF(AND(ISNUMBER(OFFSET('Water Data'!$D$4,0,10*ROW('Water Data'!D58))),'Data Summary'!BS64="Yes"),100-OFFSET('Water Data'!$D$4,0,10*ROW('Water Data'!D58)),NA())</f>
        <v>#N/A</v>
      </c>
      <c r="E64" s="95" t="e">
        <f ca="true">+IF(AND(ISNUMBER(OFFSET('Water Data'!$D$6,0,10*ROW('Water Data'!D58))),'Data Summary'!BT64="Yes"),OFFSET('Water Data'!$D$6,0,10*ROW('Water Data'!D58)),NA())</f>
        <v>#N/A</v>
      </c>
      <c r="F64" s="95" t="e">
        <f ca="true">+IF(AND(ISNUMBER(OFFSET('Water Data'!$D$9,0,10*ROW('Water Data'!D58))),'Data Summary'!BU64="Yes"),OFFSET('Water Data'!$D$9,0,10*ROW('Water Data'!D58)),NA())</f>
        <v>#N/A</v>
      </c>
      <c r="G64" s="95" t="e">
        <f ca="true">+IF(AND(ISNUMBER(OFFSET('Water Data'!$E$4,0,10*ROW('Water Data'!E58))),'Data Summary'!BV64="Yes"),100-OFFSET('Water Data'!$E$4,0,10*ROW('Water Data'!E58)),NA())</f>
        <v>#N/A</v>
      </c>
      <c r="H64" s="95" t="e">
        <f ca="true">+IF(AND(ISNUMBER(OFFSET('Water Data'!$E$6,0,10*ROW('Water Data'!E58))),'Data Summary'!BW64="Yes"),OFFSET('Water Data'!$E$6,0,10*ROW('Water Data'!E58)),NA())</f>
        <v>#N/A</v>
      </c>
      <c r="I64" s="95" t="e">
        <f ca="true">+IF(AND(ISNUMBER(OFFSET('Water Data'!$E$9,0,10*ROW('Water Data'!E58))),'Data Summary'!BX64="Yes"),OFFSET('Water Data'!$E$9,0,10*ROW('Water Data'!E58)),NA())</f>
        <v>#N/A</v>
      </c>
      <c r="J64" s="95" t="e">
        <f ca="true">+IF(AND(ISNUMBER(OFFSET('Water Data'!$F$4,0,10*ROW('Water Data'!F58))),'Data Summary'!BY64="Yes"),100-OFFSET('Water Data'!$F$4,0,10*ROW('Water Data'!F58)),NA())</f>
        <v>#N/A</v>
      </c>
      <c r="K64" s="95" t="e">
        <f ca="true">+IF(AND(ISNUMBER(OFFSET('Water Data'!$F$6,0,10*ROW('Water Data'!F58))),'Data Summary'!BZ64="Yes"),OFFSET('Water Data'!$F$6,0,10*ROW('Water Data'!F58)),NA())</f>
        <v>#N/A</v>
      </c>
      <c r="L64" s="95" t="e">
        <f ca="true">+IF(AND(ISNUMBER(OFFSET('Water Data'!$F$9,0,10*ROW('Water Data'!F58))),'Data Summary'!CA64="Yes"),OFFSET('Water Data'!$F$9,0,10*ROW('Water Data'!F58)),NA())</f>
        <v>#N/A</v>
      </c>
      <c r="M64" s="95" t="e">
        <f ca="true">+IF(AND(ISNUMBER(OFFSET('Water Data'!$G$4,0,10*ROW('Water Data'!G58))),'Data Summary'!CB64="Yes"),100-OFFSET('Water Data'!$G$4,0,10*ROW('Water Data'!G58)),NA())</f>
        <v>#N/A</v>
      </c>
      <c r="N64" s="95" t="e">
        <f ca="true">+IF(AND(ISNUMBER(OFFSET('Water Data'!$G$6,0,10*ROW('Water Data'!G58))),'Data Summary'!CC64="Yes"),OFFSET('Water Data'!$G$6,0,10*ROW('Water Data'!G58)),NA())</f>
        <v>#N/A</v>
      </c>
      <c r="O64" s="95" t="e">
        <f ca="true">+IF(AND(ISNUMBER(OFFSET('Water Data'!$G$9,0,10*ROW('Water Data'!G58))),'Data Summary'!CD64="Yes"),OFFSET('Water Data'!$G$9,0,10*ROW('Water Data'!G58)),NA())</f>
        <v>#N/A</v>
      </c>
      <c r="P64" s="95" t="e">
        <f ca="true">+IF(AND(ISNUMBER(OFFSET('Water Data'!$H$4,0,10*ROW('Water Data'!H58))),'Data Summary'!CE64="Yes"),100-OFFSET('Water Data'!$H$4,0,10*ROW('Water Data'!H58)),NA())</f>
        <v>#N/A</v>
      </c>
      <c r="Q64" s="95" t="e">
        <f ca="true">+IF(AND(ISNUMBER(OFFSET('Water Data'!$H$6,0,10*ROW('Water Data'!H58))),'Data Summary'!CF64="Yes"),OFFSET('Water Data'!$H$6,0,10*ROW('Water Data'!H58)),NA())</f>
        <v>#N/A</v>
      </c>
      <c r="R64" s="95" t="e">
        <f ca="true">+IF(AND(ISNUMBER(OFFSET('Water Data'!$H$9,0,10*ROW('Water Data'!H58))),'Data Summary'!CG64="Yes"),OFFSET('Water Data'!$H$9,0,10*ROW('Water Data'!H58)),NA())</f>
        <v>#N/A</v>
      </c>
      <c r="S64" s="95" t="e">
        <f ca="true">+IF(AND(ISNUMBER(OFFSET('Water Data'!$I$4,0,10*ROW('Water Data'!I58))),'Data Summary'!CH64="Yes"),100-OFFSET('Water Data'!$I$4,0,10*ROW('Water Data'!I58)),NA())</f>
        <v>#N/A</v>
      </c>
      <c r="T64" s="95" t="e">
        <f ca="true">+IF(AND(ISNUMBER(OFFSET('Water Data'!$I$6,0,10*ROW('Water Data'!I58))),'Data Summary'!CI64="Yes"),OFFSET('Water Data'!$I$6,0,10*ROW('Water Data'!I58)),NA())</f>
        <v>#N/A</v>
      </c>
      <c r="U64" s="95" t="e">
        <f ca="true">+IF(AND(ISNUMBER(OFFSET('Water Data'!$I$9,0,10*ROW('Water Data'!I58))),'Data Summary'!CJ64="Yes"),OFFSET('Water Data'!$I$9,0,10*ROW('Water Data'!I58)),NA())</f>
        <v>#N/A</v>
      </c>
      <c r="V64" s="96" t="e">
        <f ca="true">+IF(AND(ISNUMBER(OFFSET('Sanitation Data'!$D$4,0,10*ROW('Sanitation Data'!D58))),'Data Summary'!CK64="Yes"),100-OFFSET('Sanitation Data'!$D$4,0,10*ROW('Sanitation Data'!D58)),NA())</f>
        <v>#N/A</v>
      </c>
      <c r="W64" s="96" t="e">
        <f ca="true">+IF(AND(ISNUMBER(OFFSET('Sanitation Data'!$D$6,0,10*ROW('Sanitation Data'!D58))),'Data Summary'!CL64="Yes"),OFFSET('Sanitation Data'!$D$6,0,10*ROW('Sanitation Data'!D58)),NA())</f>
        <v>#N/A</v>
      </c>
      <c r="X64" s="96" t="e">
        <f ca="true">+IF(AND(ISNUMBER(OFFSET('Sanitation Data'!$D$10,0,10*ROW('Sanitation Data'!D58))),'Data Summary'!CM64="Yes"),OFFSET('Sanitation Data'!$D$10,0,10*ROW('Sanitation Data'!D58)),NA())</f>
        <v>#N/A</v>
      </c>
      <c r="Y64" s="96" t="e">
        <f ca="true">+IF(AND(ISNUMBER(OFFSET('Sanitation Data'!$D$11,0,10*ROW('Sanitation Data'!D58))),'Data Summary'!CN64="Yes"),OFFSET('Sanitation Data'!$D$11,0,10*ROW('Sanitation Data'!D58)),NA())</f>
        <v>#N/A</v>
      </c>
      <c r="Z64" s="96" t="e">
        <f ca="true">+IF(AND(ISNUMBER(OFFSET('Sanitation Data'!$D$12,0,10*ROW('Sanitation Data'!D58))),'Data Summary'!CO64="Yes"),OFFSET('Sanitation Data'!$D$12,0,10*ROW('Sanitation Data'!D58)),NA())</f>
        <v>#N/A</v>
      </c>
      <c r="AA64" s="96" t="e">
        <f ca="true">+IF(AND(ISNUMBER(OFFSET('Sanitation Data'!$E$4,0,10*ROW('Sanitation Data'!E58))),'Data Summary'!CP64="Yes"),100-OFFSET('Sanitation Data'!$E$4,0,10*ROW('Sanitation Data'!E58)),NA())</f>
        <v>#N/A</v>
      </c>
      <c r="AB64" s="96" t="e">
        <f ca="true">+IF(AND(ISNUMBER(OFFSET('Sanitation Data'!$E$6,0,10*ROW('Sanitation Data'!E58))),'Data Summary'!CQ64="Yes"),OFFSET('Sanitation Data'!$E$6,0,10*ROW('Sanitation Data'!E58)),NA())</f>
        <v>#N/A</v>
      </c>
      <c r="AC64" s="96" t="e">
        <f ca="true">+IF(AND(ISNUMBER(OFFSET('Sanitation Data'!$E$10,0,10*ROW('Sanitation Data'!E58))),'Data Summary'!CR64="Yes"),OFFSET('Sanitation Data'!$E$10,0,10*ROW('Sanitation Data'!E58)),NA())</f>
        <v>#N/A</v>
      </c>
      <c r="AD64" s="96" t="e">
        <f ca="true">+IF(AND(ISNUMBER(OFFSET('Sanitation Data'!$E$11,0,10*ROW('Sanitation Data'!E58))),'Data Summary'!CS64="Yes"),OFFSET('Sanitation Data'!$E$11,0,10*ROW('Sanitation Data'!E58)),NA())</f>
        <v>#N/A</v>
      </c>
      <c r="AE64" s="96" t="e">
        <f ca="true">+IF(AND(ISNUMBER(OFFSET('Sanitation Data'!$E$12,0,10*ROW('Sanitation Data'!E58))),'Data Summary'!CT64="Yes"),OFFSET('Sanitation Data'!$E$12,0,10*ROW('Sanitation Data'!E58)),NA())</f>
        <v>#N/A</v>
      </c>
      <c r="AF64" s="96" t="e">
        <f ca="true">+IF(AND(ISNUMBER(OFFSET('Sanitation Data'!$F$4,0,10*ROW('Sanitation Data'!F58))),'Data Summary'!CU64="Yes"),100-OFFSET('Sanitation Data'!$F$4,0,10*ROW('Sanitation Data'!F58)),NA())</f>
        <v>#N/A</v>
      </c>
      <c r="AG64" s="96" t="e">
        <f ca="true">+IF(AND(ISNUMBER(OFFSET('Sanitation Data'!$F$6,0,10*ROW('Sanitation Data'!F58))),'Data Summary'!CV64="Yes"),OFFSET('Sanitation Data'!$F$6,0,10*ROW('Sanitation Data'!F58)),NA())</f>
        <v>#N/A</v>
      </c>
      <c r="AH64" s="96" t="e">
        <f ca="true">+IF(AND(ISNUMBER(OFFSET('Sanitation Data'!$F$10,0,10*ROW('Sanitation Data'!F58))),'Data Summary'!CW64="Yes"),OFFSET('Sanitation Data'!$F$10,0,10*ROW('Sanitation Data'!F58)),NA())</f>
        <v>#N/A</v>
      </c>
      <c r="AI64" s="96" t="e">
        <f ca="true">+IF(AND(ISNUMBER(OFFSET('Sanitation Data'!$F$11,0,10*ROW('Sanitation Data'!F58))),'Data Summary'!CX64="Yes"),OFFSET('Sanitation Data'!$F$11,0,10*ROW('Sanitation Data'!F58)),NA())</f>
        <v>#N/A</v>
      </c>
      <c r="AJ64" s="96" t="e">
        <f ca="true">+IF(AND(ISNUMBER(OFFSET('Sanitation Data'!$F$12,0,10*ROW('Sanitation Data'!F58))),'Data Summary'!CY64="Yes"),OFFSET('Sanitation Data'!$F$12,0,10*ROW('Sanitation Data'!F58)),NA())</f>
        <v>#N/A</v>
      </c>
      <c r="AK64" s="96" t="e">
        <f ca="true">+IF(AND(ISNUMBER(OFFSET('Sanitation Data'!$G$4,0,10*ROW('Sanitation Data'!G58))),'Data Summary'!CZ64="Yes"),100-OFFSET('Sanitation Data'!$G$4,0,10*ROW('Sanitation Data'!G58)),NA())</f>
        <v>#N/A</v>
      </c>
      <c r="AL64" s="96" t="e">
        <f ca="true">+IF(AND(ISNUMBER(OFFSET('Sanitation Data'!$G$6,0,10*ROW('Sanitation Data'!G58))),'Data Summary'!DA64="Yes"),OFFSET('Sanitation Data'!$G$6,0,10*ROW('Sanitation Data'!G58)),NA())</f>
        <v>#N/A</v>
      </c>
      <c r="AM64" s="96" t="e">
        <f ca="true">+IF(AND(ISNUMBER(OFFSET('Sanitation Data'!$G$10,0,10*ROW('Sanitation Data'!G58))),'Data Summary'!DB64="Yes"),OFFSET('Sanitation Data'!$G$10,0,10*ROW('Sanitation Data'!G58)),NA())</f>
        <v>#N/A</v>
      </c>
      <c r="AN64" s="96" t="e">
        <f ca="true">+IF(AND(ISNUMBER(OFFSET('Sanitation Data'!$G$11,0,10*ROW('Sanitation Data'!G58))),'Data Summary'!DC64="Yes"),OFFSET('Sanitation Data'!$G$11,0,10*ROW('Sanitation Data'!G58)),NA())</f>
        <v>#N/A</v>
      </c>
      <c r="AO64" s="96" t="e">
        <f ca="true">+IF(AND(ISNUMBER(OFFSET('Sanitation Data'!$G$12,0,10*ROW('Sanitation Data'!G58))),'Data Summary'!DD64="Yes"),OFFSET('Sanitation Data'!$G$12,0,10*ROW('Sanitation Data'!G58)),NA())</f>
        <v>#N/A</v>
      </c>
      <c r="AP64" s="96" t="e">
        <f ca="true">+IF(AND(ISNUMBER(OFFSET('Sanitation Data'!$H$4,0,10*ROW('Sanitation Data'!H58))),'Data Summary'!DE64="Yes"),100-OFFSET('Sanitation Data'!$H$4,0,10*ROW('Sanitation Data'!H58)),NA())</f>
        <v>#N/A</v>
      </c>
      <c r="AQ64" s="96" t="e">
        <f ca="true">+IF(AND(ISNUMBER(OFFSET('Sanitation Data'!$H$6,0,10*ROW('Sanitation Data'!H58))),'Data Summary'!DF64="Yes"),OFFSET('Sanitation Data'!$H$6,0,10*ROW('Sanitation Data'!H58)),NA())</f>
        <v>#N/A</v>
      </c>
      <c r="AR64" s="96" t="e">
        <f ca="true">+IF(AND(ISNUMBER(OFFSET('Sanitation Data'!$H$10,0,10*ROW('Sanitation Data'!H58))),'Data Summary'!DG64="Yes"),OFFSET('Sanitation Data'!$H$10,0,10*ROW('Sanitation Data'!H58)),NA())</f>
        <v>#N/A</v>
      </c>
      <c r="AS64" s="96" t="e">
        <f ca="true">+IF(AND(ISNUMBER(OFFSET('Sanitation Data'!$H$11,0,10*ROW('Sanitation Data'!H58))),'Data Summary'!DH64="Yes"),OFFSET('Sanitation Data'!$H$11,0,10*ROW('Sanitation Data'!H58)),NA())</f>
        <v>#N/A</v>
      </c>
      <c r="AT64" s="96" t="e">
        <f ca="true">+IF(AND(ISNUMBER(OFFSET('Sanitation Data'!$H$12,0,10*ROW('Sanitation Data'!H58))),'Data Summary'!DI64="Yes"),OFFSET('Sanitation Data'!$H$12,0,10*ROW('Sanitation Data'!H58)),NA())</f>
        <v>#N/A</v>
      </c>
      <c r="AU64" s="96" t="e">
        <f ca="true">+IF(AND(ISNUMBER(OFFSET('Sanitation Data'!$I$4,0,10*ROW('Sanitation Data'!I58))),'Data Summary'!DJ64="Yes"),100-OFFSET('Sanitation Data'!$I$4,0,10*ROW('Sanitation Data'!I58)),NA())</f>
        <v>#N/A</v>
      </c>
      <c r="AV64" s="96" t="e">
        <f ca="true">+IF(AND(ISNUMBER(OFFSET('Sanitation Data'!$I$6,0,10*ROW('Sanitation Data'!I58))),'Data Summary'!DK64="Yes"),OFFSET('Sanitation Data'!$I$6,0,10*ROW('Sanitation Data'!I58)),NA())</f>
        <v>#N/A</v>
      </c>
      <c r="AW64" s="96" t="e">
        <f ca="true">+IF(AND(ISNUMBER(OFFSET('Sanitation Data'!$I$10,0,10*ROW('Sanitation Data'!I58))),'Data Summary'!DL64="Yes"),OFFSET('Sanitation Data'!$I$10,0,10*ROW('Sanitation Data'!I58)),NA())</f>
        <v>#N/A</v>
      </c>
      <c r="AX64" s="96" t="e">
        <f ca="true">+IF(AND(ISNUMBER(OFFSET('Sanitation Data'!$I$11,0,10*ROW('Sanitation Data'!I58))),'Data Summary'!DM64="Yes"),OFFSET('Sanitation Data'!$I$11,0,10*ROW('Sanitation Data'!I58)),NA())</f>
        <v>#N/A</v>
      </c>
      <c r="AY64" s="96" t="e">
        <f ca="true">+IF(AND(ISNUMBER(OFFSET('Sanitation Data'!$I$12,0,10*ROW('Sanitation Data'!I58))),'Data Summary'!DN64="Yes"),OFFSET('Sanitation Data'!$I$12,0,10*ROW('Sanitation Data'!I58)),NA())</f>
        <v>#N/A</v>
      </c>
      <c r="AZ64" s="97" t="e">
        <f ca="true">+IF(AND(ISNUMBER(OFFSET('Hygiene Data'!$D$5,0,10*ROW('Hygiene Data'!D58))),'Data Summary'!DO64="Yes"),OFFSET('Hygiene Data'!$D$5,0,10*ROW('Hygiene Data'!D58)),NA())</f>
        <v>#N/A</v>
      </c>
      <c r="BA64" s="97" t="e">
        <f ca="true">+IF(AND(ISNUMBER(OFFSET('Hygiene Data'!$D$7,0,10*ROW('Hygiene Data'!D58))),'Data Summary'!DP64="Yes"),OFFSET('Hygiene Data'!$D$7,0,10*ROW('Hygiene Data'!D58)),NA())</f>
        <v>#N/A</v>
      </c>
      <c r="BB64" s="97" t="e">
        <f ca="true">+IF(AND(ISNUMBER(OFFSET('Hygiene Data'!$D$9,0,10*ROW('Hygiene Data'!D58))),'Data Summary'!DQ64="Yes"),OFFSET('Hygiene Data'!$D$9,0,10*ROW('Hygiene Data'!D58)),NA())</f>
        <v>#N/A</v>
      </c>
      <c r="BC64" s="97" t="e">
        <f ca="true">+IF(AND(ISNUMBER(OFFSET('Hygiene Data'!$E$5,0,10*ROW('Hygiene Data'!E58))),'Data Summary'!DR64="Yes"),OFFSET('Hygiene Data'!$E$5,0,10*ROW('Hygiene Data'!E58)),NA())</f>
        <v>#N/A</v>
      </c>
      <c r="BD64" s="97" t="e">
        <f ca="true">+IF(AND(ISNUMBER(OFFSET('Hygiene Data'!$E$7,0,10*ROW('Hygiene Data'!E58))),'Data Summary'!DS64="Yes"),OFFSET('Hygiene Data'!$E$7,0,10*ROW('Hygiene Data'!E58)),NA())</f>
        <v>#N/A</v>
      </c>
      <c r="BE64" s="97" t="e">
        <f ca="true">+IF(AND(ISNUMBER(OFFSET('Hygiene Data'!$E$9,0,10*ROW('Hygiene Data'!E58))),'Data Summary'!DT64="Yes"),OFFSET('Hygiene Data'!$E$9,0,10*ROW('Hygiene Data'!E58)),NA())</f>
        <v>#N/A</v>
      </c>
      <c r="BF64" s="97" t="e">
        <f ca="true">+IF(AND(ISNUMBER(OFFSET('Hygiene Data'!$F$5,0,10*ROW('Hygiene Data'!F58))),'Data Summary'!DU64="Yes"),OFFSET('Hygiene Data'!$F$5,0,10*ROW('Hygiene Data'!F58)),NA())</f>
        <v>#N/A</v>
      </c>
      <c r="BG64" s="97" t="e">
        <f ca="true">+IF(AND(ISNUMBER(OFFSET('Hygiene Data'!$F$7,0,10*ROW('Hygiene Data'!F58))),'Data Summary'!DV64="Yes"),OFFSET('Hygiene Data'!$F$7,0,10*ROW('Hygiene Data'!F58)),NA())</f>
        <v>#N/A</v>
      </c>
      <c r="BH64" s="97" t="e">
        <f ca="true">+IF(AND(ISNUMBER(OFFSET('Hygiene Data'!$F$9,0,10*ROW('Hygiene Data'!F58))),'Data Summary'!DW64="Yes"),OFFSET('Hygiene Data'!$F$9,0,10*ROW('Hygiene Data'!F58)),NA())</f>
        <v>#N/A</v>
      </c>
      <c r="BI64" s="97" t="e">
        <f ca="true">+IF(AND(ISNUMBER(OFFSET('Hygiene Data'!$G$5,0,10*ROW('Hygiene Data'!G58))),'Data Summary'!DX64="Yes"),OFFSET('Hygiene Data'!$G$5,0,10*ROW('Hygiene Data'!G58)),NA())</f>
        <v>#N/A</v>
      </c>
      <c r="BJ64" s="97" t="e">
        <f ca="true">+IF(AND(ISNUMBER(OFFSET('Hygiene Data'!$G$7,0,10*ROW('Hygiene Data'!G58))),'Data Summary'!DY64="Yes"),OFFSET('Hygiene Data'!$G$7,0,10*ROW('Hygiene Data'!G58)),NA())</f>
        <v>#N/A</v>
      </c>
      <c r="BK64" s="97" t="e">
        <f ca="true">+IF(AND(ISNUMBER(OFFSET('Hygiene Data'!$G$9,0,10*ROW('Hygiene Data'!G58))),'Data Summary'!DZ64="Yes"),OFFSET('Hygiene Data'!$G$9,0,10*ROW('Hygiene Data'!G58)),NA())</f>
        <v>#N/A</v>
      </c>
      <c r="BL64" s="97" t="e">
        <f ca="true">+IF(AND(ISNUMBER(OFFSET('Hygiene Data'!$H$5,0,10*ROW('Hygiene Data'!H58))),'Data Summary'!EA64="Yes"),OFFSET('Hygiene Data'!$H$5,0,10*ROW('Hygiene Data'!H58)),NA())</f>
        <v>#N/A</v>
      </c>
      <c r="BM64" s="97" t="e">
        <f ca="true">+IF(AND(ISNUMBER(OFFSET('Hygiene Data'!$H$7,0,10*ROW('Hygiene Data'!H58))),'Data Summary'!EB64="Yes"),OFFSET('Hygiene Data'!$H$7,0,10*ROW('Hygiene Data'!H58)),NA())</f>
        <v>#N/A</v>
      </c>
      <c r="BN64" s="97" t="e">
        <f ca="true">+IF(AND(ISNUMBER(OFFSET('Hygiene Data'!$H$9,0,10*ROW('Hygiene Data'!H58))),'Data Summary'!EC64="Yes"),OFFSET('Hygiene Data'!$H$9,0,10*ROW('Hygiene Data'!H58)),NA())</f>
        <v>#N/A</v>
      </c>
      <c r="BO64" s="97" t="e">
        <f ca="true">+IF(AND(ISNUMBER(OFFSET('Hygiene Data'!$I$5,0,10*ROW('Hygiene Data'!I58))),'Data Summary'!ED64="Yes"),OFFSET('Hygiene Data'!$I$5,0,10*ROW('Hygiene Data'!I58)),NA())</f>
        <v>#N/A</v>
      </c>
      <c r="BP64" s="97" t="e">
        <f ca="true">+IF(AND(ISNUMBER(OFFSET('Hygiene Data'!$I$7,0,10*ROW('Hygiene Data'!I58))),'Data Summary'!EE64="Yes"),OFFSET('Hygiene Data'!$I$7,0,10*ROW('Hygiene Data'!I58)),NA())</f>
        <v>#N/A</v>
      </c>
      <c r="BQ64" s="97" t="e">
        <f ca="true">+IF(AND(ISNUMBER(OFFSET('Hygiene Data'!$I$9,0,10*ROW('Hygiene Data'!I58))),'Data Summary'!EF64="Yes"),OFFSET('Hygiene Data'!$I$9,0,10*ROW('Hygiene Data'!I58)),NA())</f>
        <v>#N/A</v>
      </c>
    </row>
    <row xmlns:x14ac="http://schemas.microsoft.com/office/spreadsheetml/2009/9/ac" r="65" x14ac:dyDescent="0.2">
      <c r="A65" s="409" t="e">
        <f ca="true">+RIGHT('Data Summary'!A65,LEN('Data Summary'!A65)-9)</f>
        <v>#VALUE!</v>
      </c>
      <c r="B65" s="36" t="str">
        <f ca="true">+IF(ISTEXT('Data Summary'!B65),'Data Summary'!B65,"")</f>
        <v/>
      </c>
      <c r="C65" s="358" t="e">
        <f ca="true">+VALUE('Data Summary'!C65)</f>
        <v>#VALUE!</v>
      </c>
      <c r="D65" s="95" t="e">
        <f ca="true">+IF(AND(ISNUMBER(OFFSET('Water Data'!$D$4,0,10*ROW('Water Data'!D59))),'Data Summary'!BS65="Yes"),100-OFFSET('Water Data'!$D$4,0,10*ROW('Water Data'!D59)),NA())</f>
        <v>#N/A</v>
      </c>
      <c r="E65" s="95" t="e">
        <f ca="true">+IF(AND(ISNUMBER(OFFSET('Water Data'!$D$6,0,10*ROW('Water Data'!D59))),'Data Summary'!BT65="Yes"),OFFSET('Water Data'!$D$6,0,10*ROW('Water Data'!D59)),NA())</f>
        <v>#N/A</v>
      </c>
      <c r="F65" s="95" t="e">
        <f ca="true">+IF(AND(ISNUMBER(OFFSET('Water Data'!$D$9,0,10*ROW('Water Data'!D59))),'Data Summary'!BU65="Yes"),OFFSET('Water Data'!$D$9,0,10*ROW('Water Data'!D59)),NA())</f>
        <v>#N/A</v>
      </c>
      <c r="G65" s="95" t="e">
        <f ca="true">+IF(AND(ISNUMBER(OFFSET('Water Data'!$E$4,0,10*ROW('Water Data'!E59))),'Data Summary'!BV65="Yes"),100-OFFSET('Water Data'!$E$4,0,10*ROW('Water Data'!E59)),NA())</f>
        <v>#N/A</v>
      </c>
      <c r="H65" s="95" t="e">
        <f ca="true">+IF(AND(ISNUMBER(OFFSET('Water Data'!$E$6,0,10*ROW('Water Data'!E59))),'Data Summary'!BW65="Yes"),OFFSET('Water Data'!$E$6,0,10*ROW('Water Data'!E59)),NA())</f>
        <v>#N/A</v>
      </c>
      <c r="I65" s="95" t="e">
        <f ca="true">+IF(AND(ISNUMBER(OFFSET('Water Data'!$E$9,0,10*ROW('Water Data'!E59))),'Data Summary'!BX65="Yes"),OFFSET('Water Data'!$E$9,0,10*ROW('Water Data'!E59)),NA())</f>
        <v>#N/A</v>
      </c>
      <c r="J65" s="95" t="e">
        <f ca="true">+IF(AND(ISNUMBER(OFFSET('Water Data'!$F$4,0,10*ROW('Water Data'!F59))),'Data Summary'!BY65="Yes"),100-OFFSET('Water Data'!$F$4,0,10*ROW('Water Data'!F59)),NA())</f>
        <v>#N/A</v>
      </c>
      <c r="K65" s="95" t="e">
        <f ca="true">+IF(AND(ISNUMBER(OFFSET('Water Data'!$F$6,0,10*ROW('Water Data'!F59))),'Data Summary'!BZ65="Yes"),OFFSET('Water Data'!$F$6,0,10*ROW('Water Data'!F59)),NA())</f>
        <v>#N/A</v>
      </c>
      <c r="L65" s="95" t="e">
        <f ca="true">+IF(AND(ISNUMBER(OFFSET('Water Data'!$F$9,0,10*ROW('Water Data'!F59))),'Data Summary'!CA65="Yes"),OFFSET('Water Data'!$F$9,0,10*ROW('Water Data'!F59)),NA())</f>
        <v>#N/A</v>
      </c>
      <c r="M65" s="95" t="e">
        <f ca="true">+IF(AND(ISNUMBER(OFFSET('Water Data'!$G$4,0,10*ROW('Water Data'!G59))),'Data Summary'!CB65="Yes"),100-OFFSET('Water Data'!$G$4,0,10*ROW('Water Data'!G59)),NA())</f>
        <v>#N/A</v>
      </c>
      <c r="N65" s="95" t="e">
        <f ca="true">+IF(AND(ISNUMBER(OFFSET('Water Data'!$G$6,0,10*ROW('Water Data'!G59))),'Data Summary'!CC65="Yes"),OFFSET('Water Data'!$G$6,0,10*ROW('Water Data'!G59)),NA())</f>
        <v>#N/A</v>
      </c>
      <c r="O65" s="95" t="e">
        <f ca="true">+IF(AND(ISNUMBER(OFFSET('Water Data'!$G$9,0,10*ROW('Water Data'!G59))),'Data Summary'!CD65="Yes"),OFFSET('Water Data'!$G$9,0,10*ROW('Water Data'!G59)),NA())</f>
        <v>#N/A</v>
      </c>
      <c r="P65" s="95" t="e">
        <f ca="true">+IF(AND(ISNUMBER(OFFSET('Water Data'!$H$4,0,10*ROW('Water Data'!H59))),'Data Summary'!CE65="Yes"),100-OFFSET('Water Data'!$H$4,0,10*ROW('Water Data'!H59)),NA())</f>
        <v>#N/A</v>
      </c>
      <c r="Q65" s="95" t="e">
        <f ca="true">+IF(AND(ISNUMBER(OFFSET('Water Data'!$H$6,0,10*ROW('Water Data'!H59))),'Data Summary'!CF65="Yes"),OFFSET('Water Data'!$H$6,0,10*ROW('Water Data'!H59)),NA())</f>
        <v>#N/A</v>
      </c>
      <c r="R65" s="95" t="e">
        <f ca="true">+IF(AND(ISNUMBER(OFFSET('Water Data'!$H$9,0,10*ROW('Water Data'!H59))),'Data Summary'!CG65="Yes"),OFFSET('Water Data'!$H$9,0,10*ROW('Water Data'!H59)),NA())</f>
        <v>#N/A</v>
      </c>
      <c r="S65" s="95" t="e">
        <f ca="true">+IF(AND(ISNUMBER(OFFSET('Water Data'!$I$4,0,10*ROW('Water Data'!I59))),'Data Summary'!CH65="Yes"),100-OFFSET('Water Data'!$I$4,0,10*ROW('Water Data'!I59)),NA())</f>
        <v>#N/A</v>
      </c>
      <c r="T65" s="95" t="e">
        <f ca="true">+IF(AND(ISNUMBER(OFFSET('Water Data'!$I$6,0,10*ROW('Water Data'!I59))),'Data Summary'!CI65="Yes"),OFFSET('Water Data'!$I$6,0,10*ROW('Water Data'!I59)),NA())</f>
        <v>#N/A</v>
      </c>
      <c r="U65" s="95" t="e">
        <f ca="true">+IF(AND(ISNUMBER(OFFSET('Water Data'!$I$9,0,10*ROW('Water Data'!I59))),'Data Summary'!CJ65="Yes"),OFFSET('Water Data'!$I$9,0,10*ROW('Water Data'!I59)),NA())</f>
        <v>#N/A</v>
      </c>
      <c r="V65" s="96" t="e">
        <f ca="true">+IF(AND(ISNUMBER(OFFSET('Sanitation Data'!$D$4,0,10*ROW('Sanitation Data'!D59))),'Data Summary'!CK65="Yes"),100-OFFSET('Sanitation Data'!$D$4,0,10*ROW('Sanitation Data'!D59)),NA())</f>
        <v>#N/A</v>
      </c>
      <c r="W65" s="96" t="e">
        <f ca="true">+IF(AND(ISNUMBER(OFFSET('Sanitation Data'!$D$6,0,10*ROW('Sanitation Data'!D59))),'Data Summary'!CL65="Yes"),OFFSET('Sanitation Data'!$D$6,0,10*ROW('Sanitation Data'!D59)),NA())</f>
        <v>#N/A</v>
      </c>
      <c r="X65" s="96" t="e">
        <f ca="true">+IF(AND(ISNUMBER(OFFSET('Sanitation Data'!$D$10,0,10*ROW('Sanitation Data'!D59))),'Data Summary'!CM65="Yes"),OFFSET('Sanitation Data'!$D$10,0,10*ROW('Sanitation Data'!D59)),NA())</f>
        <v>#N/A</v>
      </c>
      <c r="Y65" s="96" t="e">
        <f ca="true">+IF(AND(ISNUMBER(OFFSET('Sanitation Data'!$D$11,0,10*ROW('Sanitation Data'!D59))),'Data Summary'!CN65="Yes"),OFFSET('Sanitation Data'!$D$11,0,10*ROW('Sanitation Data'!D59)),NA())</f>
        <v>#N/A</v>
      </c>
      <c r="Z65" s="96" t="e">
        <f ca="true">+IF(AND(ISNUMBER(OFFSET('Sanitation Data'!$D$12,0,10*ROW('Sanitation Data'!D59))),'Data Summary'!CO65="Yes"),OFFSET('Sanitation Data'!$D$12,0,10*ROW('Sanitation Data'!D59)),NA())</f>
        <v>#N/A</v>
      </c>
      <c r="AA65" s="96" t="e">
        <f ca="true">+IF(AND(ISNUMBER(OFFSET('Sanitation Data'!$E$4,0,10*ROW('Sanitation Data'!E59))),'Data Summary'!CP65="Yes"),100-OFFSET('Sanitation Data'!$E$4,0,10*ROW('Sanitation Data'!E59)),NA())</f>
        <v>#N/A</v>
      </c>
      <c r="AB65" s="96" t="e">
        <f ca="true">+IF(AND(ISNUMBER(OFFSET('Sanitation Data'!$E$6,0,10*ROW('Sanitation Data'!E59))),'Data Summary'!CQ65="Yes"),OFFSET('Sanitation Data'!$E$6,0,10*ROW('Sanitation Data'!E59)),NA())</f>
        <v>#N/A</v>
      </c>
      <c r="AC65" s="96" t="e">
        <f ca="true">+IF(AND(ISNUMBER(OFFSET('Sanitation Data'!$E$10,0,10*ROW('Sanitation Data'!E59))),'Data Summary'!CR65="Yes"),OFFSET('Sanitation Data'!$E$10,0,10*ROW('Sanitation Data'!E59)),NA())</f>
        <v>#N/A</v>
      </c>
      <c r="AD65" s="96" t="e">
        <f ca="true">+IF(AND(ISNUMBER(OFFSET('Sanitation Data'!$E$11,0,10*ROW('Sanitation Data'!E59))),'Data Summary'!CS65="Yes"),OFFSET('Sanitation Data'!$E$11,0,10*ROW('Sanitation Data'!E59)),NA())</f>
        <v>#N/A</v>
      </c>
      <c r="AE65" s="96" t="e">
        <f ca="true">+IF(AND(ISNUMBER(OFFSET('Sanitation Data'!$E$12,0,10*ROW('Sanitation Data'!E59))),'Data Summary'!CT65="Yes"),OFFSET('Sanitation Data'!$E$12,0,10*ROW('Sanitation Data'!E59)),NA())</f>
        <v>#N/A</v>
      </c>
      <c r="AF65" s="96" t="e">
        <f ca="true">+IF(AND(ISNUMBER(OFFSET('Sanitation Data'!$F$4,0,10*ROW('Sanitation Data'!F59))),'Data Summary'!CU65="Yes"),100-OFFSET('Sanitation Data'!$F$4,0,10*ROW('Sanitation Data'!F59)),NA())</f>
        <v>#N/A</v>
      </c>
      <c r="AG65" s="96" t="e">
        <f ca="true">+IF(AND(ISNUMBER(OFFSET('Sanitation Data'!$F$6,0,10*ROW('Sanitation Data'!F59))),'Data Summary'!CV65="Yes"),OFFSET('Sanitation Data'!$F$6,0,10*ROW('Sanitation Data'!F59)),NA())</f>
        <v>#N/A</v>
      </c>
      <c r="AH65" s="96" t="e">
        <f ca="true">+IF(AND(ISNUMBER(OFFSET('Sanitation Data'!$F$10,0,10*ROW('Sanitation Data'!F59))),'Data Summary'!CW65="Yes"),OFFSET('Sanitation Data'!$F$10,0,10*ROW('Sanitation Data'!F59)),NA())</f>
        <v>#N/A</v>
      </c>
      <c r="AI65" s="96" t="e">
        <f ca="true">+IF(AND(ISNUMBER(OFFSET('Sanitation Data'!$F$11,0,10*ROW('Sanitation Data'!F59))),'Data Summary'!CX65="Yes"),OFFSET('Sanitation Data'!$F$11,0,10*ROW('Sanitation Data'!F59)),NA())</f>
        <v>#N/A</v>
      </c>
      <c r="AJ65" s="96" t="e">
        <f ca="true">+IF(AND(ISNUMBER(OFFSET('Sanitation Data'!$F$12,0,10*ROW('Sanitation Data'!F59))),'Data Summary'!CY65="Yes"),OFFSET('Sanitation Data'!$F$12,0,10*ROW('Sanitation Data'!F59)),NA())</f>
        <v>#N/A</v>
      </c>
      <c r="AK65" s="96" t="e">
        <f ca="true">+IF(AND(ISNUMBER(OFFSET('Sanitation Data'!$G$4,0,10*ROW('Sanitation Data'!G59))),'Data Summary'!CZ65="Yes"),100-OFFSET('Sanitation Data'!$G$4,0,10*ROW('Sanitation Data'!G59)),NA())</f>
        <v>#N/A</v>
      </c>
      <c r="AL65" s="96" t="e">
        <f ca="true">+IF(AND(ISNUMBER(OFFSET('Sanitation Data'!$G$6,0,10*ROW('Sanitation Data'!G59))),'Data Summary'!DA65="Yes"),OFFSET('Sanitation Data'!$G$6,0,10*ROW('Sanitation Data'!G59)),NA())</f>
        <v>#N/A</v>
      </c>
      <c r="AM65" s="96" t="e">
        <f ca="true">+IF(AND(ISNUMBER(OFFSET('Sanitation Data'!$G$10,0,10*ROW('Sanitation Data'!G59))),'Data Summary'!DB65="Yes"),OFFSET('Sanitation Data'!$G$10,0,10*ROW('Sanitation Data'!G59)),NA())</f>
        <v>#N/A</v>
      </c>
      <c r="AN65" s="96" t="e">
        <f ca="true">+IF(AND(ISNUMBER(OFFSET('Sanitation Data'!$G$11,0,10*ROW('Sanitation Data'!G59))),'Data Summary'!DC65="Yes"),OFFSET('Sanitation Data'!$G$11,0,10*ROW('Sanitation Data'!G59)),NA())</f>
        <v>#N/A</v>
      </c>
      <c r="AO65" s="96" t="e">
        <f ca="true">+IF(AND(ISNUMBER(OFFSET('Sanitation Data'!$G$12,0,10*ROW('Sanitation Data'!G59))),'Data Summary'!DD65="Yes"),OFFSET('Sanitation Data'!$G$12,0,10*ROW('Sanitation Data'!G59)),NA())</f>
        <v>#N/A</v>
      </c>
      <c r="AP65" s="96" t="e">
        <f ca="true">+IF(AND(ISNUMBER(OFFSET('Sanitation Data'!$H$4,0,10*ROW('Sanitation Data'!H59))),'Data Summary'!DE65="Yes"),100-OFFSET('Sanitation Data'!$H$4,0,10*ROW('Sanitation Data'!H59)),NA())</f>
        <v>#N/A</v>
      </c>
      <c r="AQ65" s="96" t="e">
        <f ca="true">+IF(AND(ISNUMBER(OFFSET('Sanitation Data'!$H$6,0,10*ROW('Sanitation Data'!H59))),'Data Summary'!DF65="Yes"),OFFSET('Sanitation Data'!$H$6,0,10*ROW('Sanitation Data'!H59)),NA())</f>
        <v>#N/A</v>
      </c>
      <c r="AR65" s="96" t="e">
        <f ca="true">+IF(AND(ISNUMBER(OFFSET('Sanitation Data'!$H$10,0,10*ROW('Sanitation Data'!H59))),'Data Summary'!DG65="Yes"),OFFSET('Sanitation Data'!$H$10,0,10*ROW('Sanitation Data'!H59)),NA())</f>
        <v>#N/A</v>
      </c>
      <c r="AS65" s="96" t="e">
        <f ca="true">+IF(AND(ISNUMBER(OFFSET('Sanitation Data'!$H$11,0,10*ROW('Sanitation Data'!H59))),'Data Summary'!DH65="Yes"),OFFSET('Sanitation Data'!$H$11,0,10*ROW('Sanitation Data'!H59)),NA())</f>
        <v>#N/A</v>
      </c>
      <c r="AT65" s="96" t="e">
        <f ca="true">+IF(AND(ISNUMBER(OFFSET('Sanitation Data'!$H$12,0,10*ROW('Sanitation Data'!H59))),'Data Summary'!DI65="Yes"),OFFSET('Sanitation Data'!$H$12,0,10*ROW('Sanitation Data'!H59)),NA())</f>
        <v>#N/A</v>
      </c>
      <c r="AU65" s="96" t="e">
        <f ca="true">+IF(AND(ISNUMBER(OFFSET('Sanitation Data'!$I$4,0,10*ROW('Sanitation Data'!I59))),'Data Summary'!DJ65="Yes"),100-OFFSET('Sanitation Data'!$I$4,0,10*ROW('Sanitation Data'!I59)),NA())</f>
        <v>#N/A</v>
      </c>
      <c r="AV65" s="96" t="e">
        <f ca="true">+IF(AND(ISNUMBER(OFFSET('Sanitation Data'!$I$6,0,10*ROW('Sanitation Data'!I59))),'Data Summary'!DK65="Yes"),OFFSET('Sanitation Data'!$I$6,0,10*ROW('Sanitation Data'!I59)),NA())</f>
        <v>#N/A</v>
      </c>
      <c r="AW65" s="96" t="e">
        <f ca="true">+IF(AND(ISNUMBER(OFFSET('Sanitation Data'!$I$10,0,10*ROW('Sanitation Data'!I59))),'Data Summary'!DL65="Yes"),OFFSET('Sanitation Data'!$I$10,0,10*ROW('Sanitation Data'!I59)),NA())</f>
        <v>#N/A</v>
      </c>
      <c r="AX65" s="96" t="e">
        <f ca="true">+IF(AND(ISNUMBER(OFFSET('Sanitation Data'!$I$11,0,10*ROW('Sanitation Data'!I59))),'Data Summary'!DM65="Yes"),OFFSET('Sanitation Data'!$I$11,0,10*ROW('Sanitation Data'!I59)),NA())</f>
        <v>#N/A</v>
      </c>
      <c r="AY65" s="96" t="e">
        <f ca="true">+IF(AND(ISNUMBER(OFFSET('Sanitation Data'!$I$12,0,10*ROW('Sanitation Data'!I59))),'Data Summary'!DN65="Yes"),OFFSET('Sanitation Data'!$I$12,0,10*ROW('Sanitation Data'!I59)),NA())</f>
        <v>#N/A</v>
      </c>
      <c r="AZ65" s="97" t="e">
        <f ca="true">+IF(AND(ISNUMBER(OFFSET('Hygiene Data'!$D$5,0,10*ROW('Hygiene Data'!D59))),'Data Summary'!DO65="Yes"),OFFSET('Hygiene Data'!$D$5,0,10*ROW('Hygiene Data'!D59)),NA())</f>
        <v>#N/A</v>
      </c>
      <c r="BA65" s="97" t="e">
        <f ca="true">+IF(AND(ISNUMBER(OFFSET('Hygiene Data'!$D$7,0,10*ROW('Hygiene Data'!D59))),'Data Summary'!DP65="Yes"),OFFSET('Hygiene Data'!$D$7,0,10*ROW('Hygiene Data'!D59)),NA())</f>
        <v>#N/A</v>
      </c>
      <c r="BB65" s="97" t="e">
        <f ca="true">+IF(AND(ISNUMBER(OFFSET('Hygiene Data'!$D$9,0,10*ROW('Hygiene Data'!D59))),'Data Summary'!DQ65="Yes"),OFFSET('Hygiene Data'!$D$9,0,10*ROW('Hygiene Data'!D59)),NA())</f>
        <v>#N/A</v>
      </c>
      <c r="BC65" s="97" t="e">
        <f ca="true">+IF(AND(ISNUMBER(OFFSET('Hygiene Data'!$E$5,0,10*ROW('Hygiene Data'!E59))),'Data Summary'!DR65="Yes"),OFFSET('Hygiene Data'!$E$5,0,10*ROW('Hygiene Data'!E59)),NA())</f>
        <v>#N/A</v>
      </c>
      <c r="BD65" s="97" t="e">
        <f ca="true">+IF(AND(ISNUMBER(OFFSET('Hygiene Data'!$E$7,0,10*ROW('Hygiene Data'!E59))),'Data Summary'!DS65="Yes"),OFFSET('Hygiene Data'!$E$7,0,10*ROW('Hygiene Data'!E59)),NA())</f>
        <v>#N/A</v>
      </c>
      <c r="BE65" s="97" t="e">
        <f ca="true">+IF(AND(ISNUMBER(OFFSET('Hygiene Data'!$E$9,0,10*ROW('Hygiene Data'!E59))),'Data Summary'!DT65="Yes"),OFFSET('Hygiene Data'!$E$9,0,10*ROW('Hygiene Data'!E59)),NA())</f>
        <v>#N/A</v>
      </c>
      <c r="BF65" s="97" t="e">
        <f ca="true">+IF(AND(ISNUMBER(OFFSET('Hygiene Data'!$F$5,0,10*ROW('Hygiene Data'!F59))),'Data Summary'!DU65="Yes"),OFFSET('Hygiene Data'!$F$5,0,10*ROW('Hygiene Data'!F59)),NA())</f>
        <v>#N/A</v>
      </c>
      <c r="BG65" s="97" t="e">
        <f ca="true">+IF(AND(ISNUMBER(OFFSET('Hygiene Data'!$F$7,0,10*ROW('Hygiene Data'!F59))),'Data Summary'!DV65="Yes"),OFFSET('Hygiene Data'!$F$7,0,10*ROW('Hygiene Data'!F59)),NA())</f>
        <v>#N/A</v>
      </c>
      <c r="BH65" s="97" t="e">
        <f ca="true">+IF(AND(ISNUMBER(OFFSET('Hygiene Data'!$F$9,0,10*ROW('Hygiene Data'!F59))),'Data Summary'!DW65="Yes"),OFFSET('Hygiene Data'!$F$9,0,10*ROW('Hygiene Data'!F59)),NA())</f>
        <v>#N/A</v>
      </c>
      <c r="BI65" s="97" t="e">
        <f ca="true">+IF(AND(ISNUMBER(OFFSET('Hygiene Data'!$G$5,0,10*ROW('Hygiene Data'!G59))),'Data Summary'!DX65="Yes"),OFFSET('Hygiene Data'!$G$5,0,10*ROW('Hygiene Data'!G59)),NA())</f>
        <v>#N/A</v>
      </c>
      <c r="BJ65" s="97" t="e">
        <f ca="true">+IF(AND(ISNUMBER(OFFSET('Hygiene Data'!$G$7,0,10*ROW('Hygiene Data'!G59))),'Data Summary'!DY65="Yes"),OFFSET('Hygiene Data'!$G$7,0,10*ROW('Hygiene Data'!G59)),NA())</f>
        <v>#N/A</v>
      </c>
      <c r="BK65" s="97" t="e">
        <f ca="true">+IF(AND(ISNUMBER(OFFSET('Hygiene Data'!$G$9,0,10*ROW('Hygiene Data'!G59))),'Data Summary'!DZ65="Yes"),OFFSET('Hygiene Data'!$G$9,0,10*ROW('Hygiene Data'!G59)),NA())</f>
        <v>#N/A</v>
      </c>
      <c r="BL65" s="97" t="e">
        <f ca="true">+IF(AND(ISNUMBER(OFFSET('Hygiene Data'!$H$5,0,10*ROW('Hygiene Data'!H59))),'Data Summary'!EA65="Yes"),OFFSET('Hygiene Data'!$H$5,0,10*ROW('Hygiene Data'!H59)),NA())</f>
        <v>#N/A</v>
      </c>
      <c r="BM65" s="97" t="e">
        <f ca="true">+IF(AND(ISNUMBER(OFFSET('Hygiene Data'!$H$7,0,10*ROW('Hygiene Data'!H59))),'Data Summary'!EB65="Yes"),OFFSET('Hygiene Data'!$H$7,0,10*ROW('Hygiene Data'!H59)),NA())</f>
        <v>#N/A</v>
      </c>
      <c r="BN65" s="97" t="e">
        <f ca="true">+IF(AND(ISNUMBER(OFFSET('Hygiene Data'!$H$9,0,10*ROW('Hygiene Data'!H59))),'Data Summary'!EC65="Yes"),OFFSET('Hygiene Data'!$H$9,0,10*ROW('Hygiene Data'!H59)),NA())</f>
        <v>#N/A</v>
      </c>
      <c r="BO65" s="97" t="e">
        <f ca="true">+IF(AND(ISNUMBER(OFFSET('Hygiene Data'!$I$5,0,10*ROW('Hygiene Data'!I59))),'Data Summary'!ED65="Yes"),OFFSET('Hygiene Data'!$I$5,0,10*ROW('Hygiene Data'!I59)),NA())</f>
        <v>#N/A</v>
      </c>
      <c r="BP65" s="97" t="e">
        <f ca="true">+IF(AND(ISNUMBER(OFFSET('Hygiene Data'!$I$7,0,10*ROW('Hygiene Data'!I59))),'Data Summary'!EE65="Yes"),OFFSET('Hygiene Data'!$I$7,0,10*ROW('Hygiene Data'!I59)),NA())</f>
        <v>#N/A</v>
      </c>
      <c r="BQ65" s="97" t="e">
        <f ca="true">+IF(AND(ISNUMBER(OFFSET('Hygiene Data'!$I$9,0,10*ROW('Hygiene Data'!I59))),'Data Summary'!EF65="Yes"),OFFSET('Hygiene Data'!$I$9,0,10*ROW('Hygiene Data'!I59)),NA())</f>
        <v>#N/A</v>
      </c>
    </row>
    <row xmlns:x14ac="http://schemas.microsoft.com/office/spreadsheetml/2009/9/ac" r="66" x14ac:dyDescent="0.2">
      <c r="A66" s="409" t="e">
        <f ca="true">+RIGHT('Data Summary'!A66,LEN('Data Summary'!A66)-9)</f>
        <v>#VALUE!</v>
      </c>
      <c r="B66" s="36" t="str">
        <f ca="true">+IF(ISTEXT('Data Summary'!B66),'Data Summary'!B66,"")</f>
        <v/>
      </c>
      <c r="C66" s="358" t="e">
        <f ca="true">+VALUE('Data Summary'!C66)</f>
        <v>#VALUE!</v>
      </c>
      <c r="D66" s="95" t="e">
        <f ca="true">+IF(AND(ISNUMBER(OFFSET('Water Data'!$D$4,0,10*ROW('Water Data'!D60))),'Data Summary'!BS66="Yes"),100-OFFSET('Water Data'!$D$4,0,10*ROW('Water Data'!D60)),NA())</f>
        <v>#N/A</v>
      </c>
      <c r="E66" s="95" t="e">
        <f ca="true">+IF(AND(ISNUMBER(OFFSET('Water Data'!$D$6,0,10*ROW('Water Data'!D60))),'Data Summary'!BT66="Yes"),OFFSET('Water Data'!$D$6,0,10*ROW('Water Data'!D60)),NA())</f>
        <v>#N/A</v>
      </c>
      <c r="F66" s="95" t="e">
        <f ca="true">+IF(AND(ISNUMBER(OFFSET('Water Data'!$D$9,0,10*ROW('Water Data'!D60))),'Data Summary'!BU66="Yes"),OFFSET('Water Data'!$D$9,0,10*ROW('Water Data'!D60)),NA())</f>
        <v>#N/A</v>
      </c>
      <c r="G66" s="95" t="e">
        <f ca="true">+IF(AND(ISNUMBER(OFFSET('Water Data'!$E$4,0,10*ROW('Water Data'!E60))),'Data Summary'!BV66="Yes"),100-OFFSET('Water Data'!$E$4,0,10*ROW('Water Data'!E60)),NA())</f>
        <v>#N/A</v>
      </c>
      <c r="H66" s="95" t="e">
        <f ca="true">+IF(AND(ISNUMBER(OFFSET('Water Data'!$E$6,0,10*ROW('Water Data'!E60))),'Data Summary'!BW66="Yes"),OFFSET('Water Data'!$E$6,0,10*ROW('Water Data'!E60)),NA())</f>
        <v>#N/A</v>
      </c>
      <c r="I66" s="95" t="e">
        <f ca="true">+IF(AND(ISNUMBER(OFFSET('Water Data'!$E$9,0,10*ROW('Water Data'!E60))),'Data Summary'!BX66="Yes"),OFFSET('Water Data'!$E$9,0,10*ROW('Water Data'!E60)),NA())</f>
        <v>#N/A</v>
      </c>
      <c r="J66" s="95" t="e">
        <f ca="true">+IF(AND(ISNUMBER(OFFSET('Water Data'!$F$4,0,10*ROW('Water Data'!F60))),'Data Summary'!BY66="Yes"),100-OFFSET('Water Data'!$F$4,0,10*ROW('Water Data'!F60)),NA())</f>
        <v>#N/A</v>
      </c>
      <c r="K66" s="95" t="e">
        <f ca="true">+IF(AND(ISNUMBER(OFFSET('Water Data'!$F$6,0,10*ROW('Water Data'!F60))),'Data Summary'!BZ66="Yes"),OFFSET('Water Data'!$F$6,0,10*ROW('Water Data'!F60)),NA())</f>
        <v>#N/A</v>
      </c>
      <c r="L66" s="95" t="e">
        <f ca="true">+IF(AND(ISNUMBER(OFFSET('Water Data'!$F$9,0,10*ROW('Water Data'!F60))),'Data Summary'!CA66="Yes"),OFFSET('Water Data'!$F$9,0,10*ROW('Water Data'!F60)),NA())</f>
        <v>#N/A</v>
      </c>
      <c r="M66" s="95" t="e">
        <f ca="true">+IF(AND(ISNUMBER(OFFSET('Water Data'!$G$4,0,10*ROW('Water Data'!G60))),'Data Summary'!CB66="Yes"),100-OFFSET('Water Data'!$G$4,0,10*ROW('Water Data'!G60)),NA())</f>
        <v>#N/A</v>
      </c>
      <c r="N66" s="95" t="e">
        <f ca="true">+IF(AND(ISNUMBER(OFFSET('Water Data'!$G$6,0,10*ROW('Water Data'!G60))),'Data Summary'!CC66="Yes"),OFFSET('Water Data'!$G$6,0,10*ROW('Water Data'!G60)),NA())</f>
        <v>#N/A</v>
      </c>
      <c r="O66" s="95" t="e">
        <f ca="true">+IF(AND(ISNUMBER(OFFSET('Water Data'!$G$9,0,10*ROW('Water Data'!G60))),'Data Summary'!CD66="Yes"),OFFSET('Water Data'!$G$9,0,10*ROW('Water Data'!G60)),NA())</f>
        <v>#N/A</v>
      </c>
      <c r="P66" s="95" t="e">
        <f ca="true">+IF(AND(ISNUMBER(OFFSET('Water Data'!$H$4,0,10*ROW('Water Data'!H60))),'Data Summary'!CE66="Yes"),100-OFFSET('Water Data'!$H$4,0,10*ROW('Water Data'!H60)),NA())</f>
        <v>#N/A</v>
      </c>
      <c r="Q66" s="95" t="e">
        <f ca="true">+IF(AND(ISNUMBER(OFFSET('Water Data'!$H$6,0,10*ROW('Water Data'!H60))),'Data Summary'!CF66="Yes"),OFFSET('Water Data'!$H$6,0,10*ROW('Water Data'!H60)),NA())</f>
        <v>#N/A</v>
      </c>
      <c r="R66" s="95" t="e">
        <f ca="true">+IF(AND(ISNUMBER(OFFSET('Water Data'!$H$9,0,10*ROW('Water Data'!H60))),'Data Summary'!CG66="Yes"),OFFSET('Water Data'!$H$9,0,10*ROW('Water Data'!H60)),NA())</f>
        <v>#N/A</v>
      </c>
      <c r="S66" s="95" t="e">
        <f ca="true">+IF(AND(ISNUMBER(OFFSET('Water Data'!$I$4,0,10*ROW('Water Data'!I60))),'Data Summary'!CH66="Yes"),100-OFFSET('Water Data'!$I$4,0,10*ROW('Water Data'!I60)),NA())</f>
        <v>#N/A</v>
      </c>
      <c r="T66" s="95" t="e">
        <f ca="true">+IF(AND(ISNUMBER(OFFSET('Water Data'!$I$6,0,10*ROW('Water Data'!I60))),'Data Summary'!CI66="Yes"),OFFSET('Water Data'!$I$6,0,10*ROW('Water Data'!I60)),NA())</f>
        <v>#N/A</v>
      </c>
      <c r="U66" s="95" t="e">
        <f ca="true">+IF(AND(ISNUMBER(OFFSET('Water Data'!$I$9,0,10*ROW('Water Data'!I60))),'Data Summary'!CJ66="Yes"),OFFSET('Water Data'!$I$9,0,10*ROW('Water Data'!I60)),NA())</f>
        <v>#N/A</v>
      </c>
      <c r="V66" s="96" t="e">
        <f ca="true">+IF(AND(ISNUMBER(OFFSET('Sanitation Data'!$D$4,0,10*ROW('Sanitation Data'!D60))),'Data Summary'!CK66="Yes"),100-OFFSET('Sanitation Data'!$D$4,0,10*ROW('Sanitation Data'!D60)),NA())</f>
        <v>#N/A</v>
      </c>
      <c r="W66" s="96" t="e">
        <f ca="true">+IF(AND(ISNUMBER(OFFSET('Sanitation Data'!$D$6,0,10*ROW('Sanitation Data'!D60))),'Data Summary'!CL66="Yes"),OFFSET('Sanitation Data'!$D$6,0,10*ROW('Sanitation Data'!D60)),NA())</f>
        <v>#N/A</v>
      </c>
      <c r="X66" s="96" t="e">
        <f ca="true">+IF(AND(ISNUMBER(OFFSET('Sanitation Data'!$D$10,0,10*ROW('Sanitation Data'!D60))),'Data Summary'!CM66="Yes"),OFFSET('Sanitation Data'!$D$10,0,10*ROW('Sanitation Data'!D60)),NA())</f>
        <v>#N/A</v>
      </c>
      <c r="Y66" s="96" t="e">
        <f ca="true">+IF(AND(ISNUMBER(OFFSET('Sanitation Data'!$D$11,0,10*ROW('Sanitation Data'!D60))),'Data Summary'!CN66="Yes"),OFFSET('Sanitation Data'!$D$11,0,10*ROW('Sanitation Data'!D60)),NA())</f>
        <v>#N/A</v>
      </c>
      <c r="Z66" s="96" t="e">
        <f ca="true">+IF(AND(ISNUMBER(OFFSET('Sanitation Data'!$D$12,0,10*ROW('Sanitation Data'!D60))),'Data Summary'!CO66="Yes"),OFFSET('Sanitation Data'!$D$12,0,10*ROW('Sanitation Data'!D60)),NA())</f>
        <v>#N/A</v>
      </c>
      <c r="AA66" s="96" t="e">
        <f ca="true">+IF(AND(ISNUMBER(OFFSET('Sanitation Data'!$E$4,0,10*ROW('Sanitation Data'!E60))),'Data Summary'!CP66="Yes"),100-OFFSET('Sanitation Data'!$E$4,0,10*ROW('Sanitation Data'!E60)),NA())</f>
        <v>#N/A</v>
      </c>
      <c r="AB66" s="96" t="e">
        <f ca="true">+IF(AND(ISNUMBER(OFFSET('Sanitation Data'!$E$6,0,10*ROW('Sanitation Data'!E60))),'Data Summary'!CQ66="Yes"),OFFSET('Sanitation Data'!$E$6,0,10*ROW('Sanitation Data'!E60)),NA())</f>
        <v>#N/A</v>
      </c>
      <c r="AC66" s="96" t="e">
        <f ca="true">+IF(AND(ISNUMBER(OFFSET('Sanitation Data'!$E$10,0,10*ROW('Sanitation Data'!E60))),'Data Summary'!CR66="Yes"),OFFSET('Sanitation Data'!$E$10,0,10*ROW('Sanitation Data'!E60)),NA())</f>
        <v>#N/A</v>
      </c>
      <c r="AD66" s="96" t="e">
        <f ca="true">+IF(AND(ISNUMBER(OFFSET('Sanitation Data'!$E$11,0,10*ROW('Sanitation Data'!E60))),'Data Summary'!CS66="Yes"),OFFSET('Sanitation Data'!$E$11,0,10*ROW('Sanitation Data'!E60)),NA())</f>
        <v>#N/A</v>
      </c>
      <c r="AE66" s="96" t="e">
        <f ca="true">+IF(AND(ISNUMBER(OFFSET('Sanitation Data'!$E$12,0,10*ROW('Sanitation Data'!E60))),'Data Summary'!CT66="Yes"),OFFSET('Sanitation Data'!$E$12,0,10*ROW('Sanitation Data'!E60)),NA())</f>
        <v>#N/A</v>
      </c>
      <c r="AF66" s="96" t="e">
        <f ca="true">+IF(AND(ISNUMBER(OFFSET('Sanitation Data'!$F$4,0,10*ROW('Sanitation Data'!F60))),'Data Summary'!CU66="Yes"),100-OFFSET('Sanitation Data'!$F$4,0,10*ROW('Sanitation Data'!F60)),NA())</f>
        <v>#N/A</v>
      </c>
      <c r="AG66" s="96" t="e">
        <f ca="true">+IF(AND(ISNUMBER(OFFSET('Sanitation Data'!$F$6,0,10*ROW('Sanitation Data'!F60))),'Data Summary'!CV66="Yes"),OFFSET('Sanitation Data'!$F$6,0,10*ROW('Sanitation Data'!F60)),NA())</f>
        <v>#N/A</v>
      </c>
      <c r="AH66" s="96" t="e">
        <f ca="true">+IF(AND(ISNUMBER(OFFSET('Sanitation Data'!$F$10,0,10*ROW('Sanitation Data'!F60))),'Data Summary'!CW66="Yes"),OFFSET('Sanitation Data'!$F$10,0,10*ROW('Sanitation Data'!F60)),NA())</f>
        <v>#N/A</v>
      </c>
      <c r="AI66" s="96" t="e">
        <f ca="true">+IF(AND(ISNUMBER(OFFSET('Sanitation Data'!$F$11,0,10*ROW('Sanitation Data'!F60))),'Data Summary'!CX66="Yes"),OFFSET('Sanitation Data'!$F$11,0,10*ROW('Sanitation Data'!F60)),NA())</f>
        <v>#N/A</v>
      </c>
      <c r="AJ66" s="96" t="e">
        <f ca="true">+IF(AND(ISNUMBER(OFFSET('Sanitation Data'!$F$12,0,10*ROW('Sanitation Data'!F60))),'Data Summary'!CY66="Yes"),OFFSET('Sanitation Data'!$F$12,0,10*ROW('Sanitation Data'!F60)),NA())</f>
        <v>#N/A</v>
      </c>
      <c r="AK66" s="96" t="e">
        <f ca="true">+IF(AND(ISNUMBER(OFFSET('Sanitation Data'!$G$4,0,10*ROW('Sanitation Data'!G60))),'Data Summary'!CZ66="Yes"),100-OFFSET('Sanitation Data'!$G$4,0,10*ROW('Sanitation Data'!G60)),NA())</f>
        <v>#N/A</v>
      </c>
      <c r="AL66" s="96" t="e">
        <f ca="true">+IF(AND(ISNUMBER(OFFSET('Sanitation Data'!$G$6,0,10*ROW('Sanitation Data'!G60))),'Data Summary'!DA66="Yes"),OFFSET('Sanitation Data'!$G$6,0,10*ROW('Sanitation Data'!G60)),NA())</f>
        <v>#N/A</v>
      </c>
      <c r="AM66" s="96" t="e">
        <f ca="true">+IF(AND(ISNUMBER(OFFSET('Sanitation Data'!$G$10,0,10*ROW('Sanitation Data'!G60))),'Data Summary'!DB66="Yes"),OFFSET('Sanitation Data'!$G$10,0,10*ROW('Sanitation Data'!G60)),NA())</f>
        <v>#N/A</v>
      </c>
      <c r="AN66" s="96" t="e">
        <f ca="true">+IF(AND(ISNUMBER(OFFSET('Sanitation Data'!$G$11,0,10*ROW('Sanitation Data'!G60))),'Data Summary'!DC66="Yes"),OFFSET('Sanitation Data'!$G$11,0,10*ROW('Sanitation Data'!G60)),NA())</f>
        <v>#N/A</v>
      </c>
      <c r="AO66" s="96" t="e">
        <f ca="true">+IF(AND(ISNUMBER(OFFSET('Sanitation Data'!$G$12,0,10*ROW('Sanitation Data'!G60))),'Data Summary'!DD66="Yes"),OFFSET('Sanitation Data'!$G$12,0,10*ROW('Sanitation Data'!G60)),NA())</f>
        <v>#N/A</v>
      </c>
      <c r="AP66" s="96" t="e">
        <f ca="true">+IF(AND(ISNUMBER(OFFSET('Sanitation Data'!$H$4,0,10*ROW('Sanitation Data'!H60))),'Data Summary'!DE66="Yes"),100-OFFSET('Sanitation Data'!$H$4,0,10*ROW('Sanitation Data'!H60)),NA())</f>
        <v>#N/A</v>
      </c>
      <c r="AQ66" s="96" t="e">
        <f ca="true">+IF(AND(ISNUMBER(OFFSET('Sanitation Data'!$H$6,0,10*ROW('Sanitation Data'!H60))),'Data Summary'!DF66="Yes"),OFFSET('Sanitation Data'!$H$6,0,10*ROW('Sanitation Data'!H60)),NA())</f>
        <v>#N/A</v>
      </c>
      <c r="AR66" s="96" t="e">
        <f ca="true">+IF(AND(ISNUMBER(OFFSET('Sanitation Data'!$H$10,0,10*ROW('Sanitation Data'!H60))),'Data Summary'!DG66="Yes"),OFFSET('Sanitation Data'!$H$10,0,10*ROW('Sanitation Data'!H60)),NA())</f>
        <v>#N/A</v>
      </c>
      <c r="AS66" s="96" t="e">
        <f ca="true">+IF(AND(ISNUMBER(OFFSET('Sanitation Data'!$H$11,0,10*ROW('Sanitation Data'!H60))),'Data Summary'!DH66="Yes"),OFFSET('Sanitation Data'!$H$11,0,10*ROW('Sanitation Data'!H60)),NA())</f>
        <v>#N/A</v>
      </c>
      <c r="AT66" s="96" t="e">
        <f ca="true">+IF(AND(ISNUMBER(OFFSET('Sanitation Data'!$H$12,0,10*ROW('Sanitation Data'!H60))),'Data Summary'!DI66="Yes"),OFFSET('Sanitation Data'!$H$12,0,10*ROW('Sanitation Data'!H60)),NA())</f>
        <v>#N/A</v>
      </c>
      <c r="AU66" s="96" t="e">
        <f ca="true">+IF(AND(ISNUMBER(OFFSET('Sanitation Data'!$I$4,0,10*ROW('Sanitation Data'!I60))),'Data Summary'!DJ66="Yes"),100-OFFSET('Sanitation Data'!$I$4,0,10*ROW('Sanitation Data'!I60)),NA())</f>
        <v>#N/A</v>
      </c>
      <c r="AV66" s="96" t="e">
        <f ca="true">+IF(AND(ISNUMBER(OFFSET('Sanitation Data'!$I$6,0,10*ROW('Sanitation Data'!I60))),'Data Summary'!DK66="Yes"),OFFSET('Sanitation Data'!$I$6,0,10*ROW('Sanitation Data'!I60)),NA())</f>
        <v>#N/A</v>
      </c>
      <c r="AW66" s="96" t="e">
        <f ca="true">+IF(AND(ISNUMBER(OFFSET('Sanitation Data'!$I$10,0,10*ROW('Sanitation Data'!I60))),'Data Summary'!DL66="Yes"),OFFSET('Sanitation Data'!$I$10,0,10*ROW('Sanitation Data'!I60)),NA())</f>
        <v>#N/A</v>
      </c>
      <c r="AX66" s="96" t="e">
        <f ca="true">+IF(AND(ISNUMBER(OFFSET('Sanitation Data'!$I$11,0,10*ROW('Sanitation Data'!I60))),'Data Summary'!DM66="Yes"),OFFSET('Sanitation Data'!$I$11,0,10*ROW('Sanitation Data'!I60)),NA())</f>
        <v>#N/A</v>
      </c>
      <c r="AY66" s="96" t="e">
        <f ca="true">+IF(AND(ISNUMBER(OFFSET('Sanitation Data'!$I$12,0,10*ROW('Sanitation Data'!I60))),'Data Summary'!DN66="Yes"),OFFSET('Sanitation Data'!$I$12,0,10*ROW('Sanitation Data'!I60)),NA())</f>
        <v>#N/A</v>
      </c>
      <c r="AZ66" s="97" t="e">
        <f ca="true">+IF(AND(ISNUMBER(OFFSET('Hygiene Data'!$D$5,0,10*ROW('Hygiene Data'!D60))),'Data Summary'!DO66="Yes"),OFFSET('Hygiene Data'!$D$5,0,10*ROW('Hygiene Data'!D60)),NA())</f>
        <v>#N/A</v>
      </c>
      <c r="BA66" s="97" t="e">
        <f ca="true">+IF(AND(ISNUMBER(OFFSET('Hygiene Data'!$D$7,0,10*ROW('Hygiene Data'!D60))),'Data Summary'!DP66="Yes"),OFFSET('Hygiene Data'!$D$7,0,10*ROW('Hygiene Data'!D60)),NA())</f>
        <v>#N/A</v>
      </c>
      <c r="BB66" s="97" t="e">
        <f ca="true">+IF(AND(ISNUMBER(OFFSET('Hygiene Data'!$D$9,0,10*ROW('Hygiene Data'!D60))),'Data Summary'!DQ66="Yes"),OFFSET('Hygiene Data'!$D$9,0,10*ROW('Hygiene Data'!D60)),NA())</f>
        <v>#N/A</v>
      </c>
      <c r="BC66" s="97" t="e">
        <f ca="true">+IF(AND(ISNUMBER(OFFSET('Hygiene Data'!$E$5,0,10*ROW('Hygiene Data'!E60))),'Data Summary'!DR66="Yes"),OFFSET('Hygiene Data'!$E$5,0,10*ROW('Hygiene Data'!E60)),NA())</f>
        <v>#N/A</v>
      </c>
      <c r="BD66" s="97" t="e">
        <f ca="true">+IF(AND(ISNUMBER(OFFSET('Hygiene Data'!$E$7,0,10*ROW('Hygiene Data'!E60))),'Data Summary'!DS66="Yes"),OFFSET('Hygiene Data'!$E$7,0,10*ROW('Hygiene Data'!E60)),NA())</f>
        <v>#N/A</v>
      </c>
      <c r="BE66" s="97" t="e">
        <f ca="true">+IF(AND(ISNUMBER(OFFSET('Hygiene Data'!$E$9,0,10*ROW('Hygiene Data'!E60))),'Data Summary'!DT66="Yes"),OFFSET('Hygiene Data'!$E$9,0,10*ROW('Hygiene Data'!E60)),NA())</f>
        <v>#N/A</v>
      </c>
      <c r="BF66" s="97" t="e">
        <f ca="true">+IF(AND(ISNUMBER(OFFSET('Hygiene Data'!$F$5,0,10*ROW('Hygiene Data'!F60))),'Data Summary'!DU66="Yes"),OFFSET('Hygiene Data'!$F$5,0,10*ROW('Hygiene Data'!F60)),NA())</f>
        <v>#N/A</v>
      </c>
      <c r="BG66" s="97" t="e">
        <f ca="true">+IF(AND(ISNUMBER(OFFSET('Hygiene Data'!$F$7,0,10*ROW('Hygiene Data'!F60))),'Data Summary'!DV66="Yes"),OFFSET('Hygiene Data'!$F$7,0,10*ROW('Hygiene Data'!F60)),NA())</f>
        <v>#N/A</v>
      </c>
      <c r="BH66" s="97" t="e">
        <f ca="true">+IF(AND(ISNUMBER(OFFSET('Hygiene Data'!$F$9,0,10*ROW('Hygiene Data'!F60))),'Data Summary'!DW66="Yes"),OFFSET('Hygiene Data'!$F$9,0,10*ROW('Hygiene Data'!F60)),NA())</f>
        <v>#N/A</v>
      </c>
      <c r="BI66" s="97" t="e">
        <f ca="true">+IF(AND(ISNUMBER(OFFSET('Hygiene Data'!$G$5,0,10*ROW('Hygiene Data'!G60))),'Data Summary'!DX66="Yes"),OFFSET('Hygiene Data'!$G$5,0,10*ROW('Hygiene Data'!G60)),NA())</f>
        <v>#N/A</v>
      </c>
      <c r="BJ66" s="97" t="e">
        <f ca="true">+IF(AND(ISNUMBER(OFFSET('Hygiene Data'!$G$7,0,10*ROW('Hygiene Data'!G60))),'Data Summary'!DY66="Yes"),OFFSET('Hygiene Data'!$G$7,0,10*ROW('Hygiene Data'!G60)),NA())</f>
        <v>#N/A</v>
      </c>
      <c r="BK66" s="97" t="e">
        <f ca="true">+IF(AND(ISNUMBER(OFFSET('Hygiene Data'!$G$9,0,10*ROW('Hygiene Data'!G60))),'Data Summary'!DZ66="Yes"),OFFSET('Hygiene Data'!$G$9,0,10*ROW('Hygiene Data'!G60)),NA())</f>
        <v>#N/A</v>
      </c>
      <c r="BL66" s="97" t="e">
        <f ca="true">+IF(AND(ISNUMBER(OFFSET('Hygiene Data'!$H$5,0,10*ROW('Hygiene Data'!H60))),'Data Summary'!EA66="Yes"),OFFSET('Hygiene Data'!$H$5,0,10*ROW('Hygiene Data'!H60)),NA())</f>
        <v>#N/A</v>
      </c>
      <c r="BM66" s="97" t="e">
        <f ca="true">+IF(AND(ISNUMBER(OFFSET('Hygiene Data'!$H$7,0,10*ROW('Hygiene Data'!H60))),'Data Summary'!EB66="Yes"),OFFSET('Hygiene Data'!$H$7,0,10*ROW('Hygiene Data'!H60)),NA())</f>
        <v>#N/A</v>
      </c>
      <c r="BN66" s="97" t="e">
        <f ca="true">+IF(AND(ISNUMBER(OFFSET('Hygiene Data'!$H$9,0,10*ROW('Hygiene Data'!H60))),'Data Summary'!EC66="Yes"),OFFSET('Hygiene Data'!$H$9,0,10*ROW('Hygiene Data'!H60)),NA())</f>
        <v>#N/A</v>
      </c>
      <c r="BO66" s="97" t="e">
        <f ca="true">+IF(AND(ISNUMBER(OFFSET('Hygiene Data'!$I$5,0,10*ROW('Hygiene Data'!I60))),'Data Summary'!ED66="Yes"),OFFSET('Hygiene Data'!$I$5,0,10*ROW('Hygiene Data'!I60)),NA())</f>
        <v>#N/A</v>
      </c>
      <c r="BP66" s="97" t="e">
        <f ca="true">+IF(AND(ISNUMBER(OFFSET('Hygiene Data'!$I$7,0,10*ROW('Hygiene Data'!I60))),'Data Summary'!EE66="Yes"),OFFSET('Hygiene Data'!$I$7,0,10*ROW('Hygiene Data'!I60)),NA())</f>
        <v>#N/A</v>
      </c>
      <c r="BQ66" s="97" t="e">
        <f ca="true">+IF(AND(ISNUMBER(OFFSET('Hygiene Data'!$I$9,0,10*ROW('Hygiene Data'!I60))),'Data Summary'!EF66="Yes"),OFFSET('Hygiene Data'!$I$9,0,10*ROW('Hygiene Data'!I60)),NA())</f>
        <v>#N/A</v>
      </c>
    </row>
    <row xmlns:x14ac="http://schemas.microsoft.com/office/spreadsheetml/2009/9/ac" r="67" x14ac:dyDescent="0.2">
      <c r="A67" s="409" t="e">
        <f ca="true">+RIGHT('Data Summary'!A67,LEN('Data Summary'!A67)-9)</f>
        <v>#VALUE!</v>
      </c>
      <c r="B67" s="36" t="str">
        <f ca="true">+IF(ISTEXT('Data Summary'!B67),'Data Summary'!B67,"")</f>
        <v/>
      </c>
      <c r="C67" s="358" t="e">
        <f ca="true">+VALUE('Data Summary'!C67)</f>
        <v>#VALUE!</v>
      </c>
      <c r="D67" s="95" t="e">
        <f ca="true">+IF(AND(ISNUMBER(OFFSET('Water Data'!$D$4,0,10*ROW('Water Data'!D61))),'Data Summary'!BS67="Yes"),100-OFFSET('Water Data'!$D$4,0,10*ROW('Water Data'!D61)),NA())</f>
        <v>#N/A</v>
      </c>
      <c r="E67" s="95" t="e">
        <f ca="true">+IF(AND(ISNUMBER(OFFSET('Water Data'!$D$6,0,10*ROW('Water Data'!D61))),'Data Summary'!BT67="Yes"),OFFSET('Water Data'!$D$6,0,10*ROW('Water Data'!D61)),NA())</f>
        <v>#N/A</v>
      </c>
      <c r="F67" s="95" t="e">
        <f ca="true">+IF(AND(ISNUMBER(OFFSET('Water Data'!$D$9,0,10*ROW('Water Data'!D61))),'Data Summary'!BU67="Yes"),OFFSET('Water Data'!$D$9,0,10*ROW('Water Data'!D61)),NA())</f>
        <v>#N/A</v>
      </c>
      <c r="G67" s="95" t="e">
        <f ca="true">+IF(AND(ISNUMBER(OFFSET('Water Data'!$E$4,0,10*ROW('Water Data'!E61))),'Data Summary'!BV67="Yes"),100-OFFSET('Water Data'!$E$4,0,10*ROW('Water Data'!E61)),NA())</f>
        <v>#N/A</v>
      </c>
      <c r="H67" s="95" t="e">
        <f ca="true">+IF(AND(ISNUMBER(OFFSET('Water Data'!$E$6,0,10*ROW('Water Data'!E61))),'Data Summary'!BW67="Yes"),OFFSET('Water Data'!$E$6,0,10*ROW('Water Data'!E61)),NA())</f>
        <v>#N/A</v>
      </c>
      <c r="I67" s="95" t="e">
        <f ca="true">+IF(AND(ISNUMBER(OFFSET('Water Data'!$E$9,0,10*ROW('Water Data'!E61))),'Data Summary'!BX67="Yes"),OFFSET('Water Data'!$E$9,0,10*ROW('Water Data'!E61)),NA())</f>
        <v>#N/A</v>
      </c>
      <c r="J67" s="95" t="e">
        <f ca="true">+IF(AND(ISNUMBER(OFFSET('Water Data'!$F$4,0,10*ROW('Water Data'!F61))),'Data Summary'!BY67="Yes"),100-OFFSET('Water Data'!$F$4,0,10*ROW('Water Data'!F61)),NA())</f>
        <v>#N/A</v>
      </c>
      <c r="K67" s="95" t="e">
        <f ca="true">+IF(AND(ISNUMBER(OFFSET('Water Data'!$F$6,0,10*ROW('Water Data'!F61))),'Data Summary'!BZ67="Yes"),OFFSET('Water Data'!$F$6,0,10*ROW('Water Data'!F61)),NA())</f>
        <v>#N/A</v>
      </c>
      <c r="L67" s="95" t="e">
        <f ca="true">+IF(AND(ISNUMBER(OFFSET('Water Data'!$F$9,0,10*ROW('Water Data'!F61))),'Data Summary'!CA67="Yes"),OFFSET('Water Data'!$F$9,0,10*ROW('Water Data'!F61)),NA())</f>
        <v>#N/A</v>
      </c>
      <c r="M67" s="95" t="e">
        <f ca="true">+IF(AND(ISNUMBER(OFFSET('Water Data'!$G$4,0,10*ROW('Water Data'!G61))),'Data Summary'!CB67="Yes"),100-OFFSET('Water Data'!$G$4,0,10*ROW('Water Data'!G61)),NA())</f>
        <v>#N/A</v>
      </c>
      <c r="N67" s="95" t="e">
        <f ca="true">+IF(AND(ISNUMBER(OFFSET('Water Data'!$G$6,0,10*ROW('Water Data'!G61))),'Data Summary'!CC67="Yes"),OFFSET('Water Data'!$G$6,0,10*ROW('Water Data'!G61)),NA())</f>
        <v>#N/A</v>
      </c>
      <c r="O67" s="95" t="e">
        <f ca="true">+IF(AND(ISNUMBER(OFFSET('Water Data'!$G$9,0,10*ROW('Water Data'!G61))),'Data Summary'!CD67="Yes"),OFFSET('Water Data'!$G$9,0,10*ROW('Water Data'!G61)),NA())</f>
        <v>#N/A</v>
      </c>
      <c r="P67" s="95" t="e">
        <f ca="true">+IF(AND(ISNUMBER(OFFSET('Water Data'!$H$4,0,10*ROW('Water Data'!H61))),'Data Summary'!CE67="Yes"),100-OFFSET('Water Data'!$H$4,0,10*ROW('Water Data'!H61)),NA())</f>
        <v>#N/A</v>
      </c>
      <c r="Q67" s="95" t="e">
        <f ca="true">+IF(AND(ISNUMBER(OFFSET('Water Data'!$H$6,0,10*ROW('Water Data'!H61))),'Data Summary'!CF67="Yes"),OFFSET('Water Data'!$H$6,0,10*ROW('Water Data'!H61)),NA())</f>
        <v>#N/A</v>
      </c>
      <c r="R67" s="95" t="e">
        <f ca="true">+IF(AND(ISNUMBER(OFFSET('Water Data'!$H$9,0,10*ROW('Water Data'!H61))),'Data Summary'!CG67="Yes"),OFFSET('Water Data'!$H$9,0,10*ROW('Water Data'!H61)),NA())</f>
        <v>#N/A</v>
      </c>
      <c r="S67" s="95" t="e">
        <f ca="true">+IF(AND(ISNUMBER(OFFSET('Water Data'!$I$4,0,10*ROW('Water Data'!I61))),'Data Summary'!CH67="Yes"),100-OFFSET('Water Data'!$I$4,0,10*ROW('Water Data'!I61)),NA())</f>
        <v>#N/A</v>
      </c>
      <c r="T67" s="95" t="e">
        <f ca="true">+IF(AND(ISNUMBER(OFFSET('Water Data'!$I$6,0,10*ROW('Water Data'!I61))),'Data Summary'!CI67="Yes"),OFFSET('Water Data'!$I$6,0,10*ROW('Water Data'!I61)),NA())</f>
        <v>#N/A</v>
      </c>
      <c r="U67" s="95" t="e">
        <f ca="true">+IF(AND(ISNUMBER(OFFSET('Water Data'!$I$9,0,10*ROW('Water Data'!I61))),'Data Summary'!CJ67="Yes"),OFFSET('Water Data'!$I$9,0,10*ROW('Water Data'!I61)),NA())</f>
        <v>#N/A</v>
      </c>
      <c r="V67" s="96" t="e">
        <f ca="true">+IF(AND(ISNUMBER(OFFSET('Sanitation Data'!$D$4,0,10*ROW('Sanitation Data'!D61))),'Data Summary'!CK67="Yes"),100-OFFSET('Sanitation Data'!$D$4,0,10*ROW('Sanitation Data'!D61)),NA())</f>
        <v>#N/A</v>
      </c>
      <c r="W67" s="96" t="e">
        <f ca="true">+IF(AND(ISNUMBER(OFFSET('Sanitation Data'!$D$6,0,10*ROW('Sanitation Data'!D61))),'Data Summary'!CL67="Yes"),OFFSET('Sanitation Data'!$D$6,0,10*ROW('Sanitation Data'!D61)),NA())</f>
        <v>#N/A</v>
      </c>
      <c r="X67" s="96" t="e">
        <f ca="true">+IF(AND(ISNUMBER(OFFSET('Sanitation Data'!$D$10,0,10*ROW('Sanitation Data'!D61))),'Data Summary'!CM67="Yes"),OFFSET('Sanitation Data'!$D$10,0,10*ROW('Sanitation Data'!D61)),NA())</f>
        <v>#N/A</v>
      </c>
      <c r="Y67" s="96" t="e">
        <f ca="true">+IF(AND(ISNUMBER(OFFSET('Sanitation Data'!$D$11,0,10*ROW('Sanitation Data'!D61))),'Data Summary'!CN67="Yes"),OFFSET('Sanitation Data'!$D$11,0,10*ROW('Sanitation Data'!D61)),NA())</f>
        <v>#N/A</v>
      </c>
      <c r="Z67" s="96" t="e">
        <f ca="true">+IF(AND(ISNUMBER(OFFSET('Sanitation Data'!$D$12,0,10*ROW('Sanitation Data'!D61))),'Data Summary'!CO67="Yes"),OFFSET('Sanitation Data'!$D$12,0,10*ROW('Sanitation Data'!D61)),NA())</f>
        <v>#N/A</v>
      </c>
      <c r="AA67" s="96" t="e">
        <f ca="true">+IF(AND(ISNUMBER(OFFSET('Sanitation Data'!$E$4,0,10*ROW('Sanitation Data'!E61))),'Data Summary'!CP67="Yes"),100-OFFSET('Sanitation Data'!$E$4,0,10*ROW('Sanitation Data'!E61)),NA())</f>
        <v>#N/A</v>
      </c>
      <c r="AB67" s="96" t="e">
        <f ca="true">+IF(AND(ISNUMBER(OFFSET('Sanitation Data'!$E$6,0,10*ROW('Sanitation Data'!E61))),'Data Summary'!CQ67="Yes"),OFFSET('Sanitation Data'!$E$6,0,10*ROW('Sanitation Data'!E61)),NA())</f>
        <v>#N/A</v>
      </c>
      <c r="AC67" s="96" t="e">
        <f ca="true">+IF(AND(ISNUMBER(OFFSET('Sanitation Data'!$E$10,0,10*ROW('Sanitation Data'!E61))),'Data Summary'!CR67="Yes"),OFFSET('Sanitation Data'!$E$10,0,10*ROW('Sanitation Data'!E61)),NA())</f>
        <v>#N/A</v>
      </c>
      <c r="AD67" s="96" t="e">
        <f ca="true">+IF(AND(ISNUMBER(OFFSET('Sanitation Data'!$E$11,0,10*ROW('Sanitation Data'!E61))),'Data Summary'!CS67="Yes"),OFFSET('Sanitation Data'!$E$11,0,10*ROW('Sanitation Data'!E61)),NA())</f>
        <v>#N/A</v>
      </c>
      <c r="AE67" s="96" t="e">
        <f ca="true">+IF(AND(ISNUMBER(OFFSET('Sanitation Data'!$E$12,0,10*ROW('Sanitation Data'!E61))),'Data Summary'!CT67="Yes"),OFFSET('Sanitation Data'!$E$12,0,10*ROW('Sanitation Data'!E61)),NA())</f>
        <v>#N/A</v>
      </c>
      <c r="AF67" s="96" t="e">
        <f ca="true">+IF(AND(ISNUMBER(OFFSET('Sanitation Data'!$F$4,0,10*ROW('Sanitation Data'!F61))),'Data Summary'!CU67="Yes"),100-OFFSET('Sanitation Data'!$F$4,0,10*ROW('Sanitation Data'!F61)),NA())</f>
        <v>#N/A</v>
      </c>
      <c r="AG67" s="96" t="e">
        <f ca="true">+IF(AND(ISNUMBER(OFFSET('Sanitation Data'!$F$6,0,10*ROW('Sanitation Data'!F61))),'Data Summary'!CV67="Yes"),OFFSET('Sanitation Data'!$F$6,0,10*ROW('Sanitation Data'!F61)),NA())</f>
        <v>#N/A</v>
      </c>
      <c r="AH67" s="96" t="e">
        <f ca="true">+IF(AND(ISNUMBER(OFFSET('Sanitation Data'!$F$10,0,10*ROW('Sanitation Data'!F61))),'Data Summary'!CW67="Yes"),OFFSET('Sanitation Data'!$F$10,0,10*ROW('Sanitation Data'!F61)),NA())</f>
        <v>#N/A</v>
      </c>
      <c r="AI67" s="96" t="e">
        <f ca="true">+IF(AND(ISNUMBER(OFFSET('Sanitation Data'!$F$11,0,10*ROW('Sanitation Data'!F61))),'Data Summary'!CX67="Yes"),OFFSET('Sanitation Data'!$F$11,0,10*ROW('Sanitation Data'!F61)),NA())</f>
        <v>#N/A</v>
      </c>
      <c r="AJ67" s="96" t="e">
        <f ca="true">+IF(AND(ISNUMBER(OFFSET('Sanitation Data'!$F$12,0,10*ROW('Sanitation Data'!F61))),'Data Summary'!CY67="Yes"),OFFSET('Sanitation Data'!$F$12,0,10*ROW('Sanitation Data'!F61)),NA())</f>
        <v>#N/A</v>
      </c>
      <c r="AK67" s="96" t="e">
        <f ca="true">+IF(AND(ISNUMBER(OFFSET('Sanitation Data'!$G$4,0,10*ROW('Sanitation Data'!G61))),'Data Summary'!CZ67="Yes"),100-OFFSET('Sanitation Data'!$G$4,0,10*ROW('Sanitation Data'!G61)),NA())</f>
        <v>#N/A</v>
      </c>
      <c r="AL67" s="96" t="e">
        <f ca="true">+IF(AND(ISNUMBER(OFFSET('Sanitation Data'!$G$6,0,10*ROW('Sanitation Data'!G61))),'Data Summary'!DA67="Yes"),OFFSET('Sanitation Data'!$G$6,0,10*ROW('Sanitation Data'!G61)),NA())</f>
        <v>#N/A</v>
      </c>
      <c r="AM67" s="96" t="e">
        <f ca="true">+IF(AND(ISNUMBER(OFFSET('Sanitation Data'!$G$10,0,10*ROW('Sanitation Data'!G61))),'Data Summary'!DB67="Yes"),OFFSET('Sanitation Data'!$G$10,0,10*ROW('Sanitation Data'!G61)),NA())</f>
        <v>#N/A</v>
      </c>
      <c r="AN67" s="96" t="e">
        <f ca="true">+IF(AND(ISNUMBER(OFFSET('Sanitation Data'!$G$11,0,10*ROW('Sanitation Data'!G61))),'Data Summary'!DC67="Yes"),OFFSET('Sanitation Data'!$G$11,0,10*ROW('Sanitation Data'!G61)),NA())</f>
        <v>#N/A</v>
      </c>
      <c r="AO67" s="96" t="e">
        <f ca="true">+IF(AND(ISNUMBER(OFFSET('Sanitation Data'!$G$12,0,10*ROW('Sanitation Data'!G61))),'Data Summary'!DD67="Yes"),OFFSET('Sanitation Data'!$G$12,0,10*ROW('Sanitation Data'!G61)),NA())</f>
        <v>#N/A</v>
      </c>
      <c r="AP67" s="96" t="e">
        <f ca="true">+IF(AND(ISNUMBER(OFFSET('Sanitation Data'!$H$4,0,10*ROW('Sanitation Data'!H61))),'Data Summary'!DE67="Yes"),100-OFFSET('Sanitation Data'!$H$4,0,10*ROW('Sanitation Data'!H61)),NA())</f>
        <v>#N/A</v>
      </c>
      <c r="AQ67" s="96" t="e">
        <f ca="true">+IF(AND(ISNUMBER(OFFSET('Sanitation Data'!$H$6,0,10*ROW('Sanitation Data'!H61))),'Data Summary'!DF67="Yes"),OFFSET('Sanitation Data'!$H$6,0,10*ROW('Sanitation Data'!H61)),NA())</f>
        <v>#N/A</v>
      </c>
      <c r="AR67" s="96" t="e">
        <f ca="true">+IF(AND(ISNUMBER(OFFSET('Sanitation Data'!$H$10,0,10*ROW('Sanitation Data'!H61))),'Data Summary'!DG67="Yes"),OFFSET('Sanitation Data'!$H$10,0,10*ROW('Sanitation Data'!H61)),NA())</f>
        <v>#N/A</v>
      </c>
      <c r="AS67" s="96" t="e">
        <f ca="true">+IF(AND(ISNUMBER(OFFSET('Sanitation Data'!$H$11,0,10*ROW('Sanitation Data'!H61))),'Data Summary'!DH67="Yes"),OFFSET('Sanitation Data'!$H$11,0,10*ROW('Sanitation Data'!H61)),NA())</f>
        <v>#N/A</v>
      </c>
      <c r="AT67" s="96" t="e">
        <f ca="true">+IF(AND(ISNUMBER(OFFSET('Sanitation Data'!$H$12,0,10*ROW('Sanitation Data'!H61))),'Data Summary'!DI67="Yes"),OFFSET('Sanitation Data'!$H$12,0,10*ROW('Sanitation Data'!H61)),NA())</f>
        <v>#N/A</v>
      </c>
      <c r="AU67" s="96" t="e">
        <f ca="true">+IF(AND(ISNUMBER(OFFSET('Sanitation Data'!$I$4,0,10*ROW('Sanitation Data'!I61))),'Data Summary'!DJ67="Yes"),100-OFFSET('Sanitation Data'!$I$4,0,10*ROW('Sanitation Data'!I61)),NA())</f>
        <v>#N/A</v>
      </c>
      <c r="AV67" s="96" t="e">
        <f ca="true">+IF(AND(ISNUMBER(OFFSET('Sanitation Data'!$I$6,0,10*ROW('Sanitation Data'!I61))),'Data Summary'!DK67="Yes"),OFFSET('Sanitation Data'!$I$6,0,10*ROW('Sanitation Data'!I61)),NA())</f>
        <v>#N/A</v>
      </c>
      <c r="AW67" s="96" t="e">
        <f ca="true">+IF(AND(ISNUMBER(OFFSET('Sanitation Data'!$I$10,0,10*ROW('Sanitation Data'!I61))),'Data Summary'!DL67="Yes"),OFFSET('Sanitation Data'!$I$10,0,10*ROW('Sanitation Data'!I61)),NA())</f>
        <v>#N/A</v>
      </c>
      <c r="AX67" s="96" t="e">
        <f ca="true">+IF(AND(ISNUMBER(OFFSET('Sanitation Data'!$I$11,0,10*ROW('Sanitation Data'!I61))),'Data Summary'!DM67="Yes"),OFFSET('Sanitation Data'!$I$11,0,10*ROW('Sanitation Data'!I61)),NA())</f>
        <v>#N/A</v>
      </c>
      <c r="AY67" s="96" t="e">
        <f ca="true">+IF(AND(ISNUMBER(OFFSET('Sanitation Data'!$I$12,0,10*ROW('Sanitation Data'!I61))),'Data Summary'!DN67="Yes"),OFFSET('Sanitation Data'!$I$12,0,10*ROW('Sanitation Data'!I61)),NA())</f>
        <v>#N/A</v>
      </c>
      <c r="AZ67" s="97" t="e">
        <f ca="true">+IF(AND(ISNUMBER(OFFSET('Hygiene Data'!$D$5,0,10*ROW('Hygiene Data'!D61))),'Data Summary'!DO67="Yes"),OFFSET('Hygiene Data'!$D$5,0,10*ROW('Hygiene Data'!D61)),NA())</f>
        <v>#N/A</v>
      </c>
      <c r="BA67" s="97" t="e">
        <f ca="true">+IF(AND(ISNUMBER(OFFSET('Hygiene Data'!$D$7,0,10*ROW('Hygiene Data'!D61))),'Data Summary'!DP67="Yes"),OFFSET('Hygiene Data'!$D$7,0,10*ROW('Hygiene Data'!D61)),NA())</f>
        <v>#N/A</v>
      </c>
      <c r="BB67" s="97" t="e">
        <f ca="true">+IF(AND(ISNUMBER(OFFSET('Hygiene Data'!$D$9,0,10*ROW('Hygiene Data'!D61))),'Data Summary'!DQ67="Yes"),OFFSET('Hygiene Data'!$D$9,0,10*ROW('Hygiene Data'!D61)),NA())</f>
        <v>#N/A</v>
      </c>
      <c r="BC67" s="97" t="e">
        <f ca="true">+IF(AND(ISNUMBER(OFFSET('Hygiene Data'!$E$5,0,10*ROW('Hygiene Data'!E61))),'Data Summary'!DR67="Yes"),OFFSET('Hygiene Data'!$E$5,0,10*ROW('Hygiene Data'!E61)),NA())</f>
        <v>#N/A</v>
      </c>
      <c r="BD67" s="97" t="e">
        <f ca="true">+IF(AND(ISNUMBER(OFFSET('Hygiene Data'!$E$7,0,10*ROW('Hygiene Data'!E61))),'Data Summary'!DS67="Yes"),OFFSET('Hygiene Data'!$E$7,0,10*ROW('Hygiene Data'!E61)),NA())</f>
        <v>#N/A</v>
      </c>
      <c r="BE67" s="97" t="e">
        <f ca="true">+IF(AND(ISNUMBER(OFFSET('Hygiene Data'!$E$9,0,10*ROW('Hygiene Data'!E61))),'Data Summary'!DT67="Yes"),OFFSET('Hygiene Data'!$E$9,0,10*ROW('Hygiene Data'!E61)),NA())</f>
        <v>#N/A</v>
      </c>
      <c r="BF67" s="97" t="e">
        <f ca="true">+IF(AND(ISNUMBER(OFFSET('Hygiene Data'!$F$5,0,10*ROW('Hygiene Data'!F61))),'Data Summary'!DU67="Yes"),OFFSET('Hygiene Data'!$F$5,0,10*ROW('Hygiene Data'!F61)),NA())</f>
        <v>#N/A</v>
      </c>
      <c r="BG67" s="97" t="e">
        <f ca="true">+IF(AND(ISNUMBER(OFFSET('Hygiene Data'!$F$7,0,10*ROW('Hygiene Data'!F61))),'Data Summary'!DV67="Yes"),OFFSET('Hygiene Data'!$F$7,0,10*ROW('Hygiene Data'!F61)),NA())</f>
        <v>#N/A</v>
      </c>
      <c r="BH67" s="97" t="e">
        <f ca="true">+IF(AND(ISNUMBER(OFFSET('Hygiene Data'!$F$9,0,10*ROW('Hygiene Data'!F61))),'Data Summary'!DW67="Yes"),OFFSET('Hygiene Data'!$F$9,0,10*ROW('Hygiene Data'!F61)),NA())</f>
        <v>#N/A</v>
      </c>
      <c r="BI67" s="97" t="e">
        <f ca="true">+IF(AND(ISNUMBER(OFFSET('Hygiene Data'!$G$5,0,10*ROW('Hygiene Data'!G61))),'Data Summary'!DX67="Yes"),OFFSET('Hygiene Data'!$G$5,0,10*ROW('Hygiene Data'!G61)),NA())</f>
        <v>#N/A</v>
      </c>
      <c r="BJ67" s="97" t="e">
        <f ca="true">+IF(AND(ISNUMBER(OFFSET('Hygiene Data'!$G$7,0,10*ROW('Hygiene Data'!G61))),'Data Summary'!DY67="Yes"),OFFSET('Hygiene Data'!$G$7,0,10*ROW('Hygiene Data'!G61)),NA())</f>
        <v>#N/A</v>
      </c>
      <c r="BK67" s="97" t="e">
        <f ca="true">+IF(AND(ISNUMBER(OFFSET('Hygiene Data'!$G$9,0,10*ROW('Hygiene Data'!G61))),'Data Summary'!DZ67="Yes"),OFFSET('Hygiene Data'!$G$9,0,10*ROW('Hygiene Data'!G61)),NA())</f>
        <v>#N/A</v>
      </c>
      <c r="BL67" s="97" t="e">
        <f ca="true">+IF(AND(ISNUMBER(OFFSET('Hygiene Data'!$H$5,0,10*ROW('Hygiene Data'!H61))),'Data Summary'!EA67="Yes"),OFFSET('Hygiene Data'!$H$5,0,10*ROW('Hygiene Data'!H61)),NA())</f>
        <v>#N/A</v>
      </c>
      <c r="BM67" s="97" t="e">
        <f ca="true">+IF(AND(ISNUMBER(OFFSET('Hygiene Data'!$H$7,0,10*ROW('Hygiene Data'!H61))),'Data Summary'!EB67="Yes"),OFFSET('Hygiene Data'!$H$7,0,10*ROW('Hygiene Data'!H61)),NA())</f>
        <v>#N/A</v>
      </c>
      <c r="BN67" s="97" t="e">
        <f ca="true">+IF(AND(ISNUMBER(OFFSET('Hygiene Data'!$H$9,0,10*ROW('Hygiene Data'!H61))),'Data Summary'!EC67="Yes"),OFFSET('Hygiene Data'!$H$9,0,10*ROW('Hygiene Data'!H61)),NA())</f>
        <v>#N/A</v>
      </c>
      <c r="BO67" s="97" t="e">
        <f ca="true">+IF(AND(ISNUMBER(OFFSET('Hygiene Data'!$I$5,0,10*ROW('Hygiene Data'!I61))),'Data Summary'!ED67="Yes"),OFFSET('Hygiene Data'!$I$5,0,10*ROW('Hygiene Data'!I61)),NA())</f>
        <v>#N/A</v>
      </c>
      <c r="BP67" s="97" t="e">
        <f ca="true">+IF(AND(ISNUMBER(OFFSET('Hygiene Data'!$I$7,0,10*ROW('Hygiene Data'!I61))),'Data Summary'!EE67="Yes"),OFFSET('Hygiene Data'!$I$7,0,10*ROW('Hygiene Data'!I61)),NA())</f>
        <v>#N/A</v>
      </c>
      <c r="BQ67" s="97" t="e">
        <f ca="true">+IF(AND(ISNUMBER(OFFSET('Hygiene Data'!$I$9,0,10*ROW('Hygiene Data'!I61))),'Data Summary'!EF67="Yes"),OFFSET('Hygiene Data'!$I$9,0,10*ROW('Hygiene Data'!I61)),NA())</f>
        <v>#N/A</v>
      </c>
    </row>
    <row xmlns:x14ac="http://schemas.microsoft.com/office/spreadsheetml/2009/9/ac" r="68" x14ac:dyDescent="0.2">
      <c r="A68" s="409" t="e">
        <f ca="true">+RIGHT('Data Summary'!A68,LEN('Data Summary'!A68)-9)</f>
        <v>#VALUE!</v>
      </c>
      <c r="B68" s="36" t="str">
        <f ca="true">+IF(ISTEXT('Data Summary'!B68),'Data Summary'!B68,"")</f>
        <v/>
      </c>
      <c r="C68" s="358" t="e">
        <f ca="true">+VALUE('Data Summary'!C68)</f>
        <v>#VALUE!</v>
      </c>
      <c r="D68" s="95" t="e">
        <f ca="true">+IF(AND(ISNUMBER(OFFSET('Water Data'!$D$4,0,10*ROW('Water Data'!D62))),'Data Summary'!BS68="Yes"),100-OFFSET('Water Data'!$D$4,0,10*ROW('Water Data'!D62)),NA())</f>
        <v>#N/A</v>
      </c>
      <c r="E68" s="95" t="e">
        <f ca="true">+IF(AND(ISNUMBER(OFFSET('Water Data'!$D$6,0,10*ROW('Water Data'!D62))),'Data Summary'!BT68="Yes"),OFFSET('Water Data'!$D$6,0,10*ROW('Water Data'!D62)),NA())</f>
        <v>#N/A</v>
      </c>
      <c r="F68" s="95" t="e">
        <f ca="true">+IF(AND(ISNUMBER(OFFSET('Water Data'!$D$9,0,10*ROW('Water Data'!D62))),'Data Summary'!BU68="Yes"),OFFSET('Water Data'!$D$9,0,10*ROW('Water Data'!D62)),NA())</f>
        <v>#N/A</v>
      </c>
      <c r="G68" s="95" t="e">
        <f ca="true">+IF(AND(ISNUMBER(OFFSET('Water Data'!$E$4,0,10*ROW('Water Data'!E62))),'Data Summary'!BV68="Yes"),100-OFFSET('Water Data'!$E$4,0,10*ROW('Water Data'!E62)),NA())</f>
        <v>#N/A</v>
      </c>
      <c r="H68" s="95" t="e">
        <f ca="true">+IF(AND(ISNUMBER(OFFSET('Water Data'!$E$6,0,10*ROW('Water Data'!E62))),'Data Summary'!BW68="Yes"),OFFSET('Water Data'!$E$6,0,10*ROW('Water Data'!E62)),NA())</f>
        <v>#N/A</v>
      </c>
      <c r="I68" s="95" t="e">
        <f ca="true">+IF(AND(ISNUMBER(OFFSET('Water Data'!$E$9,0,10*ROW('Water Data'!E62))),'Data Summary'!BX68="Yes"),OFFSET('Water Data'!$E$9,0,10*ROW('Water Data'!E62)),NA())</f>
        <v>#N/A</v>
      </c>
      <c r="J68" s="95" t="e">
        <f ca="true">+IF(AND(ISNUMBER(OFFSET('Water Data'!$F$4,0,10*ROW('Water Data'!F62))),'Data Summary'!BY68="Yes"),100-OFFSET('Water Data'!$F$4,0,10*ROW('Water Data'!F62)),NA())</f>
        <v>#N/A</v>
      </c>
      <c r="K68" s="95" t="e">
        <f ca="true">+IF(AND(ISNUMBER(OFFSET('Water Data'!$F$6,0,10*ROW('Water Data'!F62))),'Data Summary'!BZ68="Yes"),OFFSET('Water Data'!$F$6,0,10*ROW('Water Data'!F62)),NA())</f>
        <v>#N/A</v>
      </c>
      <c r="L68" s="95" t="e">
        <f ca="true">+IF(AND(ISNUMBER(OFFSET('Water Data'!$F$9,0,10*ROW('Water Data'!F62))),'Data Summary'!CA68="Yes"),OFFSET('Water Data'!$F$9,0,10*ROW('Water Data'!F62)),NA())</f>
        <v>#N/A</v>
      </c>
      <c r="M68" s="95" t="e">
        <f ca="true">+IF(AND(ISNUMBER(OFFSET('Water Data'!$G$4,0,10*ROW('Water Data'!G62))),'Data Summary'!CB68="Yes"),100-OFFSET('Water Data'!$G$4,0,10*ROW('Water Data'!G62)),NA())</f>
        <v>#N/A</v>
      </c>
      <c r="N68" s="95" t="e">
        <f ca="true">+IF(AND(ISNUMBER(OFFSET('Water Data'!$G$6,0,10*ROW('Water Data'!G62))),'Data Summary'!CC68="Yes"),OFFSET('Water Data'!$G$6,0,10*ROW('Water Data'!G62)),NA())</f>
        <v>#N/A</v>
      </c>
      <c r="O68" s="95" t="e">
        <f ca="true">+IF(AND(ISNUMBER(OFFSET('Water Data'!$G$9,0,10*ROW('Water Data'!G62))),'Data Summary'!CD68="Yes"),OFFSET('Water Data'!$G$9,0,10*ROW('Water Data'!G62)),NA())</f>
        <v>#N/A</v>
      </c>
      <c r="P68" s="95" t="e">
        <f ca="true">+IF(AND(ISNUMBER(OFFSET('Water Data'!$H$4,0,10*ROW('Water Data'!H62))),'Data Summary'!CE68="Yes"),100-OFFSET('Water Data'!$H$4,0,10*ROW('Water Data'!H62)),NA())</f>
        <v>#N/A</v>
      </c>
      <c r="Q68" s="95" t="e">
        <f ca="true">+IF(AND(ISNUMBER(OFFSET('Water Data'!$H$6,0,10*ROW('Water Data'!H62))),'Data Summary'!CF68="Yes"),OFFSET('Water Data'!$H$6,0,10*ROW('Water Data'!H62)),NA())</f>
        <v>#N/A</v>
      </c>
      <c r="R68" s="95" t="e">
        <f ca="true">+IF(AND(ISNUMBER(OFFSET('Water Data'!$H$9,0,10*ROW('Water Data'!H62))),'Data Summary'!CG68="Yes"),OFFSET('Water Data'!$H$9,0,10*ROW('Water Data'!H62)),NA())</f>
        <v>#N/A</v>
      </c>
      <c r="S68" s="95" t="e">
        <f ca="true">+IF(AND(ISNUMBER(OFFSET('Water Data'!$I$4,0,10*ROW('Water Data'!I62))),'Data Summary'!CH68="Yes"),100-OFFSET('Water Data'!$I$4,0,10*ROW('Water Data'!I62)),NA())</f>
        <v>#N/A</v>
      </c>
      <c r="T68" s="95" t="e">
        <f ca="true">+IF(AND(ISNUMBER(OFFSET('Water Data'!$I$6,0,10*ROW('Water Data'!I62))),'Data Summary'!CI68="Yes"),OFFSET('Water Data'!$I$6,0,10*ROW('Water Data'!I62)),NA())</f>
        <v>#N/A</v>
      </c>
      <c r="U68" s="95" t="e">
        <f ca="true">+IF(AND(ISNUMBER(OFFSET('Water Data'!$I$9,0,10*ROW('Water Data'!I62))),'Data Summary'!CJ68="Yes"),OFFSET('Water Data'!$I$9,0,10*ROW('Water Data'!I62)),NA())</f>
        <v>#N/A</v>
      </c>
      <c r="V68" s="96" t="e">
        <f ca="true">+IF(AND(ISNUMBER(OFFSET('Sanitation Data'!$D$4,0,10*ROW('Sanitation Data'!D62))),'Data Summary'!CK68="Yes"),100-OFFSET('Sanitation Data'!$D$4,0,10*ROW('Sanitation Data'!D62)),NA())</f>
        <v>#N/A</v>
      </c>
      <c r="W68" s="96" t="e">
        <f ca="true">+IF(AND(ISNUMBER(OFFSET('Sanitation Data'!$D$6,0,10*ROW('Sanitation Data'!D62))),'Data Summary'!CL68="Yes"),OFFSET('Sanitation Data'!$D$6,0,10*ROW('Sanitation Data'!D62)),NA())</f>
        <v>#N/A</v>
      </c>
      <c r="X68" s="96" t="e">
        <f ca="true">+IF(AND(ISNUMBER(OFFSET('Sanitation Data'!$D$10,0,10*ROW('Sanitation Data'!D62))),'Data Summary'!CM68="Yes"),OFFSET('Sanitation Data'!$D$10,0,10*ROW('Sanitation Data'!D62)),NA())</f>
        <v>#N/A</v>
      </c>
      <c r="Y68" s="96" t="e">
        <f ca="true">+IF(AND(ISNUMBER(OFFSET('Sanitation Data'!$D$11,0,10*ROW('Sanitation Data'!D62))),'Data Summary'!CN68="Yes"),OFFSET('Sanitation Data'!$D$11,0,10*ROW('Sanitation Data'!D62)),NA())</f>
        <v>#N/A</v>
      </c>
      <c r="Z68" s="96" t="e">
        <f ca="true">+IF(AND(ISNUMBER(OFFSET('Sanitation Data'!$D$12,0,10*ROW('Sanitation Data'!D62))),'Data Summary'!CO68="Yes"),OFFSET('Sanitation Data'!$D$12,0,10*ROW('Sanitation Data'!D62)),NA())</f>
        <v>#N/A</v>
      </c>
      <c r="AA68" s="96" t="e">
        <f ca="true">+IF(AND(ISNUMBER(OFFSET('Sanitation Data'!$E$4,0,10*ROW('Sanitation Data'!E62))),'Data Summary'!CP68="Yes"),100-OFFSET('Sanitation Data'!$E$4,0,10*ROW('Sanitation Data'!E62)),NA())</f>
        <v>#N/A</v>
      </c>
      <c r="AB68" s="96" t="e">
        <f ca="true">+IF(AND(ISNUMBER(OFFSET('Sanitation Data'!$E$6,0,10*ROW('Sanitation Data'!E62))),'Data Summary'!CQ68="Yes"),OFFSET('Sanitation Data'!$E$6,0,10*ROW('Sanitation Data'!E62)),NA())</f>
        <v>#N/A</v>
      </c>
      <c r="AC68" s="96" t="e">
        <f ca="true">+IF(AND(ISNUMBER(OFFSET('Sanitation Data'!$E$10,0,10*ROW('Sanitation Data'!E62))),'Data Summary'!CR68="Yes"),OFFSET('Sanitation Data'!$E$10,0,10*ROW('Sanitation Data'!E62)),NA())</f>
        <v>#N/A</v>
      </c>
      <c r="AD68" s="96" t="e">
        <f ca="true">+IF(AND(ISNUMBER(OFFSET('Sanitation Data'!$E$11,0,10*ROW('Sanitation Data'!E62))),'Data Summary'!CS68="Yes"),OFFSET('Sanitation Data'!$E$11,0,10*ROW('Sanitation Data'!E62)),NA())</f>
        <v>#N/A</v>
      </c>
      <c r="AE68" s="96" t="e">
        <f ca="true">+IF(AND(ISNUMBER(OFFSET('Sanitation Data'!$E$12,0,10*ROW('Sanitation Data'!E62))),'Data Summary'!CT68="Yes"),OFFSET('Sanitation Data'!$E$12,0,10*ROW('Sanitation Data'!E62)),NA())</f>
        <v>#N/A</v>
      </c>
      <c r="AF68" s="96" t="e">
        <f ca="true">+IF(AND(ISNUMBER(OFFSET('Sanitation Data'!$F$4,0,10*ROW('Sanitation Data'!F62))),'Data Summary'!CU68="Yes"),100-OFFSET('Sanitation Data'!$F$4,0,10*ROW('Sanitation Data'!F62)),NA())</f>
        <v>#N/A</v>
      </c>
      <c r="AG68" s="96" t="e">
        <f ca="true">+IF(AND(ISNUMBER(OFFSET('Sanitation Data'!$F$6,0,10*ROW('Sanitation Data'!F62))),'Data Summary'!CV68="Yes"),OFFSET('Sanitation Data'!$F$6,0,10*ROW('Sanitation Data'!F62)),NA())</f>
        <v>#N/A</v>
      </c>
      <c r="AH68" s="96" t="e">
        <f ca="true">+IF(AND(ISNUMBER(OFFSET('Sanitation Data'!$F$10,0,10*ROW('Sanitation Data'!F62))),'Data Summary'!CW68="Yes"),OFFSET('Sanitation Data'!$F$10,0,10*ROW('Sanitation Data'!F62)),NA())</f>
        <v>#N/A</v>
      </c>
      <c r="AI68" s="96" t="e">
        <f ca="true">+IF(AND(ISNUMBER(OFFSET('Sanitation Data'!$F$11,0,10*ROW('Sanitation Data'!F62))),'Data Summary'!CX68="Yes"),OFFSET('Sanitation Data'!$F$11,0,10*ROW('Sanitation Data'!F62)),NA())</f>
        <v>#N/A</v>
      </c>
      <c r="AJ68" s="96" t="e">
        <f ca="true">+IF(AND(ISNUMBER(OFFSET('Sanitation Data'!$F$12,0,10*ROW('Sanitation Data'!F62))),'Data Summary'!CY68="Yes"),OFFSET('Sanitation Data'!$F$12,0,10*ROW('Sanitation Data'!F62)),NA())</f>
        <v>#N/A</v>
      </c>
      <c r="AK68" s="96" t="e">
        <f ca="true">+IF(AND(ISNUMBER(OFFSET('Sanitation Data'!$G$4,0,10*ROW('Sanitation Data'!G62))),'Data Summary'!CZ68="Yes"),100-OFFSET('Sanitation Data'!$G$4,0,10*ROW('Sanitation Data'!G62)),NA())</f>
        <v>#N/A</v>
      </c>
      <c r="AL68" s="96" t="e">
        <f ca="true">+IF(AND(ISNUMBER(OFFSET('Sanitation Data'!$G$6,0,10*ROW('Sanitation Data'!G62))),'Data Summary'!DA68="Yes"),OFFSET('Sanitation Data'!$G$6,0,10*ROW('Sanitation Data'!G62)),NA())</f>
        <v>#N/A</v>
      </c>
      <c r="AM68" s="96" t="e">
        <f ca="true">+IF(AND(ISNUMBER(OFFSET('Sanitation Data'!$G$10,0,10*ROW('Sanitation Data'!G62))),'Data Summary'!DB68="Yes"),OFFSET('Sanitation Data'!$G$10,0,10*ROW('Sanitation Data'!G62)),NA())</f>
        <v>#N/A</v>
      </c>
      <c r="AN68" s="96" t="e">
        <f ca="true">+IF(AND(ISNUMBER(OFFSET('Sanitation Data'!$G$11,0,10*ROW('Sanitation Data'!G62))),'Data Summary'!DC68="Yes"),OFFSET('Sanitation Data'!$G$11,0,10*ROW('Sanitation Data'!G62)),NA())</f>
        <v>#N/A</v>
      </c>
      <c r="AO68" s="96" t="e">
        <f ca="true">+IF(AND(ISNUMBER(OFFSET('Sanitation Data'!$G$12,0,10*ROW('Sanitation Data'!G62))),'Data Summary'!DD68="Yes"),OFFSET('Sanitation Data'!$G$12,0,10*ROW('Sanitation Data'!G62)),NA())</f>
        <v>#N/A</v>
      </c>
      <c r="AP68" s="96" t="e">
        <f ca="true">+IF(AND(ISNUMBER(OFFSET('Sanitation Data'!$H$4,0,10*ROW('Sanitation Data'!H62))),'Data Summary'!DE68="Yes"),100-OFFSET('Sanitation Data'!$H$4,0,10*ROW('Sanitation Data'!H62)),NA())</f>
        <v>#N/A</v>
      </c>
      <c r="AQ68" s="96" t="e">
        <f ca="true">+IF(AND(ISNUMBER(OFFSET('Sanitation Data'!$H$6,0,10*ROW('Sanitation Data'!H62))),'Data Summary'!DF68="Yes"),OFFSET('Sanitation Data'!$H$6,0,10*ROW('Sanitation Data'!H62)),NA())</f>
        <v>#N/A</v>
      </c>
      <c r="AR68" s="96" t="e">
        <f ca="true">+IF(AND(ISNUMBER(OFFSET('Sanitation Data'!$H$10,0,10*ROW('Sanitation Data'!H62))),'Data Summary'!DG68="Yes"),OFFSET('Sanitation Data'!$H$10,0,10*ROW('Sanitation Data'!H62)),NA())</f>
        <v>#N/A</v>
      </c>
      <c r="AS68" s="96" t="e">
        <f ca="true">+IF(AND(ISNUMBER(OFFSET('Sanitation Data'!$H$11,0,10*ROW('Sanitation Data'!H62))),'Data Summary'!DH68="Yes"),OFFSET('Sanitation Data'!$H$11,0,10*ROW('Sanitation Data'!H62)),NA())</f>
        <v>#N/A</v>
      </c>
      <c r="AT68" s="96" t="e">
        <f ca="true">+IF(AND(ISNUMBER(OFFSET('Sanitation Data'!$H$12,0,10*ROW('Sanitation Data'!H62))),'Data Summary'!DI68="Yes"),OFFSET('Sanitation Data'!$H$12,0,10*ROW('Sanitation Data'!H62)),NA())</f>
        <v>#N/A</v>
      </c>
      <c r="AU68" s="96" t="e">
        <f ca="true">+IF(AND(ISNUMBER(OFFSET('Sanitation Data'!$I$4,0,10*ROW('Sanitation Data'!I62))),'Data Summary'!DJ68="Yes"),100-OFFSET('Sanitation Data'!$I$4,0,10*ROW('Sanitation Data'!I62)),NA())</f>
        <v>#N/A</v>
      </c>
      <c r="AV68" s="96" t="e">
        <f ca="true">+IF(AND(ISNUMBER(OFFSET('Sanitation Data'!$I$6,0,10*ROW('Sanitation Data'!I62))),'Data Summary'!DK68="Yes"),OFFSET('Sanitation Data'!$I$6,0,10*ROW('Sanitation Data'!I62)),NA())</f>
        <v>#N/A</v>
      </c>
      <c r="AW68" s="96" t="e">
        <f ca="true">+IF(AND(ISNUMBER(OFFSET('Sanitation Data'!$I$10,0,10*ROW('Sanitation Data'!I62))),'Data Summary'!DL68="Yes"),OFFSET('Sanitation Data'!$I$10,0,10*ROW('Sanitation Data'!I62)),NA())</f>
        <v>#N/A</v>
      </c>
      <c r="AX68" s="96" t="e">
        <f ca="true">+IF(AND(ISNUMBER(OFFSET('Sanitation Data'!$I$11,0,10*ROW('Sanitation Data'!I62))),'Data Summary'!DM68="Yes"),OFFSET('Sanitation Data'!$I$11,0,10*ROW('Sanitation Data'!I62)),NA())</f>
        <v>#N/A</v>
      </c>
      <c r="AY68" s="96" t="e">
        <f ca="true">+IF(AND(ISNUMBER(OFFSET('Sanitation Data'!$I$12,0,10*ROW('Sanitation Data'!I62))),'Data Summary'!DN68="Yes"),OFFSET('Sanitation Data'!$I$12,0,10*ROW('Sanitation Data'!I62)),NA())</f>
        <v>#N/A</v>
      </c>
      <c r="AZ68" s="97" t="e">
        <f ca="true">+IF(AND(ISNUMBER(OFFSET('Hygiene Data'!$D$5,0,10*ROW('Hygiene Data'!D62))),'Data Summary'!DO68="Yes"),OFFSET('Hygiene Data'!$D$5,0,10*ROW('Hygiene Data'!D62)),NA())</f>
        <v>#N/A</v>
      </c>
      <c r="BA68" s="97" t="e">
        <f ca="true">+IF(AND(ISNUMBER(OFFSET('Hygiene Data'!$D$7,0,10*ROW('Hygiene Data'!D62))),'Data Summary'!DP68="Yes"),OFFSET('Hygiene Data'!$D$7,0,10*ROW('Hygiene Data'!D62)),NA())</f>
        <v>#N/A</v>
      </c>
      <c r="BB68" s="97" t="e">
        <f ca="true">+IF(AND(ISNUMBER(OFFSET('Hygiene Data'!$D$9,0,10*ROW('Hygiene Data'!D62))),'Data Summary'!DQ68="Yes"),OFFSET('Hygiene Data'!$D$9,0,10*ROW('Hygiene Data'!D62)),NA())</f>
        <v>#N/A</v>
      </c>
      <c r="BC68" s="97" t="e">
        <f ca="true">+IF(AND(ISNUMBER(OFFSET('Hygiene Data'!$E$5,0,10*ROW('Hygiene Data'!E62))),'Data Summary'!DR68="Yes"),OFFSET('Hygiene Data'!$E$5,0,10*ROW('Hygiene Data'!E62)),NA())</f>
        <v>#N/A</v>
      </c>
      <c r="BD68" s="97" t="e">
        <f ca="true">+IF(AND(ISNUMBER(OFFSET('Hygiene Data'!$E$7,0,10*ROW('Hygiene Data'!E62))),'Data Summary'!DS68="Yes"),OFFSET('Hygiene Data'!$E$7,0,10*ROW('Hygiene Data'!E62)),NA())</f>
        <v>#N/A</v>
      </c>
      <c r="BE68" s="97" t="e">
        <f ca="true">+IF(AND(ISNUMBER(OFFSET('Hygiene Data'!$E$9,0,10*ROW('Hygiene Data'!E62))),'Data Summary'!DT68="Yes"),OFFSET('Hygiene Data'!$E$9,0,10*ROW('Hygiene Data'!E62)),NA())</f>
        <v>#N/A</v>
      </c>
      <c r="BF68" s="97" t="e">
        <f ca="true">+IF(AND(ISNUMBER(OFFSET('Hygiene Data'!$F$5,0,10*ROW('Hygiene Data'!F62))),'Data Summary'!DU68="Yes"),OFFSET('Hygiene Data'!$F$5,0,10*ROW('Hygiene Data'!F62)),NA())</f>
        <v>#N/A</v>
      </c>
      <c r="BG68" s="97" t="e">
        <f ca="true">+IF(AND(ISNUMBER(OFFSET('Hygiene Data'!$F$7,0,10*ROW('Hygiene Data'!F62))),'Data Summary'!DV68="Yes"),OFFSET('Hygiene Data'!$F$7,0,10*ROW('Hygiene Data'!F62)),NA())</f>
        <v>#N/A</v>
      </c>
      <c r="BH68" s="97" t="e">
        <f ca="true">+IF(AND(ISNUMBER(OFFSET('Hygiene Data'!$F$9,0,10*ROW('Hygiene Data'!F62))),'Data Summary'!DW68="Yes"),OFFSET('Hygiene Data'!$F$9,0,10*ROW('Hygiene Data'!F62)),NA())</f>
        <v>#N/A</v>
      </c>
      <c r="BI68" s="97" t="e">
        <f ca="true">+IF(AND(ISNUMBER(OFFSET('Hygiene Data'!$G$5,0,10*ROW('Hygiene Data'!G62))),'Data Summary'!DX68="Yes"),OFFSET('Hygiene Data'!$G$5,0,10*ROW('Hygiene Data'!G62)),NA())</f>
        <v>#N/A</v>
      </c>
      <c r="BJ68" s="97" t="e">
        <f ca="true">+IF(AND(ISNUMBER(OFFSET('Hygiene Data'!$G$7,0,10*ROW('Hygiene Data'!G62))),'Data Summary'!DY68="Yes"),OFFSET('Hygiene Data'!$G$7,0,10*ROW('Hygiene Data'!G62)),NA())</f>
        <v>#N/A</v>
      </c>
      <c r="BK68" s="97" t="e">
        <f ca="true">+IF(AND(ISNUMBER(OFFSET('Hygiene Data'!$G$9,0,10*ROW('Hygiene Data'!G62))),'Data Summary'!DZ68="Yes"),OFFSET('Hygiene Data'!$G$9,0,10*ROW('Hygiene Data'!G62)),NA())</f>
        <v>#N/A</v>
      </c>
      <c r="BL68" s="97" t="e">
        <f ca="true">+IF(AND(ISNUMBER(OFFSET('Hygiene Data'!$H$5,0,10*ROW('Hygiene Data'!H62))),'Data Summary'!EA68="Yes"),OFFSET('Hygiene Data'!$H$5,0,10*ROW('Hygiene Data'!H62)),NA())</f>
        <v>#N/A</v>
      </c>
      <c r="BM68" s="97" t="e">
        <f ca="true">+IF(AND(ISNUMBER(OFFSET('Hygiene Data'!$H$7,0,10*ROW('Hygiene Data'!H62))),'Data Summary'!EB68="Yes"),OFFSET('Hygiene Data'!$H$7,0,10*ROW('Hygiene Data'!H62)),NA())</f>
        <v>#N/A</v>
      </c>
      <c r="BN68" s="97" t="e">
        <f ca="true">+IF(AND(ISNUMBER(OFFSET('Hygiene Data'!$H$9,0,10*ROW('Hygiene Data'!H62))),'Data Summary'!EC68="Yes"),OFFSET('Hygiene Data'!$H$9,0,10*ROW('Hygiene Data'!H62)),NA())</f>
        <v>#N/A</v>
      </c>
      <c r="BO68" s="97" t="e">
        <f ca="true">+IF(AND(ISNUMBER(OFFSET('Hygiene Data'!$I$5,0,10*ROW('Hygiene Data'!I62))),'Data Summary'!ED68="Yes"),OFFSET('Hygiene Data'!$I$5,0,10*ROW('Hygiene Data'!I62)),NA())</f>
        <v>#N/A</v>
      </c>
      <c r="BP68" s="97" t="e">
        <f ca="true">+IF(AND(ISNUMBER(OFFSET('Hygiene Data'!$I$7,0,10*ROW('Hygiene Data'!I62))),'Data Summary'!EE68="Yes"),OFFSET('Hygiene Data'!$I$7,0,10*ROW('Hygiene Data'!I62)),NA())</f>
        <v>#N/A</v>
      </c>
      <c r="BQ68" s="97" t="e">
        <f ca="true">+IF(AND(ISNUMBER(OFFSET('Hygiene Data'!$I$9,0,10*ROW('Hygiene Data'!I62))),'Data Summary'!EF68="Yes"),OFFSET('Hygiene Data'!$I$9,0,10*ROW('Hygiene Data'!I62)),NA())</f>
        <v>#N/A</v>
      </c>
    </row>
    <row xmlns:x14ac="http://schemas.microsoft.com/office/spreadsheetml/2009/9/ac" r="69" x14ac:dyDescent="0.2">
      <c r="A69" s="409" t="e">
        <f ca="true">+RIGHT('Data Summary'!A69,LEN('Data Summary'!A69)-9)</f>
        <v>#VALUE!</v>
      </c>
      <c r="B69" s="36" t="str">
        <f ca="true">+IF(ISTEXT('Data Summary'!B69),'Data Summary'!B69,"")</f>
        <v/>
      </c>
      <c r="C69" s="358" t="e">
        <f ca="true">+VALUE('Data Summary'!C69)</f>
        <v>#VALUE!</v>
      </c>
      <c r="D69" s="95" t="e">
        <f ca="true">+IF(AND(ISNUMBER(OFFSET('Water Data'!$D$4,0,10*ROW('Water Data'!D63))),'Data Summary'!BS69="Yes"),100-OFFSET('Water Data'!$D$4,0,10*ROW('Water Data'!D63)),NA())</f>
        <v>#N/A</v>
      </c>
      <c r="E69" s="95" t="e">
        <f ca="true">+IF(AND(ISNUMBER(OFFSET('Water Data'!$D$6,0,10*ROW('Water Data'!D63))),'Data Summary'!BT69="Yes"),OFFSET('Water Data'!$D$6,0,10*ROW('Water Data'!D63)),NA())</f>
        <v>#N/A</v>
      </c>
      <c r="F69" s="95" t="e">
        <f ca="true">+IF(AND(ISNUMBER(OFFSET('Water Data'!$D$9,0,10*ROW('Water Data'!D63))),'Data Summary'!BU69="Yes"),OFFSET('Water Data'!$D$9,0,10*ROW('Water Data'!D63)),NA())</f>
        <v>#N/A</v>
      </c>
      <c r="G69" s="95" t="e">
        <f ca="true">+IF(AND(ISNUMBER(OFFSET('Water Data'!$E$4,0,10*ROW('Water Data'!E63))),'Data Summary'!BV69="Yes"),100-OFFSET('Water Data'!$E$4,0,10*ROW('Water Data'!E63)),NA())</f>
        <v>#N/A</v>
      </c>
      <c r="H69" s="95" t="e">
        <f ca="true">+IF(AND(ISNUMBER(OFFSET('Water Data'!$E$6,0,10*ROW('Water Data'!E63))),'Data Summary'!BW69="Yes"),OFFSET('Water Data'!$E$6,0,10*ROW('Water Data'!E63)),NA())</f>
        <v>#N/A</v>
      </c>
      <c r="I69" s="95" t="e">
        <f ca="true">+IF(AND(ISNUMBER(OFFSET('Water Data'!$E$9,0,10*ROW('Water Data'!E63))),'Data Summary'!BX69="Yes"),OFFSET('Water Data'!$E$9,0,10*ROW('Water Data'!E63)),NA())</f>
        <v>#N/A</v>
      </c>
      <c r="J69" s="95" t="e">
        <f ca="true">+IF(AND(ISNUMBER(OFFSET('Water Data'!$F$4,0,10*ROW('Water Data'!F63))),'Data Summary'!BY69="Yes"),100-OFFSET('Water Data'!$F$4,0,10*ROW('Water Data'!F63)),NA())</f>
        <v>#N/A</v>
      </c>
      <c r="K69" s="95" t="e">
        <f ca="true">+IF(AND(ISNUMBER(OFFSET('Water Data'!$F$6,0,10*ROW('Water Data'!F63))),'Data Summary'!BZ69="Yes"),OFFSET('Water Data'!$F$6,0,10*ROW('Water Data'!F63)),NA())</f>
        <v>#N/A</v>
      </c>
      <c r="L69" s="95" t="e">
        <f ca="true">+IF(AND(ISNUMBER(OFFSET('Water Data'!$F$9,0,10*ROW('Water Data'!F63))),'Data Summary'!CA69="Yes"),OFFSET('Water Data'!$F$9,0,10*ROW('Water Data'!F63)),NA())</f>
        <v>#N/A</v>
      </c>
      <c r="M69" s="95" t="e">
        <f ca="true">+IF(AND(ISNUMBER(OFFSET('Water Data'!$G$4,0,10*ROW('Water Data'!G63))),'Data Summary'!CB69="Yes"),100-OFFSET('Water Data'!$G$4,0,10*ROW('Water Data'!G63)),NA())</f>
        <v>#N/A</v>
      </c>
      <c r="N69" s="95" t="e">
        <f ca="true">+IF(AND(ISNUMBER(OFFSET('Water Data'!$G$6,0,10*ROW('Water Data'!G63))),'Data Summary'!CC69="Yes"),OFFSET('Water Data'!$G$6,0,10*ROW('Water Data'!G63)),NA())</f>
        <v>#N/A</v>
      </c>
      <c r="O69" s="95" t="e">
        <f ca="true">+IF(AND(ISNUMBER(OFFSET('Water Data'!$G$9,0,10*ROW('Water Data'!G63))),'Data Summary'!CD69="Yes"),OFFSET('Water Data'!$G$9,0,10*ROW('Water Data'!G63)),NA())</f>
        <v>#N/A</v>
      </c>
      <c r="P69" s="95" t="e">
        <f ca="true">+IF(AND(ISNUMBER(OFFSET('Water Data'!$H$4,0,10*ROW('Water Data'!H63))),'Data Summary'!CE69="Yes"),100-OFFSET('Water Data'!$H$4,0,10*ROW('Water Data'!H63)),NA())</f>
        <v>#N/A</v>
      </c>
      <c r="Q69" s="95" t="e">
        <f ca="true">+IF(AND(ISNUMBER(OFFSET('Water Data'!$H$6,0,10*ROW('Water Data'!H63))),'Data Summary'!CF69="Yes"),OFFSET('Water Data'!$H$6,0,10*ROW('Water Data'!H63)),NA())</f>
        <v>#N/A</v>
      </c>
      <c r="R69" s="95" t="e">
        <f ca="true">+IF(AND(ISNUMBER(OFFSET('Water Data'!$H$9,0,10*ROW('Water Data'!H63))),'Data Summary'!CG69="Yes"),OFFSET('Water Data'!$H$9,0,10*ROW('Water Data'!H63)),NA())</f>
        <v>#N/A</v>
      </c>
      <c r="S69" s="95" t="e">
        <f ca="true">+IF(AND(ISNUMBER(OFFSET('Water Data'!$I$4,0,10*ROW('Water Data'!I63))),'Data Summary'!CH69="Yes"),100-OFFSET('Water Data'!$I$4,0,10*ROW('Water Data'!I63)),NA())</f>
        <v>#N/A</v>
      </c>
      <c r="T69" s="95" t="e">
        <f ca="true">+IF(AND(ISNUMBER(OFFSET('Water Data'!$I$6,0,10*ROW('Water Data'!I63))),'Data Summary'!CI69="Yes"),OFFSET('Water Data'!$I$6,0,10*ROW('Water Data'!I63)),NA())</f>
        <v>#N/A</v>
      </c>
      <c r="U69" s="95" t="e">
        <f ca="true">+IF(AND(ISNUMBER(OFFSET('Water Data'!$I$9,0,10*ROW('Water Data'!I63))),'Data Summary'!CJ69="Yes"),OFFSET('Water Data'!$I$9,0,10*ROW('Water Data'!I63)),NA())</f>
        <v>#N/A</v>
      </c>
      <c r="V69" s="96" t="e">
        <f ca="true">+IF(AND(ISNUMBER(OFFSET('Sanitation Data'!$D$4,0,10*ROW('Sanitation Data'!D63))),'Data Summary'!CK69="Yes"),100-OFFSET('Sanitation Data'!$D$4,0,10*ROW('Sanitation Data'!D63)),NA())</f>
        <v>#N/A</v>
      </c>
      <c r="W69" s="96" t="e">
        <f ca="true">+IF(AND(ISNUMBER(OFFSET('Sanitation Data'!$D$6,0,10*ROW('Sanitation Data'!D63))),'Data Summary'!CL69="Yes"),OFFSET('Sanitation Data'!$D$6,0,10*ROW('Sanitation Data'!D63)),NA())</f>
        <v>#N/A</v>
      </c>
      <c r="X69" s="96" t="e">
        <f ca="true">+IF(AND(ISNUMBER(OFFSET('Sanitation Data'!$D$10,0,10*ROW('Sanitation Data'!D63))),'Data Summary'!CM69="Yes"),OFFSET('Sanitation Data'!$D$10,0,10*ROW('Sanitation Data'!D63)),NA())</f>
        <v>#N/A</v>
      </c>
      <c r="Y69" s="96" t="e">
        <f ca="true">+IF(AND(ISNUMBER(OFFSET('Sanitation Data'!$D$11,0,10*ROW('Sanitation Data'!D63))),'Data Summary'!CN69="Yes"),OFFSET('Sanitation Data'!$D$11,0,10*ROW('Sanitation Data'!D63)),NA())</f>
        <v>#N/A</v>
      </c>
      <c r="Z69" s="96" t="e">
        <f ca="true">+IF(AND(ISNUMBER(OFFSET('Sanitation Data'!$D$12,0,10*ROW('Sanitation Data'!D63))),'Data Summary'!CO69="Yes"),OFFSET('Sanitation Data'!$D$12,0,10*ROW('Sanitation Data'!D63)),NA())</f>
        <v>#N/A</v>
      </c>
      <c r="AA69" s="96" t="e">
        <f ca="true">+IF(AND(ISNUMBER(OFFSET('Sanitation Data'!$E$4,0,10*ROW('Sanitation Data'!E63))),'Data Summary'!CP69="Yes"),100-OFFSET('Sanitation Data'!$E$4,0,10*ROW('Sanitation Data'!E63)),NA())</f>
        <v>#N/A</v>
      </c>
      <c r="AB69" s="96" t="e">
        <f ca="true">+IF(AND(ISNUMBER(OFFSET('Sanitation Data'!$E$6,0,10*ROW('Sanitation Data'!E63))),'Data Summary'!CQ69="Yes"),OFFSET('Sanitation Data'!$E$6,0,10*ROW('Sanitation Data'!E63)),NA())</f>
        <v>#N/A</v>
      </c>
      <c r="AC69" s="96" t="e">
        <f ca="true">+IF(AND(ISNUMBER(OFFSET('Sanitation Data'!$E$10,0,10*ROW('Sanitation Data'!E63))),'Data Summary'!CR69="Yes"),OFFSET('Sanitation Data'!$E$10,0,10*ROW('Sanitation Data'!E63)),NA())</f>
        <v>#N/A</v>
      </c>
      <c r="AD69" s="96" t="e">
        <f ca="true">+IF(AND(ISNUMBER(OFFSET('Sanitation Data'!$E$11,0,10*ROW('Sanitation Data'!E63))),'Data Summary'!CS69="Yes"),OFFSET('Sanitation Data'!$E$11,0,10*ROW('Sanitation Data'!E63)),NA())</f>
        <v>#N/A</v>
      </c>
      <c r="AE69" s="96" t="e">
        <f ca="true">+IF(AND(ISNUMBER(OFFSET('Sanitation Data'!$E$12,0,10*ROW('Sanitation Data'!E63))),'Data Summary'!CT69="Yes"),OFFSET('Sanitation Data'!$E$12,0,10*ROW('Sanitation Data'!E63)),NA())</f>
        <v>#N/A</v>
      </c>
      <c r="AF69" s="96" t="e">
        <f ca="true">+IF(AND(ISNUMBER(OFFSET('Sanitation Data'!$F$4,0,10*ROW('Sanitation Data'!F63))),'Data Summary'!CU69="Yes"),100-OFFSET('Sanitation Data'!$F$4,0,10*ROW('Sanitation Data'!F63)),NA())</f>
        <v>#N/A</v>
      </c>
      <c r="AG69" s="96" t="e">
        <f ca="true">+IF(AND(ISNUMBER(OFFSET('Sanitation Data'!$F$6,0,10*ROW('Sanitation Data'!F63))),'Data Summary'!CV69="Yes"),OFFSET('Sanitation Data'!$F$6,0,10*ROW('Sanitation Data'!F63)),NA())</f>
        <v>#N/A</v>
      </c>
      <c r="AH69" s="96" t="e">
        <f ca="true">+IF(AND(ISNUMBER(OFFSET('Sanitation Data'!$F$10,0,10*ROW('Sanitation Data'!F63))),'Data Summary'!CW69="Yes"),OFFSET('Sanitation Data'!$F$10,0,10*ROW('Sanitation Data'!F63)),NA())</f>
        <v>#N/A</v>
      </c>
      <c r="AI69" s="96" t="e">
        <f ca="true">+IF(AND(ISNUMBER(OFFSET('Sanitation Data'!$F$11,0,10*ROW('Sanitation Data'!F63))),'Data Summary'!CX69="Yes"),OFFSET('Sanitation Data'!$F$11,0,10*ROW('Sanitation Data'!F63)),NA())</f>
        <v>#N/A</v>
      </c>
      <c r="AJ69" s="96" t="e">
        <f ca="true">+IF(AND(ISNUMBER(OFFSET('Sanitation Data'!$F$12,0,10*ROW('Sanitation Data'!F63))),'Data Summary'!CY69="Yes"),OFFSET('Sanitation Data'!$F$12,0,10*ROW('Sanitation Data'!F63)),NA())</f>
        <v>#N/A</v>
      </c>
      <c r="AK69" s="96" t="e">
        <f ca="true">+IF(AND(ISNUMBER(OFFSET('Sanitation Data'!$G$4,0,10*ROW('Sanitation Data'!G63))),'Data Summary'!CZ69="Yes"),100-OFFSET('Sanitation Data'!$G$4,0,10*ROW('Sanitation Data'!G63)),NA())</f>
        <v>#N/A</v>
      </c>
      <c r="AL69" s="96" t="e">
        <f ca="true">+IF(AND(ISNUMBER(OFFSET('Sanitation Data'!$G$6,0,10*ROW('Sanitation Data'!G63))),'Data Summary'!DA69="Yes"),OFFSET('Sanitation Data'!$G$6,0,10*ROW('Sanitation Data'!G63)),NA())</f>
        <v>#N/A</v>
      </c>
      <c r="AM69" s="96" t="e">
        <f ca="true">+IF(AND(ISNUMBER(OFFSET('Sanitation Data'!$G$10,0,10*ROW('Sanitation Data'!G63))),'Data Summary'!DB69="Yes"),OFFSET('Sanitation Data'!$G$10,0,10*ROW('Sanitation Data'!G63)),NA())</f>
        <v>#N/A</v>
      </c>
      <c r="AN69" s="96" t="e">
        <f ca="true">+IF(AND(ISNUMBER(OFFSET('Sanitation Data'!$G$11,0,10*ROW('Sanitation Data'!G63))),'Data Summary'!DC69="Yes"),OFFSET('Sanitation Data'!$G$11,0,10*ROW('Sanitation Data'!G63)),NA())</f>
        <v>#N/A</v>
      </c>
      <c r="AO69" s="96" t="e">
        <f ca="true">+IF(AND(ISNUMBER(OFFSET('Sanitation Data'!$G$12,0,10*ROW('Sanitation Data'!G63))),'Data Summary'!DD69="Yes"),OFFSET('Sanitation Data'!$G$12,0,10*ROW('Sanitation Data'!G63)),NA())</f>
        <v>#N/A</v>
      </c>
      <c r="AP69" s="96" t="e">
        <f ca="true">+IF(AND(ISNUMBER(OFFSET('Sanitation Data'!$H$4,0,10*ROW('Sanitation Data'!H63))),'Data Summary'!DE69="Yes"),100-OFFSET('Sanitation Data'!$H$4,0,10*ROW('Sanitation Data'!H63)),NA())</f>
        <v>#N/A</v>
      </c>
      <c r="AQ69" s="96" t="e">
        <f ca="true">+IF(AND(ISNUMBER(OFFSET('Sanitation Data'!$H$6,0,10*ROW('Sanitation Data'!H63))),'Data Summary'!DF69="Yes"),OFFSET('Sanitation Data'!$H$6,0,10*ROW('Sanitation Data'!H63)),NA())</f>
        <v>#N/A</v>
      </c>
      <c r="AR69" s="96" t="e">
        <f ca="true">+IF(AND(ISNUMBER(OFFSET('Sanitation Data'!$H$10,0,10*ROW('Sanitation Data'!H63))),'Data Summary'!DG69="Yes"),OFFSET('Sanitation Data'!$H$10,0,10*ROW('Sanitation Data'!H63)),NA())</f>
        <v>#N/A</v>
      </c>
      <c r="AS69" s="96" t="e">
        <f ca="true">+IF(AND(ISNUMBER(OFFSET('Sanitation Data'!$H$11,0,10*ROW('Sanitation Data'!H63))),'Data Summary'!DH69="Yes"),OFFSET('Sanitation Data'!$H$11,0,10*ROW('Sanitation Data'!H63)),NA())</f>
        <v>#N/A</v>
      </c>
      <c r="AT69" s="96" t="e">
        <f ca="true">+IF(AND(ISNUMBER(OFFSET('Sanitation Data'!$H$12,0,10*ROW('Sanitation Data'!H63))),'Data Summary'!DI69="Yes"),OFFSET('Sanitation Data'!$H$12,0,10*ROW('Sanitation Data'!H63)),NA())</f>
        <v>#N/A</v>
      </c>
      <c r="AU69" s="96" t="e">
        <f ca="true">+IF(AND(ISNUMBER(OFFSET('Sanitation Data'!$I$4,0,10*ROW('Sanitation Data'!I63))),'Data Summary'!DJ69="Yes"),100-OFFSET('Sanitation Data'!$I$4,0,10*ROW('Sanitation Data'!I63)),NA())</f>
        <v>#N/A</v>
      </c>
      <c r="AV69" s="96" t="e">
        <f ca="true">+IF(AND(ISNUMBER(OFFSET('Sanitation Data'!$I$6,0,10*ROW('Sanitation Data'!I63))),'Data Summary'!DK69="Yes"),OFFSET('Sanitation Data'!$I$6,0,10*ROW('Sanitation Data'!I63)),NA())</f>
        <v>#N/A</v>
      </c>
      <c r="AW69" s="96" t="e">
        <f ca="true">+IF(AND(ISNUMBER(OFFSET('Sanitation Data'!$I$10,0,10*ROW('Sanitation Data'!I63))),'Data Summary'!DL69="Yes"),OFFSET('Sanitation Data'!$I$10,0,10*ROW('Sanitation Data'!I63)),NA())</f>
        <v>#N/A</v>
      </c>
      <c r="AX69" s="96" t="e">
        <f ca="true">+IF(AND(ISNUMBER(OFFSET('Sanitation Data'!$I$11,0,10*ROW('Sanitation Data'!I63))),'Data Summary'!DM69="Yes"),OFFSET('Sanitation Data'!$I$11,0,10*ROW('Sanitation Data'!I63)),NA())</f>
        <v>#N/A</v>
      </c>
      <c r="AY69" s="96" t="e">
        <f ca="true">+IF(AND(ISNUMBER(OFFSET('Sanitation Data'!$I$12,0,10*ROW('Sanitation Data'!I63))),'Data Summary'!DN69="Yes"),OFFSET('Sanitation Data'!$I$12,0,10*ROW('Sanitation Data'!I63)),NA())</f>
        <v>#N/A</v>
      </c>
      <c r="AZ69" s="97" t="e">
        <f ca="true">+IF(AND(ISNUMBER(OFFSET('Hygiene Data'!$D$5,0,10*ROW('Hygiene Data'!D63))),'Data Summary'!DO69="Yes"),OFFSET('Hygiene Data'!$D$5,0,10*ROW('Hygiene Data'!D63)),NA())</f>
        <v>#N/A</v>
      </c>
      <c r="BA69" s="97" t="e">
        <f ca="true">+IF(AND(ISNUMBER(OFFSET('Hygiene Data'!$D$7,0,10*ROW('Hygiene Data'!D63))),'Data Summary'!DP69="Yes"),OFFSET('Hygiene Data'!$D$7,0,10*ROW('Hygiene Data'!D63)),NA())</f>
        <v>#N/A</v>
      </c>
      <c r="BB69" s="97" t="e">
        <f ca="true">+IF(AND(ISNUMBER(OFFSET('Hygiene Data'!$D$9,0,10*ROW('Hygiene Data'!D63))),'Data Summary'!DQ69="Yes"),OFFSET('Hygiene Data'!$D$9,0,10*ROW('Hygiene Data'!D63)),NA())</f>
        <v>#N/A</v>
      </c>
      <c r="BC69" s="97" t="e">
        <f ca="true">+IF(AND(ISNUMBER(OFFSET('Hygiene Data'!$E$5,0,10*ROW('Hygiene Data'!E63))),'Data Summary'!DR69="Yes"),OFFSET('Hygiene Data'!$E$5,0,10*ROW('Hygiene Data'!E63)),NA())</f>
        <v>#N/A</v>
      </c>
      <c r="BD69" s="97" t="e">
        <f ca="true">+IF(AND(ISNUMBER(OFFSET('Hygiene Data'!$E$7,0,10*ROW('Hygiene Data'!E63))),'Data Summary'!DS69="Yes"),OFFSET('Hygiene Data'!$E$7,0,10*ROW('Hygiene Data'!E63)),NA())</f>
        <v>#N/A</v>
      </c>
      <c r="BE69" s="97" t="e">
        <f ca="true">+IF(AND(ISNUMBER(OFFSET('Hygiene Data'!$E$9,0,10*ROW('Hygiene Data'!E63))),'Data Summary'!DT69="Yes"),OFFSET('Hygiene Data'!$E$9,0,10*ROW('Hygiene Data'!E63)),NA())</f>
        <v>#N/A</v>
      </c>
      <c r="BF69" s="97" t="e">
        <f ca="true">+IF(AND(ISNUMBER(OFFSET('Hygiene Data'!$F$5,0,10*ROW('Hygiene Data'!F63))),'Data Summary'!DU69="Yes"),OFFSET('Hygiene Data'!$F$5,0,10*ROW('Hygiene Data'!F63)),NA())</f>
        <v>#N/A</v>
      </c>
      <c r="BG69" s="97" t="e">
        <f ca="true">+IF(AND(ISNUMBER(OFFSET('Hygiene Data'!$F$7,0,10*ROW('Hygiene Data'!F63))),'Data Summary'!DV69="Yes"),OFFSET('Hygiene Data'!$F$7,0,10*ROW('Hygiene Data'!F63)),NA())</f>
        <v>#N/A</v>
      </c>
      <c r="BH69" s="97" t="e">
        <f ca="true">+IF(AND(ISNUMBER(OFFSET('Hygiene Data'!$F$9,0,10*ROW('Hygiene Data'!F63))),'Data Summary'!DW69="Yes"),OFFSET('Hygiene Data'!$F$9,0,10*ROW('Hygiene Data'!F63)),NA())</f>
        <v>#N/A</v>
      </c>
      <c r="BI69" s="97" t="e">
        <f ca="true">+IF(AND(ISNUMBER(OFFSET('Hygiene Data'!$G$5,0,10*ROW('Hygiene Data'!G63))),'Data Summary'!DX69="Yes"),OFFSET('Hygiene Data'!$G$5,0,10*ROW('Hygiene Data'!G63)),NA())</f>
        <v>#N/A</v>
      </c>
      <c r="BJ69" s="97" t="e">
        <f ca="true">+IF(AND(ISNUMBER(OFFSET('Hygiene Data'!$G$7,0,10*ROW('Hygiene Data'!G63))),'Data Summary'!DY69="Yes"),OFFSET('Hygiene Data'!$G$7,0,10*ROW('Hygiene Data'!G63)),NA())</f>
        <v>#N/A</v>
      </c>
      <c r="BK69" s="97" t="e">
        <f ca="true">+IF(AND(ISNUMBER(OFFSET('Hygiene Data'!$G$9,0,10*ROW('Hygiene Data'!G63))),'Data Summary'!DZ69="Yes"),OFFSET('Hygiene Data'!$G$9,0,10*ROW('Hygiene Data'!G63)),NA())</f>
        <v>#N/A</v>
      </c>
      <c r="BL69" s="97" t="e">
        <f ca="true">+IF(AND(ISNUMBER(OFFSET('Hygiene Data'!$H$5,0,10*ROW('Hygiene Data'!H63))),'Data Summary'!EA69="Yes"),OFFSET('Hygiene Data'!$H$5,0,10*ROW('Hygiene Data'!H63)),NA())</f>
        <v>#N/A</v>
      </c>
      <c r="BM69" s="97" t="e">
        <f ca="true">+IF(AND(ISNUMBER(OFFSET('Hygiene Data'!$H$7,0,10*ROW('Hygiene Data'!H63))),'Data Summary'!EB69="Yes"),OFFSET('Hygiene Data'!$H$7,0,10*ROW('Hygiene Data'!H63)),NA())</f>
        <v>#N/A</v>
      </c>
      <c r="BN69" s="97" t="e">
        <f ca="true">+IF(AND(ISNUMBER(OFFSET('Hygiene Data'!$H$9,0,10*ROW('Hygiene Data'!H63))),'Data Summary'!EC69="Yes"),OFFSET('Hygiene Data'!$H$9,0,10*ROW('Hygiene Data'!H63)),NA())</f>
        <v>#N/A</v>
      </c>
      <c r="BO69" s="97" t="e">
        <f ca="true">+IF(AND(ISNUMBER(OFFSET('Hygiene Data'!$I$5,0,10*ROW('Hygiene Data'!I63))),'Data Summary'!ED69="Yes"),OFFSET('Hygiene Data'!$I$5,0,10*ROW('Hygiene Data'!I63)),NA())</f>
        <v>#N/A</v>
      </c>
      <c r="BP69" s="97" t="e">
        <f ca="true">+IF(AND(ISNUMBER(OFFSET('Hygiene Data'!$I$7,0,10*ROW('Hygiene Data'!I63))),'Data Summary'!EE69="Yes"),OFFSET('Hygiene Data'!$I$7,0,10*ROW('Hygiene Data'!I63)),NA())</f>
        <v>#N/A</v>
      </c>
      <c r="BQ69" s="97" t="e">
        <f ca="true">+IF(AND(ISNUMBER(OFFSET('Hygiene Data'!$I$9,0,10*ROW('Hygiene Data'!I63))),'Data Summary'!EF69="Yes"),OFFSET('Hygiene Data'!$I$9,0,10*ROW('Hygiene Data'!I63)),NA())</f>
        <v>#N/A</v>
      </c>
    </row>
    <row xmlns:x14ac="http://schemas.microsoft.com/office/spreadsheetml/2009/9/ac" r="70" x14ac:dyDescent="0.2">
      <c r="A70" s="409" t="e">
        <f ca="true">+RIGHT('Data Summary'!A70,LEN('Data Summary'!A70)-9)</f>
        <v>#VALUE!</v>
      </c>
      <c r="B70" s="36" t="str">
        <f ca="true">+IF(ISTEXT('Data Summary'!B70),'Data Summary'!B70,"")</f>
        <v/>
      </c>
      <c r="C70" s="358" t="e">
        <f ca="true">+VALUE('Data Summary'!C70)</f>
        <v>#VALUE!</v>
      </c>
      <c r="D70" s="95" t="e">
        <f ca="true">+IF(AND(ISNUMBER(OFFSET('Water Data'!$D$4,0,10*ROW('Water Data'!D64))),'Data Summary'!BS70="Yes"),100-OFFSET('Water Data'!$D$4,0,10*ROW('Water Data'!D64)),NA())</f>
        <v>#N/A</v>
      </c>
      <c r="E70" s="95" t="e">
        <f ca="true">+IF(AND(ISNUMBER(OFFSET('Water Data'!$D$6,0,10*ROW('Water Data'!D64))),'Data Summary'!BT70="Yes"),OFFSET('Water Data'!$D$6,0,10*ROW('Water Data'!D64)),NA())</f>
        <v>#N/A</v>
      </c>
      <c r="F70" s="95" t="e">
        <f ca="true">+IF(AND(ISNUMBER(OFFSET('Water Data'!$D$9,0,10*ROW('Water Data'!D64))),'Data Summary'!BU70="Yes"),OFFSET('Water Data'!$D$9,0,10*ROW('Water Data'!D64)),NA())</f>
        <v>#N/A</v>
      </c>
      <c r="G70" s="95" t="e">
        <f ca="true">+IF(AND(ISNUMBER(OFFSET('Water Data'!$E$4,0,10*ROW('Water Data'!E64))),'Data Summary'!BV70="Yes"),100-OFFSET('Water Data'!$E$4,0,10*ROW('Water Data'!E64)),NA())</f>
        <v>#N/A</v>
      </c>
      <c r="H70" s="95" t="e">
        <f ca="true">+IF(AND(ISNUMBER(OFFSET('Water Data'!$E$6,0,10*ROW('Water Data'!E64))),'Data Summary'!BW70="Yes"),OFFSET('Water Data'!$E$6,0,10*ROW('Water Data'!E64)),NA())</f>
        <v>#N/A</v>
      </c>
      <c r="I70" s="95" t="e">
        <f ca="true">+IF(AND(ISNUMBER(OFFSET('Water Data'!$E$9,0,10*ROW('Water Data'!E64))),'Data Summary'!BX70="Yes"),OFFSET('Water Data'!$E$9,0,10*ROW('Water Data'!E64)),NA())</f>
        <v>#N/A</v>
      </c>
      <c r="J70" s="95" t="e">
        <f ca="true">+IF(AND(ISNUMBER(OFFSET('Water Data'!$F$4,0,10*ROW('Water Data'!F64))),'Data Summary'!BY70="Yes"),100-OFFSET('Water Data'!$F$4,0,10*ROW('Water Data'!F64)),NA())</f>
        <v>#N/A</v>
      </c>
      <c r="K70" s="95" t="e">
        <f ca="true">+IF(AND(ISNUMBER(OFFSET('Water Data'!$F$6,0,10*ROW('Water Data'!F64))),'Data Summary'!BZ70="Yes"),OFFSET('Water Data'!$F$6,0,10*ROW('Water Data'!F64)),NA())</f>
        <v>#N/A</v>
      </c>
      <c r="L70" s="95" t="e">
        <f ca="true">+IF(AND(ISNUMBER(OFFSET('Water Data'!$F$9,0,10*ROW('Water Data'!F64))),'Data Summary'!CA70="Yes"),OFFSET('Water Data'!$F$9,0,10*ROW('Water Data'!F64)),NA())</f>
        <v>#N/A</v>
      </c>
      <c r="M70" s="95" t="e">
        <f ca="true">+IF(AND(ISNUMBER(OFFSET('Water Data'!$G$4,0,10*ROW('Water Data'!G64))),'Data Summary'!CB70="Yes"),100-OFFSET('Water Data'!$G$4,0,10*ROW('Water Data'!G64)),NA())</f>
        <v>#N/A</v>
      </c>
      <c r="N70" s="95" t="e">
        <f ca="true">+IF(AND(ISNUMBER(OFFSET('Water Data'!$G$6,0,10*ROW('Water Data'!G64))),'Data Summary'!CC70="Yes"),OFFSET('Water Data'!$G$6,0,10*ROW('Water Data'!G64)),NA())</f>
        <v>#N/A</v>
      </c>
      <c r="O70" s="95" t="e">
        <f ca="true">+IF(AND(ISNUMBER(OFFSET('Water Data'!$G$9,0,10*ROW('Water Data'!G64))),'Data Summary'!CD70="Yes"),OFFSET('Water Data'!$G$9,0,10*ROW('Water Data'!G64)),NA())</f>
        <v>#N/A</v>
      </c>
      <c r="P70" s="95" t="e">
        <f ca="true">+IF(AND(ISNUMBER(OFFSET('Water Data'!$H$4,0,10*ROW('Water Data'!H64))),'Data Summary'!CE70="Yes"),100-OFFSET('Water Data'!$H$4,0,10*ROW('Water Data'!H64)),NA())</f>
        <v>#N/A</v>
      </c>
      <c r="Q70" s="95" t="e">
        <f ca="true">+IF(AND(ISNUMBER(OFFSET('Water Data'!$H$6,0,10*ROW('Water Data'!H64))),'Data Summary'!CF70="Yes"),OFFSET('Water Data'!$H$6,0,10*ROW('Water Data'!H64)),NA())</f>
        <v>#N/A</v>
      </c>
      <c r="R70" s="95" t="e">
        <f ca="true">+IF(AND(ISNUMBER(OFFSET('Water Data'!$H$9,0,10*ROW('Water Data'!H64))),'Data Summary'!CG70="Yes"),OFFSET('Water Data'!$H$9,0,10*ROW('Water Data'!H64)),NA())</f>
        <v>#N/A</v>
      </c>
      <c r="S70" s="95" t="e">
        <f ca="true">+IF(AND(ISNUMBER(OFFSET('Water Data'!$I$4,0,10*ROW('Water Data'!I64))),'Data Summary'!CH70="Yes"),100-OFFSET('Water Data'!$I$4,0,10*ROW('Water Data'!I64)),NA())</f>
        <v>#N/A</v>
      </c>
      <c r="T70" s="95" t="e">
        <f ca="true">+IF(AND(ISNUMBER(OFFSET('Water Data'!$I$6,0,10*ROW('Water Data'!I64))),'Data Summary'!CI70="Yes"),OFFSET('Water Data'!$I$6,0,10*ROW('Water Data'!I64)),NA())</f>
        <v>#N/A</v>
      </c>
      <c r="U70" s="95" t="e">
        <f ca="true">+IF(AND(ISNUMBER(OFFSET('Water Data'!$I$9,0,10*ROW('Water Data'!I64))),'Data Summary'!CJ70="Yes"),OFFSET('Water Data'!$I$9,0,10*ROW('Water Data'!I64)),NA())</f>
        <v>#N/A</v>
      </c>
      <c r="V70" s="96" t="e">
        <f ca="true">+IF(AND(ISNUMBER(OFFSET('Sanitation Data'!$D$4,0,10*ROW('Sanitation Data'!D64))),'Data Summary'!CK70="Yes"),100-OFFSET('Sanitation Data'!$D$4,0,10*ROW('Sanitation Data'!D64)),NA())</f>
        <v>#N/A</v>
      </c>
      <c r="W70" s="96" t="e">
        <f ca="true">+IF(AND(ISNUMBER(OFFSET('Sanitation Data'!$D$6,0,10*ROW('Sanitation Data'!D64))),'Data Summary'!CL70="Yes"),OFFSET('Sanitation Data'!$D$6,0,10*ROW('Sanitation Data'!D64)),NA())</f>
        <v>#N/A</v>
      </c>
      <c r="X70" s="96" t="e">
        <f ca="true">+IF(AND(ISNUMBER(OFFSET('Sanitation Data'!$D$10,0,10*ROW('Sanitation Data'!D64))),'Data Summary'!CM70="Yes"),OFFSET('Sanitation Data'!$D$10,0,10*ROW('Sanitation Data'!D64)),NA())</f>
        <v>#N/A</v>
      </c>
      <c r="Y70" s="96" t="e">
        <f ca="true">+IF(AND(ISNUMBER(OFFSET('Sanitation Data'!$D$11,0,10*ROW('Sanitation Data'!D64))),'Data Summary'!CN70="Yes"),OFFSET('Sanitation Data'!$D$11,0,10*ROW('Sanitation Data'!D64)),NA())</f>
        <v>#N/A</v>
      </c>
      <c r="Z70" s="96" t="e">
        <f ca="true">+IF(AND(ISNUMBER(OFFSET('Sanitation Data'!$D$12,0,10*ROW('Sanitation Data'!D64))),'Data Summary'!CO70="Yes"),OFFSET('Sanitation Data'!$D$12,0,10*ROW('Sanitation Data'!D64)),NA())</f>
        <v>#N/A</v>
      </c>
      <c r="AA70" s="96" t="e">
        <f ca="true">+IF(AND(ISNUMBER(OFFSET('Sanitation Data'!$E$4,0,10*ROW('Sanitation Data'!E64))),'Data Summary'!CP70="Yes"),100-OFFSET('Sanitation Data'!$E$4,0,10*ROW('Sanitation Data'!E64)),NA())</f>
        <v>#N/A</v>
      </c>
      <c r="AB70" s="96" t="e">
        <f ca="true">+IF(AND(ISNUMBER(OFFSET('Sanitation Data'!$E$6,0,10*ROW('Sanitation Data'!E64))),'Data Summary'!CQ70="Yes"),OFFSET('Sanitation Data'!$E$6,0,10*ROW('Sanitation Data'!E64)),NA())</f>
        <v>#N/A</v>
      </c>
      <c r="AC70" s="96" t="e">
        <f ca="true">+IF(AND(ISNUMBER(OFFSET('Sanitation Data'!$E$10,0,10*ROW('Sanitation Data'!E64))),'Data Summary'!CR70="Yes"),OFFSET('Sanitation Data'!$E$10,0,10*ROW('Sanitation Data'!E64)),NA())</f>
        <v>#N/A</v>
      </c>
      <c r="AD70" s="96" t="e">
        <f ca="true">+IF(AND(ISNUMBER(OFFSET('Sanitation Data'!$E$11,0,10*ROW('Sanitation Data'!E64))),'Data Summary'!CS70="Yes"),OFFSET('Sanitation Data'!$E$11,0,10*ROW('Sanitation Data'!E64)),NA())</f>
        <v>#N/A</v>
      </c>
      <c r="AE70" s="96" t="e">
        <f ca="true">+IF(AND(ISNUMBER(OFFSET('Sanitation Data'!$E$12,0,10*ROW('Sanitation Data'!E64))),'Data Summary'!CT70="Yes"),OFFSET('Sanitation Data'!$E$12,0,10*ROW('Sanitation Data'!E64)),NA())</f>
        <v>#N/A</v>
      </c>
      <c r="AF70" s="96" t="e">
        <f ca="true">+IF(AND(ISNUMBER(OFFSET('Sanitation Data'!$F$4,0,10*ROW('Sanitation Data'!F64))),'Data Summary'!CU70="Yes"),100-OFFSET('Sanitation Data'!$F$4,0,10*ROW('Sanitation Data'!F64)),NA())</f>
        <v>#N/A</v>
      </c>
      <c r="AG70" s="96" t="e">
        <f ca="true">+IF(AND(ISNUMBER(OFFSET('Sanitation Data'!$F$6,0,10*ROW('Sanitation Data'!F64))),'Data Summary'!CV70="Yes"),OFFSET('Sanitation Data'!$F$6,0,10*ROW('Sanitation Data'!F64)),NA())</f>
        <v>#N/A</v>
      </c>
      <c r="AH70" s="96" t="e">
        <f ca="true">+IF(AND(ISNUMBER(OFFSET('Sanitation Data'!$F$10,0,10*ROW('Sanitation Data'!F64))),'Data Summary'!CW70="Yes"),OFFSET('Sanitation Data'!$F$10,0,10*ROW('Sanitation Data'!F64)),NA())</f>
        <v>#N/A</v>
      </c>
      <c r="AI70" s="96" t="e">
        <f ca="true">+IF(AND(ISNUMBER(OFFSET('Sanitation Data'!$F$11,0,10*ROW('Sanitation Data'!F64))),'Data Summary'!CX70="Yes"),OFFSET('Sanitation Data'!$F$11,0,10*ROW('Sanitation Data'!F64)),NA())</f>
        <v>#N/A</v>
      </c>
      <c r="AJ70" s="96" t="e">
        <f ca="true">+IF(AND(ISNUMBER(OFFSET('Sanitation Data'!$F$12,0,10*ROW('Sanitation Data'!F64))),'Data Summary'!CY70="Yes"),OFFSET('Sanitation Data'!$F$12,0,10*ROW('Sanitation Data'!F64)),NA())</f>
        <v>#N/A</v>
      </c>
      <c r="AK70" s="96" t="e">
        <f ca="true">+IF(AND(ISNUMBER(OFFSET('Sanitation Data'!$G$4,0,10*ROW('Sanitation Data'!G64))),'Data Summary'!CZ70="Yes"),100-OFFSET('Sanitation Data'!$G$4,0,10*ROW('Sanitation Data'!G64)),NA())</f>
        <v>#N/A</v>
      </c>
      <c r="AL70" s="96" t="e">
        <f ca="true">+IF(AND(ISNUMBER(OFFSET('Sanitation Data'!$G$6,0,10*ROW('Sanitation Data'!G64))),'Data Summary'!DA70="Yes"),OFFSET('Sanitation Data'!$G$6,0,10*ROW('Sanitation Data'!G64)),NA())</f>
        <v>#N/A</v>
      </c>
      <c r="AM70" s="96" t="e">
        <f ca="true">+IF(AND(ISNUMBER(OFFSET('Sanitation Data'!$G$10,0,10*ROW('Sanitation Data'!G64))),'Data Summary'!DB70="Yes"),OFFSET('Sanitation Data'!$G$10,0,10*ROW('Sanitation Data'!G64)),NA())</f>
        <v>#N/A</v>
      </c>
      <c r="AN70" s="96" t="e">
        <f ca="true">+IF(AND(ISNUMBER(OFFSET('Sanitation Data'!$G$11,0,10*ROW('Sanitation Data'!G64))),'Data Summary'!DC70="Yes"),OFFSET('Sanitation Data'!$G$11,0,10*ROW('Sanitation Data'!G64)),NA())</f>
        <v>#N/A</v>
      </c>
      <c r="AO70" s="96" t="e">
        <f ca="true">+IF(AND(ISNUMBER(OFFSET('Sanitation Data'!$G$12,0,10*ROW('Sanitation Data'!G64))),'Data Summary'!DD70="Yes"),OFFSET('Sanitation Data'!$G$12,0,10*ROW('Sanitation Data'!G64)),NA())</f>
        <v>#N/A</v>
      </c>
      <c r="AP70" s="96" t="e">
        <f ca="true">+IF(AND(ISNUMBER(OFFSET('Sanitation Data'!$H$4,0,10*ROW('Sanitation Data'!H64))),'Data Summary'!DE70="Yes"),100-OFFSET('Sanitation Data'!$H$4,0,10*ROW('Sanitation Data'!H64)),NA())</f>
        <v>#N/A</v>
      </c>
      <c r="AQ70" s="96" t="e">
        <f ca="true">+IF(AND(ISNUMBER(OFFSET('Sanitation Data'!$H$6,0,10*ROW('Sanitation Data'!H64))),'Data Summary'!DF70="Yes"),OFFSET('Sanitation Data'!$H$6,0,10*ROW('Sanitation Data'!H64)),NA())</f>
        <v>#N/A</v>
      </c>
      <c r="AR70" s="96" t="e">
        <f ca="true">+IF(AND(ISNUMBER(OFFSET('Sanitation Data'!$H$10,0,10*ROW('Sanitation Data'!H64))),'Data Summary'!DG70="Yes"),OFFSET('Sanitation Data'!$H$10,0,10*ROW('Sanitation Data'!H64)),NA())</f>
        <v>#N/A</v>
      </c>
      <c r="AS70" s="96" t="e">
        <f ca="true">+IF(AND(ISNUMBER(OFFSET('Sanitation Data'!$H$11,0,10*ROW('Sanitation Data'!H64))),'Data Summary'!DH70="Yes"),OFFSET('Sanitation Data'!$H$11,0,10*ROW('Sanitation Data'!H64)),NA())</f>
        <v>#N/A</v>
      </c>
      <c r="AT70" s="96" t="e">
        <f ca="true">+IF(AND(ISNUMBER(OFFSET('Sanitation Data'!$H$12,0,10*ROW('Sanitation Data'!H64))),'Data Summary'!DI70="Yes"),OFFSET('Sanitation Data'!$H$12,0,10*ROW('Sanitation Data'!H64)),NA())</f>
        <v>#N/A</v>
      </c>
      <c r="AU70" s="96" t="e">
        <f ca="true">+IF(AND(ISNUMBER(OFFSET('Sanitation Data'!$I$4,0,10*ROW('Sanitation Data'!I64))),'Data Summary'!DJ70="Yes"),100-OFFSET('Sanitation Data'!$I$4,0,10*ROW('Sanitation Data'!I64)),NA())</f>
        <v>#N/A</v>
      </c>
      <c r="AV70" s="96" t="e">
        <f ca="true">+IF(AND(ISNUMBER(OFFSET('Sanitation Data'!$I$6,0,10*ROW('Sanitation Data'!I64))),'Data Summary'!DK70="Yes"),OFFSET('Sanitation Data'!$I$6,0,10*ROW('Sanitation Data'!I64)),NA())</f>
        <v>#N/A</v>
      </c>
      <c r="AW70" s="96" t="e">
        <f ca="true">+IF(AND(ISNUMBER(OFFSET('Sanitation Data'!$I$10,0,10*ROW('Sanitation Data'!I64))),'Data Summary'!DL70="Yes"),OFFSET('Sanitation Data'!$I$10,0,10*ROW('Sanitation Data'!I64)),NA())</f>
        <v>#N/A</v>
      </c>
      <c r="AX70" s="96" t="e">
        <f ca="true">+IF(AND(ISNUMBER(OFFSET('Sanitation Data'!$I$11,0,10*ROW('Sanitation Data'!I64))),'Data Summary'!DM70="Yes"),OFFSET('Sanitation Data'!$I$11,0,10*ROW('Sanitation Data'!I64)),NA())</f>
        <v>#N/A</v>
      </c>
      <c r="AY70" s="96" t="e">
        <f ca="true">+IF(AND(ISNUMBER(OFFSET('Sanitation Data'!$I$12,0,10*ROW('Sanitation Data'!I64))),'Data Summary'!DN70="Yes"),OFFSET('Sanitation Data'!$I$12,0,10*ROW('Sanitation Data'!I64)),NA())</f>
        <v>#N/A</v>
      </c>
      <c r="AZ70" s="97" t="e">
        <f ca="true">+IF(AND(ISNUMBER(OFFSET('Hygiene Data'!$D$5,0,10*ROW('Hygiene Data'!D64))),'Data Summary'!DO70="Yes"),OFFSET('Hygiene Data'!$D$5,0,10*ROW('Hygiene Data'!D64)),NA())</f>
        <v>#N/A</v>
      </c>
      <c r="BA70" s="97" t="e">
        <f ca="true">+IF(AND(ISNUMBER(OFFSET('Hygiene Data'!$D$7,0,10*ROW('Hygiene Data'!D64))),'Data Summary'!DP70="Yes"),OFFSET('Hygiene Data'!$D$7,0,10*ROW('Hygiene Data'!D64)),NA())</f>
        <v>#N/A</v>
      </c>
      <c r="BB70" s="97" t="e">
        <f ca="true">+IF(AND(ISNUMBER(OFFSET('Hygiene Data'!$D$9,0,10*ROW('Hygiene Data'!D64))),'Data Summary'!DQ70="Yes"),OFFSET('Hygiene Data'!$D$9,0,10*ROW('Hygiene Data'!D64)),NA())</f>
        <v>#N/A</v>
      </c>
      <c r="BC70" s="97" t="e">
        <f ca="true">+IF(AND(ISNUMBER(OFFSET('Hygiene Data'!$E$5,0,10*ROW('Hygiene Data'!E64))),'Data Summary'!DR70="Yes"),OFFSET('Hygiene Data'!$E$5,0,10*ROW('Hygiene Data'!E64)),NA())</f>
        <v>#N/A</v>
      </c>
      <c r="BD70" s="97" t="e">
        <f ca="true">+IF(AND(ISNUMBER(OFFSET('Hygiene Data'!$E$7,0,10*ROW('Hygiene Data'!E64))),'Data Summary'!DS70="Yes"),OFFSET('Hygiene Data'!$E$7,0,10*ROW('Hygiene Data'!E64)),NA())</f>
        <v>#N/A</v>
      </c>
      <c r="BE70" s="97" t="e">
        <f ca="true">+IF(AND(ISNUMBER(OFFSET('Hygiene Data'!$E$9,0,10*ROW('Hygiene Data'!E64))),'Data Summary'!DT70="Yes"),OFFSET('Hygiene Data'!$E$9,0,10*ROW('Hygiene Data'!E64)),NA())</f>
        <v>#N/A</v>
      </c>
      <c r="BF70" s="97" t="e">
        <f ca="true">+IF(AND(ISNUMBER(OFFSET('Hygiene Data'!$F$5,0,10*ROW('Hygiene Data'!F64))),'Data Summary'!DU70="Yes"),OFFSET('Hygiene Data'!$F$5,0,10*ROW('Hygiene Data'!F64)),NA())</f>
        <v>#N/A</v>
      </c>
      <c r="BG70" s="97" t="e">
        <f ca="true">+IF(AND(ISNUMBER(OFFSET('Hygiene Data'!$F$7,0,10*ROW('Hygiene Data'!F64))),'Data Summary'!DV70="Yes"),OFFSET('Hygiene Data'!$F$7,0,10*ROW('Hygiene Data'!F64)),NA())</f>
        <v>#N/A</v>
      </c>
      <c r="BH70" s="97" t="e">
        <f ca="true">+IF(AND(ISNUMBER(OFFSET('Hygiene Data'!$F$9,0,10*ROW('Hygiene Data'!F64))),'Data Summary'!DW70="Yes"),OFFSET('Hygiene Data'!$F$9,0,10*ROW('Hygiene Data'!F64)),NA())</f>
        <v>#N/A</v>
      </c>
      <c r="BI70" s="97" t="e">
        <f ca="true">+IF(AND(ISNUMBER(OFFSET('Hygiene Data'!$G$5,0,10*ROW('Hygiene Data'!G64))),'Data Summary'!DX70="Yes"),OFFSET('Hygiene Data'!$G$5,0,10*ROW('Hygiene Data'!G64)),NA())</f>
        <v>#N/A</v>
      </c>
      <c r="BJ70" s="97" t="e">
        <f ca="true">+IF(AND(ISNUMBER(OFFSET('Hygiene Data'!$G$7,0,10*ROW('Hygiene Data'!G64))),'Data Summary'!DY70="Yes"),OFFSET('Hygiene Data'!$G$7,0,10*ROW('Hygiene Data'!G64)),NA())</f>
        <v>#N/A</v>
      </c>
      <c r="BK70" s="97" t="e">
        <f ca="true">+IF(AND(ISNUMBER(OFFSET('Hygiene Data'!$G$9,0,10*ROW('Hygiene Data'!G64))),'Data Summary'!DZ70="Yes"),OFFSET('Hygiene Data'!$G$9,0,10*ROW('Hygiene Data'!G64)),NA())</f>
        <v>#N/A</v>
      </c>
      <c r="BL70" s="97" t="e">
        <f ca="true">+IF(AND(ISNUMBER(OFFSET('Hygiene Data'!$H$5,0,10*ROW('Hygiene Data'!H64))),'Data Summary'!EA70="Yes"),OFFSET('Hygiene Data'!$H$5,0,10*ROW('Hygiene Data'!H64)),NA())</f>
        <v>#N/A</v>
      </c>
      <c r="BM70" s="97" t="e">
        <f ca="true">+IF(AND(ISNUMBER(OFFSET('Hygiene Data'!$H$7,0,10*ROW('Hygiene Data'!H64))),'Data Summary'!EB70="Yes"),OFFSET('Hygiene Data'!$H$7,0,10*ROW('Hygiene Data'!H64)),NA())</f>
        <v>#N/A</v>
      </c>
      <c r="BN70" s="97" t="e">
        <f ca="true">+IF(AND(ISNUMBER(OFFSET('Hygiene Data'!$H$9,0,10*ROW('Hygiene Data'!H64))),'Data Summary'!EC70="Yes"),OFFSET('Hygiene Data'!$H$9,0,10*ROW('Hygiene Data'!H64)),NA())</f>
        <v>#N/A</v>
      </c>
      <c r="BO70" s="97" t="e">
        <f ca="true">+IF(AND(ISNUMBER(OFFSET('Hygiene Data'!$I$5,0,10*ROW('Hygiene Data'!I64))),'Data Summary'!ED70="Yes"),OFFSET('Hygiene Data'!$I$5,0,10*ROW('Hygiene Data'!I64)),NA())</f>
        <v>#N/A</v>
      </c>
      <c r="BP70" s="97" t="e">
        <f ca="true">+IF(AND(ISNUMBER(OFFSET('Hygiene Data'!$I$7,0,10*ROW('Hygiene Data'!I64))),'Data Summary'!EE70="Yes"),OFFSET('Hygiene Data'!$I$7,0,10*ROW('Hygiene Data'!I64)),NA())</f>
        <v>#N/A</v>
      </c>
      <c r="BQ70" s="97" t="e">
        <f ca="true">+IF(AND(ISNUMBER(OFFSET('Hygiene Data'!$I$9,0,10*ROW('Hygiene Data'!I64))),'Data Summary'!EF70="Yes"),OFFSET('Hygiene Data'!$I$9,0,10*ROW('Hygiene Data'!I64)),NA())</f>
        <v>#N/A</v>
      </c>
    </row>
    <row xmlns:x14ac="http://schemas.microsoft.com/office/spreadsheetml/2009/9/ac" r="71" x14ac:dyDescent="0.2">
      <c r="A71" s="409" t="e">
        <f ca="true">+RIGHT('Data Summary'!A71,LEN('Data Summary'!A71)-9)</f>
        <v>#VALUE!</v>
      </c>
      <c r="B71" s="36" t="str">
        <f ca="true">+IF(ISTEXT('Data Summary'!B71),'Data Summary'!B71,"")</f>
        <v/>
      </c>
      <c r="C71" s="358" t="e">
        <f ca="true">+VALUE('Data Summary'!C71)</f>
        <v>#VALUE!</v>
      </c>
      <c r="D71" s="95" t="e">
        <f ca="true">+IF(AND(ISNUMBER(OFFSET('Water Data'!$D$4,0,10*ROW('Water Data'!D65))),'Data Summary'!BS71="Yes"),100-OFFSET('Water Data'!$D$4,0,10*ROW('Water Data'!D65)),NA())</f>
        <v>#N/A</v>
      </c>
      <c r="E71" s="95" t="e">
        <f ca="true">+IF(AND(ISNUMBER(OFFSET('Water Data'!$D$6,0,10*ROW('Water Data'!D65))),'Data Summary'!BT71="Yes"),OFFSET('Water Data'!$D$6,0,10*ROW('Water Data'!D65)),NA())</f>
        <v>#N/A</v>
      </c>
      <c r="F71" s="95" t="e">
        <f ca="true">+IF(AND(ISNUMBER(OFFSET('Water Data'!$D$9,0,10*ROW('Water Data'!D65))),'Data Summary'!BU71="Yes"),OFFSET('Water Data'!$D$9,0,10*ROW('Water Data'!D65)),NA())</f>
        <v>#N/A</v>
      </c>
      <c r="G71" s="95" t="e">
        <f ca="true">+IF(AND(ISNUMBER(OFFSET('Water Data'!$E$4,0,10*ROW('Water Data'!E65))),'Data Summary'!BV71="Yes"),100-OFFSET('Water Data'!$E$4,0,10*ROW('Water Data'!E65)),NA())</f>
        <v>#N/A</v>
      </c>
      <c r="H71" s="95" t="e">
        <f ca="true">+IF(AND(ISNUMBER(OFFSET('Water Data'!$E$6,0,10*ROW('Water Data'!E65))),'Data Summary'!BW71="Yes"),OFFSET('Water Data'!$E$6,0,10*ROW('Water Data'!E65)),NA())</f>
        <v>#N/A</v>
      </c>
      <c r="I71" s="95" t="e">
        <f ca="true">+IF(AND(ISNUMBER(OFFSET('Water Data'!$E$9,0,10*ROW('Water Data'!E65))),'Data Summary'!BX71="Yes"),OFFSET('Water Data'!$E$9,0,10*ROW('Water Data'!E65)),NA())</f>
        <v>#N/A</v>
      </c>
      <c r="J71" s="95" t="e">
        <f ca="true">+IF(AND(ISNUMBER(OFFSET('Water Data'!$F$4,0,10*ROW('Water Data'!F65))),'Data Summary'!BY71="Yes"),100-OFFSET('Water Data'!$F$4,0,10*ROW('Water Data'!F65)),NA())</f>
        <v>#N/A</v>
      </c>
      <c r="K71" s="95" t="e">
        <f ca="true">+IF(AND(ISNUMBER(OFFSET('Water Data'!$F$6,0,10*ROW('Water Data'!F65))),'Data Summary'!BZ71="Yes"),OFFSET('Water Data'!$F$6,0,10*ROW('Water Data'!F65)),NA())</f>
        <v>#N/A</v>
      </c>
      <c r="L71" s="95" t="e">
        <f ca="true">+IF(AND(ISNUMBER(OFFSET('Water Data'!$F$9,0,10*ROW('Water Data'!F65))),'Data Summary'!CA71="Yes"),OFFSET('Water Data'!$F$9,0,10*ROW('Water Data'!F65)),NA())</f>
        <v>#N/A</v>
      </c>
      <c r="M71" s="95" t="e">
        <f ca="true">+IF(AND(ISNUMBER(OFFSET('Water Data'!$G$4,0,10*ROW('Water Data'!G65))),'Data Summary'!CB71="Yes"),100-OFFSET('Water Data'!$G$4,0,10*ROW('Water Data'!G65)),NA())</f>
        <v>#N/A</v>
      </c>
      <c r="N71" s="95" t="e">
        <f ca="true">+IF(AND(ISNUMBER(OFFSET('Water Data'!$G$6,0,10*ROW('Water Data'!G65))),'Data Summary'!CC71="Yes"),OFFSET('Water Data'!$G$6,0,10*ROW('Water Data'!G65)),NA())</f>
        <v>#N/A</v>
      </c>
      <c r="O71" s="95" t="e">
        <f ca="true">+IF(AND(ISNUMBER(OFFSET('Water Data'!$G$9,0,10*ROW('Water Data'!G65))),'Data Summary'!CD71="Yes"),OFFSET('Water Data'!$G$9,0,10*ROW('Water Data'!G65)),NA())</f>
        <v>#N/A</v>
      </c>
      <c r="P71" s="95" t="e">
        <f ca="true">+IF(AND(ISNUMBER(OFFSET('Water Data'!$H$4,0,10*ROW('Water Data'!H65))),'Data Summary'!CE71="Yes"),100-OFFSET('Water Data'!$H$4,0,10*ROW('Water Data'!H65)),NA())</f>
        <v>#N/A</v>
      </c>
      <c r="Q71" s="95" t="e">
        <f ca="true">+IF(AND(ISNUMBER(OFFSET('Water Data'!$H$6,0,10*ROW('Water Data'!H65))),'Data Summary'!CF71="Yes"),OFFSET('Water Data'!$H$6,0,10*ROW('Water Data'!H65)),NA())</f>
        <v>#N/A</v>
      </c>
      <c r="R71" s="95" t="e">
        <f ca="true">+IF(AND(ISNUMBER(OFFSET('Water Data'!$H$9,0,10*ROW('Water Data'!H65))),'Data Summary'!CG71="Yes"),OFFSET('Water Data'!$H$9,0,10*ROW('Water Data'!H65)),NA())</f>
        <v>#N/A</v>
      </c>
      <c r="S71" s="95" t="e">
        <f ca="true">+IF(AND(ISNUMBER(OFFSET('Water Data'!$I$4,0,10*ROW('Water Data'!I65))),'Data Summary'!CH71="Yes"),100-OFFSET('Water Data'!$I$4,0,10*ROW('Water Data'!I65)),NA())</f>
        <v>#N/A</v>
      </c>
      <c r="T71" s="95" t="e">
        <f ca="true">+IF(AND(ISNUMBER(OFFSET('Water Data'!$I$6,0,10*ROW('Water Data'!I65))),'Data Summary'!CI71="Yes"),OFFSET('Water Data'!$I$6,0,10*ROW('Water Data'!I65)),NA())</f>
        <v>#N/A</v>
      </c>
      <c r="U71" s="95" t="e">
        <f ca="true">+IF(AND(ISNUMBER(OFFSET('Water Data'!$I$9,0,10*ROW('Water Data'!I65))),'Data Summary'!CJ71="Yes"),OFFSET('Water Data'!$I$9,0,10*ROW('Water Data'!I65)),NA())</f>
        <v>#N/A</v>
      </c>
      <c r="V71" s="96" t="e">
        <f ca="true">+IF(AND(ISNUMBER(OFFSET('Sanitation Data'!$D$4,0,10*ROW('Sanitation Data'!D65))),'Data Summary'!CK71="Yes"),100-OFFSET('Sanitation Data'!$D$4,0,10*ROW('Sanitation Data'!D65)),NA())</f>
        <v>#N/A</v>
      </c>
      <c r="W71" s="96" t="e">
        <f ca="true">+IF(AND(ISNUMBER(OFFSET('Sanitation Data'!$D$6,0,10*ROW('Sanitation Data'!D65))),'Data Summary'!CL71="Yes"),OFFSET('Sanitation Data'!$D$6,0,10*ROW('Sanitation Data'!D65)),NA())</f>
        <v>#N/A</v>
      </c>
      <c r="X71" s="96" t="e">
        <f ca="true">+IF(AND(ISNUMBER(OFFSET('Sanitation Data'!$D$10,0,10*ROW('Sanitation Data'!D65))),'Data Summary'!CM71="Yes"),OFFSET('Sanitation Data'!$D$10,0,10*ROW('Sanitation Data'!D65)),NA())</f>
        <v>#N/A</v>
      </c>
      <c r="Y71" s="96" t="e">
        <f ca="true">+IF(AND(ISNUMBER(OFFSET('Sanitation Data'!$D$11,0,10*ROW('Sanitation Data'!D65))),'Data Summary'!CN71="Yes"),OFFSET('Sanitation Data'!$D$11,0,10*ROW('Sanitation Data'!D65)),NA())</f>
        <v>#N/A</v>
      </c>
      <c r="Z71" s="96" t="e">
        <f ca="true">+IF(AND(ISNUMBER(OFFSET('Sanitation Data'!$D$12,0,10*ROW('Sanitation Data'!D65))),'Data Summary'!CO71="Yes"),OFFSET('Sanitation Data'!$D$12,0,10*ROW('Sanitation Data'!D65)),NA())</f>
        <v>#N/A</v>
      </c>
      <c r="AA71" s="96" t="e">
        <f ca="true">+IF(AND(ISNUMBER(OFFSET('Sanitation Data'!$E$4,0,10*ROW('Sanitation Data'!E65))),'Data Summary'!CP71="Yes"),100-OFFSET('Sanitation Data'!$E$4,0,10*ROW('Sanitation Data'!E65)),NA())</f>
        <v>#N/A</v>
      </c>
      <c r="AB71" s="96" t="e">
        <f ca="true">+IF(AND(ISNUMBER(OFFSET('Sanitation Data'!$E$6,0,10*ROW('Sanitation Data'!E65))),'Data Summary'!CQ71="Yes"),OFFSET('Sanitation Data'!$E$6,0,10*ROW('Sanitation Data'!E65)),NA())</f>
        <v>#N/A</v>
      </c>
      <c r="AC71" s="96" t="e">
        <f ca="true">+IF(AND(ISNUMBER(OFFSET('Sanitation Data'!$E$10,0,10*ROW('Sanitation Data'!E65))),'Data Summary'!CR71="Yes"),OFFSET('Sanitation Data'!$E$10,0,10*ROW('Sanitation Data'!E65)),NA())</f>
        <v>#N/A</v>
      </c>
      <c r="AD71" s="96" t="e">
        <f ca="true">+IF(AND(ISNUMBER(OFFSET('Sanitation Data'!$E$11,0,10*ROW('Sanitation Data'!E65))),'Data Summary'!CS71="Yes"),OFFSET('Sanitation Data'!$E$11,0,10*ROW('Sanitation Data'!E65)),NA())</f>
        <v>#N/A</v>
      </c>
      <c r="AE71" s="96" t="e">
        <f ca="true">+IF(AND(ISNUMBER(OFFSET('Sanitation Data'!$E$12,0,10*ROW('Sanitation Data'!E65))),'Data Summary'!CT71="Yes"),OFFSET('Sanitation Data'!$E$12,0,10*ROW('Sanitation Data'!E65)),NA())</f>
        <v>#N/A</v>
      </c>
      <c r="AF71" s="96" t="e">
        <f ca="true">+IF(AND(ISNUMBER(OFFSET('Sanitation Data'!$F$4,0,10*ROW('Sanitation Data'!F65))),'Data Summary'!CU71="Yes"),100-OFFSET('Sanitation Data'!$F$4,0,10*ROW('Sanitation Data'!F65)),NA())</f>
        <v>#N/A</v>
      </c>
      <c r="AG71" s="96" t="e">
        <f ca="true">+IF(AND(ISNUMBER(OFFSET('Sanitation Data'!$F$6,0,10*ROW('Sanitation Data'!F65))),'Data Summary'!CV71="Yes"),OFFSET('Sanitation Data'!$F$6,0,10*ROW('Sanitation Data'!F65)),NA())</f>
        <v>#N/A</v>
      </c>
      <c r="AH71" s="96" t="e">
        <f ca="true">+IF(AND(ISNUMBER(OFFSET('Sanitation Data'!$F$10,0,10*ROW('Sanitation Data'!F65))),'Data Summary'!CW71="Yes"),OFFSET('Sanitation Data'!$F$10,0,10*ROW('Sanitation Data'!F65)),NA())</f>
        <v>#N/A</v>
      </c>
      <c r="AI71" s="96" t="e">
        <f ca="true">+IF(AND(ISNUMBER(OFFSET('Sanitation Data'!$F$11,0,10*ROW('Sanitation Data'!F65))),'Data Summary'!CX71="Yes"),OFFSET('Sanitation Data'!$F$11,0,10*ROW('Sanitation Data'!F65)),NA())</f>
        <v>#N/A</v>
      </c>
      <c r="AJ71" s="96" t="e">
        <f ca="true">+IF(AND(ISNUMBER(OFFSET('Sanitation Data'!$F$12,0,10*ROW('Sanitation Data'!F65))),'Data Summary'!CY71="Yes"),OFFSET('Sanitation Data'!$F$12,0,10*ROW('Sanitation Data'!F65)),NA())</f>
        <v>#N/A</v>
      </c>
      <c r="AK71" s="96" t="e">
        <f ca="true">+IF(AND(ISNUMBER(OFFSET('Sanitation Data'!$G$4,0,10*ROW('Sanitation Data'!G65))),'Data Summary'!CZ71="Yes"),100-OFFSET('Sanitation Data'!$G$4,0,10*ROW('Sanitation Data'!G65)),NA())</f>
        <v>#N/A</v>
      </c>
      <c r="AL71" s="96" t="e">
        <f ca="true">+IF(AND(ISNUMBER(OFFSET('Sanitation Data'!$G$6,0,10*ROW('Sanitation Data'!G65))),'Data Summary'!DA71="Yes"),OFFSET('Sanitation Data'!$G$6,0,10*ROW('Sanitation Data'!G65)),NA())</f>
        <v>#N/A</v>
      </c>
      <c r="AM71" s="96" t="e">
        <f ca="true">+IF(AND(ISNUMBER(OFFSET('Sanitation Data'!$G$10,0,10*ROW('Sanitation Data'!G65))),'Data Summary'!DB71="Yes"),OFFSET('Sanitation Data'!$G$10,0,10*ROW('Sanitation Data'!G65)),NA())</f>
        <v>#N/A</v>
      </c>
      <c r="AN71" s="96" t="e">
        <f ca="true">+IF(AND(ISNUMBER(OFFSET('Sanitation Data'!$G$11,0,10*ROW('Sanitation Data'!G65))),'Data Summary'!DC71="Yes"),OFFSET('Sanitation Data'!$G$11,0,10*ROW('Sanitation Data'!G65)),NA())</f>
        <v>#N/A</v>
      </c>
      <c r="AO71" s="96" t="e">
        <f ca="true">+IF(AND(ISNUMBER(OFFSET('Sanitation Data'!$G$12,0,10*ROW('Sanitation Data'!G65))),'Data Summary'!DD71="Yes"),OFFSET('Sanitation Data'!$G$12,0,10*ROW('Sanitation Data'!G65)),NA())</f>
        <v>#N/A</v>
      </c>
      <c r="AP71" s="96" t="e">
        <f ca="true">+IF(AND(ISNUMBER(OFFSET('Sanitation Data'!$H$4,0,10*ROW('Sanitation Data'!H65))),'Data Summary'!DE71="Yes"),100-OFFSET('Sanitation Data'!$H$4,0,10*ROW('Sanitation Data'!H65)),NA())</f>
        <v>#N/A</v>
      </c>
      <c r="AQ71" s="96" t="e">
        <f ca="true">+IF(AND(ISNUMBER(OFFSET('Sanitation Data'!$H$6,0,10*ROW('Sanitation Data'!H65))),'Data Summary'!DF71="Yes"),OFFSET('Sanitation Data'!$H$6,0,10*ROW('Sanitation Data'!H65)),NA())</f>
        <v>#N/A</v>
      </c>
      <c r="AR71" s="96" t="e">
        <f ca="true">+IF(AND(ISNUMBER(OFFSET('Sanitation Data'!$H$10,0,10*ROW('Sanitation Data'!H65))),'Data Summary'!DG71="Yes"),OFFSET('Sanitation Data'!$H$10,0,10*ROW('Sanitation Data'!H65)),NA())</f>
        <v>#N/A</v>
      </c>
      <c r="AS71" s="96" t="e">
        <f ca="true">+IF(AND(ISNUMBER(OFFSET('Sanitation Data'!$H$11,0,10*ROW('Sanitation Data'!H65))),'Data Summary'!DH71="Yes"),OFFSET('Sanitation Data'!$H$11,0,10*ROW('Sanitation Data'!H65)),NA())</f>
        <v>#N/A</v>
      </c>
      <c r="AT71" s="96" t="e">
        <f ca="true">+IF(AND(ISNUMBER(OFFSET('Sanitation Data'!$H$12,0,10*ROW('Sanitation Data'!H65))),'Data Summary'!DI71="Yes"),OFFSET('Sanitation Data'!$H$12,0,10*ROW('Sanitation Data'!H65)),NA())</f>
        <v>#N/A</v>
      </c>
      <c r="AU71" s="96" t="e">
        <f ca="true">+IF(AND(ISNUMBER(OFFSET('Sanitation Data'!$I$4,0,10*ROW('Sanitation Data'!I65))),'Data Summary'!DJ71="Yes"),100-OFFSET('Sanitation Data'!$I$4,0,10*ROW('Sanitation Data'!I65)),NA())</f>
        <v>#N/A</v>
      </c>
      <c r="AV71" s="96" t="e">
        <f ca="true">+IF(AND(ISNUMBER(OFFSET('Sanitation Data'!$I$6,0,10*ROW('Sanitation Data'!I65))),'Data Summary'!DK71="Yes"),OFFSET('Sanitation Data'!$I$6,0,10*ROW('Sanitation Data'!I65)),NA())</f>
        <v>#N/A</v>
      </c>
      <c r="AW71" s="96" t="e">
        <f ca="true">+IF(AND(ISNUMBER(OFFSET('Sanitation Data'!$I$10,0,10*ROW('Sanitation Data'!I65))),'Data Summary'!DL71="Yes"),OFFSET('Sanitation Data'!$I$10,0,10*ROW('Sanitation Data'!I65)),NA())</f>
        <v>#N/A</v>
      </c>
      <c r="AX71" s="96" t="e">
        <f ca="true">+IF(AND(ISNUMBER(OFFSET('Sanitation Data'!$I$11,0,10*ROW('Sanitation Data'!I65))),'Data Summary'!DM71="Yes"),OFFSET('Sanitation Data'!$I$11,0,10*ROW('Sanitation Data'!I65)),NA())</f>
        <v>#N/A</v>
      </c>
      <c r="AY71" s="96" t="e">
        <f ca="true">+IF(AND(ISNUMBER(OFFSET('Sanitation Data'!$I$12,0,10*ROW('Sanitation Data'!I65))),'Data Summary'!DN71="Yes"),OFFSET('Sanitation Data'!$I$12,0,10*ROW('Sanitation Data'!I65)),NA())</f>
        <v>#N/A</v>
      </c>
      <c r="AZ71" s="97" t="e">
        <f ca="true">+IF(AND(ISNUMBER(OFFSET('Hygiene Data'!$D$5,0,10*ROW('Hygiene Data'!D65))),'Data Summary'!DO71="Yes"),OFFSET('Hygiene Data'!$D$5,0,10*ROW('Hygiene Data'!D65)),NA())</f>
        <v>#N/A</v>
      </c>
      <c r="BA71" s="97" t="e">
        <f ca="true">+IF(AND(ISNUMBER(OFFSET('Hygiene Data'!$D$7,0,10*ROW('Hygiene Data'!D65))),'Data Summary'!DP71="Yes"),OFFSET('Hygiene Data'!$D$7,0,10*ROW('Hygiene Data'!D65)),NA())</f>
        <v>#N/A</v>
      </c>
      <c r="BB71" s="97" t="e">
        <f ca="true">+IF(AND(ISNUMBER(OFFSET('Hygiene Data'!$D$9,0,10*ROW('Hygiene Data'!D65))),'Data Summary'!DQ71="Yes"),OFFSET('Hygiene Data'!$D$9,0,10*ROW('Hygiene Data'!D65)),NA())</f>
        <v>#N/A</v>
      </c>
      <c r="BC71" s="97" t="e">
        <f ca="true">+IF(AND(ISNUMBER(OFFSET('Hygiene Data'!$E$5,0,10*ROW('Hygiene Data'!E65))),'Data Summary'!DR71="Yes"),OFFSET('Hygiene Data'!$E$5,0,10*ROW('Hygiene Data'!E65)),NA())</f>
        <v>#N/A</v>
      </c>
      <c r="BD71" s="97" t="e">
        <f ca="true">+IF(AND(ISNUMBER(OFFSET('Hygiene Data'!$E$7,0,10*ROW('Hygiene Data'!E65))),'Data Summary'!DS71="Yes"),OFFSET('Hygiene Data'!$E$7,0,10*ROW('Hygiene Data'!E65)),NA())</f>
        <v>#N/A</v>
      </c>
      <c r="BE71" s="97" t="e">
        <f ca="true">+IF(AND(ISNUMBER(OFFSET('Hygiene Data'!$E$9,0,10*ROW('Hygiene Data'!E65))),'Data Summary'!DT71="Yes"),OFFSET('Hygiene Data'!$E$9,0,10*ROW('Hygiene Data'!E65)),NA())</f>
        <v>#N/A</v>
      </c>
      <c r="BF71" s="97" t="e">
        <f ca="true">+IF(AND(ISNUMBER(OFFSET('Hygiene Data'!$F$5,0,10*ROW('Hygiene Data'!F65))),'Data Summary'!DU71="Yes"),OFFSET('Hygiene Data'!$F$5,0,10*ROW('Hygiene Data'!F65)),NA())</f>
        <v>#N/A</v>
      </c>
      <c r="BG71" s="97" t="e">
        <f ca="true">+IF(AND(ISNUMBER(OFFSET('Hygiene Data'!$F$7,0,10*ROW('Hygiene Data'!F65))),'Data Summary'!DV71="Yes"),OFFSET('Hygiene Data'!$F$7,0,10*ROW('Hygiene Data'!F65)),NA())</f>
        <v>#N/A</v>
      </c>
      <c r="BH71" s="97" t="e">
        <f ca="true">+IF(AND(ISNUMBER(OFFSET('Hygiene Data'!$F$9,0,10*ROW('Hygiene Data'!F65))),'Data Summary'!DW71="Yes"),OFFSET('Hygiene Data'!$F$9,0,10*ROW('Hygiene Data'!F65)),NA())</f>
        <v>#N/A</v>
      </c>
      <c r="BI71" s="97" t="e">
        <f ca="true">+IF(AND(ISNUMBER(OFFSET('Hygiene Data'!$G$5,0,10*ROW('Hygiene Data'!G65))),'Data Summary'!DX71="Yes"),OFFSET('Hygiene Data'!$G$5,0,10*ROW('Hygiene Data'!G65)),NA())</f>
        <v>#N/A</v>
      </c>
      <c r="BJ71" s="97" t="e">
        <f ca="true">+IF(AND(ISNUMBER(OFFSET('Hygiene Data'!$G$7,0,10*ROW('Hygiene Data'!G65))),'Data Summary'!DY71="Yes"),OFFSET('Hygiene Data'!$G$7,0,10*ROW('Hygiene Data'!G65)),NA())</f>
        <v>#N/A</v>
      </c>
      <c r="BK71" s="97" t="e">
        <f ca="true">+IF(AND(ISNUMBER(OFFSET('Hygiene Data'!$G$9,0,10*ROW('Hygiene Data'!G65))),'Data Summary'!DZ71="Yes"),OFFSET('Hygiene Data'!$G$9,0,10*ROW('Hygiene Data'!G65)),NA())</f>
        <v>#N/A</v>
      </c>
      <c r="BL71" s="97" t="e">
        <f ca="true">+IF(AND(ISNUMBER(OFFSET('Hygiene Data'!$H$5,0,10*ROW('Hygiene Data'!H65))),'Data Summary'!EA71="Yes"),OFFSET('Hygiene Data'!$H$5,0,10*ROW('Hygiene Data'!H65)),NA())</f>
        <v>#N/A</v>
      </c>
      <c r="BM71" s="97" t="e">
        <f ca="true">+IF(AND(ISNUMBER(OFFSET('Hygiene Data'!$H$7,0,10*ROW('Hygiene Data'!H65))),'Data Summary'!EB71="Yes"),OFFSET('Hygiene Data'!$H$7,0,10*ROW('Hygiene Data'!H65)),NA())</f>
        <v>#N/A</v>
      </c>
      <c r="BN71" s="97" t="e">
        <f ca="true">+IF(AND(ISNUMBER(OFFSET('Hygiene Data'!$H$9,0,10*ROW('Hygiene Data'!H65))),'Data Summary'!EC71="Yes"),OFFSET('Hygiene Data'!$H$9,0,10*ROW('Hygiene Data'!H65)),NA())</f>
        <v>#N/A</v>
      </c>
      <c r="BO71" s="97" t="e">
        <f ca="true">+IF(AND(ISNUMBER(OFFSET('Hygiene Data'!$I$5,0,10*ROW('Hygiene Data'!I65))),'Data Summary'!ED71="Yes"),OFFSET('Hygiene Data'!$I$5,0,10*ROW('Hygiene Data'!I65)),NA())</f>
        <v>#N/A</v>
      </c>
      <c r="BP71" s="97" t="e">
        <f ca="true">+IF(AND(ISNUMBER(OFFSET('Hygiene Data'!$I$7,0,10*ROW('Hygiene Data'!I65))),'Data Summary'!EE71="Yes"),OFFSET('Hygiene Data'!$I$7,0,10*ROW('Hygiene Data'!I65)),NA())</f>
        <v>#N/A</v>
      </c>
      <c r="BQ71" s="97" t="e">
        <f ca="true">+IF(AND(ISNUMBER(OFFSET('Hygiene Data'!$I$9,0,10*ROW('Hygiene Data'!I65))),'Data Summary'!EF71="Yes"),OFFSET('Hygiene Data'!$I$9,0,10*ROW('Hygiene Data'!I65)),NA())</f>
        <v>#N/A</v>
      </c>
    </row>
    <row xmlns:x14ac="http://schemas.microsoft.com/office/spreadsheetml/2009/9/ac" r="72" x14ac:dyDescent="0.2">
      <c r="A72" s="409" t="e">
        <f ca="true">+RIGHT('Data Summary'!A72,LEN('Data Summary'!A72)-9)</f>
        <v>#VALUE!</v>
      </c>
      <c r="B72" s="36" t="str">
        <f ca="true">+IF(ISTEXT('Data Summary'!B72),'Data Summary'!B72,"")</f>
        <v/>
      </c>
      <c r="C72" s="358" t="e">
        <f ca="true">+VALUE('Data Summary'!C72)</f>
        <v>#VALUE!</v>
      </c>
      <c r="D72" s="95" t="e">
        <f ca="true">+IF(AND(ISNUMBER(OFFSET('Water Data'!$D$4,0,10*ROW('Water Data'!D66))),'Data Summary'!BS72="Yes"),100-OFFSET('Water Data'!$D$4,0,10*ROW('Water Data'!D66)),NA())</f>
        <v>#N/A</v>
      </c>
      <c r="E72" s="95" t="e">
        <f ca="true">+IF(AND(ISNUMBER(OFFSET('Water Data'!$D$6,0,10*ROW('Water Data'!D66))),'Data Summary'!BT72="Yes"),OFFSET('Water Data'!$D$6,0,10*ROW('Water Data'!D66)),NA())</f>
        <v>#N/A</v>
      </c>
      <c r="F72" s="95" t="e">
        <f ca="true">+IF(AND(ISNUMBER(OFFSET('Water Data'!$D$9,0,10*ROW('Water Data'!D66))),'Data Summary'!BU72="Yes"),OFFSET('Water Data'!$D$9,0,10*ROW('Water Data'!D66)),NA())</f>
        <v>#N/A</v>
      </c>
      <c r="G72" s="95" t="e">
        <f ca="true">+IF(AND(ISNUMBER(OFFSET('Water Data'!$E$4,0,10*ROW('Water Data'!E66))),'Data Summary'!BV72="Yes"),100-OFFSET('Water Data'!$E$4,0,10*ROW('Water Data'!E66)),NA())</f>
        <v>#N/A</v>
      </c>
      <c r="H72" s="95" t="e">
        <f ca="true">+IF(AND(ISNUMBER(OFFSET('Water Data'!$E$6,0,10*ROW('Water Data'!E66))),'Data Summary'!BW72="Yes"),OFFSET('Water Data'!$E$6,0,10*ROW('Water Data'!E66)),NA())</f>
        <v>#N/A</v>
      </c>
      <c r="I72" s="95" t="e">
        <f ca="true">+IF(AND(ISNUMBER(OFFSET('Water Data'!$E$9,0,10*ROW('Water Data'!E66))),'Data Summary'!BX72="Yes"),OFFSET('Water Data'!$E$9,0,10*ROW('Water Data'!E66)),NA())</f>
        <v>#N/A</v>
      </c>
      <c r="J72" s="95" t="e">
        <f ca="true">+IF(AND(ISNUMBER(OFFSET('Water Data'!$F$4,0,10*ROW('Water Data'!F66))),'Data Summary'!BY72="Yes"),100-OFFSET('Water Data'!$F$4,0,10*ROW('Water Data'!F66)),NA())</f>
        <v>#N/A</v>
      </c>
      <c r="K72" s="95" t="e">
        <f ca="true">+IF(AND(ISNUMBER(OFFSET('Water Data'!$F$6,0,10*ROW('Water Data'!F66))),'Data Summary'!BZ72="Yes"),OFFSET('Water Data'!$F$6,0,10*ROW('Water Data'!F66)),NA())</f>
        <v>#N/A</v>
      </c>
      <c r="L72" s="95" t="e">
        <f ca="true">+IF(AND(ISNUMBER(OFFSET('Water Data'!$F$9,0,10*ROW('Water Data'!F66))),'Data Summary'!CA72="Yes"),OFFSET('Water Data'!$F$9,0,10*ROW('Water Data'!F66)),NA())</f>
        <v>#N/A</v>
      </c>
      <c r="M72" s="95" t="e">
        <f ca="true">+IF(AND(ISNUMBER(OFFSET('Water Data'!$G$4,0,10*ROW('Water Data'!G66))),'Data Summary'!CB72="Yes"),100-OFFSET('Water Data'!$G$4,0,10*ROW('Water Data'!G66)),NA())</f>
        <v>#N/A</v>
      </c>
      <c r="N72" s="95" t="e">
        <f ca="true">+IF(AND(ISNUMBER(OFFSET('Water Data'!$G$6,0,10*ROW('Water Data'!G66))),'Data Summary'!CC72="Yes"),OFFSET('Water Data'!$G$6,0,10*ROW('Water Data'!G66)),NA())</f>
        <v>#N/A</v>
      </c>
      <c r="O72" s="95" t="e">
        <f ca="true">+IF(AND(ISNUMBER(OFFSET('Water Data'!$G$9,0,10*ROW('Water Data'!G66))),'Data Summary'!CD72="Yes"),OFFSET('Water Data'!$G$9,0,10*ROW('Water Data'!G66)),NA())</f>
        <v>#N/A</v>
      </c>
      <c r="P72" s="95" t="e">
        <f ca="true">+IF(AND(ISNUMBER(OFFSET('Water Data'!$H$4,0,10*ROW('Water Data'!H66))),'Data Summary'!CE72="Yes"),100-OFFSET('Water Data'!$H$4,0,10*ROW('Water Data'!H66)),NA())</f>
        <v>#N/A</v>
      </c>
      <c r="Q72" s="95" t="e">
        <f ca="true">+IF(AND(ISNUMBER(OFFSET('Water Data'!$H$6,0,10*ROW('Water Data'!H66))),'Data Summary'!CF72="Yes"),OFFSET('Water Data'!$H$6,0,10*ROW('Water Data'!H66)),NA())</f>
        <v>#N/A</v>
      </c>
      <c r="R72" s="95" t="e">
        <f ca="true">+IF(AND(ISNUMBER(OFFSET('Water Data'!$H$9,0,10*ROW('Water Data'!H66))),'Data Summary'!CG72="Yes"),OFFSET('Water Data'!$H$9,0,10*ROW('Water Data'!H66)),NA())</f>
        <v>#N/A</v>
      </c>
      <c r="S72" s="95" t="e">
        <f ca="true">+IF(AND(ISNUMBER(OFFSET('Water Data'!$I$4,0,10*ROW('Water Data'!I66))),'Data Summary'!CH72="Yes"),100-OFFSET('Water Data'!$I$4,0,10*ROW('Water Data'!I66)),NA())</f>
        <v>#N/A</v>
      </c>
      <c r="T72" s="95" t="e">
        <f ca="true">+IF(AND(ISNUMBER(OFFSET('Water Data'!$I$6,0,10*ROW('Water Data'!I66))),'Data Summary'!CI72="Yes"),OFFSET('Water Data'!$I$6,0,10*ROW('Water Data'!I66)),NA())</f>
        <v>#N/A</v>
      </c>
      <c r="U72" s="95" t="e">
        <f ca="true">+IF(AND(ISNUMBER(OFFSET('Water Data'!$I$9,0,10*ROW('Water Data'!I66))),'Data Summary'!CJ72="Yes"),OFFSET('Water Data'!$I$9,0,10*ROW('Water Data'!I66)),NA())</f>
        <v>#N/A</v>
      </c>
      <c r="V72" s="96" t="e">
        <f ca="true">+IF(AND(ISNUMBER(OFFSET('Sanitation Data'!$D$4,0,10*ROW('Sanitation Data'!D66))),'Data Summary'!CK72="Yes"),100-OFFSET('Sanitation Data'!$D$4,0,10*ROW('Sanitation Data'!D66)),NA())</f>
        <v>#N/A</v>
      </c>
      <c r="W72" s="96" t="e">
        <f ca="true">+IF(AND(ISNUMBER(OFFSET('Sanitation Data'!$D$6,0,10*ROW('Sanitation Data'!D66))),'Data Summary'!CL72="Yes"),OFFSET('Sanitation Data'!$D$6,0,10*ROW('Sanitation Data'!D66)),NA())</f>
        <v>#N/A</v>
      </c>
      <c r="X72" s="96" t="e">
        <f ca="true">+IF(AND(ISNUMBER(OFFSET('Sanitation Data'!$D$10,0,10*ROW('Sanitation Data'!D66))),'Data Summary'!CM72="Yes"),OFFSET('Sanitation Data'!$D$10,0,10*ROW('Sanitation Data'!D66)),NA())</f>
        <v>#N/A</v>
      </c>
      <c r="Y72" s="96" t="e">
        <f ca="true">+IF(AND(ISNUMBER(OFFSET('Sanitation Data'!$D$11,0,10*ROW('Sanitation Data'!D66))),'Data Summary'!CN72="Yes"),OFFSET('Sanitation Data'!$D$11,0,10*ROW('Sanitation Data'!D66)),NA())</f>
        <v>#N/A</v>
      </c>
      <c r="Z72" s="96" t="e">
        <f ca="true">+IF(AND(ISNUMBER(OFFSET('Sanitation Data'!$D$12,0,10*ROW('Sanitation Data'!D66))),'Data Summary'!CO72="Yes"),OFFSET('Sanitation Data'!$D$12,0,10*ROW('Sanitation Data'!D66)),NA())</f>
        <v>#N/A</v>
      </c>
      <c r="AA72" s="96" t="e">
        <f ca="true">+IF(AND(ISNUMBER(OFFSET('Sanitation Data'!$E$4,0,10*ROW('Sanitation Data'!E66))),'Data Summary'!CP72="Yes"),100-OFFSET('Sanitation Data'!$E$4,0,10*ROW('Sanitation Data'!E66)),NA())</f>
        <v>#N/A</v>
      </c>
      <c r="AB72" s="96" t="e">
        <f ca="true">+IF(AND(ISNUMBER(OFFSET('Sanitation Data'!$E$6,0,10*ROW('Sanitation Data'!E66))),'Data Summary'!CQ72="Yes"),OFFSET('Sanitation Data'!$E$6,0,10*ROW('Sanitation Data'!E66)),NA())</f>
        <v>#N/A</v>
      </c>
      <c r="AC72" s="96" t="e">
        <f ca="true">+IF(AND(ISNUMBER(OFFSET('Sanitation Data'!$E$10,0,10*ROW('Sanitation Data'!E66))),'Data Summary'!CR72="Yes"),OFFSET('Sanitation Data'!$E$10,0,10*ROW('Sanitation Data'!E66)),NA())</f>
        <v>#N/A</v>
      </c>
      <c r="AD72" s="96" t="e">
        <f ca="true">+IF(AND(ISNUMBER(OFFSET('Sanitation Data'!$E$11,0,10*ROW('Sanitation Data'!E66))),'Data Summary'!CS72="Yes"),OFFSET('Sanitation Data'!$E$11,0,10*ROW('Sanitation Data'!E66)),NA())</f>
        <v>#N/A</v>
      </c>
      <c r="AE72" s="96" t="e">
        <f ca="true">+IF(AND(ISNUMBER(OFFSET('Sanitation Data'!$E$12,0,10*ROW('Sanitation Data'!E66))),'Data Summary'!CT72="Yes"),OFFSET('Sanitation Data'!$E$12,0,10*ROW('Sanitation Data'!E66)),NA())</f>
        <v>#N/A</v>
      </c>
      <c r="AF72" s="96" t="e">
        <f ca="true">+IF(AND(ISNUMBER(OFFSET('Sanitation Data'!$F$4,0,10*ROW('Sanitation Data'!F66))),'Data Summary'!CU72="Yes"),100-OFFSET('Sanitation Data'!$F$4,0,10*ROW('Sanitation Data'!F66)),NA())</f>
        <v>#N/A</v>
      </c>
      <c r="AG72" s="96" t="e">
        <f ca="true">+IF(AND(ISNUMBER(OFFSET('Sanitation Data'!$F$6,0,10*ROW('Sanitation Data'!F66))),'Data Summary'!CV72="Yes"),OFFSET('Sanitation Data'!$F$6,0,10*ROW('Sanitation Data'!F66)),NA())</f>
        <v>#N/A</v>
      </c>
      <c r="AH72" s="96" t="e">
        <f ca="true">+IF(AND(ISNUMBER(OFFSET('Sanitation Data'!$F$10,0,10*ROW('Sanitation Data'!F66))),'Data Summary'!CW72="Yes"),OFFSET('Sanitation Data'!$F$10,0,10*ROW('Sanitation Data'!F66)),NA())</f>
        <v>#N/A</v>
      </c>
      <c r="AI72" s="96" t="e">
        <f ca="true">+IF(AND(ISNUMBER(OFFSET('Sanitation Data'!$F$11,0,10*ROW('Sanitation Data'!F66))),'Data Summary'!CX72="Yes"),OFFSET('Sanitation Data'!$F$11,0,10*ROW('Sanitation Data'!F66)),NA())</f>
        <v>#N/A</v>
      </c>
      <c r="AJ72" s="96" t="e">
        <f ca="true">+IF(AND(ISNUMBER(OFFSET('Sanitation Data'!$F$12,0,10*ROW('Sanitation Data'!F66))),'Data Summary'!CY72="Yes"),OFFSET('Sanitation Data'!$F$12,0,10*ROW('Sanitation Data'!F66)),NA())</f>
        <v>#N/A</v>
      </c>
      <c r="AK72" s="96" t="e">
        <f ca="true">+IF(AND(ISNUMBER(OFFSET('Sanitation Data'!$G$4,0,10*ROW('Sanitation Data'!G66))),'Data Summary'!CZ72="Yes"),100-OFFSET('Sanitation Data'!$G$4,0,10*ROW('Sanitation Data'!G66)),NA())</f>
        <v>#N/A</v>
      </c>
      <c r="AL72" s="96" t="e">
        <f ca="true">+IF(AND(ISNUMBER(OFFSET('Sanitation Data'!$G$6,0,10*ROW('Sanitation Data'!G66))),'Data Summary'!DA72="Yes"),OFFSET('Sanitation Data'!$G$6,0,10*ROW('Sanitation Data'!G66)),NA())</f>
        <v>#N/A</v>
      </c>
      <c r="AM72" s="96" t="e">
        <f ca="true">+IF(AND(ISNUMBER(OFFSET('Sanitation Data'!$G$10,0,10*ROW('Sanitation Data'!G66))),'Data Summary'!DB72="Yes"),OFFSET('Sanitation Data'!$G$10,0,10*ROW('Sanitation Data'!G66)),NA())</f>
        <v>#N/A</v>
      </c>
      <c r="AN72" s="96" t="e">
        <f ca="true">+IF(AND(ISNUMBER(OFFSET('Sanitation Data'!$G$11,0,10*ROW('Sanitation Data'!G66))),'Data Summary'!DC72="Yes"),OFFSET('Sanitation Data'!$G$11,0,10*ROW('Sanitation Data'!G66)),NA())</f>
        <v>#N/A</v>
      </c>
      <c r="AO72" s="96" t="e">
        <f ca="true">+IF(AND(ISNUMBER(OFFSET('Sanitation Data'!$G$12,0,10*ROW('Sanitation Data'!G66))),'Data Summary'!DD72="Yes"),OFFSET('Sanitation Data'!$G$12,0,10*ROW('Sanitation Data'!G66)),NA())</f>
        <v>#N/A</v>
      </c>
      <c r="AP72" s="96" t="e">
        <f ca="true">+IF(AND(ISNUMBER(OFFSET('Sanitation Data'!$H$4,0,10*ROW('Sanitation Data'!H66))),'Data Summary'!DE72="Yes"),100-OFFSET('Sanitation Data'!$H$4,0,10*ROW('Sanitation Data'!H66)),NA())</f>
        <v>#N/A</v>
      </c>
      <c r="AQ72" s="96" t="e">
        <f ca="true">+IF(AND(ISNUMBER(OFFSET('Sanitation Data'!$H$6,0,10*ROW('Sanitation Data'!H66))),'Data Summary'!DF72="Yes"),OFFSET('Sanitation Data'!$H$6,0,10*ROW('Sanitation Data'!H66)),NA())</f>
        <v>#N/A</v>
      </c>
      <c r="AR72" s="96" t="e">
        <f ca="true">+IF(AND(ISNUMBER(OFFSET('Sanitation Data'!$H$10,0,10*ROW('Sanitation Data'!H66))),'Data Summary'!DG72="Yes"),OFFSET('Sanitation Data'!$H$10,0,10*ROW('Sanitation Data'!H66)),NA())</f>
        <v>#N/A</v>
      </c>
      <c r="AS72" s="96" t="e">
        <f ca="true">+IF(AND(ISNUMBER(OFFSET('Sanitation Data'!$H$11,0,10*ROW('Sanitation Data'!H66))),'Data Summary'!DH72="Yes"),OFFSET('Sanitation Data'!$H$11,0,10*ROW('Sanitation Data'!H66)),NA())</f>
        <v>#N/A</v>
      </c>
      <c r="AT72" s="96" t="e">
        <f ca="true">+IF(AND(ISNUMBER(OFFSET('Sanitation Data'!$H$12,0,10*ROW('Sanitation Data'!H66))),'Data Summary'!DI72="Yes"),OFFSET('Sanitation Data'!$H$12,0,10*ROW('Sanitation Data'!H66)),NA())</f>
        <v>#N/A</v>
      </c>
      <c r="AU72" s="96" t="e">
        <f ca="true">+IF(AND(ISNUMBER(OFFSET('Sanitation Data'!$I$4,0,10*ROW('Sanitation Data'!I66))),'Data Summary'!DJ72="Yes"),100-OFFSET('Sanitation Data'!$I$4,0,10*ROW('Sanitation Data'!I66)),NA())</f>
        <v>#N/A</v>
      </c>
      <c r="AV72" s="96" t="e">
        <f ca="true">+IF(AND(ISNUMBER(OFFSET('Sanitation Data'!$I$6,0,10*ROW('Sanitation Data'!I66))),'Data Summary'!DK72="Yes"),OFFSET('Sanitation Data'!$I$6,0,10*ROW('Sanitation Data'!I66)),NA())</f>
        <v>#N/A</v>
      </c>
      <c r="AW72" s="96" t="e">
        <f ca="true">+IF(AND(ISNUMBER(OFFSET('Sanitation Data'!$I$10,0,10*ROW('Sanitation Data'!I66))),'Data Summary'!DL72="Yes"),OFFSET('Sanitation Data'!$I$10,0,10*ROW('Sanitation Data'!I66)),NA())</f>
        <v>#N/A</v>
      </c>
      <c r="AX72" s="96" t="e">
        <f ca="true">+IF(AND(ISNUMBER(OFFSET('Sanitation Data'!$I$11,0,10*ROW('Sanitation Data'!I66))),'Data Summary'!DM72="Yes"),OFFSET('Sanitation Data'!$I$11,0,10*ROW('Sanitation Data'!I66)),NA())</f>
        <v>#N/A</v>
      </c>
      <c r="AY72" s="96" t="e">
        <f ca="true">+IF(AND(ISNUMBER(OFFSET('Sanitation Data'!$I$12,0,10*ROW('Sanitation Data'!I66))),'Data Summary'!DN72="Yes"),OFFSET('Sanitation Data'!$I$12,0,10*ROW('Sanitation Data'!I66)),NA())</f>
        <v>#N/A</v>
      </c>
      <c r="AZ72" s="97" t="e">
        <f ca="true">+IF(AND(ISNUMBER(OFFSET('Hygiene Data'!$D$5,0,10*ROW('Hygiene Data'!D66))),'Data Summary'!DO72="Yes"),OFFSET('Hygiene Data'!$D$5,0,10*ROW('Hygiene Data'!D66)),NA())</f>
        <v>#N/A</v>
      </c>
      <c r="BA72" s="97" t="e">
        <f ca="true">+IF(AND(ISNUMBER(OFFSET('Hygiene Data'!$D$7,0,10*ROW('Hygiene Data'!D66))),'Data Summary'!DP72="Yes"),OFFSET('Hygiene Data'!$D$7,0,10*ROW('Hygiene Data'!D66)),NA())</f>
        <v>#N/A</v>
      </c>
      <c r="BB72" s="97" t="e">
        <f ca="true">+IF(AND(ISNUMBER(OFFSET('Hygiene Data'!$D$9,0,10*ROW('Hygiene Data'!D66))),'Data Summary'!DQ72="Yes"),OFFSET('Hygiene Data'!$D$9,0,10*ROW('Hygiene Data'!D66)),NA())</f>
        <v>#N/A</v>
      </c>
      <c r="BC72" s="97" t="e">
        <f ca="true">+IF(AND(ISNUMBER(OFFSET('Hygiene Data'!$E$5,0,10*ROW('Hygiene Data'!E66))),'Data Summary'!DR72="Yes"),OFFSET('Hygiene Data'!$E$5,0,10*ROW('Hygiene Data'!E66)),NA())</f>
        <v>#N/A</v>
      </c>
      <c r="BD72" s="97" t="e">
        <f ca="true">+IF(AND(ISNUMBER(OFFSET('Hygiene Data'!$E$7,0,10*ROW('Hygiene Data'!E66))),'Data Summary'!DS72="Yes"),OFFSET('Hygiene Data'!$E$7,0,10*ROW('Hygiene Data'!E66)),NA())</f>
        <v>#N/A</v>
      </c>
      <c r="BE72" s="97" t="e">
        <f ca="true">+IF(AND(ISNUMBER(OFFSET('Hygiene Data'!$E$9,0,10*ROW('Hygiene Data'!E66))),'Data Summary'!DT72="Yes"),OFFSET('Hygiene Data'!$E$9,0,10*ROW('Hygiene Data'!E66)),NA())</f>
        <v>#N/A</v>
      </c>
      <c r="BF72" s="97" t="e">
        <f ca="true">+IF(AND(ISNUMBER(OFFSET('Hygiene Data'!$F$5,0,10*ROW('Hygiene Data'!F66))),'Data Summary'!DU72="Yes"),OFFSET('Hygiene Data'!$F$5,0,10*ROW('Hygiene Data'!F66)),NA())</f>
        <v>#N/A</v>
      </c>
      <c r="BG72" s="97" t="e">
        <f ca="true">+IF(AND(ISNUMBER(OFFSET('Hygiene Data'!$F$7,0,10*ROW('Hygiene Data'!F66))),'Data Summary'!DV72="Yes"),OFFSET('Hygiene Data'!$F$7,0,10*ROW('Hygiene Data'!F66)),NA())</f>
        <v>#N/A</v>
      </c>
      <c r="BH72" s="97" t="e">
        <f ca="true">+IF(AND(ISNUMBER(OFFSET('Hygiene Data'!$F$9,0,10*ROW('Hygiene Data'!F66))),'Data Summary'!DW72="Yes"),OFFSET('Hygiene Data'!$F$9,0,10*ROW('Hygiene Data'!F66)),NA())</f>
        <v>#N/A</v>
      </c>
      <c r="BI72" s="97" t="e">
        <f ca="true">+IF(AND(ISNUMBER(OFFSET('Hygiene Data'!$G$5,0,10*ROW('Hygiene Data'!G66))),'Data Summary'!DX72="Yes"),OFFSET('Hygiene Data'!$G$5,0,10*ROW('Hygiene Data'!G66)),NA())</f>
        <v>#N/A</v>
      </c>
      <c r="BJ72" s="97" t="e">
        <f ca="true">+IF(AND(ISNUMBER(OFFSET('Hygiene Data'!$G$7,0,10*ROW('Hygiene Data'!G66))),'Data Summary'!DY72="Yes"),OFFSET('Hygiene Data'!$G$7,0,10*ROW('Hygiene Data'!G66)),NA())</f>
        <v>#N/A</v>
      </c>
      <c r="BK72" s="97" t="e">
        <f ca="true">+IF(AND(ISNUMBER(OFFSET('Hygiene Data'!$G$9,0,10*ROW('Hygiene Data'!G66))),'Data Summary'!DZ72="Yes"),OFFSET('Hygiene Data'!$G$9,0,10*ROW('Hygiene Data'!G66)),NA())</f>
        <v>#N/A</v>
      </c>
      <c r="BL72" s="97" t="e">
        <f ca="true">+IF(AND(ISNUMBER(OFFSET('Hygiene Data'!$H$5,0,10*ROW('Hygiene Data'!H66))),'Data Summary'!EA72="Yes"),OFFSET('Hygiene Data'!$H$5,0,10*ROW('Hygiene Data'!H66)),NA())</f>
        <v>#N/A</v>
      </c>
      <c r="BM72" s="97" t="e">
        <f ca="true">+IF(AND(ISNUMBER(OFFSET('Hygiene Data'!$H$7,0,10*ROW('Hygiene Data'!H66))),'Data Summary'!EB72="Yes"),OFFSET('Hygiene Data'!$H$7,0,10*ROW('Hygiene Data'!H66)),NA())</f>
        <v>#N/A</v>
      </c>
      <c r="BN72" s="97" t="e">
        <f ca="true">+IF(AND(ISNUMBER(OFFSET('Hygiene Data'!$H$9,0,10*ROW('Hygiene Data'!H66))),'Data Summary'!EC72="Yes"),OFFSET('Hygiene Data'!$H$9,0,10*ROW('Hygiene Data'!H66)),NA())</f>
        <v>#N/A</v>
      </c>
      <c r="BO72" s="97" t="e">
        <f ca="true">+IF(AND(ISNUMBER(OFFSET('Hygiene Data'!$I$5,0,10*ROW('Hygiene Data'!I66))),'Data Summary'!ED72="Yes"),OFFSET('Hygiene Data'!$I$5,0,10*ROW('Hygiene Data'!I66)),NA())</f>
        <v>#N/A</v>
      </c>
      <c r="BP72" s="97" t="e">
        <f ca="true">+IF(AND(ISNUMBER(OFFSET('Hygiene Data'!$I$7,0,10*ROW('Hygiene Data'!I66))),'Data Summary'!EE72="Yes"),OFFSET('Hygiene Data'!$I$7,0,10*ROW('Hygiene Data'!I66)),NA())</f>
        <v>#N/A</v>
      </c>
      <c r="BQ72" s="97" t="e">
        <f ca="true">+IF(AND(ISNUMBER(OFFSET('Hygiene Data'!$I$9,0,10*ROW('Hygiene Data'!I66))),'Data Summary'!EF72="Yes"),OFFSET('Hygiene Data'!$I$9,0,10*ROW('Hygiene Data'!I66)),NA())</f>
        <v>#N/A</v>
      </c>
    </row>
    <row xmlns:x14ac="http://schemas.microsoft.com/office/spreadsheetml/2009/9/ac" r="73" x14ac:dyDescent="0.2">
      <c r="A73" s="409" t="e">
        <f ca="true">+RIGHT('Data Summary'!A73,LEN('Data Summary'!A73)-9)</f>
        <v>#VALUE!</v>
      </c>
      <c r="B73" s="36" t="str">
        <f ca="true">+IF(ISTEXT('Data Summary'!B73),'Data Summary'!B73,"")</f>
        <v/>
      </c>
      <c r="C73" s="358" t="e">
        <f ca="true">+VALUE('Data Summary'!C73)</f>
        <v>#VALUE!</v>
      </c>
      <c r="D73" s="95" t="e">
        <f ca="true">+IF(AND(ISNUMBER(OFFSET('Water Data'!$D$4,0,10*ROW('Water Data'!D67))),'Data Summary'!BS73="Yes"),100-OFFSET('Water Data'!$D$4,0,10*ROW('Water Data'!D67)),NA())</f>
        <v>#N/A</v>
      </c>
      <c r="E73" s="95" t="e">
        <f ca="true">+IF(AND(ISNUMBER(OFFSET('Water Data'!$D$6,0,10*ROW('Water Data'!D67))),'Data Summary'!BT73="Yes"),OFFSET('Water Data'!$D$6,0,10*ROW('Water Data'!D67)),NA())</f>
        <v>#N/A</v>
      </c>
      <c r="F73" s="95" t="e">
        <f ca="true">+IF(AND(ISNUMBER(OFFSET('Water Data'!$D$9,0,10*ROW('Water Data'!D67))),'Data Summary'!BU73="Yes"),OFFSET('Water Data'!$D$9,0,10*ROW('Water Data'!D67)),NA())</f>
        <v>#N/A</v>
      </c>
      <c r="G73" s="95" t="e">
        <f ca="true">+IF(AND(ISNUMBER(OFFSET('Water Data'!$E$4,0,10*ROW('Water Data'!E67))),'Data Summary'!BV73="Yes"),100-OFFSET('Water Data'!$E$4,0,10*ROW('Water Data'!E67)),NA())</f>
        <v>#N/A</v>
      </c>
      <c r="H73" s="95" t="e">
        <f ca="true">+IF(AND(ISNUMBER(OFFSET('Water Data'!$E$6,0,10*ROW('Water Data'!E67))),'Data Summary'!BW73="Yes"),OFFSET('Water Data'!$E$6,0,10*ROW('Water Data'!E67)),NA())</f>
        <v>#N/A</v>
      </c>
      <c r="I73" s="95" t="e">
        <f ca="true">+IF(AND(ISNUMBER(OFFSET('Water Data'!$E$9,0,10*ROW('Water Data'!E67))),'Data Summary'!BX73="Yes"),OFFSET('Water Data'!$E$9,0,10*ROW('Water Data'!E67)),NA())</f>
        <v>#N/A</v>
      </c>
      <c r="J73" s="95" t="e">
        <f ca="true">+IF(AND(ISNUMBER(OFFSET('Water Data'!$F$4,0,10*ROW('Water Data'!F67))),'Data Summary'!BY73="Yes"),100-OFFSET('Water Data'!$F$4,0,10*ROW('Water Data'!F67)),NA())</f>
        <v>#N/A</v>
      </c>
      <c r="K73" s="95" t="e">
        <f ca="true">+IF(AND(ISNUMBER(OFFSET('Water Data'!$F$6,0,10*ROW('Water Data'!F67))),'Data Summary'!BZ73="Yes"),OFFSET('Water Data'!$F$6,0,10*ROW('Water Data'!F67)),NA())</f>
        <v>#N/A</v>
      </c>
      <c r="L73" s="95" t="e">
        <f ca="true">+IF(AND(ISNUMBER(OFFSET('Water Data'!$F$9,0,10*ROW('Water Data'!F67))),'Data Summary'!CA73="Yes"),OFFSET('Water Data'!$F$9,0,10*ROW('Water Data'!F67)),NA())</f>
        <v>#N/A</v>
      </c>
      <c r="M73" s="95" t="e">
        <f ca="true">+IF(AND(ISNUMBER(OFFSET('Water Data'!$G$4,0,10*ROW('Water Data'!G67))),'Data Summary'!CB73="Yes"),100-OFFSET('Water Data'!$G$4,0,10*ROW('Water Data'!G67)),NA())</f>
        <v>#N/A</v>
      </c>
      <c r="N73" s="95" t="e">
        <f ca="true">+IF(AND(ISNUMBER(OFFSET('Water Data'!$G$6,0,10*ROW('Water Data'!G67))),'Data Summary'!CC73="Yes"),OFFSET('Water Data'!$G$6,0,10*ROW('Water Data'!G67)),NA())</f>
        <v>#N/A</v>
      </c>
      <c r="O73" s="95" t="e">
        <f ca="true">+IF(AND(ISNUMBER(OFFSET('Water Data'!$G$9,0,10*ROW('Water Data'!G67))),'Data Summary'!CD73="Yes"),OFFSET('Water Data'!$G$9,0,10*ROW('Water Data'!G67)),NA())</f>
        <v>#N/A</v>
      </c>
      <c r="P73" s="95" t="e">
        <f ca="true">+IF(AND(ISNUMBER(OFFSET('Water Data'!$H$4,0,10*ROW('Water Data'!H67))),'Data Summary'!CE73="Yes"),100-OFFSET('Water Data'!$H$4,0,10*ROW('Water Data'!H67)),NA())</f>
        <v>#N/A</v>
      </c>
      <c r="Q73" s="95" t="e">
        <f ca="true">+IF(AND(ISNUMBER(OFFSET('Water Data'!$H$6,0,10*ROW('Water Data'!H67))),'Data Summary'!CF73="Yes"),OFFSET('Water Data'!$H$6,0,10*ROW('Water Data'!H67)),NA())</f>
        <v>#N/A</v>
      </c>
      <c r="R73" s="95" t="e">
        <f ca="true">+IF(AND(ISNUMBER(OFFSET('Water Data'!$H$9,0,10*ROW('Water Data'!H67))),'Data Summary'!CG73="Yes"),OFFSET('Water Data'!$H$9,0,10*ROW('Water Data'!H67)),NA())</f>
        <v>#N/A</v>
      </c>
      <c r="S73" s="95" t="e">
        <f ca="true">+IF(AND(ISNUMBER(OFFSET('Water Data'!$I$4,0,10*ROW('Water Data'!I67))),'Data Summary'!CH73="Yes"),100-OFFSET('Water Data'!$I$4,0,10*ROW('Water Data'!I67)),NA())</f>
        <v>#N/A</v>
      </c>
      <c r="T73" s="95" t="e">
        <f ca="true">+IF(AND(ISNUMBER(OFFSET('Water Data'!$I$6,0,10*ROW('Water Data'!I67))),'Data Summary'!CI73="Yes"),OFFSET('Water Data'!$I$6,0,10*ROW('Water Data'!I67)),NA())</f>
        <v>#N/A</v>
      </c>
      <c r="U73" s="95" t="e">
        <f ca="true">+IF(AND(ISNUMBER(OFFSET('Water Data'!$I$9,0,10*ROW('Water Data'!I67))),'Data Summary'!CJ73="Yes"),OFFSET('Water Data'!$I$9,0,10*ROW('Water Data'!I67)),NA())</f>
        <v>#N/A</v>
      </c>
      <c r="V73" s="96" t="e">
        <f ca="true">+IF(AND(ISNUMBER(OFFSET('Sanitation Data'!$D$4,0,10*ROW('Sanitation Data'!D67))),'Data Summary'!CK73="Yes"),100-OFFSET('Sanitation Data'!$D$4,0,10*ROW('Sanitation Data'!D67)),NA())</f>
        <v>#N/A</v>
      </c>
      <c r="W73" s="96" t="e">
        <f ca="true">+IF(AND(ISNUMBER(OFFSET('Sanitation Data'!$D$6,0,10*ROW('Sanitation Data'!D67))),'Data Summary'!CL73="Yes"),OFFSET('Sanitation Data'!$D$6,0,10*ROW('Sanitation Data'!D67)),NA())</f>
        <v>#N/A</v>
      </c>
      <c r="X73" s="96" t="e">
        <f ca="true">+IF(AND(ISNUMBER(OFFSET('Sanitation Data'!$D$10,0,10*ROW('Sanitation Data'!D67))),'Data Summary'!CM73="Yes"),OFFSET('Sanitation Data'!$D$10,0,10*ROW('Sanitation Data'!D67)),NA())</f>
        <v>#N/A</v>
      </c>
      <c r="Y73" s="96" t="e">
        <f ca="true">+IF(AND(ISNUMBER(OFFSET('Sanitation Data'!$D$11,0,10*ROW('Sanitation Data'!D67))),'Data Summary'!CN73="Yes"),OFFSET('Sanitation Data'!$D$11,0,10*ROW('Sanitation Data'!D67)),NA())</f>
        <v>#N/A</v>
      </c>
      <c r="Z73" s="96" t="e">
        <f ca="true">+IF(AND(ISNUMBER(OFFSET('Sanitation Data'!$D$12,0,10*ROW('Sanitation Data'!D67))),'Data Summary'!CO73="Yes"),OFFSET('Sanitation Data'!$D$12,0,10*ROW('Sanitation Data'!D67)),NA())</f>
        <v>#N/A</v>
      </c>
      <c r="AA73" s="96" t="e">
        <f ca="true">+IF(AND(ISNUMBER(OFFSET('Sanitation Data'!$E$4,0,10*ROW('Sanitation Data'!E67))),'Data Summary'!CP73="Yes"),100-OFFSET('Sanitation Data'!$E$4,0,10*ROW('Sanitation Data'!E67)),NA())</f>
        <v>#N/A</v>
      </c>
      <c r="AB73" s="96" t="e">
        <f ca="true">+IF(AND(ISNUMBER(OFFSET('Sanitation Data'!$E$6,0,10*ROW('Sanitation Data'!E67))),'Data Summary'!CQ73="Yes"),OFFSET('Sanitation Data'!$E$6,0,10*ROW('Sanitation Data'!E67)),NA())</f>
        <v>#N/A</v>
      </c>
      <c r="AC73" s="96" t="e">
        <f ca="true">+IF(AND(ISNUMBER(OFFSET('Sanitation Data'!$E$10,0,10*ROW('Sanitation Data'!E67))),'Data Summary'!CR73="Yes"),OFFSET('Sanitation Data'!$E$10,0,10*ROW('Sanitation Data'!E67)),NA())</f>
        <v>#N/A</v>
      </c>
      <c r="AD73" s="96" t="e">
        <f ca="true">+IF(AND(ISNUMBER(OFFSET('Sanitation Data'!$E$11,0,10*ROW('Sanitation Data'!E67))),'Data Summary'!CS73="Yes"),OFFSET('Sanitation Data'!$E$11,0,10*ROW('Sanitation Data'!E67)),NA())</f>
        <v>#N/A</v>
      </c>
      <c r="AE73" s="96" t="e">
        <f ca="true">+IF(AND(ISNUMBER(OFFSET('Sanitation Data'!$E$12,0,10*ROW('Sanitation Data'!E67))),'Data Summary'!CT73="Yes"),OFFSET('Sanitation Data'!$E$12,0,10*ROW('Sanitation Data'!E67)),NA())</f>
        <v>#N/A</v>
      </c>
      <c r="AF73" s="96" t="e">
        <f ca="true">+IF(AND(ISNUMBER(OFFSET('Sanitation Data'!$F$4,0,10*ROW('Sanitation Data'!F67))),'Data Summary'!CU73="Yes"),100-OFFSET('Sanitation Data'!$F$4,0,10*ROW('Sanitation Data'!F67)),NA())</f>
        <v>#N/A</v>
      </c>
      <c r="AG73" s="96" t="e">
        <f ca="true">+IF(AND(ISNUMBER(OFFSET('Sanitation Data'!$F$6,0,10*ROW('Sanitation Data'!F67))),'Data Summary'!CV73="Yes"),OFFSET('Sanitation Data'!$F$6,0,10*ROW('Sanitation Data'!F67)),NA())</f>
        <v>#N/A</v>
      </c>
      <c r="AH73" s="96" t="e">
        <f ca="true">+IF(AND(ISNUMBER(OFFSET('Sanitation Data'!$F$10,0,10*ROW('Sanitation Data'!F67))),'Data Summary'!CW73="Yes"),OFFSET('Sanitation Data'!$F$10,0,10*ROW('Sanitation Data'!F67)),NA())</f>
        <v>#N/A</v>
      </c>
      <c r="AI73" s="96" t="e">
        <f ca="true">+IF(AND(ISNUMBER(OFFSET('Sanitation Data'!$F$11,0,10*ROW('Sanitation Data'!F67))),'Data Summary'!CX73="Yes"),OFFSET('Sanitation Data'!$F$11,0,10*ROW('Sanitation Data'!F67)),NA())</f>
        <v>#N/A</v>
      </c>
      <c r="AJ73" s="96" t="e">
        <f ca="true">+IF(AND(ISNUMBER(OFFSET('Sanitation Data'!$F$12,0,10*ROW('Sanitation Data'!F67))),'Data Summary'!CY73="Yes"),OFFSET('Sanitation Data'!$F$12,0,10*ROW('Sanitation Data'!F67)),NA())</f>
        <v>#N/A</v>
      </c>
      <c r="AK73" s="96" t="e">
        <f ca="true">+IF(AND(ISNUMBER(OFFSET('Sanitation Data'!$G$4,0,10*ROW('Sanitation Data'!G67))),'Data Summary'!CZ73="Yes"),100-OFFSET('Sanitation Data'!$G$4,0,10*ROW('Sanitation Data'!G67)),NA())</f>
        <v>#N/A</v>
      </c>
      <c r="AL73" s="96" t="e">
        <f ca="true">+IF(AND(ISNUMBER(OFFSET('Sanitation Data'!$G$6,0,10*ROW('Sanitation Data'!G67))),'Data Summary'!DA73="Yes"),OFFSET('Sanitation Data'!$G$6,0,10*ROW('Sanitation Data'!G67)),NA())</f>
        <v>#N/A</v>
      </c>
      <c r="AM73" s="96" t="e">
        <f ca="true">+IF(AND(ISNUMBER(OFFSET('Sanitation Data'!$G$10,0,10*ROW('Sanitation Data'!G67))),'Data Summary'!DB73="Yes"),OFFSET('Sanitation Data'!$G$10,0,10*ROW('Sanitation Data'!G67)),NA())</f>
        <v>#N/A</v>
      </c>
      <c r="AN73" s="96" t="e">
        <f ca="true">+IF(AND(ISNUMBER(OFFSET('Sanitation Data'!$G$11,0,10*ROW('Sanitation Data'!G67))),'Data Summary'!DC73="Yes"),OFFSET('Sanitation Data'!$G$11,0,10*ROW('Sanitation Data'!G67)),NA())</f>
        <v>#N/A</v>
      </c>
      <c r="AO73" s="96" t="e">
        <f ca="true">+IF(AND(ISNUMBER(OFFSET('Sanitation Data'!$G$12,0,10*ROW('Sanitation Data'!G67))),'Data Summary'!DD73="Yes"),OFFSET('Sanitation Data'!$G$12,0,10*ROW('Sanitation Data'!G67)),NA())</f>
        <v>#N/A</v>
      </c>
      <c r="AP73" s="96" t="e">
        <f ca="true">+IF(AND(ISNUMBER(OFFSET('Sanitation Data'!$H$4,0,10*ROW('Sanitation Data'!H67))),'Data Summary'!DE73="Yes"),100-OFFSET('Sanitation Data'!$H$4,0,10*ROW('Sanitation Data'!H67)),NA())</f>
        <v>#N/A</v>
      </c>
      <c r="AQ73" s="96" t="e">
        <f ca="true">+IF(AND(ISNUMBER(OFFSET('Sanitation Data'!$H$6,0,10*ROW('Sanitation Data'!H67))),'Data Summary'!DF73="Yes"),OFFSET('Sanitation Data'!$H$6,0,10*ROW('Sanitation Data'!H67)),NA())</f>
        <v>#N/A</v>
      </c>
      <c r="AR73" s="96" t="e">
        <f ca="true">+IF(AND(ISNUMBER(OFFSET('Sanitation Data'!$H$10,0,10*ROW('Sanitation Data'!H67))),'Data Summary'!DG73="Yes"),OFFSET('Sanitation Data'!$H$10,0,10*ROW('Sanitation Data'!H67)),NA())</f>
        <v>#N/A</v>
      </c>
      <c r="AS73" s="96" t="e">
        <f ca="true">+IF(AND(ISNUMBER(OFFSET('Sanitation Data'!$H$11,0,10*ROW('Sanitation Data'!H67))),'Data Summary'!DH73="Yes"),OFFSET('Sanitation Data'!$H$11,0,10*ROW('Sanitation Data'!H67)),NA())</f>
        <v>#N/A</v>
      </c>
      <c r="AT73" s="96" t="e">
        <f ca="true">+IF(AND(ISNUMBER(OFFSET('Sanitation Data'!$H$12,0,10*ROW('Sanitation Data'!H67))),'Data Summary'!DI73="Yes"),OFFSET('Sanitation Data'!$H$12,0,10*ROW('Sanitation Data'!H67)),NA())</f>
        <v>#N/A</v>
      </c>
      <c r="AU73" s="96" t="e">
        <f ca="true">+IF(AND(ISNUMBER(OFFSET('Sanitation Data'!$I$4,0,10*ROW('Sanitation Data'!I67))),'Data Summary'!DJ73="Yes"),100-OFFSET('Sanitation Data'!$I$4,0,10*ROW('Sanitation Data'!I67)),NA())</f>
        <v>#N/A</v>
      </c>
      <c r="AV73" s="96" t="e">
        <f ca="true">+IF(AND(ISNUMBER(OFFSET('Sanitation Data'!$I$6,0,10*ROW('Sanitation Data'!I67))),'Data Summary'!DK73="Yes"),OFFSET('Sanitation Data'!$I$6,0,10*ROW('Sanitation Data'!I67)),NA())</f>
        <v>#N/A</v>
      </c>
      <c r="AW73" s="96" t="e">
        <f ca="true">+IF(AND(ISNUMBER(OFFSET('Sanitation Data'!$I$10,0,10*ROW('Sanitation Data'!I67))),'Data Summary'!DL73="Yes"),OFFSET('Sanitation Data'!$I$10,0,10*ROW('Sanitation Data'!I67)),NA())</f>
        <v>#N/A</v>
      </c>
      <c r="AX73" s="96" t="e">
        <f ca="true">+IF(AND(ISNUMBER(OFFSET('Sanitation Data'!$I$11,0,10*ROW('Sanitation Data'!I67))),'Data Summary'!DM73="Yes"),OFFSET('Sanitation Data'!$I$11,0,10*ROW('Sanitation Data'!I67)),NA())</f>
        <v>#N/A</v>
      </c>
      <c r="AY73" s="96" t="e">
        <f ca="true">+IF(AND(ISNUMBER(OFFSET('Sanitation Data'!$I$12,0,10*ROW('Sanitation Data'!I67))),'Data Summary'!DN73="Yes"),OFFSET('Sanitation Data'!$I$12,0,10*ROW('Sanitation Data'!I67)),NA())</f>
        <v>#N/A</v>
      </c>
      <c r="AZ73" s="97" t="e">
        <f ca="true">+IF(AND(ISNUMBER(OFFSET('Hygiene Data'!$D$5,0,10*ROW('Hygiene Data'!D67))),'Data Summary'!DO73="Yes"),OFFSET('Hygiene Data'!$D$5,0,10*ROW('Hygiene Data'!D67)),NA())</f>
        <v>#N/A</v>
      </c>
      <c r="BA73" s="97" t="e">
        <f ca="true">+IF(AND(ISNUMBER(OFFSET('Hygiene Data'!$D$7,0,10*ROW('Hygiene Data'!D67))),'Data Summary'!DP73="Yes"),OFFSET('Hygiene Data'!$D$7,0,10*ROW('Hygiene Data'!D67)),NA())</f>
        <v>#N/A</v>
      </c>
      <c r="BB73" s="97" t="e">
        <f ca="true">+IF(AND(ISNUMBER(OFFSET('Hygiene Data'!$D$9,0,10*ROW('Hygiene Data'!D67))),'Data Summary'!DQ73="Yes"),OFFSET('Hygiene Data'!$D$9,0,10*ROW('Hygiene Data'!D67)),NA())</f>
        <v>#N/A</v>
      </c>
      <c r="BC73" s="97" t="e">
        <f ca="true">+IF(AND(ISNUMBER(OFFSET('Hygiene Data'!$E$5,0,10*ROW('Hygiene Data'!E67))),'Data Summary'!DR73="Yes"),OFFSET('Hygiene Data'!$E$5,0,10*ROW('Hygiene Data'!E67)),NA())</f>
        <v>#N/A</v>
      </c>
      <c r="BD73" s="97" t="e">
        <f ca="true">+IF(AND(ISNUMBER(OFFSET('Hygiene Data'!$E$7,0,10*ROW('Hygiene Data'!E67))),'Data Summary'!DS73="Yes"),OFFSET('Hygiene Data'!$E$7,0,10*ROW('Hygiene Data'!E67)),NA())</f>
        <v>#N/A</v>
      </c>
      <c r="BE73" s="97" t="e">
        <f ca="true">+IF(AND(ISNUMBER(OFFSET('Hygiene Data'!$E$9,0,10*ROW('Hygiene Data'!E67))),'Data Summary'!DT73="Yes"),OFFSET('Hygiene Data'!$E$9,0,10*ROW('Hygiene Data'!E67)),NA())</f>
        <v>#N/A</v>
      </c>
      <c r="BF73" s="97" t="e">
        <f ca="true">+IF(AND(ISNUMBER(OFFSET('Hygiene Data'!$F$5,0,10*ROW('Hygiene Data'!F67))),'Data Summary'!DU73="Yes"),OFFSET('Hygiene Data'!$F$5,0,10*ROW('Hygiene Data'!F67)),NA())</f>
        <v>#N/A</v>
      </c>
      <c r="BG73" s="97" t="e">
        <f ca="true">+IF(AND(ISNUMBER(OFFSET('Hygiene Data'!$F$7,0,10*ROW('Hygiene Data'!F67))),'Data Summary'!DV73="Yes"),OFFSET('Hygiene Data'!$F$7,0,10*ROW('Hygiene Data'!F67)),NA())</f>
        <v>#N/A</v>
      </c>
      <c r="BH73" s="97" t="e">
        <f ca="true">+IF(AND(ISNUMBER(OFFSET('Hygiene Data'!$F$9,0,10*ROW('Hygiene Data'!F67))),'Data Summary'!DW73="Yes"),OFFSET('Hygiene Data'!$F$9,0,10*ROW('Hygiene Data'!F67)),NA())</f>
        <v>#N/A</v>
      </c>
      <c r="BI73" s="97" t="e">
        <f ca="true">+IF(AND(ISNUMBER(OFFSET('Hygiene Data'!$G$5,0,10*ROW('Hygiene Data'!G67))),'Data Summary'!DX73="Yes"),OFFSET('Hygiene Data'!$G$5,0,10*ROW('Hygiene Data'!G67)),NA())</f>
        <v>#N/A</v>
      </c>
      <c r="BJ73" s="97" t="e">
        <f ca="true">+IF(AND(ISNUMBER(OFFSET('Hygiene Data'!$G$7,0,10*ROW('Hygiene Data'!G67))),'Data Summary'!DY73="Yes"),OFFSET('Hygiene Data'!$G$7,0,10*ROW('Hygiene Data'!G67)),NA())</f>
        <v>#N/A</v>
      </c>
      <c r="BK73" s="97" t="e">
        <f ca="true">+IF(AND(ISNUMBER(OFFSET('Hygiene Data'!$G$9,0,10*ROW('Hygiene Data'!G67))),'Data Summary'!DZ73="Yes"),OFFSET('Hygiene Data'!$G$9,0,10*ROW('Hygiene Data'!G67)),NA())</f>
        <v>#N/A</v>
      </c>
      <c r="BL73" s="97" t="e">
        <f ca="true">+IF(AND(ISNUMBER(OFFSET('Hygiene Data'!$H$5,0,10*ROW('Hygiene Data'!H67))),'Data Summary'!EA73="Yes"),OFFSET('Hygiene Data'!$H$5,0,10*ROW('Hygiene Data'!H67)),NA())</f>
        <v>#N/A</v>
      </c>
      <c r="BM73" s="97" t="e">
        <f ca="true">+IF(AND(ISNUMBER(OFFSET('Hygiene Data'!$H$7,0,10*ROW('Hygiene Data'!H67))),'Data Summary'!EB73="Yes"),OFFSET('Hygiene Data'!$H$7,0,10*ROW('Hygiene Data'!H67)),NA())</f>
        <v>#N/A</v>
      </c>
      <c r="BN73" s="97" t="e">
        <f ca="true">+IF(AND(ISNUMBER(OFFSET('Hygiene Data'!$H$9,0,10*ROW('Hygiene Data'!H67))),'Data Summary'!EC73="Yes"),OFFSET('Hygiene Data'!$H$9,0,10*ROW('Hygiene Data'!H67)),NA())</f>
        <v>#N/A</v>
      </c>
      <c r="BO73" s="97" t="e">
        <f ca="true">+IF(AND(ISNUMBER(OFFSET('Hygiene Data'!$I$5,0,10*ROW('Hygiene Data'!I67))),'Data Summary'!ED73="Yes"),OFFSET('Hygiene Data'!$I$5,0,10*ROW('Hygiene Data'!I67)),NA())</f>
        <v>#N/A</v>
      </c>
      <c r="BP73" s="97" t="e">
        <f ca="true">+IF(AND(ISNUMBER(OFFSET('Hygiene Data'!$I$7,0,10*ROW('Hygiene Data'!I67))),'Data Summary'!EE73="Yes"),OFFSET('Hygiene Data'!$I$7,0,10*ROW('Hygiene Data'!I67)),NA())</f>
        <v>#N/A</v>
      </c>
      <c r="BQ73" s="97" t="e">
        <f ca="true">+IF(AND(ISNUMBER(OFFSET('Hygiene Data'!$I$9,0,10*ROW('Hygiene Data'!I67))),'Data Summary'!EF73="Yes"),OFFSET('Hygiene Data'!$I$9,0,10*ROW('Hygiene Data'!I67)),NA())</f>
        <v>#N/A</v>
      </c>
    </row>
    <row xmlns:x14ac="http://schemas.microsoft.com/office/spreadsheetml/2009/9/ac" r="74" x14ac:dyDescent="0.2">
      <c r="A74" s="409" t="e">
        <f ca="true">+RIGHT('Data Summary'!A74,LEN('Data Summary'!A74)-9)</f>
        <v>#VALUE!</v>
      </c>
      <c r="B74" s="36" t="str">
        <f ca="true">+IF(ISTEXT('Data Summary'!B74),'Data Summary'!B74,"")</f>
        <v/>
      </c>
      <c r="C74" s="358" t="e">
        <f ca="true">+VALUE('Data Summary'!C74)</f>
        <v>#VALUE!</v>
      </c>
      <c r="D74" s="95" t="e">
        <f ca="true">+IF(AND(ISNUMBER(OFFSET('Water Data'!$D$4,0,10*ROW('Water Data'!D68))),'Data Summary'!BS74="Yes"),100-OFFSET('Water Data'!$D$4,0,10*ROW('Water Data'!D68)),NA())</f>
        <v>#N/A</v>
      </c>
      <c r="E74" s="95" t="e">
        <f ca="true">+IF(AND(ISNUMBER(OFFSET('Water Data'!$D$6,0,10*ROW('Water Data'!D68))),'Data Summary'!BT74="Yes"),OFFSET('Water Data'!$D$6,0,10*ROW('Water Data'!D68)),NA())</f>
        <v>#N/A</v>
      </c>
      <c r="F74" s="95" t="e">
        <f ca="true">+IF(AND(ISNUMBER(OFFSET('Water Data'!$D$9,0,10*ROW('Water Data'!D68))),'Data Summary'!BU74="Yes"),OFFSET('Water Data'!$D$9,0,10*ROW('Water Data'!D68)),NA())</f>
        <v>#N/A</v>
      </c>
      <c r="G74" s="95" t="e">
        <f ca="true">+IF(AND(ISNUMBER(OFFSET('Water Data'!$E$4,0,10*ROW('Water Data'!E68))),'Data Summary'!BV74="Yes"),100-OFFSET('Water Data'!$E$4,0,10*ROW('Water Data'!E68)),NA())</f>
        <v>#N/A</v>
      </c>
      <c r="H74" s="95" t="e">
        <f ca="true">+IF(AND(ISNUMBER(OFFSET('Water Data'!$E$6,0,10*ROW('Water Data'!E68))),'Data Summary'!BW74="Yes"),OFFSET('Water Data'!$E$6,0,10*ROW('Water Data'!E68)),NA())</f>
        <v>#N/A</v>
      </c>
      <c r="I74" s="95" t="e">
        <f ca="true">+IF(AND(ISNUMBER(OFFSET('Water Data'!$E$9,0,10*ROW('Water Data'!E68))),'Data Summary'!BX74="Yes"),OFFSET('Water Data'!$E$9,0,10*ROW('Water Data'!E68)),NA())</f>
        <v>#N/A</v>
      </c>
      <c r="J74" s="95" t="e">
        <f ca="true">+IF(AND(ISNUMBER(OFFSET('Water Data'!$F$4,0,10*ROW('Water Data'!F68))),'Data Summary'!BY74="Yes"),100-OFFSET('Water Data'!$F$4,0,10*ROW('Water Data'!F68)),NA())</f>
        <v>#N/A</v>
      </c>
      <c r="K74" s="95" t="e">
        <f ca="true">+IF(AND(ISNUMBER(OFFSET('Water Data'!$F$6,0,10*ROW('Water Data'!F68))),'Data Summary'!BZ74="Yes"),OFFSET('Water Data'!$F$6,0,10*ROW('Water Data'!F68)),NA())</f>
        <v>#N/A</v>
      </c>
      <c r="L74" s="95" t="e">
        <f ca="true">+IF(AND(ISNUMBER(OFFSET('Water Data'!$F$9,0,10*ROW('Water Data'!F68))),'Data Summary'!CA74="Yes"),OFFSET('Water Data'!$F$9,0,10*ROW('Water Data'!F68)),NA())</f>
        <v>#N/A</v>
      </c>
      <c r="M74" s="95" t="e">
        <f ca="true">+IF(AND(ISNUMBER(OFFSET('Water Data'!$G$4,0,10*ROW('Water Data'!G68))),'Data Summary'!CB74="Yes"),100-OFFSET('Water Data'!$G$4,0,10*ROW('Water Data'!G68)),NA())</f>
        <v>#N/A</v>
      </c>
      <c r="N74" s="95" t="e">
        <f ca="true">+IF(AND(ISNUMBER(OFFSET('Water Data'!$G$6,0,10*ROW('Water Data'!G68))),'Data Summary'!CC74="Yes"),OFFSET('Water Data'!$G$6,0,10*ROW('Water Data'!G68)),NA())</f>
        <v>#N/A</v>
      </c>
      <c r="O74" s="95" t="e">
        <f ca="true">+IF(AND(ISNUMBER(OFFSET('Water Data'!$G$9,0,10*ROW('Water Data'!G68))),'Data Summary'!CD74="Yes"),OFFSET('Water Data'!$G$9,0,10*ROW('Water Data'!G68)),NA())</f>
        <v>#N/A</v>
      </c>
      <c r="P74" s="95" t="e">
        <f ca="true">+IF(AND(ISNUMBER(OFFSET('Water Data'!$H$4,0,10*ROW('Water Data'!H68))),'Data Summary'!CE74="Yes"),100-OFFSET('Water Data'!$H$4,0,10*ROW('Water Data'!H68)),NA())</f>
        <v>#N/A</v>
      </c>
      <c r="Q74" s="95" t="e">
        <f ca="true">+IF(AND(ISNUMBER(OFFSET('Water Data'!$H$6,0,10*ROW('Water Data'!H68))),'Data Summary'!CF74="Yes"),OFFSET('Water Data'!$H$6,0,10*ROW('Water Data'!H68)),NA())</f>
        <v>#N/A</v>
      </c>
      <c r="R74" s="95" t="e">
        <f ca="true">+IF(AND(ISNUMBER(OFFSET('Water Data'!$H$9,0,10*ROW('Water Data'!H68))),'Data Summary'!CG74="Yes"),OFFSET('Water Data'!$H$9,0,10*ROW('Water Data'!H68)),NA())</f>
        <v>#N/A</v>
      </c>
      <c r="S74" s="95" t="e">
        <f ca="true">+IF(AND(ISNUMBER(OFFSET('Water Data'!$I$4,0,10*ROW('Water Data'!I68))),'Data Summary'!CH74="Yes"),100-OFFSET('Water Data'!$I$4,0,10*ROW('Water Data'!I68)),NA())</f>
        <v>#N/A</v>
      </c>
      <c r="T74" s="95" t="e">
        <f ca="true">+IF(AND(ISNUMBER(OFFSET('Water Data'!$I$6,0,10*ROW('Water Data'!I68))),'Data Summary'!CI74="Yes"),OFFSET('Water Data'!$I$6,0,10*ROW('Water Data'!I68)),NA())</f>
        <v>#N/A</v>
      </c>
      <c r="U74" s="95" t="e">
        <f ca="true">+IF(AND(ISNUMBER(OFFSET('Water Data'!$I$9,0,10*ROW('Water Data'!I68))),'Data Summary'!CJ74="Yes"),OFFSET('Water Data'!$I$9,0,10*ROW('Water Data'!I68)),NA())</f>
        <v>#N/A</v>
      </c>
      <c r="V74" s="96" t="e">
        <f ca="true">+IF(AND(ISNUMBER(OFFSET('Sanitation Data'!$D$4,0,10*ROW('Sanitation Data'!D68))),'Data Summary'!CK74="Yes"),100-OFFSET('Sanitation Data'!$D$4,0,10*ROW('Sanitation Data'!D68)),NA())</f>
        <v>#N/A</v>
      </c>
      <c r="W74" s="96" t="e">
        <f ca="true">+IF(AND(ISNUMBER(OFFSET('Sanitation Data'!$D$6,0,10*ROW('Sanitation Data'!D68))),'Data Summary'!CL74="Yes"),OFFSET('Sanitation Data'!$D$6,0,10*ROW('Sanitation Data'!D68)),NA())</f>
        <v>#N/A</v>
      </c>
      <c r="X74" s="96" t="e">
        <f ca="true">+IF(AND(ISNUMBER(OFFSET('Sanitation Data'!$D$10,0,10*ROW('Sanitation Data'!D68))),'Data Summary'!CM74="Yes"),OFFSET('Sanitation Data'!$D$10,0,10*ROW('Sanitation Data'!D68)),NA())</f>
        <v>#N/A</v>
      </c>
      <c r="Y74" s="96" t="e">
        <f ca="true">+IF(AND(ISNUMBER(OFFSET('Sanitation Data'!$D$11,0,10*ROW('Sanitation Data'!D68))),'Data Summary'!CN74="Yes"),OFFSET('Sanitation Data'!$D$11,0,10*ROW('Sanitation Data'!D68)),NA())</f>
        <v>#N/A</v>
      </c>
      <c r="Z74" s="96" t="e">
        <f ca="true">+IF(AND(ISNUMBER(OFFSET('Sanitation Data'!$D$12,0,10*ROW('Sanitation Data'!D68))),'Data Summary'!CO74="Yes"),OFFSET('Sanitation Data'!$D$12,0,10*ROW('Sanitation Data'!D68)),NA())</f>
        <v>#N/A</v>
      </c>
      <c r="AA74" s="96" t="e">
        <f ca="true">+IF(AND(ISNUMBER(OFFSET('Sanitation Data'!$E$4,0,10*ROW('Sanitation Data'!E68))),'Data Summary'!CP74="Yes"),100-OFFSET('Sanitation Data'!$E$4,0,10*ROW('Sanitation Data'!E68)),NA())</f>
        <v>#N/A</v>
      </c>
      <c r="AB74" s="96" t="e">
        <f ca="true">+IF(AND(ISNUMBER(OFFSET('Sanitation Data'!$E$6,0,10*ROW('Sanitation Data'!E68))),'Data Summary'!CQ74="Yes"),OFFSET('Sanitation Data'!$E$6,0,10*ROW('Sanitation Data'!E68)),NA())</f>
        <v>#N/A</v>
      </c>
      <c r="AC74" s="96" t="e">
        <f ca="true">+IF(AND(ISNUMBER(OFFSET('Sanitation Data'!$E$10,0,10*ROW('Sanitation Data'!E68))),'Data Summary'!CR74="Yes"),OFFSET('Sanitation Data'!$E$10,0,10*ROW('Sanitation Data'!E68)),NA())</f>
        <v>#N/A</v>
      </c>
      <c r="AD74" s="96" t="e">
        <f ca="true">+IF(AND(ISNUMBER(OFFSET('Sanitation Data'!$E$11,0,10*ROW('Sanitation Data'!E68))),'Data Summary'!CS74="Yes"),OFFSET('Sanitation Data'!$E$11,0,10*ROW('Sanitation Data'!E68)),NA())</f>
        <v>#N/A</v>
      </c>
      <c r="AE74" s="96" t="e">
        <f ca="true">+IF(AND(ISNUMBER(OFFSET('Sanitation Data'!$E$12,0,10*ROW('Sanitation Data'!E68))),'Data Summary'!CT74="Yes"),OFFSET('Sanitation Data'!$E$12,0,10*ROW('Sanitation Data'!E68)),NA())</f>
        <v>#N/A</v>
      </c>
      <c r="AF74" s="96" t="e">
        <f ca="true">+IF(AND(ISNUMBER(OFFSET('Sanitation Data'!$F$4,0,10*ROW('Sanitation Data'!F68))),'Data Summary'!CU74="Yes"),100-OFFSET('Sanitation Data'!$F$4,0,10*ROW('Sanitation Data'!F68)),NA())</f>
        <v>#N/A</v>
      </c>
      <c r="AG74" s="96" t="e">
        <f ca="true">+IF(AND(ISNUMBER(OFFSET('Sanitation Data'!$F$6,0,10*ROW('Sanitation Data'!F68))),'Data Summary'!CV74="Yes"),OFFSET('Sanitation Data'!$F$6,0,10*ROW('Sanitation Data'!F68)),NA())</f>
        <v>#N/A</v>
      </c>
      <c r="AH74" s="96" t="e">
        <f ca="true">+IF(AND(ISNUMBER(OFFSET('Sanitation Data'!$F$10,0,10*ROW('Sanitation Data'!F68))),'Data Summary'!CW74="Yes"),OFFSET('Sanitation Data'!$F$10,0,10*ROW('Sanitation Data'!F68)),NA())</f>
        <v>#N/A</v>
      </c>
      <c r="AI74" s="96" t="e">
        <f ca="true">+IF(AND(ISNUMBER(OFFSET('Sanitation Data'!$F$11,0,10*ROW('Sanitation Data'!F68))),'Data Summary'!CX74="Yes"),OFFSET('Sanitation Data'!$F$11,0,10*ROW('Sanitation Data'!F68)),NA())</f>
        <v>#N/A</v>
      </c>
      <c r="AJ74" s="96" t="e">
        <f ca="true">+IF(AND(ISNUMBER(OFFSET('Sanitation Data'!$F$12,0,10*ROW('Sanitation Data'!F68))),'Data Summary'!CY74="Yes"),OFFSET('Sanitation Data'!$F$12,0,10*ROW('Sanitation Data'!F68)),NA())</f>
        <v>#N/A</v>
      </c>
      <c r="AK74" s="96" t="e">
        <f ca="true">+IF(AND(ISNUMBER(OFFSET('Sanitation Data'!$G$4,0,10*ROW('Sanitation Data'!G68))),'Data Summary'!CZ74="Yes"),100-OFFSET('Sanitation Data'!$G$4,0,10*ROW('Sanitation Data'!G68)),NA())</f>
        <v>#N/A</v>
      </c>
      <c r="AL74" s="96" t="e">
        <f ca="true">+IF(AND(ISNUMBER(OFFSET('Sanitation Data'!$G$6,0,10*ROW('Sanitation Data'!G68))),'Data Summary'!DA74="Yes"),OFFSET('Sanitation Data'!$G$6,0,10*ROW('Sanitation Data'!G68)),NA())</f>
        <v>#N/A</v>
      </c>
      <c r="AM74" s="96" t="e">
        <f ca="true">+IF(AND(ISNUMBER(OFFSET('Sanitation Data'!$G$10,0,10*ROW('Sanitation Data'!G68))),'Data Summary'!DB74="Yes"),OFFSET('Sanitation Data'!$G$10,0,10*ROW('Sanitation Data'!G68)),NA())</f>
        <v>#N/A</v>
      </c>
      <c r="AN74" s="96" t="e">
        <f ca="true">+IF(AND(ISNUMBER(OFFSET('Sanitation Data'!$G$11,0,10*ROW('Sanitation Data'!G68))),'Data Summary'!DC74="Yes"),OFFSET('Sanitation Data'!$G$11,0,10*ROW('Sanitation Data'!G68)),NA())</f>
        <v>#N/A</v>
      </c>
      <c r="AO74" s="96" t="e">
        <f ca="true">+IF(AND(ISNUMBER(OFFSET('Sanitation Data'!$G$12,0,10*ROW('Sanitation Data'!G68))),'Data Summary'!DD74="Yes"),OFFSET('Sanitation Data'!$G$12,0,10*ROW('Sanitation Data'!G68)),NA())</f>
        <v>#N/A</v>
      </c>
      <c r="AP74" s="96" t="e">
        <f ca="true">+IF(AND(ISNUMBER(OFFSET('Sanitation Data'!$H$4,0,10*ROW('Sanitation Data'!H68))),'Data Summary'!DE74="Yes"),100-OFFSET('Sanitation Data'!$H$4,0,10*ROW('Sanitation Data'!H68)),NA())</f>
        <v>#N/A</v>
      </c>
      <c r="AQ74" s="96" t="e">
        <f ca="true">+IF(AND(ISNUMBER(OFFSET('Sanitation Data'!$H$6,0,10*ROW('Sanitation Data'!H68))),'Data Summary'!DF74="Yes"),OFFSET('Sanitation Data'!$H$6,0,10*ROW('Sanitation Data'!H68)),NA())</f>
        <v>#N/A</v>
      </c>
      <c r="AR74" s="96" t="e">
        <f ca="true">+IF(AND(ISNUMBER(OFFSET('Sanitation Data'!$H$10,0,10*ROW('Sanitation Data'!H68))),'Data Summary'!DG74="Yes"),OFFSET('Sanitation Data'!$H$10,0,10*ROW('Sanitation Data'!H68)),NA())</f>
        <v>#N/A</v>
      </c>
      <c r="AS74" s="96" t="e">
        <f ca="true">+IF(AND(ISNUMBER(OFFSET('Sanitation Data'!$H$11,0,10*ROW('Sanitation Data'!H68))),'Data Summary'!DH74="Yes"),OFFSET('Sanitation Data'!$H$11,0,10*ROW('Sanitation Data'!H68)),NA())</f>
        <v>#N/A</v>
      </c>
      <c r="AT74" s="96" t="e">
        <f ca="true">+IF(AND(ISNUMBER(OFFSET('Sanitation Data'!$H$12,0,10*ROW('Sanitation Data'!H68))),'Data Summary'!DI74="Yes"),OFFSET('Sanitation Data'!$H$12,0,10*ROW('Sanitation Data'!H68)),NA())</f>
        <v>#N/A</v>
      </c>
      <c r="AU74" s="96" t="e">
        <f ca="true">+IF(AND(ISNUMBER(OFFSET('Sanitation Data'!$I$4,0,10*ROW('Sanitation Data'!I68))),'Data Summary'!DJ74="Yes"),100-OFFSET('Sanitation Data'!$I$4,0,10*ROW('Sanitation Data'!I68)),NA())</f>
        <v>#N/A</v>
      </c>
      <c r="AV74" s="96" t="e">
        <f ca="true">+IF(AND(ISNUMBER(OFFSET('Sanitation Data'!$I$6,0,10*ROW('Sanitation Data'!I68))),'Data Summary'!DK74="Yes"),OFFSET('Sanitation Data'!$I$6,0,10*ROW('Sanitation Data'!I68)),NA())</f>
        <v>#N/A</v>
      </c>
      <c r="AW74" s="96" t="e">
        <f ca="true">+IF(AND(ISNUMBER(OFFSET('Sanitation Data'!$I$10,0,10*ROW('Sanitation Data'!I68))),'Data Summary'!DL74="Yes"),OFFSET('Sanitation Data'!$I$10,0,10*ROW('Sanitation Data'!I68)),NA())</f>
        <v>#N/A</v>
      </c>
      <c r="AX74" s="96" t="e">
        <f ca="true">+IF(AND(ISNUMBER(OFFSET('Sanitation Data'!$I$11,0,10*ROW('Sanitation Data'!I68))),'Data Summary'!DM74="Yes"),OFFSET('Sanitation Data'!$I$11,0,10*ROW('Sanitation Data'!I68)),NA())</f>
        <v>#N/A</v>
      </c>
      <c r="AY74" s="96" t="e">
        <f ca="true">+IF(AND(ISNUMBER(OFFSET('Sanitation Data'!$I$12,0,10*ROW('Sanitation Data'!I68))),'Data Summary'!DN74="Yes"),OFFSET('Sanitation Data'!$I$12,0,10*ROW('Sanitation Data'!I68)),NA())</f>
        <v>#N/A</v>
      </c>
      <c r="AZ74" s="97" t="e">
        <f ca="true">+IF(AND(ISNUMBER(OFFSET('Hygiene Data'!$D$5,0,10*ROW('Hygiene Data'!D68))),'Data Summary'!DO74="Yes"),OFFSET('Hygiene Data'!$D$5,0,10*ROW('Hygiene Data'!D68)),NA())</f>
        <v>#N/A</v>
      </c>
      <c r="BA74" s="97" t="e">
        <f ca="true">+IF(AND(ISNUMBER(OFFSET('Hygiene Data'!$D$7,0,10*ROW('Hygiene Data'!D68))),'Data Summary'!DP74="Yes"),OFFSET('Hygiene Data'!$D$7,0,10*ROW('Hygiene Data'!D68)),NA())</f>
        <v>#N/A</v>
      </c>
      <c r="BB74" s="97" t="e">
        <f ca="true">+IF(AND(ISNUMBER(OFFSET('Hygiene Data'!$D$9,0,10*ROW('Hygiene Data'!D68))),'Data Summary'!DQ74="Yes"),OFFSET('Hygiene Data'!$D$9,0,10*ROW('Hygiene Data'!D68)),NA())</f>
        <v>#N/A</v>
      </c>
      <c r="BC74" s="97" t="e">
        <f ca="true">+IF(AND(ISNUMBER(OFFSET('Hygiene Data'!$E$5,0,10*ROW('Hygiene Data'!E68))),'Data Summary'!DR74="Yes"),OFFSET('Hygiene Data'!$E$5,0,10*ROW('Hygiene Data'!E68)),NA())</f>
        <v>#N/A</v>
      </c>
      <c r="BD74" s="97" t="e">
        <f ca="true">+IF(AND(ISNUMBER(OFFSET('Hygiene Data'!$E$7,0,10*ROW('Hygiene Data'!E68))),'Data Summary'!DS74="Yes"),OFFSET('Hygiene Data'!$E$7,0,10*ROW('Hygiene Data'!E68)),NA())</f>
        <v>#N/A</v>
      </c>
      <c r="BE74" s="97" t="e">
        <f ca="true">+IF(AND(ISNUMBER(OFFSET('Hygiene Data'!$E$9,0,10*ROW('Hygiene Data'!E68))),'Data Summary'!DT74="Yes"),OFFSET('Hygiene Data'!$E$9,0,10*ROW('Hygiene Data'!E68)),NA())</f>
        <v>#N/A</v>
      </c>
      <c r="BF74" s="97" t="e">
        <f ca="true">+IF(AND(ISNUMBER(OFFSET('Hygiene Data'!$F$5,0,10*ROW('Hygiene Data'!F68))),'Data Summary'!DU74="Yes"),OFFSET('Hygiene Data'!$F$5,0,10*ROW('Hygiene Data'!F68)),NA())</f>
        <v>#N/A</v>
      </c>
      <c r="BG74" s="97" t="e">
        <f ca="true">+IF(AND(ISNUMBER(OFFSET('Hygiene Data'!$F$7,0,10*ROW('Hygiene Data'!F68))),'Data Summary'!DV74="Yes"),OFFSET('Hygiene Data'!$F$7,0,10*ROW('Hygiene Data'!F68)),NA())</f>
        <v>#N/A</v>
      </c>
      <c r="BH74" s="97" t="e">
        <f ca="true">+IF(AND(ISNUMBER(OFFSET('Hygiene Data'!$F$9,0,10*ROW('Hygiene Data'!F68))),'Data Summary'!DW74="Yes"),OFFSET('Hygiene Data'!$F$9,0,10*ROW('Hygiene Data'!F68)),NA())</f>
        <v>#N/A</v>
      </c>
      <c r="BI74" s="97" t="e">
        <f ca="true">+IF(AND(ISNUMBER(OFFSET('Hygiene Data'!$G$5,0,10*ROW('Hygiene Data'!G68))),'Data Summary'!DX74="Yes"),OFFSET('Hygiene Data'!$G$5,0,10*ROW('Hygiene Data'!G68)),NA())</f>
        <v>#N/A</v>
      </c>
      <c r="BJ74" s="97" t="e">
        <f ca="true">+IF(AND(ISNUMBER(OFFSET('Hygiene Data'!$G$7,0,10*ROW('Hygiene Data'!G68))),'Data Summary'!DY74="Yes"),OFFSET('Hygiene Data'!$G$7,0,10*ROW('Hygiene Data'!G68)),NA())</f>
        <v>#N/A</v>
      </c>
      <c r="BK74" s="97" t="e">
        <f ca="true">+IF(AND(ISNUMBER(OFFSET('Hygiene Data'!$G$9,0,10*ROW('Hygiene Data'!G68))),'Data Summary'!DZ74="Yes"),OFFSET('Hygiene Data'!$G$9,0,10*ROW('Hygiene Data'!G68)),NA())</f>
        <v>#N/A</v>
      </c>
      <c r="BL74" s="97" t="e">
        <f ca="true">+IF(AND(ISNUMBER(OFFSET('Hygiene Data'!$H$5,0,10*ROW('Hygiene Data'!H68))),'Data Summary'!EA74="Yes"),OFFSET('Hygiene Data'!$H$5,0,10*ROW('Hygiene Data'!H68)),NA())</f>
        <v>#N/A</v>
      </c>
      <c r="BM74" s="97" t="e">
        <f ca="true">+IF(AND(ISNUMBER(OFFSET('Hygiene Data'!$H$7,0,10*ROW('Hygiene Data'!H68))),'Data Summary'!EB74="Yes"),OFFSET('Hygiene Data'!$H$7,0,10*ROW('Hygiene Data'!H68)),NA())</f>
        <v>#N/A</v>
      </c>
      <c r="BN74" s="97" t="e">
        <f ca="true">+IF(AND(ISNUMBER(OFFSET('Hygiene Data'!$H$9,0,10*ROW('Hygiene Data'!H68))),'Data Summary'!EC74="Yes"),OFFSET('Hygiene Data'!$H$9,0,10*ROW('Hygiene Data'!H68)),NA())</f>
        <v>#N/A</v>
      </c>
      <c r="BO74" s="97" t="e">
        <f ca="true">+IF(AND(ISNUMBER(OFFSET('Hygiene Data'!$I$5,0,10*ROW('Hygiene Data'!I68))),'Data Summary'!ED74="Yes"),OFFSET('Hygiene Data'!$I$5,0,10*ROW('Hygiene Data'!I68)),NA())</f>
        <v>#N/A</v>
      </c>
      <c r="BP74" s="97" t="e">
        <f ca="true">+IF(AND(ISNUMBER(OFFSET('Hygiene Data'!$I$7,0,10*ROW('Hygiene Data'!I68))),'Data Summary'!EE74="Yes"),OFFSET('Hygiene Data'!$I$7,0,10*ROW('Hygiene Data'!I68)),NA())</f>
        <v>#N/A</v>
      </c>
      <c r="BQ74" s="97" t="e">
        <f ca="true">+IF(AND(ISNUMBER(OFFSET('Hygiene Data'!$I$9,0,10*ROW('Hygiene Data'!I68))),'Data Summary'!EF74="Yes"),OFFSET('Hygiene Data'!$I$9,0,10*ROW('Hygiene Data'!I68)),NA())</f>
        <v>#N/A</v>
      </c>
    </row>
    <row xmlns:x14ac="http://schemas.microsoft.com/office/spreadsheetml/2009/9/ac" r="75" x14ac:dyDescent="0.2">
      <c r="A75" s="409" t="e">
        <f ca="true">+RIGHT('Data Summary'!A75,LEN('Data Summary'!A75)-9)</f>
        <v>#VALUE!</v>
      </c>
      <c r="B75" s="36" t="str">
        <f ca="true">+IF(ISTEXT('Data Summary'!B75),'Data Summary'!B75,"")</f>
        <v/>
      </c>
      <c r="C75" s="358" t="e">
        <f ca="true">+VALUE('Data Summary'!C75)</f>
        <v>#VALUE!</v>
      </c>
      <c r="D75" s="95" t="e">
        <f ca="true">+IF(AND(ISNUMBER(OFFSET('Water Data'!$D$4,0,10*ROW('Water Data'!D69))),'Data Summary'!BS75="Yes"),100-OFFSET('Water Data'!$D$4,0,10*ROW('Water Data'!D69)),NA())</f>
        <v>#N/A</v>
      </c>
      <c r="E75" s="95" t="e">
        <f ca="true">+IF(AND(ISNUMBER(OFFSET('Water Data'!$D$6,0,10*ROW('Water Data'!D69))),'Data Summary'!BT75="Yes"),OFFSET('Water Data'!$D$6,0,10*ROW('Water Data'!D69)),NA())</f>
        <v>#N/A</v>
      </c>
      <c r="F75" s="95" t="e">
        <f ca="true">+IF(AND(ISNUMBER(OFFSET('Water Data'!$D$9,0,10*ROW('Water Data'!D69))),'Data Summary'!BU75="Yes"),OFFSET('Water Data'!$D$9,0,10*ROW('Water Data'!D69)),NA())</f>
        <v>#N/A</v>
      </c>
      <c r="G75" s="95" t="e">
        <f ca="true">+IF(AND(ISNUMBER(OFFSET('Water Data'!$E$4,0,10*ROW('Water Data'!E69))),'Data Summary'!BV75="Yes"),100-OFFSET('Water Data'!$E$4,0,10*ROW('Water Data'!E69)),NA())</f>
        <v>#N/A</v>
      </c>
      <c r="H75" s="95" t="e">
        <f ca="true">+IF(AND(ISNUMBER(OFFSET('Water Data'!$E$6,0,10*ROW('Water Data'!E69))),'Data Summary'!BW75="Yes"),OFFSET('Water Data'!$E$6,0,10*ROW('Water Data'!E69)),NA())</f>
        <v>#N/A</v>
      </c>
      <c r="I75" s="95" t="e">
        <f ca="true">+IF(AND(ISNUMBER(OFFSET('Water Data'!$E$9,0,10*ROW('Water Data'!E69))),'Data Summary'!BX75="Yes"),OFFSET('Water Data'!$E$9,0,10*ROW('Water Data'!E69)),NA())</f>
        <v>#N/A</v>
      </c>
      <c r="J75" s="95" t="e">
        <f ca="true">+IF(AND(ISNUMBER(OFFSET('Water Data'!$F$4,0,10*ROW('Water Data'!F69))),'Data Summary'!BY75="Yes"),100-OFFSET('Water Data'!$F$4,0,10*ROW('Water Data'!F69)),NA())</f>
        <v>#N/A</v>
      </c>
      <c r="K75" s="95" t="e">
        <f ca="true">+IF(AND(ISNUMBER(OFFSET('Water Data'!$F$6,0,10*ROW('Water Data'!F69))),'Data Summary'!BZ75="Yes"),OFFSET('Water Data'!$F$6,0,10*ROW('Water Data'!F69)),NA())</f>
        <v>#N/A</v>
      </c>
      <c r="L75" s="95" t="e">
        <f ca="true">+IF(AND(ISNUMBER(OFFSET('Water Data'!$F$9,0,10*ROW('Water Data'!F69))),'Data Summary'!CA75="Yes"),OFFSET('Water Data'!$F$9,0,10*ROW('Water Data'!F69)),NA())</f>
        <v>#N/A</v>
      </c>
      <c r="M75" s="95" t="e">
        <f ca="true">+IF(AND(ISNUMBER(OFFSET('Water Data'!$G$4,0,10*ROW('Water Data'!G69))),'Data Summary'!CB75="Yes"),100-OFFSET('Water Data'!$G$4,0,10*ROW('Water Data'!G69)),NA())</f>
        <v>#N/A</v>
      </c>
      <c r="N75" s="95" t="e">
        <f ca="true">+IF(AND(ISNUMBER(OFFSET('Water Data'!$G$6,0,10*ROW('Water Data'!G69))),'Data Summary'!CC75="Yes"),OFFSET('Water Data'!$G$6,0,10*ROW('Water Data'!G69)),NA())</f>
        <v>#N/A</v>
      </c>
      <c r="O75" s="95" t="e">
        <f ca="true">+IF(AND(ISNUMBER(OFFSET('Water Data'!$G$9,0,10*ROW('Water Data'!G69))),'Data Summary'!CD75="Yes"),OFFSET('Water Data'!$G$9,0,10*ROW('Water Data'!G69)),NA())</f>
        <v>#N/A</v>
      </c>
      <c r="P75" s="95" t="e">
        <f ca="true">+IF(AND(ISNUMBER(OFFSET('Water Data'!$H$4,0,10*ROW('Water Data'!H69))),'Data Summary'!CE75="Yes"),100-OFFSET('Water Data'!$H$4,0,10*ROW('Water Data'!H69)),NA())</f>
        <v>#N/A</v>
      </c>
      <c r="Q75" s="95" t="e">
        <f ca="true">+IF(AND(ISNUMBER(OFFSET('Water Data'!$H$6,0,10*ROW('Water Data'!H69))),'Data Summary'!CF75="Yes"),OFFSET('Water Data'!$H$6,0,10*ROW('Water Data'!H69)),NA())</f>
        <v>#N/A</v>
      </c>
      <c r="R75" s="95" t="e">
        <f ca="true">+IF(AND(ISNUMBER(OFFSET('Water Data'!$H$9,0,10*ROW('Water Data'!H69))),'Data Summary'!CG75="Yes"),OFFSET('Water Data'!$H$9,0,10*ROW('Water Data'!H69)),NA())</f>
        <v>#N/A</v>
      </c>
      <c r="S75" s="95" t="e">
        <f ca="true">+IF(AND(ISNUMBER(OFFSET('Water Data'!$I$4,0,10*ROW('Water Data'!I69))),'Data Summary'!CH75="Yes"),100-OFFSET('Water Data'!$I$4,0,10*ROW('Water Data'!I69)),NA())</f>
        <v>#N/A</v>
      </c>
      <c r="T75" s="95" t="e">
        <f ca="true">+IF(AND(ISNUMBER(OFFSET('Water Data'!$I$6,0,10*ROW('Water Data'!I69))),'Data Summary'!CI75="Yes"),OFFSET('Water Data'!$I$6,0,10*ROW('Water Data'!I69)),NA())</f>
        <v>#N/A</v>
      </c>
      <c r="U75" s="95" t="e">
        <f ca="true">+IF(AND(ISNUMBER(OFFSET('Water Data'!$I$9,0,10*ROW('Water Data'!I69))),'Data Summary'!CJ75="Yes"),OFFSET('Water Data'!$I$9,0,10*ROW('Water Data'!I69)),NA())</f>
        <v>#N/A</v>
      </c>
      <c r="V75" s="96" t="e">
        <f ca="true">+IF(AND(ISNUMBER(OFFSET('Sanitation Data'!$D$4,0,10*ROW('Sanitation Data'!D69))),'Data Summary'!CK75="Yes"),100-OFFSET('Sanitation Data'!$D$4,0,10*ROW('Sanitation Data'!D69)),NA())</f>
        <v>#N/A</v>
      </c>
      <c r="W75" s="96" t="e">
        <f ca="true">+IF(AND(ISNUMBER(OFFSET('Sanitation Data'!$D$6,0,10*ROW('Sanitation Data'!D69))),'Data Summary'!CL75="Yes"),OFFSET('Sanitation Data'!$D$6,0,10*ROW('Sanitation Data'!D69)),NA())</f>
        <v>#N/A</v>
      </c>
      <c r="X75" s="96" t="e">
        <f ca="true">+IF(AND(ISNUMBER(OFFSET('Sanitation Data'!$D$10,0,10*ROW('Sanitation Data'!D69))),'Data Summary'!CM75="Yes"),OFFSET('Sanitation Data'!$D$10,0,10*ROW('Sanitation Data'!D69)),NA())</f>
        <v>#N/A</v>
      </c>
      <c r="Y75" s="96" t="e">
        <f ca="true">+IF(AND(ISNUMBER(OFFSET('Sanitation Data'!$D$11,0,10*ROW('Sanitation Data'!D69))),'Data Summary'!CN75="Yes"),OFFSET('Sanitation Data'!$D$11,0,10*ROW('Sanitation Data'!D69)),NA())</f>
        <v>#N/A</v>
      </c>
      <c r="Z75" s="96" t="e">
        <f ca="true">+IF(AND(ISNUMBER(OFFSET('Sanitation Data'!$D$12,0,10*ROW('Sanitation Data'!D69))),'Data Summary'!CO75="Yes"),OFFSET('Sanitation Data'!$D$12,0,10*ROW('Sanitation Data'!D69)),NA())</f>
        <v>#N/A</v>
      </c>
      <c r="AA75" s="96" t="e">
        <f ca="true">+IF(AND(ISNUMBER(OFFSET('Sanitation Data'!$E$4,0,10*ROW('Sanitation Data'!E69))),'Data Summary'!CP75="Yes"),100-OFFSET('Sanitation Data'!$E$4,0,10*ROW('Sanitation Data'!E69)),NA())</f>
        <v>#N/A</v>
      </c>
      <c r="AB75" s="96" t="e">
        <f ca="true">+IF(AND(ISNUMBER(OFFSET('Sanitation Data'!$E$6,0,10*ROW('Sanitation Data'!E69))),'Data Summary'!CQ75="Yes"),OFFSET('Sanitation Data'!$E$6,0,10*ROW('Sanitation Data'!E69)),NA())</f>
        <v>#N/A</v>
      </c>
      <c r="AC75" s="96" t="e">
        <f ca="true">+IF(AND(ISNUMBER(OFFSET('Sanitation Data'!$E$10,0,10*ROW('Sanitation Data'!E69))),'Data Summary'!CR75="Yes"),OFFSET('Sanitation Data'!$E$10,0,10*ROW('Sanitation Data'!E69)),NA())</f>
        <v>#N/A</v>
      </c>
      <c r="AD75" s="96" t="e">
        <f ca="true">+IF(AND(ISNUMBER(OFFSET('Sanitation Data'!$E$11,0,10*ROW('Sanitation Data'!E69))),'Data Summary'!CS75="Yes"),OFFSET('Sanitation Data'!$E$11,0,10*ROW('Sanitation Data'!E69)),NA())</f>
        <v>#N/A</v>
      </c>
      <c r="AE75" s="96" t="e">
        <f ca="true">+IF(AND(ISNUMBER(OFFSET('Sanitation Data'!$E$12,0,10*ROW('Sanitation Data'!E69))),'Data Summary'!CT75="Yes"),OFFSET('Sanitation Data'!$E$12,0,10*ROW('Sanitation Data'!E69)),NA())</f>
        <v>#N/A</v>
      </c>
      <c r="AF75" s="96" t="e">
        <f ca="true">+IF(AND(ISNUMBER(OFFSET('Sanitation Data'!$F$4,0,10*ROW('Sanitation Data'!F69))),'Data Summary'!CU75="Yes"),100-OFFSET('Sanitation Data'!$F$4,0,10*ROW('Sanitation Data'!F69)),NA())</f>
        <v>#N/A</v>
      </c>
      <c r="AG75" s="96" t="e">
        <f ca="true">+IF(AND(ISNUMBER(OFFSET('Sanitation Data'!$F$6,0,10*ROW('Sanitation Data'!F69))),'Data Summary'!CV75="Yes"),OFFSET('Sanitation Data'!$F$6,0,10*ROW('Sanitation Data'!F69)),NA())</f>
        <v>#N/A</v>
      </c>
      <c r="AH75" s="96" t="e">
        <f ca="true">+IF(AND(ISNUMBER(OFFSET('Sanitation Data'!$F$10,0,10*ROW('Sanitation Data'!F69))),'Data Summary'!CW75="Yes"),OFFSET('Sanitation Data'!$F$10,0,10*ROW('Sanitation Data'!F69)),NA())</f>
        <v>#N/A</v>
      </c>
      <c r="AI75" s="96" t="e">
        <f ca="true">+IF(AND(ISNUMBER(OFFSET('Sanitation Data'!$F$11,0,10*ROW('Sanitation Data'!F69))),'Data Summary'!CX75="Yes"),OFFSET('Sanitation Data'!$F$11,0,10*ROW('Sanitation Data'!F69)),NA())</f>
        <v>#N/A</v>
      </c>
      <c r="AJ75" s="96" t="e">
        <f ca="true">+IF(AND(ISNUMBER(OFFSET('Sanitation Data'!$F$12,0,10*ROW('Sanitation Data'!F69))),'Data Summary'!CY75="Yes"),OFFSET('Sanitation Data'!$F$12,0,10*ROW('Sanitation Data'!F69)),NA())</f>
        <v>#N/A</v>
      </c>
      <c r="AK75" s="96" t="e">
        <f ca="true">+IF(AND(ISNUMBER(OFFSET('Sanitation Data'!$G$4,0,10*ROW('Sanitation Data'!G69))),'Data Summary'!CZ75="Yes"),100-OFFSET('Sanitation Data'!$G$4,0,10*ROW('Sanitation Data'!G69)),NA())</f>
        <v>#N/A</v>
      </c>
      <c r="AL75" s="96" t="e">
        <f ca="true">+IF(AND(ISNUMBER(OFFSET('Sanitation Data'!$G$6,0,10*ROW('Sanitation Data'!G69))),'Data Summary'!DA75="Yes"),OFFSET('Sanitation Data'!$G$6,0,10*ROW('Sanitation Data'!G69)),NA())</f>
        <v>#N/A</v>
      </c>
      <c r="AM75" s="96" t="e">
        <f ca="true">+IF(AND(ISNUMBER(OFFSET('Sanitation Data'!$G$10,0,10*ROW('Sanitation Data'!G69))),'Data Summary'!DB75="Yes"),OFFSET('Sanitation Data'!$G$10,0,10*ROW('Sanitation Data'!G69)),NA())</f>
        <v>#N/A</v>
      </c>
      <c r="AN75" s="96" t="e">
        <f ca="true">+IF(AND(ISNUMBER(OFFSET('Sanitation Data'!$G$11,0,10*ROW('Sanitation Data'!G69))),'Data Summary'!DC75="Yes"),OFFSET('Sanitation Data'!$G$11,0,10*ROW('Sanitation Data'!G69)),NA())</f>
        <v>#N/A</v>
      </c>
      <c r="AO75" s="96" t="e">
        <f ca="true">+IF(AND(ISNUMBER(OFFSET('Sanitation Data'!$G$12,0,10*ROW('Sanitation Data'!G69))),'Data Summary'!DD75="Yes"),OFFSET('Sanitation Data'!$G$12,0,10*ROW('Sanitation Data'!G69)),NA())</f>
        <v>#N/A</v>
      </c>
      <c r="AP75" s="96" t="e">
        <f ca="true">+IF(AND(ISNUMBER(OFFSET('Sanitation Data'!$H$4,0,10*ROW('Sanitation Data'!H69))),'Data Summary'!DE75="Yes"),100-OFFSET('Sanitation Data'!$H$4,0,10*ROW('Sanitation Data'!H69)),NA())</f>
        <v>#N/A</v>
      </c>
      <c r="AQ75" s="96" t="e">
        <f ca="true">+IF(AND(ISNUMBER(OFFSET('Sanitation Data'!$H$6,0,10*ROW('Sanitation Data'!H69))),'Data Summary'!DF75="Yes"),OFFSET('Sanitation Data'!$H$6,0,10*ROW('Sanitation Data'!H69)),NA())</f>
        <v>#N/A</v>
      </c>
      <c r="AR75" s="96" t="e">
        <f ca="true">+IF(AND(ISNUMBER(OFFSET('Sanitation Data'!$H$10,0,10*ROW('Sanitation Data'!H69))),'Data Summary'!DG75="Yes"),OFFSET('Sanitation Data'!$H$10,0,10*ROW('Sanitation Data'!H69)),NA())</f>
        <v>#N/A</v>
      </c>
      <c r="AS75" s="96" t="e">
        <f ca="true">+IF(AND(ISNUMBER(OFFSET('Sanitation Data'!$H$11,0,10*ROW('Sanitation Data'!H69))),'Data Summary'!DH75="Yes"),OFFSET('Sanitation Data'!$H$11,0,10*ROW('Sanitation Data'!H69)),NA())</f>
        <v>#N/A</v>
      </c>
      <c r="AT75" s="96" t="e">
        <f ca="true">+IF(AND(ISNUMBER(OFFSET('Sanitation Data'!$H$12,0,10*ROW('Sanitation Data'!H69))),'Data Summary'!DI75="Yes"),OFFSET('Sanitation Data'!$H$12,0,10*ROW('Sanitation Data'!H69)),NA())</f>
        <v>#N/A</v>
      </c>
      <c r="AU75" s="96" t="e">
        <f ca="true">+IF(AND(ISNUMBER(OFFSET('Sanitation Data'!$I$4,0,10*ROW('Sanitation Data'!I69))),'Data Summary'!DJ75="Yes"),100-OFFSET('Sanitation Data'!$I$4,0,10*ROW('Sanitation Data'!I69)),NA())</f>
        <v>#N/A</v>
      </c>
      <c r="AV75" s="96" t="e">
        <f ca="true">+IF(AND(ISNUMBER(OFFSET('Sanitation Data'!$I$6,0,10*ROW('Sanitation Data'!I69))),'Data Summary'!DK75="Yes"),OFFSET('Sanitation Data'!$I$6,0,10*ROW('Sanitation Data'!I69)),NA())</f>
        <v>#N/A</v>
      </c>
      <c r="AW75" s="96" t="e">
        <f ca="true">+IF(AND(ISNUMBER(OFFSET('Sanitation Data'!$I$10,0,10*ROW('Sanitation Data'!I69))),'Data Summary'!DL75="Yes"),OFFSET('Sanitation Data'!$I$10,0,10*ROW('Sanitation Data'!I69)),NA())</f>
        <v>#N/A</v>
      </c>
      <c r="AX75" s="96" t="e">
        <f ca="true">+IF(AND(ISNUMBER(OFFSET('Sanitation Data'!$I$11,0,10*ROW('Sanitation Data'!I69))),'Data Summary'!DM75="Yes"),OFFSET('Sanitation Data'!$I$11,0,10*ROW('Sanitation Data'!I69)),NA())</f>
        <v>#N/A</v>
      </c>
      <c r="AY75" s="96" t="e">
        <f ca="true">+IF(AND(ISNUMBER(OFFSET('Sanitation Data'!$I$12,0,10*ROW('Sanitation Data'!I69))),'Data Summary'!DN75="Yes"),OFFSET('Sanitation Data'!$I$12,0,10*ROW('Sanitation Data'!I69)),NA())</f>
        <v>#N/A</v>
      </c>
      <c r="AZ75" s="97" t="e">
        <f ca="true">+IF(AND(ISNUMBER(OFFSET('Hygiene Data'!$D$5,0,10*ROW('Hygiene Data'!D69))),'Data Summary'!DO75="Yes"),OFFSET('Hygiene Data'!$D$5,0,10*ROW('Hygiene Data'!D69)),NA())</f>
        <v>#N/A</v>
      </c>
      <c r="BA75" s="97" t="e">
        <f ca="true">+IF(AND(ISNUMBER(OFFSET('Hygiene Data'!$D$7,0,10*ROW('Hygiene Data'!D69))),'Data Summary'!DP75="Yes"),OFFSET('Hygiene Data'!$D$7,0,10*ROW('Hygiene Data'!D69)),NA())</f>
        <v>#N/A</v>
      </c>
      <c r="BB75" s="97" t="e">
        <f ca="true">+IF(AND(ISNUMBER(OFFSET('Hygiene Data'!$D$9,0,10*ROW('Hygiene Data'!D69))),'Data Summary'!DQ75="Yes"),OFFSET('Hygiene Data'!$D$9,0,10*ROW('Hygiene Data'!D69)),NA())</f>
        <v>#N/A</v>
      </c>
      <c r="BC75" s="97" t="e">
        <f ca="true">+IF(AND(ISNUMBER(OFFSET('Hygiene Data'!$E$5,0,10*ROW('Hygiene Data'!E69))),'Data Summary'!DR75="Yes"),OFFSET('Hygiene Data'!$E$5,0,10*ROW('Hygiene Data'!E69)),NA())</f>
        <v>#N/A</v>
      </c>
      <c r="BD75" s="97" t="e">
        <f ca="true">+IF(AND(ISNUMBER(OFFSET('Hygiene Data'!$E$7,0,10*ROW('Hygiene Data'!E69))),'Data Summary'!DS75="Yes"),OFFSET('Hygiene Data'!$E$7,0,10*ROW('Hygiene Data'!E69)),NA())</f>
        <v>#N/A</v>
      </c>
      <c r="BE75" s="97" t="e">
        <f ca="true">+IF(AND(ISNUMBER(OFFSET('Hygiene Data'!$E$9,0,10*ROW('Hygiene Data'!E69))),'Data Summary'!DT75="Yes"),OFFSET('Hygiene Data'!$E$9,0,10*ROW('Hygiene Data'!E69)),NA())</f>
        <v>#N/A</v>
      </c>
      <c r="BF75" s="97" t="e">
        <f ca="true">+IF(AND(ISNUMBER(OFFSET('Hygiene Data'!$F$5,0,10*ROW('Hygiene Data'!F69))),'Data Summary'!DU75="Yes"),OFFSET('Hygiene Data'!$F$5,0,10*ROW('Hygiene Data'!F69)),NA())</f>
        <v>#N/A</v>
      </c>
      <c r="BG75" s="97" t="e">
        <f ca="true">+IF(AND(ISNUMBER(OFFSET('Hygiene Data'!$F$7,0,10*ROW('Hygiene Data'!F69))),'Data Summary'!DV75="Yes"),OFFSET('Hygiene Data'!$F$7,0,10*ROW('Hygiene Data'!F69)),NA())</f>
        <v>#N/A</v>
      </c>
      <c r="BH75" s="97" t="e">
        <f ca="true">+IF(AND(ISNUMBER(OFFSET('Hygiene Data'!$F$9,0,10*ROW('Hygiene Data'!F69))),'Data Summary'!DW75="Yes"),OFFSET('Hygiene Data'!$F$9,0,10*ROW('Hygiene Data'!F69)),NA())</f>
        <v>#N/A</v>
      </c>
      <c r="BI75" s="97" t="e">
        <f ca="true">+IF(AND(ISNUMBER(OFFSET('Hygiene Data'!$G$5,0,10*ROW('Hygiene Data'!G69))),'Data Summary'!DX75="Yes"),OFFSET('Hygiene Data'!$G$5,0,10*ROW('Hygiene Data'!G69)),NA())</f>
        <v>#N/A</v>
      </c>
      <c r="BJ75" s="97" t="e">
        <f ca="true">+IF(AND(ISNUMBER(OFFSET('Hygiene Data'!$G$7,0,10*ROW('Hygiene Data'!G69))),'Data Summary'!DY75="Yes"),OFFSET('Hygiene Data'!$G$7,0,10*ROW('Hygiene Data'!G69)),NA())</f>
        <v>#N/A</v>
      </c>
      <c r="BK75" s="97" t="e">
        <f ca="true">+IF(AND(ISNUMBER(OFFSET('Hygiene Data'!$G$9,0,10*ROW('Hygiene Data'!G69))),'Data Summary'!DZ75="Yes"),OFFSET('Hygiene Data'!$G$9,0,10*ROW('Hygiene Data'!G69)),NA())</f>
        <v>#N/A</v>
      </c>
      <c r="BL75" s="97" t="e">
        <f ca="true">+IF(AND(ISNUMBER(OFFSET('Hygiene Data'!$H$5,0,10*ROW('Hygiene Data'!H69))),'Data Summary'!EA75="Yes"),OFFSET('Hygiene Data'!$H$5,0,10*ROW('Hygiene Data'!H69)),NA())</f>
        <v>#N/A</v>
      </c>
      <c r="BM75" s="97" t="e">
        <f ca="true">+IF(AND(ISNUMBER(OFFSET('Hygiene Data'!$H$7,0,10*ROW('Hygiene Data'!H69))),'Data Summary'!EB75="Yes"),OFFSET('Hygiene Data'!$H$7,0,10*ROW('Hygiene Data'!H69)),NA())</f>
        <v>#N/A</v>
      </c>
      <c r="BN75" s="97" t="e">
        <f ca="true">+IF(AND(ISNUMBER(OFFSET('Hygiene Data'!$H$9,0,10*ROW('Hygiene Data'!H69))),'Data Summary'!EC75="Yes"),OFFSET('Hygiene Data'!$H$9,0,10*ROW('Hygiene Data'!H69)),NA())</f>
        <v>#N/A</v>
      </c>
      <c r="BO75" s="97" t="e">
        <f ca="true">+IF(AND(ISNUMBER(OFFSET('Hygiene Data'!$I$5,0,10*ROW('Hygiene Data'!I69))),'Data Summary'!ED75="Yes"),OFFSET('Hygiene Data'!$I$5,0,10*ROW('Hygiene Data'!I69)),NA())</f>
        <v>#N/A</v>
      </c>
      <c r="BP75" s="97" t="e">
        <f ca="true">+IF(AND(ISNUMBER(OFFSET('Hygiene Data'!$I$7,0,10*ROW('Hygiene Data'!I69))),'Data Summary'!EE75="Yes"),OFFSET('Hygiene Data'!$I$7,0,10*ROW('Hygiene Data'!I69)),NA())</f>
        <v>#N/A</v>
      </c>
      <c r="BQ75" s="97" t="e">
        <f ca="true">+IF(AND(ISNUMBER(OFFSET('Hygiene Data'!$I$9,0,10*ROW('Hygiene Data'!I69))),'Data Summary'!EF75="Yes"),OFFSET('Hygiene Data'!$I$9,0,10*ROW('Hygiene Data'!I69)),NA())</f>
        <v>#N/A</v>
      </c>
    </row>
    <row xmlns:x14ac="http://schemas.microsoft.com/office/spreadsheetml/2009/9/ac" r="76" x14ac:dyDescent="0.2">
      <c r="A76" s="409" t="e">
        <f ca="true">+RIGHT('Data Summary'!A76,LEN('Data Summary'!A76)-9)</f>
        <v>#VALUE!</v>
      </c>
      <c r="B76" s="36" t="str">
        <f ca="true">+IF(ISTEXT('Data Summary'!B76),'Data Summary'!B76,"")</f>
        <v/>
      </c>
      <c r="C76" s="358" t="e">
        <f ca="true">+VALUE('Data Summary'!C76)</f>
        <v>#VALUE!</v>
      </c>
      <c r="D76" s="95" t="e">
        <f ca="true">+IF(AND(ISNUMBER(OFFSET('Water Data'!$D$4,0,10*ROW('Water Data'!D70))),'Data Summary'!BS76="Yes"),100-OFFSET('Water Data'!$D$4,0,10*ROW('Water Data'!D70)),NA())</f>
        <v>#N/A</v>
      </c>
      <c r="E76" s="95" t="e">
        <f ca="true">+IF(AND(ISNUMBER(OFFSET('Water Data'!$D$6,0,10*ROW('Water Data'!D70))),'Data Summary'!BT76="Yes"),OFFSET('Water Data'!$D$6,0,10*ROW('Water Data'!D70)),NA())</f>
        <v>#N/A</v>
      </c>
      <c r="F76" s="95" t="e">
        <f ca="true">+IF(AND(ISNUMBER(OFFSET('Water Data'!$D$9,0,10*ROW('Water Data'!D70))),'Data Summary'!BU76="Yes"),OFFSET('Water Data'!$D$9,0,10*ROW('Water Data'!D70)),NA())</f>
        <v>#N/A</v>
      </c>
      <c r="G76" s="95" t="e">
        <f ca="true">+IF(AND(ISNUMBER(OFFSET('Water Data'!$E$4,0,10*ROW('Water Data'!E70))),'Data Summary'!BV76="Yes"),100-OFFSET('Water Data'!$E$4,0,10*ROW('Water Data'!E70)),NA())</f>
        <v>#N/A</v>
      </c>
      <c r="H76" s="95" t="e">
        <f ca="true">+IF(AND(ISNUMBER(OFFSET('Water Data'!$E$6,0,10*ROW('Water Data'!E70))),'Data Summary'!BW76="Yes"),OFFSET('Water Data'!$E$6,0,10*ROW('Water Data'!E70)),NA())</f>
        <v>#N/A</v>
      </c>
      <c r="I76" s="95" t="e">
        <f ca="true">+IF(AND(ISNUMBER(OFFSET('Water Data'!$E$9,0,10*ROW('Water Data'!E70))),'Data Summary'!BX76="Yes"),OFFSET('Water Data'!$E$9,0,10*ROW('Water Data'!E70)),NA())</f>
        <v>#N/A</v>
      </c>
      <c r="J76" s="95" t="e">
        <f ca="true">+IF(AND(ISNUMBER(OFFSET('Water Data'!$F$4,0,10*ROW('Water Data'!F70))),'Data Summary'!BY76="Yes"),100-OFFSET('Water Data'!$F$4,0,10*ROW('Water Data'!F70)),NA())</f>
        <v>#N/A</v>
      </c>
      <c r="K76" s="95" t="e">
        <f ca="true">+IF(AND(ISNUMBER(OFFSET('Water Data'!$F$6,0,10*ROW('Water Data'!F70))),'Data Summary'!BZ76="Yes"),OFFSET('Water Data'!$F$6,0,10*ROW('Water Data'!F70)),NA())</f>
        <v>#N/A</v>
      </c>
      <c r="L76" s="95" t="e">
        <f ca="true">+IF(AND(ISNUMBER(OFFSET('Water Data'!$F$9,0,10*ROW('Water Data'!F70))),'Data Summary'!CA76="Yes"),OFFSET('Water Data'!$F$9,0,10*ROW('Water Data'!F70)),NA())</f>
        <v>#N/A</v>
      </c>
      <c r="M76" s="95" t="e">
        <f ca="true">+IF(AND(ISNUMBER(OFFSET('Water Data'!$G$4,0,10*ROW('Water Data'!G70))),'Data Summary'!CB76="Yes"),100-OFFSET('Water Data'!$G$4,0,10*ROW('Water Data'!G70)),NA())</f>
        <v>#N/A</v>
      </c>
      <c r="N76" s="95" t="e">
        <f ca="true">+IF(AND(ISNUMBER(OFFSET('Water Data'!$G$6,0,10*ROW('Water Data'!G70))),'Data Summary'!CC76="Yes"),OFFSET('Water Data'!$G$6,0,10*ROW('Water Data'!G70)),NA())</f>
        <v>#N/A</v>
      </c>
      <c r="O76" s="95" t="e">
        <f ca="true">+IF(AND(ISNUMBER(OFFSET('Water Data'!$G$9,0,10*ROW('Water Data'!G70))),'Data Summary'!CD76="Yes"),OFFSET('Water Data'!$G$9,0,10*ROW('Water Data'!G70)),NA())</f>
        <v>#N/A</v>
      </c>
      <c r="P76" s="95" t="e">
        <f ca="true">+IF(AND(ISNUMBER(OFFSET('Water Data'!$H$4,0,10*ROW('Water Data'!H70))),'Data Summary'!CE76="Yes"),100-OFFSET('Water Data'!$H$4,0,10*ROW('Water Data'!H70)),NA())</f>
        <v>#N/A</v>
      </c>
      <c r="Q76" s="95" t="e">
        <f ca="true">+IF(AND(ISNUMBER(OFFSET('Water Data'!$H$6,0,10*ROW('Water Data'!H70))),'Data Summary'!CF76="Yes"),OFFSET('Water Data'!$H$6,0,10*ROW('Water Data'!H70)),NA())</f>
        <v>#N/A</v>
      </c>
      <c r="R76" s="95" t="e">
        <f ca="true">+IF(AND(ISNUMBER(OFFSET('Water Data'!$H$9,0,10*ROW('Water Data'!H70))),'Data Summary'!CG76="Yes"),OFFSET('Water Data'!$H$9,0,10*ROW('Water Data'!H70)),NA())</f>
        <v>#N/A</v>
      </c>
      <c r="S76" s="95" t="e">
        <f ca="true">+IF(AND(ISNUMBER(OFFSET('Water Data'!$I$4,0,10*ROW('Water Data'!I70))),'Data Summary'!CH76="Yes"),100-OFFSET('Water Data'!$I$4,0,10*ROW('Water Data'!I70)),NA())</f>
        <v>#N/A</v>
      </c>
      <c r="T76" s="95" t="e">
        <f ca="true">+IF(AND(ISNUMBER(OFFSET('Water Data'!$I$6,0,10*ROW('Water Data'!I70))),'Data Summary'!CI76="Yes"),OFFSET('Water Data'!$I$6,0,10*ROW('Water Data'!I70)),NA())</f>
        <v>#N/A</v>
      </c>
      <c r="U76" s="95" t="e">
        <f ca="true">+IF(AND(ISNUMBER(OFFSET('Water Data'!$I$9,0,10*ROW('Water Data'!I70))),'Data Summary'!CJ76="Yes"),OFFSET('Water Data'!$I$9,0,10*ROW('Water Data'!I70)),NA())</f>
        <v>#N/A</v>
      </c>
      <c r="V76" s="96" t="e">
        <f ca="true">+IF(AND(ISNUMBER(OFFSET('Sanitation Data'!$D$4,0,10*ROW('Sanitation Data'!D70))),'Data Summary'!CK76="Yes"),100-OFFSET('Sanitation Data'!$D$4,0,10*ROW('Sanitation Data'!D70)),NA())</f>
        <v>#N/A</v>
      </c>
      <c r="W76" s="96" t="e">
        <f ca="true">+IF(AND(ISNUMBER(OFFSET('Sanitation Data'!$D$6,0,10*ROW('Sanitation Data'!D70))),'Data Summary'!CL76="Yes"),OFFSET('Sanitation Data'!$D$6,0,10*ROW('Sanitation Data'!D70)),NA())</f>
        <v>#N/A</v>
      </c>
      <c r="X76" s="96" t="e">
        <f ca="true">+IF(AND(ISNUMBER(OFFSET('Sanitation Data'!$D$10,0,10*ROW('Sanitation Data'!D70))),'Data Summary'!CM76="Yes"),OFFSET('Sanitation Data'!$D$10,0,10*ROW('Sanitation Data'!D70)),NA())</f>
        <v>#N/A</v>
      </c>
      <c r="Y76" s="96" t="e">
        <f ca="true">+IF(AND(ISNUMBER(OFFSET('Sanitation Data'!$D$11,0,10*ROW('Sanitation Data'!D70))),'Data Summary'!CN76="Yes"),OFFSET('Sanitation Data'!$D$11,0,10*ROW('Sanitation Data'!D70)),NA())</f>
        <v>#N/A</v>
      </c>
      <c r="Z76" s="96" t="e">
        <f ca="true">+IF(AND(ISNUMBER(OFFSET('Sanitation Data'!$D$12,0,10*ROW('Sanitation Data'!D70))),'Data Summary'!CO76="Yes"),OFFSET('Sanitation Data'!$D$12,0,10*ROW('Sanitation Data'!D70)),NA())</f>
        <v>#N/A</v>
      </c>
      <c r="AA76" s="96" t="e">
        <f ca="true">+IF(AND(ISNUMBER(OFFSET('Sanitation Data'!$E$4,0,10*ROW('Sanitation Data'!E70))),'Data Summary'!CP76="Yes"),100-OFFSET('Sanitation Data'!$E$4,0,10*ROW('Sanitation Data'!E70)),NA())</f>
        <v>#N/A</v>
      </c>
      <c r="AB76" s="96" t="e">
        <f ca="true">+IF(AND(ISNUMBER(OFFSET('Sanitation Data'!$E$6,0,10*ROW('Sanitation Data'!E70))),'Data Summary'!CQ76="Yes"),OFFSET('Sanitation Data'!$E$6,0,10*ROW('Sanitation Data'!E70)),NA())</f>
        <v>#N/A</v>
      </c>
      <c r="AC76" s="96" t="e">
        <f ca="true">+IF(AND(ISNUMBER(OFFSET('Sanitation Data'!$E$10,0,10*ROW('Sanitation Data'!E70))),'Data Summary'!CR76="Yes"),OFFSET('Sanitation Data'!$E$10,0,10*ROW('Sanitation Data'!E70)),NA())</f>
        <v>#N/A</v>
      </c>
      <c r="AD76" s="96" t="e">
        <f ca="true">+IF(AND(ISNUMBER(OFFSET('Sanitation Data'!$E$11,0,10*ROW('Sanitation Data'!E70))),'Data Summary'!CS76="Yes"),OFFSET('Sanitation Data'!$E$11,0,10*ROW('Sanitation Data'!E70)),NA())</f>
        <v>#N/A</v>
      </c>
      <c r="AE76" s="96" t="e">
        <f ca="true">+IF(AND(ISNUMBER(OFFSET('Sanitation Data'!$E$12,0,10*ROW('Sanitation Data'!E70))),'Data Summary'!CT76="Yes"),OFFSET('Sanitation Data'!$E$12,0,10*ROW('Sanitation Data'!E70)),NA())</f>
        <v>#N/A</v>
      </c>
      <c r="AF76" s="96" t="e">
        <f ca="true">+IF(AND(ISNUMBER(OFFSET('Sanitation Data'!$F$4,0,10*ROW('Sanitation Data'!F70))),'Data Summary'!CU76="Yes"),100-OFFSET('Sanitation Data'!$F$4,0,10*ROW('Sanitation Data'!F70)),NA())</f>
        <v>#N/A</v>
      </c>
      <c r="AG76" s="96" t="e">
        <f ca="true">+IF(AND(ISNUMBER(OFFSET('Sanitation Data'!$F$6,0,10*ROW('Sanitation Data'!F70))),'Data Summary'!CV76="Yes"),OFFSET('Sanitation Data'!$F$6,0,10*ROW('Sanitation Data'!F70)),NA())</f>
        <v>#N/A</v>
      </c>
      <c r="AH76" s="96" t="e">
        <f ca="true">+IF(AND(ISNUMBER(OFFSET('Sanitation Data'!$F$10,0,10*ROW('Sanitation Data'!F70))),'Data Summary'!CW76="Yes"),OFFSET('Sanitation Data'!$F$10,0,10*ROW('Sanitation Data'!F70)),NA())</f>
        <v>#N/A</v>
      </c>
      <c r="AI76" s="96" t="e">
        <f ca="true">+IF(AND(ISNUMBER(OFFSET('Sanitation Data'!$F$11,0,10*ROW('Sanitation Data'!F70))),'Data Summary'!CX76="Yes"),OFFSET('Sanitation Data'!$F$11,0,10*ROW('Sanitation Data'!F70)),NA())</f>
        <v>#N/A</v>
      </c>
      <c r="AJ76" s="96" t="e">
        <f ca="true">+IF(AND(ISNUMBER(OFFSET('Sanitation Data'!$F$12,0,10*ROW('Sanitation Data'!F70))),'Data Summary'!CY76="Yes"),OFFSET('Sanitation Data'!$F$12,0,10*ROW('Sanitation Data'!F70)),NA())</f>
        <v>#N/A</v>
      </c>
      <c r="AK76" s="96" t="e">
        <f ca="true">+IF(AND(ISNUMBER(OFFSET('Sanitation Data'!$G$4,0,10*ROW('Sanitation Data'!G70))),'Data Summary'!CZ76="Yes"),100-OFFSET('Sanitation Data'!$G$4,0,10*ROW('Sanitation Data'!G70)),NA())</f>
        <v>#N/A</v>
      </c>
      <c r="AL76" s="96" t="e">
        <f ca="true">+IF(AND(ISNUMBER(OFFSET('Sanitation Data'!$G$6,0,10*ROW('Sanitation Data'!G70))),'Data Summary'!DA76="Yes"),OFFSET('Sanitation Data'!$G$6,0,10*ROW('Sanitation Data'!G70)),NA())</f>
        <v>#N/A</v>
      </c>
      <c r="AM76" s="96" t="e">
        <f ca="true">+IF(AND(ISNUMBER(OFFSET('Sanitation Data'!$G$10,0,10*ROW('Sanitation Data'!G70))),'Data Summary'!DB76="Yes"),OFFSET('Sanitation Data'!$G$10,0,10*ROW('Sanitation Data'!G70)),NA())</f>
        <v>#N/A</v>
      </c>
      <c r="AN76" s="96" t="e">
        <f ca="true">+IF(AND(ISNUMBER(OFFSET('Sanitation Data'!$G$11,0,10*ROW('Sanitation Data'!G70))),'Data Summary'!DC76="Yes"),OFFSET('Sanitation Data'!$G$11,0,10*ROW('Sanitation Data'!G70)),NA())</f>
        <v>#N/A</v>
      </c>
      <c r="AO76" s="96" t="e">
        <f ca="true">+IF(AND(ISNUMBER(OFFSET('Sanitation Data'!$G$12,0,10*ROW('Sanitation Data'!G70))),'Data Summary'!DD76="Yes"),OFFSET('Sanitation Data'!$G$12,0,10*ROW('Sanitation Data'!G70)),NA())</f>
        <v>#N/A</v>
      </c>
      <c r="AP76" s="96" t="e">
        <f ca="true">+IF(AND(ISNUMBER(OFFSET('Sanitation Data'!$H$4,0,10*ROW('Sanitation Data'!H70))),'Data Summary'!DE76="Yes"),100-OFFSET('Sanitation Data'!$H$4,0,10*ROW('Sanitation Data'!H70)),NA())</f>
        <v>#N/A</v>
      </c>
      <c r="AQ76" s="96" t="e">
        <f ca="true">+IF(AND(ISNUMBER(OFFSET('Sanitation Data'!$H$6,0,10*ROW('Sanitation Data'!H70))),'Data Summary'!DF76="Yes"),OFFSET('Sanitation Data'!$H$6,0,10*ROW('Sanitation Data'!H70)),NA())</f>
        <v>#N/A</v>
      </c>
      <c r="AR76" s="96" t="e">
        <f ca="true">+IF(AND(ISNUMBER(OFFSET('Sanitation Data'!$H$10,0,10*ROW('Sanitation Data'!H70))),'Data Summary'!DG76="Yes"),OFFSET('Sanitation Data'!$H$10,0,10*ROW('Sanitation Data'!H70)),NA())</f>
        <v>#N/A</v>
      </c>
      <c r="AS76" s="96" t="e">
        <f ca="true">+IF(AND(ISNUMBER(OFFSET('Sanitation Data'!$H$11,0,10*ROW('Sanitation Data'!H70))),'Data Summary'!DH76="Yes"),OFFSET('Sanitation Data'!$H$11,0,10*ROW('Sanitation Data'!H70)),NA())</f>
        <v>#N/A</v>
      </c>
      <c r="AT76" s="96" t="e">
        <f ca="true">+IF(AND(ISNUMBER(OFFSET('Sanitation Data'!$H$12,0,10*ROW('Sanitation Data'!H70))),'Data Summary'!DI76="Yes"),OFFSET('Sanitation Data'!$H$12,0,10*ROW('Sanitation Data'!H70)),NA())</f>
        <v>#N/A</v>
      </c>
      <c r="AU76" s="96" t="e">
        <f ca="true">+IF(AND(ISNUMBER(OFFSET('Sanitation Data'!$I$4,0,10*ROW('Sanitation Data'!I70))),'Data Summary'!DJ76="Yes"),100-OFFSET('Sanitation Data'!$I$4,0,10*ROW('Sanitation Data'!I70)),NA())</f>
        <v>#N/A</v>
      </c>
      <c r="AV76" s="96" t="e">
        <f ca="true">+IF(AND(ISNUMBER(OFFSET('Sanitation Data'!$I$6,0,10*ROW('Sanitation Data'!I70))),'Data Summary'!DK76="Yes"),OFFSET('Sanitation Data'!$I$6,0,10*ROW('Sanitation Data'!I70)),NA())</f>
        <v>#N/A</v>
      </c>
      <c r="AW76" s="96" t="e">
        <f ca="true">+IF(AND(ISNUMBER(OFFSET('Sanitation Data'!$I$10,0,10*ROW('Sanitation Data'!I70))),'Data Summary'!DL76="Yes"),OFFSET('Sanitation Data'!$I$10,0,10*ROW('Sanitation Data'!I70)),NA())</f>
        <v>#N/A</v>
      </c>
      <c r="AX76" s="96" t="e">
        <f ca="true">+IF(AND(ISNUMBER(OFFSET('Sanitation Data'!$I$11,0,10*ROW('Sanitation Data'!I70))),'Data Summary'!DM76="Yes"),OFFSET('Sanitation Data'!$I$11,0,10*ROW('Sanitation Data'!I70)),NA())</f>
        <v>#N/A</v>
      </c>
      <c r="AY76" s="96" t="e">
        <f ca="true">+IF(AND(ISNUMBER(OFFSET('Sanitation Data'!$I$12,0,10*ROW('Sanitation Data'!I70))),'Data Summary'!DN76="Yes"),OFFSET('Sanitation Data'!$I$12,0,10*ROW('Sanitation Data'!I70)),NA())</f>
        <v>#N/A</v>
      </c>
      <c r="AZ76" s="97" t="e">
        <f ca="true">+IF(AND(ISNUMBER(OFFSET('Hygiene Data'!$D$5,0,10*ROW('Hygiene Data'!D70))),'Data Summary'!DO76="Yes"),OFFSET('Hygiene Data'!$D$5,0,10*ROW('Hygiene Data'!D70)),NA())</f>
        <v>#N/A</v>
      </c>
      <c r="BA76" s="97" t="e">
        <f ca="true">+IF(AND(ISNUMBER(OFFSET('Hygiene Data'!$D$7,0,10*ROW('Hygiene Data'!D70))),'Data Summary'!DP76="Yes"),OFFSET('Hygiene Data'!$D$7,0,10*ROW('Hygiene Data'!D70)),NA())</f>
        <v>#N/A</v>
      </c>
      <c r="BB76" s="97" t="e">
        <f ca="true">+IF(AND(ISNUMBER(OFFSET('Hygiene Data'!$D$9,0,10*ROW('Hygiene Data'!D70))),'Data Summary'!DQ76="Yes"),OFFSET('Hygiene Data'!$D$9,0,10*ROW('Hygiene Data'!D70)),NA())</f>
        <v>#N/A</v>
      </c>
      <c r="BC76" s="97" t="e">
        <f ca="true">+IF(AND(ISNUMBER(OFFSET('Hygiene Data'!$E$5,0,10*ROW('Hygiene Data'!E70))),'Data Summary'!DR76="Yes"),OFFSET('Hygiene Data'!$E$5,0,10*ROW('Hygiene Data'!E70)),NA())</f>
        <v>#N/A</v>
      </c>
      <c r="BD76" s="97" t="e">
        <f ca="true">+IF(AND(ISNUMBER(OFFSET('Hygiene Data'!$E$7,0,10*ROW('Hygiene Data'!E70))),'Data Summary'!DS76="Yes"),OFFSET('Hygiene Data'!$E$7,0,10*ROW('Hygiene Data'!E70)),NA())</f>
        <v>#N/A</v>
      </c>
      <c r="BE76" s="97" t="e">
        <f ca="true">+IF(AND(ISNUMBER(OFFSET('Hygiene Data'!$E$9,0,10*ROW('Hygiene Data'!E70))),'Data Summary'!DT76="Yes"),OFFSET('Hygiene Data'!$E$9,0,10*ROW('Hygiene Data'!E70)),NA())</f>
        <v>#N/A</v>
      </c>
      <c r="BF76" s="97" t="e">
        <f ca="true">+IF(AND(ISNUMBER(OFFSET('Hygiene Data'!$F$5,0,10*ROW('Hygiene Data'!F70))),'Data Summary'!DU76="Yes"),OFFSET('Hygiene Data'!$F$5,0,10*ROW('Hygiene Data'!F70)),NA())</f>
        <v>#N/A</v>
      </c>
      <c r="BG76" s="97" t="e">
        <f ca="true">+IF(AND(ISNUMBER(OFFSET('Hygiene Data'!$F$7,0,10*ROW('Hygiene Data'!F70))),'Data Summary'!DV76="Yes"),OFFSET('Hygiene Data'!$F$7,0,10*ROW('Hygiene Data'!F70)),NA())</f>
        <v>#N/A</v>
      </c>
      <c r="BH76" s="97" t="e">
        <f ca="true">+IF(AND(ISNUMBER(OFFSET('Hygiene Data'!$F$9,0,10*ROW('Hygiene Data'!F70))),'Data Summary'!DW76="Yes"),OFFSET('Hygiene Data'!$F$9,0,10*ROW('Hygiene Data'!F70)),NA())</f>
        <v>#N/A</v>
      </c>
      <c r="BI76" s="97" t="e">
        <f ca="true">+IF(AND(ISNUMBER(OFFSET('Hygiene Data'!$G$5,0,10*ROW('Hygiene Data'!G70))),'Data Summary'!DX76="Yes"),OFFSET('Hygiene Data'!$G$5,0,10*ROW('Hygiene Data'!G70)),NA())</f>
        <v>#N/A</v>
      </c>
      <c r="BJ76" s="97" t="e">
        <f ca="true">+IF(AND(ISNUMBER(OFFSET('Hygiene Data'!$G$7,0,10*ROW('Hygiene Data'!G70))),'Data Summary'!DY76="Yes"),OFFSET('Hygiene Data'!$G$7,0,10*ROW('Hygiene Data'!G70)),NA())</f>
        <v>#N/A</v>
      </c>
      <c r="BK76" s="97" t="e">
        <f ca="true">+IF(AND(ISNUMBER(OFFSET('Hygiene Data'!$G$9,0,10*ROW('Hygiene Data'!G70))),'Data Summary'!DZ76="Yes"),OFFSET('Hygiene Data'!$G$9,0,10*ROW('Hygiene Data'!G70)),NA())</f>
        <v>#N/A</v>
      </c>
      <c r="BL76" s="97" t="e">
        <f ca="true">+IF(AND(ISNUMBER(OFFSET('Hygiene Data'!$H$5,0,10*ROW('Hygiene Data'!H70))),'Data Summary'!EA76="Yes"),OFFSET('Hygiene Data'!$H$5,0,10*ROW('Hygiene Data'!H70)),NA())</f>
        <v>#N/A</v>
      </c>
      <c r="BM76" s="97" t="e">
        <f ca="true">+IF(AND(ISNUMBER(OFFSET('Hygiene Data'!$H$7,0,10*ROW('Hygiene Data'!H70))),'Data Summary'!EB76="Yes"),OFFSET('Hygiene Data'!$H$7,0,10*ROW('Hygiene Data'!H70)),NA())</f>
        <v>#N/A</v>
      </c>
      <c r="BN76" s="97" t="e">
        <f ca="true">+IF(AND(ISNUMBER(OFFSET('Hygiene Data'!$H$9,0,10*ROW('Hygiene Data'!H70))),'Data Summary'!EC76="Yes"),OFFSET('Hygiene Data'!$H$9,0,10*ROW('Hygiene Data'!H70)),NA())</f>
        <v>#N/A</v>
      </c>
      <c r="BO76" s="97" t="e">
        <f ca="true">+IF(AND(ISNUMBER(OFFSET('Hygiene Data'!$I$5,0,10*ROW('Hygiene Data'!I70))),'Data Summary'!ED76="Yes"),OFFSET('Hygiene Data'!$I$5,0,10*ROW('Hygiene Data'!I70)),NA())</f>
        <v>#N/A</v>
      </c>
      <c r="BP76" s="97" t="e">
        <f ca="true">+IF(AND(ISNUMBER(OFFSET('Hygiene Data'!$I$7,0,10*ROW('Hygiene Data'!I70))),'Data Summary'!EE76="Yes"),OFFSET('Hygiene Data'!$I$7,0,10*ROW('Hygiene Data'!I70)),NA())</f>
        <v>#N/A</v>
      </c>
      <c r="BQ76" s="97" t="e">
        <f ca="true">+IF(AND(ISNUMBER(OFFSET('Hygiene Data'!$I$9,0,10*ROW('Hygiene Data'!I70))),'Data Summary'!EF76="Yes"),OFFSET('Hygiene Data'!$I$9,0,10*ROW('Hygiene Data'!I70)),NA())</f>
        <v>#N/A</v>
      </c>
    </row>
    <row xmlns:x14ac="http://schemas.microsoft.com/office/spreadsheetml/2009/9/ac" r="77" x14ac:dyDescent="0.2">
      <c r="A77" s="409" t="e">
        <f ca="true">+RIGHT('Data Summary'!A77,LEN('Data Summary'!A77)-9)</f>
        <v>#VALUE!</v>
      </c>
      <c r="B77" s="36" t="str">
        <f ca="true">+IF(ISTEXT('Data Summary'!B77),'Data Summary'!B77,"")</f>
        <v/>
      </c>
      <c r="C77" s="358" t="e">
        <f ca="true">+VALUE('Data Summary'!C77)</f>
        <v>#VALUE!</v>
      </c>
      <c r="D77" s="95" t="e">
        <f ca="true">+IF(AND(ISNUMBER(OFFSET('Water Data'!$D$4,0,10*ROW('Water Data'!D71))),'Data Summary'!BS77="Yes"),100-OFFSET('Water Data'!$D$4,0,10*ROW('Water Data'!D71)),NA())</f>
        <v>#N/A</v>
      </c>
      <c r="E77" s="95" t="e">
        <f ca="true">+IF(AND(ISNUMBER(OFFSET('Water Data'!$D$6,0,10*ROW('Water Data'!D71))),'Data Summary'!BT77="Yes"),OFFSET('Water Data'!$D$6,0,10*ROW('Water Data'!D71)),NA())</f>
        <v>#N/A</v>
      </c>
      <c r="F77" s="95" t="e">
        <f ca="true">+IF(AND(ISNUMBER(OFFSET('Water Data'!$D$9,0,10*ROW('Water Data'!D71))),'Data Summary'!BU77="Yes"),OFFSET('Water Data'!$D$9,0,10*ROW('Water Data'!D71)),NA())</f>
        <v>#N/A</v>
      </c>
      <c r="G77" s="95" t="e">
        <f ca="true">+IF(AND(ISNUMBER(OFFSET('Water Data'!$E$4,0,10*ROW('Water Data'!E71))),'Data Summary'!BV77="Yes"),100-OFFSET('Water Data'!$E$4,0,10*ROW('Water Data'!E71)),NA())</f>
        <v>#N/A</v>
      </c>
      <c r="H77" s="95" t="e">
        <f ca="true">+IF(AND(ISNUMBER(OFFSET('Water Data'!$E$6,0,10*ROW('Water Data'!E71))),'Data Summary'!BW77="Yes"),OFFSET('Water Data'!$E$6,0,10*ROW('Water Data'!E71)),NA())</f>
        <v>#N/A</v>
      </c>
      <c r="I77" s="95" t="e">
        <f ca="true">+IF(AND(ISNUMBER(OFFSET('Water Data'!$E$9,0,10*ROW('Water Data'!E71))),'Data Summary'!BX77="Yes"),OFFSET('Water Data'!$E$9,0,10*ROW('Water Data'!E71)),NA())</f>
        <v>#N/A</v>
      </c>
      <c r="J77" s="95" t="e">
        <f ca="true">+IF(AND(ISNUMBER(OFFSET('Water Data'!$F$4,0,10*ROW('Water Data'!F71))),'Data Summary'!BY77="Yes"),100-OFFSET('Water Data'!$F$4,0,10*ROW('Water Data'!F71)),NA())</f>
        <v>#N/A</v>
      </c>
      <c r="K77" s="95" t="e">
        <f ca="true">+IF(AND(ISNUMBER(OFFSET('Water Data'!$F$6,0,10*ROW('Water Data'!F71))),'Data Summary'!BZ77="Yes"),OFFSET('Water Data'!$F$6,0,10*ROW('Water Data'!F71)),NA())</f>
        <v>#N/A</v>
      </c>
      <c r="L77" s="95" t="e">
        <f ca="true">+IF(AND(ISNUMBER(OFFSET('Water Data'!$F$9,0,10*ROW('Water Data'!F71))),'Data Summary'!CA77="Yes"),OFFSET('Water Data'!$F$9,0,10*ROW('Water Data'!F71)),NA())</f>
        <v>#N/A</v>
      </c>
      <c r="M77" s="95" t="e">
        <f ca="true">+IF(AND(ISNUMBER(OFFSET('Water Data'!$G$4,0,10*ROW('Water Data'!G71))),'Data Summary'!CB77="Yes"),100-OFFSET('Water Data'!$G$4,0,10*ROW('Water Data'!G71)),NA())</f>
        <v>#N/A</v>
      </c>
      <c r="N77" s="95" t="e">
        <f ca="true">+IF(AND(ISNUMBER(OFFSET('Water Data'!$G$6,0,10*ROW('Water Data'!G71))),'Data Summary'!CC77="Yes"),OFFSET('Water Data'!$G$6,0,10*ROW('Water Data'!G71)),NA())</f>
        <v>#N/A</v>
      </c>
      <c r="O77" s="95" t="e">
        <f ca="true">+IF(AND(ISNUMBER(OFFSET('Water Data'!$G$9,0,10*ROW('Water Data'!G71))),'Data Summary'!CD77="Yes"),OFFSET('Water Data'!$G$9,0,10*ROW('Water Data'!G71)),NA())</f>
        <v>#N/A</v>
      </c>
      <c r="P77" s="95" t="e">
        <f ca="true">+IF(AND(ISNUMBER(OFFSET('Water Data'!$H$4,0,10*ROW('Water Data'!H71))),'Data Summary'!CE77="Yes"),100-OFFSET('Water Data'!$H$4,0,10*ROW('Water Data'!H71)),NA())</f>
        <v>#N/A</v>
      </c>
      <c r="Q77" s="95" t="e">
        <f ca="true">+IF(AND(ISNUMBER(OFFSET('Water Data'!$H$6,0,10*ROW('Water Data'!H71))),'Data Summary'!CF77="Yes"),OFFSET('Water Data'!$H$6,0,10*ROW('Water Data'!H71)),NA())</f>
        <v>#N/A</v>
      </c>
      <c r="R77" s="95" t="e">
        <f ca="true">+IF(AND(ISNUMBER(OFFSET('Water Data'!$H$9,0,10*ROW('Water Data'!H71))),'Data Summary'!CG77="Yes"),OFFSET('Water Data'!$H$9,0,10*ROW('Water Data'!H71)),NA())</f>
        <v>#N/A</v>
      </c>
      <c r="S77" s="95" t="e">
        <f ca="true">+IF(AND(ISNUMBER(OFFSET('Water Data'!$I$4,0,10*ROW('Water Data'!I71))),'Data Summary'!CH77="Yes"),100-OFFSET('Water Data'!$I$4,0,10*ROW('Water Data'!I71)),NA())</f>
        <v>#N/A</v>
      </c>
      <c r="T77" s="95" t="e">
        <f ca="true">+IF(AND(ISNUMBER(OFFSET('Water Data'!$I$6,0,10*ROW('Water Data'!I71))),'Data Summary'!CI77="Yes"),OFFSET('Water Data'!$I$6,0,10*ROW('Water Data'!I71)),NA())</f>
        <v>#N/A</v>
      </c>
      <c r="U77" s="95" t="e">
        <f ca="true">+IF(AND(ISNUMBER(OFFSET('Water Data'!$I$9,0,10*ROW('Water Data'!I71))),'Data Summary'!CJ77="Yes"),OFFSET('Water Data'!$I$9,0,10*ROW('Water Data'!I71)),NA())</f>
        <v>#N/A</v>
      </c>
      <c r="V77" s="96" t="e">
        <f ca="true">+IF(AND(ISNUMBER(OFFSET('Sanitation Data'!$D$4,0,10*ROW('Sanitation Data'!D71))),'Data Summary'!CK77="Yes"),100-OFFSET('Sanitation Data'!$D$4,0,10*ROW('Sanitation Data'!D71)),NA())</f>
        <v>#N/A</v>
      </c>
      <c r="W77" s="96" t="e">
        <f ca="true">+IF(AND(ISNUMBER(OFFSET('Sanitation Data'!$D$6,0,10*ROW('Sanitation Data'!D71))),'Data Summary'!CL77="Yes"),OFFSET('Sanitation Data'!$D$6,0,10*ROW('Sanitation Data'!D71)),NA())</f>
        <v>#N/A</v>
      </c>
      <c r="X77" s="96" t="e">
        <f ca="true">+IF(AND(ISNUMBER(OFFSET('Sanitation Data'!$D$10,0,10*ROW('Sanitation Data'!D71))),'Data Summary'!CM77="Yes"),OFFSET('Sanitation Data'!$D$10,0,10*ROW('Sanitation Data'!D71)),NA())</f>
        <v>#N/A</v>
      </c>
      <c r="Y77" s="96" t="e">
        <f ca="true">+IF(AND(ISNUMBER(OFFSET('Sanitation Data'!$D$11,0,10*ROW('Sanitation Data'!D71))),'Data Summary'!CN77="Yes"),OFFSET('Sanitation Data'!$D$11,0,10*ROW('Sanitation Data'!D71)),NA())</f>
        <v>#N/A</v>
      </c>
      <c r="Z77" s="96" t="e">
        <f ca="true">+IF(AND(ISNUMBER(OFFSET('Sanitation Data'!$D$12,0,10*ROW('Sanitation Data'!D71))),'Data Summary'!CO77="Yes"),OFFSET('Sanitation Data'!$D$12,0,10*ROW('Sanitation Data'!D71)),NA())</f>
        <v>#N/A</v>
      </c>
      <c r="AA77" s="96" t="e">
        <f ca="true">+IF(AND(ISNUMBER(OFFSET('Sanitation Data'!$E$4,0,10*ROW('Sanitation Data'!E71))),'Data Summary'!CP77="Yes"),100-OFFSET('Sanitation Data'!$E$4,0,10*ROW('Sanitation Data'!E71)),NA())</f>
        <v>#N/A</v>
      </c>
      <c r="AB77" s="96" t="e">
        <f ca="true">+IF(AND(ISNUMBER(OFFSET('Sanitation Data'!$E$6,0,10*ROW('Sanitation Data'!E71))),'Data Summary'!CQ77="Yes"),OFFSET('Sanitation Data'!$E$6,0,10*ROW('Sanitation Data'!E71)),NA())</f>
        <v>#N/A</v>
      </c>
      <c r="AC77" s="96" t="e">
        <f ca="true">+IF(AND(ISNUMBER(OFFSET('Sanitation Data'!$E$10,0,10*ROW('Sanitation Data'!E71))),'Data Summary'!CR77="Yes"),OFFSET('Sanitation Data'!$E$10,0,10*ROW('Sanitation Data'!E71)),NA())</f>
        <v>#N/A</v>
      </c>
      <c r="AD77" s="96" t="e">
        <f ca="true">+IF(AND(ISNUMBER(OFFSET('Sanitation Data'!$E$11,0,10*ROW('Sanitation Data'!E71))),'Data Summary'!CS77="Yes"),OFFSET('Sanitation Data'!$E$11,0,10*ROW('Sanitation Data'!E71)),NA())</f>
        <v>#N/A</v>
      </c>
      <c r="AE77" s="96" t="e">
        <f ca="true">+IF(AND(ISNUMBER(OFFSET('Sanitation Data'!$E$12,0,10*ROW('Sanitation Data'!E71))),'Data Summary'!CT77="Yes"),OFFSET('Sanitation Data'!$E$12,0,10*ROW('Sanitation Data'!E71)),NA())</f>
        <v>#N/A</v>
      </c>
      <c r="AF77" s="96" t="e">
        <f ca="true">+IF(AND(ISNUMBER(OFFSET('Sanitation Data'!$F$4,0,10*ROW('Sanitation Data'!F71))),'Data Summary'!CU77="Yes"),100-OFFSET('Sanitation Data'!$F$4,0,10*ROW('Sanitation Data'!F71)),NA())</f>
        <v>#N/A</v>
      </c>
      <c r="AG77" s="96" t="e">
        <f ca="true">+IF(AND(ISNUMBER(OFFSET('Sanitation Data'!$F$6,0,10*ROW('Sanitation Data'!F71))),'Data Summary'!CV77="Yes"),OFFSET('Sanitation Data'!$F$6,0,10*ROW('Sanitation Data'!F71)),NA())</f>
        <v>#N/A</v>
      </c>
      <c r="AH77" s="96" t="e">
        <f ca="true">+IF(AND(ISNUMBER(OFFSET('Sanitation Data'!$F$10,0,10*ROW('Sanitation Data'!F71))),'Data Summary'!CW77="Yes"),OFFSET('Sanitation Data'!$F$10,0,10*ROW('Sanitation Data'!F71)),NA())</f>
        <v>#N/A</v>
      </c>
      <c r="AI77" s="96" t="e">
        <f ca="true">+IF(AND(ISNUMBER(OFFSET('Sanitation Data'!$F$11,0,10*ROW('Sanitation Data'!F71))),'Data Summary'!CX77="Yes"),OFFSET('Sanitation Data'!$F$11,0,10*ROW('Sanitation Data'!F71)),NA())</f>
        <v>#N/A</v>
      </c>
      <c r="AJ77" s="96" t="e">
        <f ca="true">+IF(AND(ISNUMBER(OFFSET('Sanitation Data'!$F$12,0,10*ROW('Sanitation Data'!F71))),'Data Summary'!CY77="Yes"),OFFSET('Sanitation Data'!$F$12,0,10*ROW('Sanitation Data'!F71)),NA())</f>
        <v>#N/A</v>
      </c>
      <c r="AK77" s="96" t="e">
        <f ca="true">+IF(AND(ISNUMBER(OFFSET('Sanitation Data'!$G$4,0,10*ROW('Sanitation Data'!G71))),'Data Summary'!CZ77="Yes"),100-OFFSET('Sanitation Data'!$G$4,0,10*ROW('Sanitation Data'!G71)),NA())</f>
        <v>#N/A</v>
      </c>
      <c r="AL77" s="96" t="e">
        <f ca="true">+IF(AND(ISNUMBER(OFFSET('Sanitation Data'!$G$6,0,10*ROW('Sanitation Data'!G71))),'Data Summary'!DA77="Yes"),OFFSET('Sanitation Data'!$G$6,0,10*ROW('Sanitation Data'!G71)),NA())</f>
        <v>#N/A</v>
      </c>
      <c r="AM77" s="96" t="e">
        <f ca="true">+IF(AND(ISNUMBER(OFFSET('Sanitation Data'!$G$10,0,10*ROW('Sanitation Data'!G71))),'Data Summary'!DB77="Yes"),OFFSET('Sanitation Data'!$G$10,0,10*ROW('Sanitation Data'!G71)),NA())</f>
        <v>#N/A</v>
      </c>
      <c r="AN77" s="96" t="e">
        <f ca="true">+IF(AND(ISNUMBER(OFFSET('Sanitation Data'!$G$11,0,10*ROW('Sanitation Data'!G71))),'Data Summary'!DC77="Yes"),OFFSET('Sanitation Data'!$G$11,0,10*ROW('Sanitation Data'!G71)),NA())</f>
        <v>#N/A</v>
      </c>
      <c r="AO77" s="96" t="e">
        <f ca="true">+IF(AND(ISNUMBER(OFFSET('Sanitation Data'!$G$12,0,10*ROW('Sanitation Data'!G71))),'Data Summary'!DD77="Yes"),OFFSET('Sanitation Data'!$G$12,0,10*ROW('Sanitation Data'!G71)),NA())</f>
        <v>#N/A</v>
      </c>
      <c r="AP77" s="96" t="e">
        <f ca="true">+IF(AND(ISNUMBER(OFFSET('Sanitation Data'!$H$4,0,10*ROW('Sanitation Data'!H71))),'Data Summary'!DE77="Yes"),100-OFFSET('Sanitation Data'!$H$4,0,10*ROW('Sanitation Data'!H71)),NA())</f>
        <v>#N/A</v>
      </c>
      <c r="AQ77" s="96" t="e">
        <f ca="true">+IF(AND(ISNUMBER(OFFSET('Sanitation Data'!$H$6,0,10*ROW('Sanitation Data'!H71))),'Data Summary'!DF77="Yes"),OFFSET('Sanitation Data'!$H$6,0,10*ROW('Sanitation Data'!H71)),NA())</f>
        <v>#N/A</v>
      </c>
      <c r="AR77" s="96" t="e">
        <f ca="true">+IF(AND(ISNUMBER(OFFSET('Sanitation Data'!$H$10,0,10*ROW('Sanitation Data'!H71))),'Data Summary'!DG77="Yes"),OFFSET('Sanitation Data'!$H$10,0,10*ROW('Sanitation Data'!H71)),NA())</f>
        <v>#N/A</v>
      </c>
      <c r="AS77" s="96" t="e">
        <f ca="true">+IF(AND(ISNUMBER(OFFSET('Sanitation Data'!$H$11,0,10*ROW('Sanitation Data'!H71))),'Data Summary'!DH77="Yes"),OFFSET('Sanitation Data'!$H$11,0,10*ROW('Sanitation Data'!H71)),NA())</f>
        <v>#N/A</v>
      </c>
      <c r="AT77" s="96" t="e">
        <f ca="true">+IF(AND(ISNUMBER(OFFSET('Sanitation Data'!$H$12,0,10*ROW('Sanitation Data'!H71))),'Data Summary'!DI77="Yes"),OFFSET('Sanitation Data'!$H$12,0,10*ROW('Sanitation Data'!H71)),NA())</f>
        <v>#N/A</v>
      </c>
      <c r="AU77" s="96" t="e">
        <f ca="true">+IF(AND(ISNUMBER(OFFSET('Sanitation Data'!$I$4,0,10*ROW('Sanitation Data'!I71))),'Data Summary'!DJ77="Yes"),100-OFFSET('Sanitation Data'!$I$4,0,10*ROW('Sanitation Data'!I71)),NA())</f>
        <v>#N/A</v>
      </c>
      <c r="AV77" s="96" t="e">
        <f ca="true">+IF(AND(ISNUMBER(OFFSET('Sanitation Data'!$I$6,0,10*ROW('Sanitation Data'!I71))),'Data Summary'!DK77="Yes"),OFFSET('Sanitation Data'!$I$6,0,10*ROW('Sanitation Data'!I71)),NA())</f>
        <v>#N/A</v>
      </c>
      <c r="AW77" s="96" t="e">
        <f ca="true">+IF(AND(ISNUMBER(OFFSET('Sanitation Data'!$I$10,0,10*ROW('Sanitation Data'!I71))),'Data Summary'!DL77="Yes"),OFFSET('Sanitation Data'!$I$10,0,10*ROW('Sanitation Data'!I71)),NA())</f>
        <v>#N/A</v>
      </c>
      <c r="AX77" s="96" t="e">
        <f ca="true">+IF(AND(ISNUMBER(OFFSET('Sanitation Data'!$I$11,0,10*ROW('Sanitation Data'!I71))),'Data Summary'!DM77="Yes"),OFFSET('Sanitation Data'!$I$11,0,10*ROW('Sanitation Data'!I71)),NA())</f>
        <v>#N/A</v>
      </c>
      <c r="AY77" s="96" t="e">
        <f ca="true">+IF(AND(ISNUMBER(OFFSET('Sanitation Data'!$I$12,0,10*ROW('Sanitation Data'!I71))),'Data Summary'!DN77="Yes"),OFFSET('Sanitation Data'!$I$12,0,10*ROW('Sanitation Data'!I71)),NA())</f>
        <v>#N/A</v>
      </c>
      <c r="AZ77" s="97" t="e">
        <f ca="true">+IF(AND(ISNUMBER(OFFSET('Hygiene Data'!$D$5,0,10*ROW('Hygiene Data'!D71))),'Data Summary'!DO77="Yes"),OFFSET('Hygiene Data'!$D$5,0,10*ROW('Hygiene Data'!D71)),NA())</f>
        <v>#N/A</v>
      </c>
      <c r="BA77" s="97" t="e">
        <f ca="true">+IF(AND(ISNUMBER(OFFSET('Hygiene Data'!$D$7,0,10*ROW('Hygiene Data'!D71))),'Data Summary'!DP77="Yes"),OFFSET('Hygiene Data'!$D$7,0,10*ROW('Hygiene Data'!D71)),NA())</f>
        <v>#N/A</v>
      </c>
      <c r="BB77" s="97" t="e">
        <f ca="true">+IF(AND(ISNUMBER(OFFSET('Hygiene Data'!$D$9,0,10*ROW('Hygiene Data'!D71))),'Data Summary'!DQ77="Yes"),OFFSET('Hygiene Data'!$D$9,0,10*ROW('Hygiene Data'!D71)),NA())</f>
        <v>#N/A</v>
      </c>
      <c r="BC77" s="97" t="e">
        <f ca="true">+IF(AND(ISNUMBER(OFFSET('Hygiene Data'!$E$5,0,10*ROW('Hygiene Data'!E71))),'Data Summary'!DR77="Yes"),OFFSET('Hygiene Data'!$E$5,0,10*ROW('Hygiene Data'!E71)),NA())</f>
        <v>#N/A</v>
      </c>
      <c r="BD77" s="97" t="e">
        <f ca="true">+IF(AND(ISNUMBER(OFFSET('Hygiene Data'!$E$7,0,10*ROW('Hygiene Data'!E71))),'Data Summary'!DS77="Yes"),OFFSET('Hygiene Data'!$E$7,0,10*ROW('Hygiene Data'!E71)),NA())</f>
        <v>#N/A</v>
      </c>
      <c r="BE77" s="97" t="e">
        <f ca="true">+IF(AND(ISNUMBER(OFFSET('Hygiene Data'!$E$9,0,10*ROW('Hygiene Data'!E71))),'Data Summary'!DT77="Yes"),OFFSET('Hygiene Data'!$E$9,0,10*ROW('Hygiene Data'!E71)),NA())</f>
        <v>#N/A</v>
      </c>
      <c r="BF77" s="97" t="e">
        <f ca="true">+IF(AND(ISNUMBER(OFFSET('Hygiene Data'!$F$5,0,10*ROW('Hygiene Data'!F71))),'Data Summary'!DU77="Yes"),OFFSET('Hygiene Data'!$F$5,0,10*ROW('Hygiene Data'!F71)),NA())</f>
        <v>#N/A</v>
      </c>
      <c r="BG77" s="97" t="e">
        <f ca="true">+IF(AND(ISNUMBER(OFFSET('Hygiene Data'!$F$7,0,10*ROW('Hygiene Data'!F71))),'Data Summary'!DV77="Yes"),OFFSET('Hygiene Data'!$F$7,0,10*ROW('Hygiene Data'!F71)),NA())</f>
        <v>#N/A</v>
      </c>
      <c r="BH77" s="97" t="e">
        <f ca="true">+IF(AND(ISNUMBER(OFFSET('Hygiene Data'!$F$9,0,10*ROW('Hygiene Data'!F71))),'Data Summary'!DW77="Yes"),OFFSET('Hygiene Data'!$F$9,0,10*ROW('Hygiene Data'!F71)),NA())</f>
        <v>#N/A</v>
      </c>
      <c r="BI77" s="97" t="e">
        <f ca="true">+IF(AND(ISNUMBER(OFFSET('Hygiene Data'!$G$5,0,10*ROW('Hygiene Data'!G71))),'Data Summary'!DX77="Yes"),OFFSET('Hygiene Data'!$G$5,0,10*ROW('Hygiene Data'!G71)),NA())</f>
        <v>#N/A</v>
      </c>
      <c r="BJ77" s="97" t="e">
        <f ca="true">+IF(AND(ISNUMBER(OFFSET('Hygiene Data'!$G$7,0,10*ROW('Hygiene Data'!G71))),'Data Summary'!DY77="Yes"),OFFSET('Hygiene Data'!$G$7,0,10*ROW('Hygiene Data'!G71)),NA())</f>
        <v>#N/A</v>
      </c>
      <c r="BK77" s="97" t="e">
        <f ca="true">+IF(AND(ISNUMBER(OFFSET('Hygiene Data'!$G$9,0,10*ROW('Hygiene Data'!G71))),'Data Summary'!DZ77="Yes"),OFFSET('Hygiene Data'!$G$9,0,10*ROW('Hygiene Data'!G71)),NA())</f>
        <v>#N/A</v>
      </c>
      <c r="BL77" s="97" t="e">
        <f ca="true">+IF(AND(ISNUMBER(OFFSET('Hygiene Data'!$H$5,0,10*ROW('Hygiene Data'!H71))),'Data Summary'!EA77="Yes"),OFFSET('Hygiene Data'!$H$5,0,10*ROW('Hygiene Data'!H71)),NA())</f>
        <v>#N/A</v>
      </c>
      <c r="BM77" s="97" t="e">
        <f ca="true">+IF(AND(ISNUMBER(OFFSET('Hygiene Data'!$H$7,0,10*ROW('Hygiene Data'!H71))),'Data Summary'!EB77="Yes"),OFFSET('Hygiene Data'!$H$7,0,10*ROW('Hygiene Data'!H71)),NA())</f>
        <v>#N/A</v>
      </c>
      <c r="BN77" s="97" t="e">
        <f ca="true">+IF(AND(ISNUMBER(OFFSET('Hygiene Data'!$H$9,0,10*ROW('Hygiene Data'!H71))),'Data Summary'!EC77="Yes"),OFFSET('Hygiene Data'!$H$9,0,10*ROW('Hygiene Data'!H71)),NA())</f>
        <v>#N/A</v>
      </c>
      <c r="BO77" s="97" t="e">
        <f ca="true">+IF(AND(ISNUMBER(OFFSET('Hygiene Data'!$I$5,0,10*ROW('Hygiene Data'!I71))),'Data Summary'!ED77="Yes"),OFFSET('Hygiene Data'!$I$5,0,10*ROW('Hygiene Data'!I71)),NA())</f>
        <v>#N/A</v>
      </c>
      <c r="BP77" s="97" t="e">
        <f ca="true">+IF(AND(ISNUMBER(OFFSET('Hygiene Data'!$I$7,0,10*ROW('Hygiene Data'!I71))),'Data Summary'!EE77="Yes"),OFFSET('Hygiene Data'!$I$7,0,10*ROW('Hygiene Data'!I71)),NA())</f>
        <v>#N/A</v>
      </c>
      <c r="BQ77" s="97" t="e">
        <f ca="true">+IF(AND(ISNUMBER(OFFSET('Hygiene Data'!$I$9,0,10*ROW('Hygiene Data'!I71))),'Data Summary'!EF77="Yes"),OFFSET('Hygiene Data'!$I$9,0,10*ROW('Hygiene Data'!I71)),NA())</f>
        <v>#N/A</v>
      </c>
    </row>
    <row xmlns:x14ac="http://schemas.microsoft.com/office/spreadsheetml/2009/9/ac" r="78" x14ac:dyDescent="0.2">
      <c r="A78" s="409" t="e">
        <f ca="true">+RIGHT('Data Summary'!A78,LEN('Data Summary'!A78)-9)</f>
        <v>#VALUE!</v>
      </c>
      <c r="B78" s="36" t="str">
        <f ca="true">+IF(ISTEXT('Data Summary'!B78),'Data Summary'!B78,"")</f>
        <v/>
      </c>
      <c r="C78" s="358" t="e">
        <f ca="true">+VALUE('Data Summary'!C78)</f>
        <v>#VALUE!</v>
      </c>
      <c r="D78" s="95" t="e">
        <f ca="true">+IF(AND(ISNUMBER(OFFSET('Water Data'!$D$4,0,10*ROW('Water Data'!D72))),'Data Summary'!BS78="Yes"),100-OFFSET('Water Data'!$D$4,0,10*ROW('Water Data'!D72)),NA())</f>
        <v>#N/A</v>
      </c>
      <c r="E78" s="95" t="e">
        <f ca="true">+IF(AND(ISNUMBER(OFFSET('Water Data'!$D$6,0,10*ROW('Water Data'!D72))),'Data Summary'!BT78="Yes"),OFFSET('Water Data'!$D$6,0,10*ROW('Water Data'!D72)),NA())</f>
        <v>#N/A</v>
      </c>
      <c r="F78" s="95" t="e">
        <f ca="true">+IF(AND(ISNUMBER(OFFSET('Water Data'!$D$9,0,10*ROW('Water Data'!D72))),'Data Summary'!BU78="Yes"),OFFSET('Water Data'!$D$9,0,10*ROW('Water Data'!D72)),NA())</f>
        <v>#N/A</v>
      </c>
      <c r="G78" s="95" t="e">
        <f ca="true">+IF(AND(ISNUMBER(OFFSET('Water Data'!$E$4,0,10*ROW('Water Data'!E72))),'Data Summary'!BV78="Yes"),100-OFFSET('Water Data'!$E$4,0,10*ROW('Water Data'!E72)),NA())</f>
        <v>#N/A</v>
      </c>
      <c r="H78" s="95" t="e">
        <f ca="true">+IF(AND(ISNUMBER(OFFSET('Water Data'!$E$6,0,10*ROW('Water Data'!E72))),'Data Summary'!BW78="Yes"),OFFSET('Water Data'!$E$6,0,10*ROW('Water Data'!E72)),NA())</f>
        <v>#N/A</v>
      </c>
      <c r="I78" s="95" t="e">
        <f ca="true">+IF(AND(ISNUMBER(OFFSET('Water Data'!$E$9,0,10*ROW('Water Data'!E72))),'Data Summary'!BX78="Yes"),OFFSET('Water Data'!$E$9,0,10*ROW('Water Data'!E72)),NA())</f>
        <v>#N/A</v>
      </c>
      <c r="J78" s="95" t="e">
        <f ca="true">+IF(AND(ISNUMBER(OFFSET('Water Data'!$F$4,0,10*ROW('Water Data'!F72))),'Data Summary'!BY78="Yes"),100-OFFSET('Water Data'!$F$4,0,10*ROW('Water Data'!F72)),NA())</f>
        <v>#N/A</v>
      </c>
      <c r="K78" s="95" t="e">
        <f ca="true">+IF(AND(ISNUMBER(OFFSET('Water Data'!$F$6,0,10*ROW('Water Data'!F72))),'Data Summary'!BZ78="Yes"),OFFSET('Water Data'!$F$6,0,10*ROW('Water Data'!F72)),NA())</f>
        <v>#N/A</v>
      </c>
      <c r="L78" s="95" t="e">
        <f ca="true">+IF(AND(ISNUMBER(OFFSET('Water Data'!$F$9,0,10*ROW('Water Data'!F72))),'Data Summary'!CA78="Yes"),OFFSET('Water Data'!$F$9,0,10*ROW('Water Data'!F72)),NA())</f>
        <v>#N/A</v>
      </c>
      <c r="M78" s="95" t="e">
        <f ca="true">+IF(AND(ISNUMBER(OFFSET('Water Data'!$G$4,0,10*ROW('Water Data'!G72))),'Data Summary'!CB78="Yes"),100-OFFSET('Water Data'!$G$4,0,10*ROW('Water Data'!G72)),NA())</f>
        <v>#N/A</v>
      </c>
      <c r="N78" s="95" t="e">
        <f ca="true">+IF(AND(ISNUMBER(OFFSET('Water Data'!$G$6,0,10*ROW('Water Data'!G72))),'Data Summary'!CC78="Yes"),OFFSET('Water Data'!$G$6,0,10*ROW('Water Data'!G72)),NA())</f>
        <v>#N/A</v>
      </c>
      <c r="O78" s="95" t="e">
        <f ca="true">+IF(AND(ISNUMBER(OFFSET('Water Data'!$G$9,0,10*ROW('Water Data'!G72))),'Data Summary'!CD78="Yes"),OFFSET('Water Data'!$G$9,0,10*ROW('Water Data'!G72)),NA())</f>
        <v>#N/A</v>
      </c>
      <c r="P78" s="95" t="e">
        <f ca="true">+IF(AND(ISNUMBER(OFFSET('Water Data'!$H$4,0,10*ROW('Water Data'!H72))),'Data Summary'!CE78="Yes"),100-OFFSET('Water Data'!$H$4,0,10*ROW('Water Data'!H72)),NA())</f>
        <v>#N/A</v>
      </c>
      <c r="Q78" s="95" t="e">
        <f ca="true">+IF(AND(ISNUMBER(OFFSET('Water Data'!$H$6,0,10*ROW('Water Data'!H72))),'Data Summary'!CF78="Yes"),OFFSET('Water Data'!$H$6,0,10*ROW('Water Data'!H72)),NA())</f>
        <v>#N/A</v>
      </c>
      <c r="R78" s="95" t="e">
        <f ca="true">+IF(AND(ISNUMBER(OFFSET('Water Data'!$H$9,0,10*ROW('Water Data'!H72))),'Data Summary'!CG78="Yes"),OFFSET('Water Data'!$H$9,0,10*ROW('Water Data'!H72)),NA())</f>
        <v>#N/A</v>
      </c>
      <c r="S78" s="95" t="e">
        <f ca="true">+IF(AND(ISNUMBER(OFFSET('Water Data'!$I$4,0,10*ROW('Water Data'!I72))),'Data Summary'!CH78="Yes"),100-OFFSET('Water Data'!$I$4,0,10*ROW('Water Data'!I72)),NA())</f>
        <v>#N/A</v>
      </c>
      <c r="T78" s="95" t="e">
        <f ca="true">+IF(AND(ISNUMBER(OFFSET('Water Data'!$I$6,0,10*ROW('Water Data'!I72))),'Data Summary'!CI78="Yes"),OFFSET('Water Data'!$I$6,0,10*ROW('Water Data'!I72)),NA())</f>
        <v>#N/A</v>
      </c>
      <c r="U78" s="95" t="e">
        <f ca="true">+IF(AND(ISNUMBER(OFFSET('Water Data'!$I$9,0,10*ROW('Water Data'!I72))),'Data Summary'!CJ78="Yes"),OFFSET('Water Data'!$I$9,0,10*ROW('Water Data'!I72)),NA())</f>
        <v>#N/A</v>
      </c>
      <c r="V78" s="96" t="e">
        <f ca="true">+IF(AND(ISNUMBER(OFFSET('Sanitation Data'!$D$4,0,10*ROW('Sanitation Data'!D72))),'Data Summary'!CK78="Yes"),100-OFFSET('Sanitation Data'!$D$4,0,10*ROW('Sanitation Data'!D72)),NA())</f>
        <v>#N/A</v>
      </c>
      <c r="W78" s="96" t="e">
        <f ca="true">+IF(AND(ISNUMBER(OFFSET('Sanitation Data'!$D$6,0,10*ROW('Sanitation Data'!D72))),'Data Summary'!CL78="Yes"),OFFSET('Sanitation Data'!$D$6,0,10*ROW('Sanitation Data'!D72)),NA())</f>
        <v>#N/A</v>
      </c>
      <c r="X78" s="96" t="e">
        <f ca="true">+IF(AND(ISNUMBER(OFFSET('Sanitation Data'!$D$10,0,10*ROW('Sanitation Data'!D72))),'Data Summary'!CM78="Yes"),OFFSET('Sanitation Data'!$D$10,0,10*ROW('Sanitation Data'!D72)),NA())</f>
        <v>#N/A</v>
      </c>
      <c r="Y78" s="96" t="e">
        <f ca="true">+IF(AND(ISNUMBER(OFFSET('Sanitation Data'!$D$11,0,10*ROW('Sanitation Data'!D72))),'Data Summary'!CN78="Yes"),OFFSET('Sanitation Data'!$D$11,0,10*ROW('Sanitation Data'!D72)),NA())</f>
        <v>#N/A</v>
      </c>
      <c r="Z78" s="96" t="e">
        <f ca="true">+IF(AND(ISNUMBER(OFFSET('Sanitation Data'!$D$12,0,10*ROW('Sanitation Data'!D72))),'Data Summary'!CO78="Yes"),OFFSET('Sanitation Data'!$D$12,0,10*ROW('Sanitation Data'!D72)),NA())</f>
        <v>#N/A</v>
      </c>
      <c r="AA78" s="96" t="e">
        <f ca="true">+IF(AND(ISNUMBER(OFFSET('Sanitation Data'!$E$4,0,10*ROW('Sanitation Data'!E72))),'Data Summary'!CP78="Yes"),100-OFFSET('Sanitation Data'!$E$4,0,10*ROW('Sanitation Data'!E72)),NA())</f>
        <v>#N/A</v>
      </c>
      <c r="AB78" s="96" t="e">
        <f ca="true">+IF(AND(ISNUMBER(OFFSET('Sanitation Data'!$E$6,0,10*ROW('Sanitation Data'!E72))),'Data Summary'!CQ78="Yes"),OFFSET('Sanitation Data'!$E$6,0,10*ROW('Sanitation Data'!E72)),NA())</f>
        <v>#N/A</v>
      </c>
      <c r="AC78" s="96" t="e">
        <f ca="true">+IF(AND(ISNUMBER(OFFSET('Sanitation Data'!$E$10,0,10*ROW('Sanitation Data'!E72))),'Data Summary'!CR78="Yes"),OFFSET('Sanitation Data'!$E$10,0,10*ROW('Sanitation Data'!E72)),NA())</f>
        <v>#N/A</v>
      </c>
      <c r="AD78" s="96" t="e">
        <f ca="true">+IF(AND(ISNUMBER(OFFSET('Sanitation Data'!$E$11,0,10*ROW('Sanitation Data'!E72))),'Data Summary'!CS78="Yes"),OFFSET('Sanitation Data'!$E$11,0,10*ROW('Sanitation Data'!E72)),NA())</f>
        <v>#N/A</v>
      </c>
      <c r="AE78" s="96" t="e">
        <f ca="true">+IF(AND(ISNUMBER(OFFSET('Sanitation Data'!$E$12,0,10*ROW('Sanitation Data'!E72))),'Data Summary'!CT78="Yes"),OFFSET('Sanitation Data'!$E$12,0,10*ROW('Sanitation Data'!E72)),NA())</f>
        <v>#N/A</v>
      </c>
      <c r="AF78" s="96" t="e">
        <f ca="true">+IF(AND(ISNUMBER(OFFSET('Sanitation Data'!$F$4,0,10*ROW('Sanitation Data'!F72))),'Data Summary'!CU78="Yes"),100-OFFSET('Sanitation Data'!$F$4,0,10*ROW('Sanitation Data'!F72)),NA())</f>
        <v>#N/A</v>
      </c>
      <c r="AG78" s="96" t="e">
        <f ca="true">+IF(AND(ISNUMBER(OFFSET('Sanitation Data'!$F$6,0,10*ROW('Sanitation Data'!F72))),'Data Summary'!CV78="Yes"),OFFSET('Sanitation Data'!$F$6,0,10*ROW('Sanitation Data'!F72)),NA())</f>
        <v>#N/A</v>
      </c>
      <c r="AH78" s="96" t="e">
        <f ca="true">+IF(AND(ISNUMBER(OFFSET('Sanitation Data'!$F$10,0,10*ROW('Sanitation Data'!F72))),'Data Summary'!CW78="Yes"),OFFSET('Sanitation Data'!$F$10,0,10*ROW('Sanitation Data'!F72)),NA())</f>
        <v>#N/A</v>
      </c>
      <c r="AI78" s="96" t="e">
        <f ca="true">+IF(AND(ISNUMBER(OFFSET('Sanitation Data'!$F$11,0,10*ROW('Sanitation Data'!F72))),'Data Summary'!CX78="Yes"),OFFSET('Sanitation Data'!$F$11,0,10*ROW('Sanitation Data'!F72)),NA())</f>
        <v>#N/A</v>
      </c>
      <c r="AJ78" s="96" t="e">
        <f ca="true">+IF(AND(ISNUMBER(OFFSET('Sanitation Data'!$F$12,0,10*ROW('Sanitation Data'!F72))),'Data Summary'!CY78="Yes"),OFFSET('Sanitation Data'!$F$12,0,10*ROW('Sanitation Data'!F72)),NA())</f>
        <v>#N/A</v>
      </c>
      <c r="AK78" s="96" t="e">
        <f ca="true">+IF(AND(ISNUMBER(OFFSET('Sanitation Data'!$G$4,0,10*ROW('Sanitation Data'!G72))),'Data Summary'!CZ78="Yes"),100-OFFSET('Sanitation Data'!$G$4,0,10*ROW('Sanitation Data'!G72)),NA())</f>
        <v>#N/A</v>
      </c>
      <c r="AL78" s="96" t="e">
        <f ca="true">+IF(AND(ISNUMBER(OFFSET('Sanitation Data'!$G$6,0,10*ROW('Sanitation Data'!G72))),'Data Summary'!DA78="Yes"),OFFSET('Sanitation Data'!$G$6,0,10*ROW('Sanitation Data'!G72)),NA())</f>
        <v>#N/A</v>
      </c>
      <c r="AM78" s="96" t="e">
        <f ca="true">+IF(AND(ISNUMBER(OFFSET('Sanitation Data'!$G$10,0,10*ROW('Sanitation Data'!G72))),'Data Summary'!DB78="Yes"),OFFSET('Sanitation Data'!$G$10,0,10*ROW('Sanitation Data'!G72)),NA())</f>
        <v>#N/A</v>
      </c>
      <c r="AN78" s="96" t="e">
        <f ca="true">+IF(AND(ISNUMBER(OFFSET('Sanitation Data'!$G$11,0,10*ROW('Sanitation Data'!G72))),'Data Summary'!DC78="Yes"),OFFSET('Sanitation Data'!$G$11,0,10*ROW('Sanitation Data'!G72)),NA())</f>
        <v>#N/A</v>
      </c>
      <c r="AO78" s="96" t="e">
        <f ca="true">+IF(AND(ISNUMBER(OFFSET('Sanitation Data'!$G$12,0,10*ROW('Sanitation Data'!G72))),'Data Summary'!DD78="Yes"),OFFSET('Sanitation Data'!$G$12,0,10*ROW('Sanitation Data'!G72)),NA())</f>
        <v>#N/A</v>
      </c>
      <c r="AP78" s="96" t="e">
        <f ca="true">+IF(AND(ISNUMBER(OFFSET('Sanitation Data'!$H$4,0,10*ROW('Sanitation Data'!H72))),'Data Summary'!DE78="Yes"),100-OFFSET('Sanitation Data'!$H$4,0,10*ROW('Sanitation Data'!H72)),NA())</f>
        <v>#N/A</v>
      </c>
      <c r="AQ78" s="96" t="e">
        <f ca="true">+IF(AND(ISNUMBER(OFFSET('Sanitation Data'!$H$6,0,10*ROW('Sanitation Data'!H72))),'Data Summary'!DF78="Yes"),OFFSET('Sanitation Data'!$H$6,0,10*ROW('Sanitation Data'!H72)),NA())</f>
        <v>#N/A</v>
      </c>
      <c r="AR78" s="96" t="e">
        <f ca="true">+IF(AND(ISNUMBER(OFFSET('Sanitation Data'!$H$10,0,10*ROW('Sanitation Data'!H72))),'Data Summary'!DG78="Yes"),OFFSET('Sanitation Data'!$H$10,0,10*ROW('Sanitation Data'!H72)),NA())</f>
        <v>#N/A</v>
      </c>
      <c r="AS78" s="96" t="e">
        <f ca="true">+IF(AND(ISNUMBER(OFFSET('Sanitation Data'!$H$11,0,10*ROW('Sanitation Data'!H72))),'Data Summary'!DH78="Yes"),OFFSET('Sanitation Data'!$H$11,0,10*ROW('Sanitation Data'!H72)),NA())</f>
        <v>#N/A</v>
      </c>
      <c r="AT78" s="96" t="e">
        <f ca="true">+IF(AND(ISNUMBER(OFFSET('Sanitation Data'!$H$12,0,10*ROW('Sanitation Data'!H72))),'Data Summary'!DI78="Yes"),OFFSET('Sanitation Data'!$H$12,0,10*ROW('Sanitation Data'!H72)),NA())</f>
        <v>#N/A</v>
      </c>
      <c r="AU78" s="96" t="e">
        <f ca="true">+IF(AND(ISNUMBER(OFFSET('Sanitation Data'!$I$4,0,10*ROW('Sanitation Data'!I72))),'Data Summary'!DJ78="Yes"),100-OFFSET('Sanitation Data'!$I$4,0,10*ROW('Sanitation Data'!I72)),NA())</f>
        <v>#N/A</v>
      </c>
      <c r="AV78" s="96" t="e">
        <f ca="true">+IF(AND(ISNUMBER(OFFSET('Sanitation Data'!$I$6,0,10*ROW('Sanitation Data'!I72))),'Data Summary'!DK78="Yes"),OFFSET('Sanitation Data'!$I$6,0,10*ROW('Sanitation Data'!I72)),NA())</f>
        <v>#N/A</v>
      </c>
      <c r="AW78" s="96" t="e">
        <f ca="true">+IF(AND(ISNUMBER(OFFSET('Sanitation Data'!$I$10,0,10*ROW('Sanitation Data'!I72))),'Data Summary'!DL78="Yes"),OFFSET('Sanitation Data'!$I$10,0,10*ROW('Sanitation Data'!I72)),NA())</f>
        <v>#N/A</v>
      </c>
      <c r="AX78" s="96" t="e">
        <f ca="true">+IF(AND(ISNUMBER(OFFSET('Sanitation Data'!$I$11,0,10*ROW('Sanitation Data'!I72))),'Data Summary'!DM78="Yes"),OFFSET('Sanitation Data'!$I$11,0,10*ROW('Sanitation Data'!I72)),NA())</f>
        <v>#N/A</v>
      </c>
      <c r="AY78" s="96" t="e">
        <f ca="true">+IF(AND(ISNUMBER(OFFSET('Sanitation Data'!$I$12,0,10*ROW('Sanitation Data'!I72))),'Data Summary'!DN78="Yes"),OFFSET('Sanitation Data'!$I$12,0,10*ROW('Sanitation Data'!I72)),NA())</f>
        <v>#N/A</v>
      </c>
      <c r="AZ78" s="97" t="e">
        <f ca="true">+IF(AND(ISNUMBER(OFFSET('Hygiene Data'!$D$5,0,10*ROW('Hygiene Data'!D72))),'Data Summary'!DO78="Yes"),OFFSET('Hygiene Data'!$D$5,0,10*ROW('Hygiene Data'!D72)),NA())</f>
        <v>#N/A</v>
      </c>
      <c r="BA78" s="97" t="e">
        <f ca="true">+IF(AND(ISNUMBER(OFFSET('Hygiene Data'!$D$7,0,10*ROW('Hygiene Data'!D72))),'Data Summary'!DP78="Yes"),OFFSET('Hygiene Data'!$D$7,0,10*ROW('Hygiene Data'!D72)),NA())</f>
        <v>#N/A</v>
      </c>
      <c r="BB78" s="97" t="e">
        <f ca="true">+IF(AND(ISNUMBER(OFFSET('Hygiene Data'!$D$9,0,10*ROW('Hygiene Data'!D72))),'Data Summary'!DQ78="Yes"),OFFSET('Hygiene Data'!$D$9,0,10*ROW('Hygiene Data'!D72)),NA())</f>
        <v>#N/A</v>
      </c>
      <c r="BC78" s="97" t="e">
        <f ca="true">+IF(AND(ISNUMBER(OFFSET('Hygiene Data'!$E$5,0,10*ROW('Hygiene Data'!E72))),'Data Summary'!DR78="Yes"),OFFSET('Hygiene Data'!$E$5,0,10*ROW('Hygiene Data'!E72)),NA())</f>
        <v>#N/A</v>
      </c>
      <c r="BD78" s="97" t="e">
        <f ca="true">+IF(AND(ISNUMBER(OFFSET('Hygiene Data'!$E$7,0,10*ROW('Hygiene Data'!E72))),'Data Summary'!DS78="Yes"),OFFSET('Hygiene Data'!$E$7,0,10*ROW('Hygiene Data'!E72)),NA())</f>
        <v>#N/A</v>
      </c>
      <c r="BE78" s="97" t="e">
        <f ca="true">+IF(AND(ISNUMBER(OFFSET('Hygiene Data'!$E$9,0,10*ROW('Hygiene Data'!E72))),'Data Summary'!DT78="Yes"),OFFSET('Hygiene Data'!$E$9,0,10*ROW('Hygiene Data'!E72)),NA())</f>
        <v>#N/A</v>
      </c>
      <c r="BF78" s="97" t="e">
        <f ca="true">+IF(AND(ISNUMBER(OFFSET('Hygiene Data'!$F$5,0,10*ROW('Hygiene Data'!F72))),'Data Summary'!DU78="Yes"),OFFSET('Hygiene Data'!$F$5,0,10*ROW('Hygiene Data'!F72)),NA())</f>
        <v>#N/A</v>
      </c>
      <c r="BG78" s="97" t="e">
        <f ca="true">+IF(AND(ISNUMBER(OFFSET('Hygiene Data'!$F$7,0,10*ROW('Hygiene Data'!F72))),'Data Summary'!DV78="Yes"),OFFSET('Hygiene Data'!$F$7,0,10*ROW('Hygiene Data'!F72)),NA())</f>
        <v>#N/A</v>
      </c>
      <c r="BH78" s="97" t="e">
        <f ca="true">+IF(AND(ISNUMBER(OFFSET('Hygiene Data'!$F$9,0,10*ROW('Hygiene Data'!F72))),'Data Summary'!DW78="Yes"),OFFSET('Hygiene Data'!$F$9,0,10*ROW('Hygiene Data'!F72)),NA())</f>
        <v>#N/A</v>
      </c>
      <c r="BI78" s="97" t="e">
        <f ca="true">+IF(AND(ISNUMBER(OFFSET('Hygiene Data'!$G$5,0,10*ROW('Hygiene Data'!G72))),'Data Summary'!DX78="Yes"),OFFSET('Hygiene Data'!$G$5,0,10*ROW('Hygiene Data'!G72)),NA())</f>
        <v>#N/A</v>
      </c>
      <c r="BJ78" s="97" t="e">
        <f ca="true">+IF(AND(ISNUMBER(OFFSET('Hygiene Data'!$G$7,0,10*ROW('Hygiene Data'!G72))),'Data Summary'!DY78="Yes"),OFFSET('Hygiene Data'!$G$7,0,10*ROW('Hygiene Data'!G72)),NA())</f>
        <v>#N/A</v>
      </c>
      <c r="BK78" s="97" t="e">
        <f ca="true">+IF(AND(ISNUMBER(OFFSET('Hygiene Data'!$G$9,0,10*ROW('Hygiene Data'!G72))),'Data Summary'!DZ78="Yes"),OFFSET('Hygiene Data'!$G$9,0,10*ROW('Hygiene Data'!G72)),NA())</f>
        <v>#N/A</v>
      </c>
      <c r="BL78" s="97" t="e">
        <f ca="true">+IF(AND(ISNUMBER(OFFSET('Hygiene Data'!$H$5,0,10*ROW('Hygiene Data'!H72))),'Data Summary'!EA78="Yes"),OFFSET('Hygiene Data'!$H$5,0,10*ROW('Hygiene Data'!H72)),NA())</f>
        <v>#N/A</v>
      </c>
      <c r="BM78" s="97" t="e">
        <f ca="true">+IF(AND(ISNUMBER(OFFSET('Hygiene Data'!$H$7,0,10*ROW('Hygiene Data'!H72))),'Data Summary'!EB78="Yes"),OFFSET('Hygiene Data'!$H$7,0,10*ROW('Hygiene Data'!H72)),NA())</f>
        <v>#N/A</v>
      </c>
      <c r="BN78" s="97" t="e">
        <f ca="true">+IF(AND(ISNUMBER(OFFSET('Hygiene Data'!$H$9,0,10*ROW('Hygiene Data'!H72))),'Data Summary'!EC78="Yes"),OFFSET('Hygiene Data'!$H$9,0,10*ROW('Hygiene Data'!H72)),NA())</f>
        <v>#N/A</v>
      </c>
      <c r="BO78" s="97" t="e">
        <f ca="true">+IF(AND(ISNUMBER(OFFSET('Hygiene Data'!$I$5,0,10*ROW('Hygiene Data'!I72))),'Data Summary'!ED78="Yes"),OFFSET('Hygiene Data'!$I$5,0,10*ROW('Hygiene Data'!I72)),NA())</f>
        <v>#N/A</v>
      </c>
      <c r="BP78" s="97" t="e">
        <f ca="true">+IF(AND(ISNUMBER(OFFSET('Hygiene Data'!$I$7,0,10*ROW('Hygiene Data'!I72))),'Data Summary'!EE78="Yes"),OFFSET('Hygiene Data'!$I$7,0,10*ROW('Hygiene Data'!I72)),NA())</f>
        <v>#N/A</v>
      </c>
      <c r="BQ78" s="97" t="e">
        <f ca="true">+IF(AND(ISNUMBER(OFFSET('Hygiene Data'!$I$9,0,10*ROW('Hygiene Data'!I72))),'Data Summary'!EF78="Yes"),OFFSET('Hygiene Data'!$I$9,0,10*ROW('Hygiene Data'!I72)),NA())</f>
        <v>#N/A</v>
      </c>
    </row>
    <row xmlns:x14ac="http://schemas.microsoft.com/office/spreadsheetml/2009/9/ac" r="79" x14ac:dyDescent="0.2">
      <c r="A79" s="409" t="e">
        <f ca="true">+RIGHT('Data Summary'!A79,LEN('Data Summary'!A79)-9)</f>
        <v>#VALUE!</v>
      </c>
      <c r="B79" s="36" t="str">
        <f ca="true">+IF(ISTEXT('Data Summary'!B79),'Data Summary'!B79,"")</f>
        <v/>
      </c>
      <c r="C79" s="358" t="e">
        <f ca="true">+VALUE('Data Summary'!C79)</f>
        <v>#VALUE!</v>
      </c>
      <c r="D79" s="95" t="e">
        <f ca="true">+IF(AND(ISNUMBER(OFFSET('Water Data'!$D$4,0,10*ROW('Water Data'!D73))),'Data Summary'!BS79="Yes"),100-OFFSET('Water Data'!$D$4,0,10*ROW('Water Data'!D73)),NA())</f>
        <v>#N/A</v>
      </c>
      <c r="E79" s="95" t="e">
        <f ca="true">+IF(AND(ISNUMBER(OFFSET('Water Data'!$D$6,0,10*ROW('Water Data'!D73))),'Data Summary'!BT79="Yes"),OFFSET('Water Data'!$D$6,0,10*ROW('Water Data'!D73)),NA())</f>
        <v>#N/A</v>
      </c>
      <c r="F79" s="95" t="e">
        <f ca="true">+IF(AND(ISNUMBER(OFFSET('Water Data'!$D$9,0,10*ROW('Water Data'!D73))),'Data Summary'!BU79="Yes"),OFFSET('Water Data'!$D$9,0,10*ROW('Water Data'!D73)),NA())</f>
        <v>#N/A</v>
      </c>
      <c r="G79" s="95" t="e">
        <f ca="true">+IF(AND(ISNUMBER(OFFSET('Water Data'!$E$4,0,10*ROW('Water Data'!E73))),'Data Summary'!BV79="Yes"),100-OFFSET('Water Data'!$E$4,0,10*ROW('Water Data'!E73)),NA())</f>
        <v>#N/A</v>
      </c>
      <c r="H79" s="95" t="e">
        <f ca="true">+IF(AND(ISNUMBER(OFFSET('Water Data'!$E$6,0,10*ROW('Water Data'!E73))),'Data Summary'!BW79="Yes"),OFFSET('Water Data'!$E$6,0,10*ROW('Water Data'!E73)),NA())</f>
        <v>#N/A</v>
      </c>
      <c r="I79" s="95" t="e">
        <f ca="true">+IF(AND(ISNUMBER(OFFSET('Water Data'!$E$9,0,10*ROW('Water Data'!E73))),'Data Summary'!BX79="Yes"),OFFSET('Water Data'!$E$9,0,10*ROW('Water Data'!E73)),NA())</f>
        <v>#N/A</v>
      </c>
      <c r="J79" s="95" t="e">
        <f ca="true">+IF(AND(ISNUMBER(OFFSET('Water Data'!$F$4,0,10*ROW('Water Data'!F73))),'Data Summary'!BY79="Yes"),100-OFFSET('Water Data'!$F$4,0,10*ROW('Water Data'!F73)),NA())</f>
        <v>#N/A</v>
      </c>
      <c r="K79" s="95" t="e">
        <f ca="true">+IF(AND(ISNUMBER(OFFSET('Water Data'!$F$6,0,10*ROW('Water Data'!F73))),'Data Summary'!BZ79="Yes"),OFFSET('Water Data'!$F$6,0,10*ROW('Water Data'!F73)),NA())</f>
        <v>#N/A</v>
      </c>
      <c r="L79" s="95" t="e">
        <f ca="true">+IF(AND(ISNUMBER(OFFSET('Water Data'!$F$9,0,10*ROW('Water Data'!F73))),'Data Summary'!CA79="Yes"),OFFSET('Water Data'!$F$9,0,10*ROW('Water Data'!F73)),NA())</f>
        <v>#N/A</v>
      </c>
      <c r="M79" s="95" t="e">
        <f ca="true">+IF(AND(ISNUMBER(OFFSET('Water Data'!$G$4,0,10*ROW('Water Data'!G73))),'Data Summary'!CB79="Yes"),100-OFFSET('Water Data'!$G$4,0,10*ROW('Water Data'!G73)),NA())</f>
        <v>#N/A</v>
      </c>
      <c r="N79" s="95" t="e">
        <f ca="true">+IF(AND(ISNUMBER(OFFSET('Water Data'!$G$6,0,10*ROW('Water Data'!G73))),'Data Summary'!CC79="Yes"),OFFSET('Water Data'!$G$6,0,10*ROW('Water Data'!G73)),NA())</f>
        <v>#N/A</v>
      </c>
      <c r="O79" s="95" t="e">
        <f ca="true">+IF(AND(ISNUMBER(OFFSET('Water Data'!$G$9,0,10*ROW('Water Data'!G73))),'Data Summary'!CD79="Yes"),OFFSET('Water Data'!$G$9,0,10*ROW('Water Data'!G73)),NA())</f>
        <v>#N/A</v>
      </c>
      <c r="P79" s="95" t="e">
        <f ca="true">+IF(AND(ISNUMBER(OFFSET('Water Data'!$H$4,0,10*ROW('Water Data'!H73))),'Data Summary'!CE79="Yes"),100-OFFSET('Water Data'!$H$4,0,10*ROW('Water Data'!H73)),NA())</f>
        <v>#N/A</v>
      </c>
      <c r="Q79" s="95" t="e">
        <f ca="true">+IF(AND(ISNUMBER(OFFSET('Water Data'!$H$6,0,10*ROW('Water Data'!H73))),'Data Summary'!CF79="Yes"),OFFSET('Water Data'!$H$6,0,10*ROW('Water Data'!H73)),NA())</f>
        <v>#N/A</v>
      </c>
      <c r="R79" s="95" t="e">
        <f ca="true">+IF(AND(ISNUMBER(OFFSET('Water Data'!$H$9,0,10*ROW('Water Data'!H73))),'Data Summary'!CG79="Yes"),OFFSET('Water Data'!$H$9,0,10*ROW('Water Data'!H73)),NA())</f>
        <v>#N/A</v>
      </c>
      <c r="S79" s="95" t="e">
        <f ca="true">+IF(AND(ISNUMBER(OFFSET('Water Data'!$I$4,0,10*ROW('Water Data'!I73))),'Data Summary'!CH79="Yes"),100-OFFSET('Water Data'!$I$4,0,10*ROW('Water Data'!I73)),NA())</f>
        <v>#N/A</v>
      </c>
      <c r="T79" s="95" t="e">
        <f ca="true">+IF(AND(ISNUMBER(OFFSET('Water Data'!$I$6,0,10*ROW('Water Data'!I73))),'Data Summary'!CI79="Yes"),OFFSET('Water Data'!$I$6,0,10*ROW('Water Data'!I73)),NA())</f>
        <v>#N/A</v>
      </c>
      <c r="U79" s="95" t="e">
        <f ca="true">+IF(AND(ISNUMBER(OFFSET('Water Data'!$I$9,0,10*ROW('Water Data'!I73))),'Data Summary'!CJ79="Yes"),OFFSET('Water Data'!$I$9,0,10*ROW('Water Data'!I73)),NA())</f>
        <v>#N/A</v>
      </c>
      <c r="V79" s="96" t="e">
        <f ca="true">+IF(AND(ISNUMBER(OFFSET('Sanitation Data'!$D$4,0,10*ROW('Sanitation Data'!D73))),'Data Summary'!CK79="Yes"),100-OFFSET('Sanitation Data'!$D$4,0,10*ROW('Sanitation Data'!D73)),NA())</f>
        <v>#N/A</v>
      </c>
      <c r="W79" s="96" t="e">
        <f ca="true">+IF(AND(ISNUMBER(OFFSET('Sanitation Data'!$D$6,0,10*ROW('Sanitation Data'!D73))),'Data Summary'!CL79="Yes"),OFFSET('Sanitation Data'!$D$6,0,10*ROW('Sanitation Data'!D73)),NA())</f>
        <v>#N/A</v>
      </c>
      <c r="X79" s="96" t="e">
        <f ca="true">+IF(AND(ISNUMBER(OFFSET('Sanitation Data'!$D$10,0,10*ROW('Sanitation Data'!D73))),'Data Summary'!CM79="Yes"),OFFSET('Sanitation Data'!$D$10,0,10*ROW('Sanitation Data'!D73)),NA())</f>
        <v>#N/A</v>
      </c>
      <c r="Y79" s="96" t="e">
        <f ca="true">+IF(AND(ISNUMBER(OFFSET('Sanitation Data'!$D$11,0,10*ROW('Sanitation Data'!D73))),'Data Summary'!CN79="Yes"),OFFSET('Sanitation Data'!$D$11,0,10*ROW('Sanitation Data'!D73)),NA())</f>
        <v>#N/A</v>
      </c>
      <c r="Z79" s="96" t="e">
        <f ca="true">+IF(AND(ISNUMBER(OFFSET('Sanitation Data'!$D$12,0,10*ROW('Sanitation Data'!D73))),'Data Summary'!CO79="Yes"),OFFSET('Sanitation Data'!$D$12,0,10*ROW('Sanitation Data'!D73)),NA())</f>
        <v>#N/A</v>
      </c>
      <c r="AA79" s="96" t="e">
        <f ca="true">+IF(AND(ISNUMBER(OFFSET('Sanitation Data'!$E$4,0,10*ROW('Sanitation Data'!E73))),'Data Summary'!CP79="Yes"),100-OFFSET('Sanitation Data'!$E$4,0,10*ROW('Sanitation Data'!E73)),NA())</f>
        <v>#N/A</v>
      </c>
      <c r="AB79" s="96" t="e">
        <f ca="true">+IF(AND(ISNUMBER(OFFSET('Sanitation Data'!$E$6,0,10*ROW('Sanitation Data'!E73))),'Data Summary'!CQ79="Yes"),OFFSET('Sanitation Data'!$E$6,0,10*ROW('Sanitation Data'!E73)),NA())</f>
        <v>#N/A</v>
      </c>
      <c r="AC79" s="96" t="e">
        <f ca="true">+IF(AND(ISNUMBER(OFFSET('Sanitation Data'!$E$10,0,10*ROW('Sanitation Data'!E73))),'Data Summary'!CR79="Yes"),OFFSET('Sanitation Data'!$E$10,0,10*ROW('Sanitation Data'!E73)),NA())</f>
        <v>#N/A</v>
      </c>
      <c r="AD79" s="96" t="e">
        <f ca="true">+IF(AND(ISNUMBER(OFFSET('Sanitation Data'!$E$11,0,10*ROW('Sanitation Data'!E73))),'Data Summary'!CS79="Yes"),OFFSET('Sanitation Data'!$E$11,0,10*ROW('Sanitation Data'!E73)),NA())</f>
        <v>#N/A</v>
      </c>
      <c r="AE79" s="96" t="e">
        <f ca="true">+IF(AND(ISNUMBER(OFFSET('Sanitation Data'!$E$12,0,10*ROW('Sanitation Data'!E73))),'Data Summary'!CT79="Yes"),OFFSET('Sanitation Data'!$E$12,0,10*ROW('Sanitation Data'!E73)),NA())</f>
        <v>#N/A</v>
      </c>
      <c r="AF79" s="96" t="e">
        <f ca="true">+IF(AND(ISNUMBER(OFFSET('Sanitation Data'!$F$4,0,10*ROW('Sanitation Data'!F73))),'Data Summary'!CU79="Yes"),100-OFFSET('Sanitation Data'!$F$4,0,10*ROW('Sanitation Data'!F73)),NA())</f>
        <v>#N/A</v>
      </c>
      <c r="AG79" s="96" t="e">
        <f ca="true">+IF(AND(ISNUMBER(OFFSET('Sanitation Data'!$F$6,0,10*ROW('Sanitation Data'!F73))),'Data Summary'!CV79="Yes"),OFFSET('Sanitation Data'!$F$6,0,10*ROW('Sanitation Data'!F73)),NA())</f>
        <v>#N/A</v>
      </c>
      <c r="AH79" s="96" t="e">
        <f ca="true">+IF(AND(ISNUMBER(OFFSET('Sanitation Data'!$F$10,0,10*ROW('Sanitation Data'!F73))),'Data Summary'!CW79="Yes"),OFFSET('Sanitation Data'!$F$10,0,10*ROW('Sanitation Data'!F73)),NA())</f>
        <v>#N/A</v>
      </c>
      <c r="AI79" s="96" t="e">
        <f ca="true">+IF(AND(ISNUMBER(OFFSET('Sanitation Data'!$F$11,0,10*ROW('Sanitation Data'!F73))),'Data Summary'!CX79="Yes"),OFFSET('Sanitation Data'!$F$11,0,10*ROW('Sanitation Data'!F73)),NA())</f>
        <v>#N/A</v>
      </c>
      <c r="AJ79" s="96" t="e">
        <f ca="true">+IF(AND(ISNUMBER(OFFSET('Sanitation Data'!$F$12,0,10*ROW('Sanitation Data'!F73))),'Data Summary'!CY79="Yes"),OFFSET('Sanitation Data'!$F$12,0,10*ROW('Sanitation Data'!F73)),NA())</f>
        <v>#N/A</v>
      </c>
      <c r="AK79" s="96" t="e">
        <f ca="true">+IF(AND(ISNUMBER(OFFSET('Sanitation Data'!$G$4,0,10*ROW('Sanitation Data'!G73))),'Data Summary'!CZ79="Yes"),100-OFFSET('Sanitation Data'!$G$4,0,10*ROW('Sanitation Data'!G73)),NA())</f>
        <v>#N/A</v>
      </c>
      <c r="AL79" s="96" t="e">
        <f ca="true">+IF(AND(ISNUMBER(OFFSET('Sanitation Data'!$G$6,0,10*ROW('Sanitation Data'!G73))),'Data Summary'!DA79="Yes"),OFFSET('Sanitation Data'!$G$6,0,10*ROW('Sanitation Data'!G73)),NA())</f>
        <v>#N/A</v>
      </c>
      <c r="AM79" s="96" t="e">
        <f ca="true">+IF(AND(ISNUMBER(OFFSET('Sanitation Data'!$G$10,0,10*ROW('Sanitation Data'!G73))),'Data Summary'!DB79="Yes"),OFFSET('Sanitation Data'!$G$10,0,10*ROW('Sanitation Data'!G73)),NA())</f>
        <v>#N/A</v>
      </c>
      <c r="AN79" s="96" t="e">
        <f ca="true">+IF(AND(ISNUMBER(OFFSET('Sanitation Data'!$G$11,0,10*ROW('Sanitation Data'!G73))),'Data Summary'!DC79="Yes"),OFFSET('Sanitation Data'!$G$11,0,10*ROW('Sanitation Data'!G73)),NA())</f>
        <v>#N/A</v>
      </c>
      <c r="AO79" s="96" t="e">
        <f ca="true">+IF(AND(ISNUMBER(OFFSET('Sanitation Data'!$G$12,0,10*ROW('Sanitation Data'!G73))),'Data Summary'!DD79="Yes"),OFFSET('Sanitation Data'!$G$12,0,10*ROW('Sanitation Data'!G73)),NA())</f>
        <v>#N/A</v>
      </c>
      <c r="AP79" s="96" t="e">
        <f ca="true">+IF(AND(ISNUMBER(OFFSET('Sanitation Data'!$H$4,0,10*ROW('Sanitation Data'!H73))),'Data Summary'!DE79="Yes"),100-OFFSET('Sanitation Data'!$H$4,0,10*ROW('Sanitation Data'!H73)),NA())</f>
        <v>#N/A</v>
      </c>
      <c r="AQ79" s="96" t="e">
        <f ca="true">+IF(AND(ISNUMBER(OFFSET('Sanitation Data'!$H$6,0,10*ROW('Sanitation Data'!H73))),'Data Summary'!DF79="Yes"),OFFSET('Sanitation Data'!$H$6,0,10*ROW('Sanitation Data'!H73)),NA())</f>
        <v>#N/A</v>
      </c>
      <c r="AR79" s="96" t="e">
        <f ca="true">+IF(AND(ISNUMBER(OFFSET('Sanitation Data'!$H$10,0,10*ROW('Sanitation Data'!H73))),'Data Summary'!DG79="Yes"),OFFSET('Sanitation Data'!$H$10,0,10*ROW('Sanitation Data'!H73)),NA())</f>
        <v>#N/A</v>
      </c>
      <c r="AS79" s="96" t="e">
        <f ca="true">+IF(AND(ISNUMBER(OFFSET('Sanitation Data'!$H$11,0,10*ROW('Sanitation Data'!H73))),'Data Summary'!DH79="Yes"),OFFSET('Sanitation Data'!$H$11,0,10*ROW('Sanitation Data'!H73)),NA())</f>
        <v>#N/A</v>
      </c>
      <c r="AT79" s="96" t="e">
        <f ca="true">+IF(AND(ISNUMBER(OFFSET('Sanitation Data'!$H$12,0,10*ROW('Sanitation Data'!H73))),'Data Summary'!DI79="Yes"),OFFSET('Sanitation Data'!$H$12,0,10*ROW('Sanitation Data'!H73)),NA())</f>
        <v>#N/A</v>
      </c>
      <c r="AU79" s="96" t="e">
        <f ca="true">+IF(AND(ISNUMBER(OFFSET('Sanitation Data'!$I$4,0,10*ROW('Sanitation Data'!I73))),'Data Summary'!DJ79="Yes"),100-OFFSET('Sanitation Data'!$I$4,0,10*ROW('Sanitation Data'!I73)),NA())</f>
        <v>#N/A</v>
      </c>
      <c r="AV79" s="96" t="e">
        <f ca="true">+IF(AND(ISNUMBER(OFFSET('Sanitation Data'!$I$6,0,10*ROW('Sanitation Data'!I73))),'Data Summary'!DK79="Yes"),OFFSET('Sanitation Data'!$I$6,0,10*ROW('Sanitation Data'!I73)),NA())</f>
        <v>#N/A</v>
      </c>
      <c r="AW79" s="96" t="e">
        <f ca="true">+IF(AND(ISNUMBER(OFFSET('Sanitation Data'!$I$10,0,10*ROW('Sanitation Data'!I73))),'Data Summary'!DL79="Yes"),OFFSET('Sanitation Data'!$I$10,0,10*ROW('Sanitation Data'!I73)),NA())</f>
        <v>#N/A</v>
      </c>
      <c r="AX79" s="96" t="e">
        <f ca="true">+IF(AND(ISNUMBER(OFFSET('Sanitation Data'!$I$11,0,10*ROW('Sanitation Data'!I73))),'Data Summary'!DM79="Yes"),OFFSET('Sanitation Data'!$I$11,0,10*ROW('Sanitation Data'!I73)),NA())</f>
        <v>#N/A</v>
      </c>
      <c r="AY79" s="96" t="e">
        <f ca="true">+IF(AND(ISNUMBER(OFFSET('Sanitation Data'!$I$12,0,10*ROW('Sanitation Data'!I73))),'Data Summary'!DN79="Yes"),OFFSET('Sanitation Data'!$I$12,0,10*ROW('Sanitation Data'!I73)),NA())</f>
        <v>#N/A</v>
      </c>
      <c r="AZ79" s="97" t="e">
        <f ca="true">+IF(AND(ISNUMBER(OFFSET('Hygiene Data'!$D$5,0,10*ROW('Hygiene Data'!D73))),'Data Summary'!DO79="Yes"),OFFSET('Hygiene Data'!$D$5,0,10*ROW('Hygiene Data'!D73)),NA())</f>
        <v>#N/A</v>
      </c>
      <c r="BA79" s="97" t="e">
        <f ca="true">+IF(AND(ISNUMBER(OFFSET('Hygiene Data'!$D$7,0,10*ROW('Hygiene Data'!D73))),'Data Summary'!DP79="Yes"),OFFSET('Hygiene Data'!$D$7,0,10*ROW('Hygiene Data'!D73)),NA())</f>
        <v>#N/A</v>
      </c>
      <c r="BB79" s="97" t="e">
        <f ca="true">+IF(AND(ISNUMBER(OFFSET('Hygiene Data'!$D$9,0,10*ROW('Hygiene Data'!D73))),'Data Summary'!DQ79="Yes"),OFFSET('Hygiene Data'!$D$9,0,10*ROW('Hygiene Data'!D73)),NA())</f>
        <v>#N/A</v>
      </c>
      <c r="BC79" s="97" t="e">
        <f ca="true">+IF(AND(ISNUMBER(OFFSET('Hygiene Data'!$E$5,0,10*ROW('Hygiene Data'!E73))),'Data Summary'!DR79="Yes"),OFFSET('Hygiene Data'!$E$5,0,10*ROW('Hygiene Data'!E73)),NA())</f>
        <v>#N/A</v>
      </c>
      <c r="BD79" s="97" t="e">
        <f ca="true">+IF(AND(ISNUMBER(OFFSET('Hygiene Data'!$E$7,0,10*ROW('Hygiene Data'!E73))),'Data Summary'!DS79="Yes"),OFFSET('Hygiene Data'!$E$7,0,10*ROW('Hygiene Data'!E73)),NA())</f>
        <v>#N/A</v>
      </c>
      <c r="BE79" s="97" t="e">
        <f ca="true">+IF(AND(ISNUMBER(OFFSET('Hygiene Data'!$E$9,0,10*ROW('Hygiene Data'!E73))),'Data Summary'!DT79="Yes"),OFFSET('Hygiene Data'!$E$9,0,10*ROW('Hygiene Data'!E73)),NA())</f>
        <v>#N/A</v>
      </c>
      <c r="BF79" s="97" t="e">
        <f ca="true">+IF(AND(ISNUMBER(OFFSET('Hygiene Data'!$F$5,0,10*ROW('Hygiene Data'!F73))),'Data Summary'!DU79="Yes"),OFFSET('Hygiene Data'!$F$5,0,10*ROW('Hygiene Data'!F73)),NA())</f>
        <v>#N/A</v>
      </c>
      <c r="BG79" s="97" t="e">
        <f ca="true">+IF(AND(ISNUMBER(OFFSET('Hygiene Data'!$F$7,0,10*ROW('Hygiene Data'!F73))),'Data Summary'!DV79="Yes"),OFFSET('Hygiene Data'!$F$7,0,10*ROW('Hygiene Data'!F73)),NA())</f>
        <v>#N/A</v>
      </c>
      <c r="BH79" s="97" t="e">
        <f ca="true">+IF(AND(ISNUMBER(OFFSET('Hygiene Data'!$F$9,0,10*ROW('Hygiene Data'!F73))),'Data Summary'!DW79="Yes"),OFFSET('Hygiene Data'!$F$9,0,10*ROW('Hygiene Data'!F73)),NA())</f>
        <v>#N/A</v>
      </c>
      <c r="BI79" s="97" t="e">
        <f ca="true">+IF(AND(ISNUMBER(OFFSET('Hygiene Data'!$G$5,0,10*ROW('Hygiene Data'!G73))),'Data Summary'!DX79="Yes"),OFFSET('Hygiene Data'!$G$5,0,10*ROW('Hygiene Data'!G73)),NA())</f>
        <v>#N/A</v>
      </c>
      <c r="BJ79" s="97" t="e">
        <f ca="true">+IF(AND(ISNUMBER(OFFSET('Hygiene Data'!$G$7,0,10*ROW('Hygiene Data'!G73))),'Data Summary'!DY79="Yes"),OFFSET('Hygiene Data'!$G$7,0,10*ROW('Hygiene Data'!G73)),NA())</f>
        <v>#N/A</v>
      </c>
      <c r="BK79" s="97" t="e">
        <f ca="true">+IF(AND(ISNUMBER(OFFSET('Hygiene Data'!$G$9,0,10*ROW('Hygiene Data'!G73))),'Data Summary'!DZ79="Yes"),OFFSET('Hygiene Data'!$G$9,0,10*ROW('Hygiene Data'!G73)),NA())</f>
        <v>#N/A</v>
      </c>
      <c r="BL79" s="97" t="e">
        <f ca="true">+IF(AND(ISNUMBER(OFFSET('Hygiene Data'!$H$5,0,10*ROW('Hygiene Data'!H73))),'Data Summary'!EA79="Yes"),OFFSET('Hygiene Data'!$H$5,0,10*ROW('Hygiene Data'!H73)),NA())</f>
        <v>#N/A</v>
      </c>
      <c r="BM79" s="97" t="e">
        <f ca="true">+IF(AND(ISNUMBER(OFFSET('Hygiene Data'!$H$7,0,10*ROW('Hygiene Data'!H73))),'Data Summary'!EB79="Yes"),OFFSET('Hygiene Data'!$H$7,0,10*ROW('Hygiene Data'!H73)),NA())</f>
        <v>#N/A</v>
      </c>
      <c r="BN79" s="97" t="e">
        <f ca="true">+IF(AND(ISNUMBER(OFFSET('Hygiene Data'!$H$9,0,10*ROW('Hygiene Data'!H73))),'Data Summary'!EC79="Yes"),OFFSET('Hygiene Data'!$H$9,0,10*ROW('Hygiene Data'!H73)),NA())</f>
        <v>#N/A</v>
      </c>
      <c r="BO79" s="97" t="e">
        <f ca="true">+IF(AND(ISNUMBER(OFFSET('Hygiene Data'!$I$5,0,10*ROW('Hygiene Data'!I73))),'Data Summary'!ED79="Yes"),OFFSET('Hygiene Data'!$I$5,0,10*ROW('Hygiene Data'!I73)),NA())</f>
        <v>#N/A</v>
      </c>
      <c r="BP79" s="97" t="e">
        <f ca="true">+IF(AND(ISNUMBER(OFFSET('Hygiene Data'!$I$7,0,10*ROW('Hygiene Data'!I73))),'Data Summary'!EE79="Yes"),OFFSET('Hygiene Data'!$I$7,0,10*ROW('Hygiene Data'!I73)),NA())</f>
        <v>#N/A</v>
      </c>
      <c r="BQ79" s="97" t="e">
        <f ca="true">+IF(AND(ISNUMBER(OFFSET('Hygiene Data'!$I$9,0,10*ROW('Hygiene Data'!I73))),'Data Summary'!EF79="Yes"),OFFSET('Hygiene Data'!$I$9,0,10*ROW('Hygiene Data'!I73)),NA())</f>
        <v>#N/A</v>
      </c>
    </row>
    <row xmlns:x14ac="http://schemas.microsoft.com/office/spreadsheetml/2009/9/ac" r="80" x14ac:dyDescent="0.2">
      <c r="A80" s="409" t="e">
        <f ca="true">+RIGHT('Data Summary'!A80,LEN('Data Summary'!A80)-9)</f>
        <v>#VALUE!</v>
      </c>
      <c r="B80" s="36" t="str">
        <f ca="true">+IF(ISTEXT('Data Summary'!B80),'Data Summary'!B80,"")</f>
        <v/>
      </c>
      <c r="C80" s="358" t="e">
        <f ca="true">+VALUE('Data Summary'!C80)</f>
        <v>#VALUE!</v>
      </c>
      <c r="D80" s="95" t="e">
        <f ca="true">+IF(AND(ISNUMBER(OFFSET('Water Data'!$D$4,0,10*ROW('Water Data'!D74))),'Data Summary'!BS80="Yes"),100-OFFSET('Water Data'!$D$4,0,10*ROW('Water Data'!D74)),NA())</f>
        <v>#N/A</v>
      </c>
      <c r="E80" s="95" t="e">
        <f ca="true">+IF(AND(ISNUMBER(OFFSET('Water Data'!$D$6,0,10*ROW('Water Data'!D74))),'Data Summary'!BT80="Yes"),OFFSET('Water Data'!$D$6,0,10*ROW('Water Data'!D74)),NA())</f>
        <v>#N/A</v>
      </c>
      <c r="F80" s="95" t="e">
        <f ca="true">+IF(AND(ISNUMBER(OFFSET('Water Data'!$D$9,0,10*ROW('Water Data'!D74))),'Data Summary'!BU80="Yes"),OFFSET('Water Data'!$D$9,0,10*ROW('Water Data'!D74)),NA())</f>
        <v>#N/A</v>
      </c>
      <c r="G80" s="95" t="e">
        <f ca="true">+IF(AND(ISNUMBER(OFFSET('Water Data'!$E$4,0,10*ROW('Water Data'!E74))),'Data Summary'!BV80="Yes"),100-OFFSET('Water Data'!$E$4,0,10*ROW('Water Data'!E74)),NA())</f>
        <v>#N/A</v>
      </c>
      <c r="H80" s="95" t="e">
        <f ca="true">+IF(AND(ISNUMBER(OFFSET('Water Data'!$E$6,0,10*ROW('Water Data'!E74))),'Data Summary'!BW80="Yes"),OFFSET('Water Data'!$E$6,0,10*ROW('Water Data'!E74)),NA())</f>
        <v>#N/A</v>
      </c>
      <c r="I80" s="95" t="e">
        <f ca="true">+IF(AND(ISNUMBER(OFFSET('Water Data'!$E$9,0,10*ROW('Water Data'!E74))),'Data Summary'!BX80="Yes"),OFFSET('Water Data'!$E$9,0,10*ROW('Water Data'!E74)),NA())</f>
        <v>#N/A</v>
      </c>
      <c r="J80" s="95" t="e">
        <f ca="true">+IF(AND(ISNUMBER(OFFSET('Water Data'!$F$4,0,10*ROW('Water Data'!F74))),'Data Summary'!BY80="Yes"),100-OFFSET('Water Data'!$F$4,0,10*ROW('Water Data'!F74)),NA())</f>
        <v>#N/A</v>
      </c>
      <c r="K80" s="95" t="e">
        <f ca="true">+IF(AND(ISNUMBER(OFFSET('Water Data'!$F$6,0,10*ROW('Water Data'!F74))),'Data Summary'!BZ80="Yes"),OFFSET('Water Data'!$F$6,0,10*ROW('Water Data'!F74)),NA())</f>
        <v>#N/A</v>
      </c>
      <c r="L80" s="95" t="e">
        <f ca="true">+IF(AND(ISNUMBER(OFFSET('Water Data'!$F$9,0,10*ROW('Water Data'!F74))),'Data Summary'!CA80="Yes"),OFFSET('Water Data'!$F$9,0,10*ROW('Water Data'!F74)),NA())</f>
        <v>#N/A</v>
      </c>
      <c r="M80" s="95" t="e">
        <f ca="true">+IF(AND(ISNUMBER(OFFSET('Water Data'!$G$4,0,10*ROW('Water Data'!G74))),'Data Summary'!CB80="Yes"),100-OFFSET('Water Data'!$G$4,0,10*ROW('Water Data'!G74)),NA())</f>
        <v>#N/A</v>
      </c>
      <c r="N80" s="95" t="e">
        <f ca="true">+IF(AND(ISNUMBER(OFFSET('Water Data'!$G$6,0,10*ROW('Water Data'!G74))),'Data Summary'!CC80="Yes"),OFFSET('Water Data'!$G$6,0,10*ROW('Water Data'!G74)),NA())</f>
        <v>#N/A</v>
      </c>
      <c r="O80" s="95" t="e">
        <f ca="true">+IF(AND(ISNUMBER(OFFSET('Water Data'!$G$9,0,10*ROW('Water Data'!G74))),'Data Summary'!CD80="Yes"),OFFSET('Water Data'!$G$9,0,10*ROW('Water Data'!G74)),NA())</f>
        <v>#N/A</v>
      </c>
      <c r="P80" s="95" t="e">
        <f ca="true">+IF(AND(ISNUMBER(OFFSET('Water Data'!$H$4,0,10*ROW('Water Data'!H74))),'Data Summary'!CE80="Yes"),100-OFFSET('Water Data'!$H$4,0,10*ROW('Water Data'!H74)),NA())</f>
        <v>#N/A</v>
      </c>
      <c r="Q80" s="95" t="e">
        <f ca="true">+IF(AND(ISNUMBER(OFFSET('Water Data'!$H$6,0,10*ROW('Water Data'!H74))),'Data Summary'!CF80="Yes"),OFFSET('Water Data'!$H$6,0,10*ROW('Water Data'!H74)),NA())</f>
        <v>#N/A</v>
      </c>
      <c r="R80" s="95" t="e">
        <f ca="true">+IF(AND(ISNUMBER(OFFSET('Water Data'!$H$9,0,10*ROW('Water Data'!H74))),'Data Summary'!CG80="Yes"),OFFSET('Water Data'!$H$9,0,10*ROW('Water Data'!H74)),NA())</f>
        <v>#N/A</v>
      </c>
      <c r="S80" s="95" t="e">
        <f ca="true">+IF(AND(ISNUMBER(OFFSET('Water Data'!$I$4,0,10*ROW('Water Data'!I74))),'Data Summary'!CH80="Yes"),100-OFFSET('Water Data'!$I$4,0,10*ROW('Water Data'!I74)),NA())</f>
        <v>#N/A</v>
      </c>
      <c r="T80" s="95" t="e">
        <f ca="true">+IF(AND(ISNUMBER(OFFSET('Water Data'!$I$6,0,10*ROW('Water Data'!I74))),'Data Summary'!CI80="Yes"),OFFSET('Water Data'!$I$6,0,10*ROW('Water Data'!I74)),NA())</f>
        <v>#N/A</v>
      </c>
      <c r="U80" s="95" t="e">
        <f ca="true">+IF(AND(ISNUMBER(OFFSET('Water Data'!$I$9,0,10*ROW('Water Data'!I74))),'Data Summary'!CJ80="Yes"),OFFSET('Water Data'!$I$9,0,10*ROW('Water Data'!I74)),NA())</f>
        <v>#N/A</v>
      </c>
      <c r="V80" s="96" t="e">
        <f ca="true">+IF(AND(ISNUMBER(OFFSET('Sanitation Data'!$D$4,0,10*ROW('Sanitation Data'!D74))),'Data Summary'!CK80="Yes"),100-OFFSET('Sanitation Data'!$D$4,0,10*ROW('Sanitation Data'!D74)),NA())</f>
        <v>#N/A</v>
      </c>
      <c r="W80" s="96" t="e">
        <f ca="true">+IF(AND(ISNUMBER(OFFSET('Sanitation Data'!$D$6,0,10*ROW('Sanitation Data'!D74))),'Data Summary'!CL80="Yes"),OFFSET('Sanitation Data'!$D$6,0,10*ROW('Sanitation Data'!D74)),NA())</f>
        <v>#N/A</v>
      </c>
      <c r="X80" s="96" t="e">
        <f ca="true">+IF(AND(ISNUMBER(OFFSET('Sanitation Data'!$D$10,0,10*ROW('Sanitation Data'!D74))),'Data Summary'!CM80="Yes"),OFFSET('Sanitation Data'!$D$10,0,10*ROW('Sanitation Data'!D74)),NA())</f>
        <v>#N/A</v>
      </c>
      <c r="Y80" s="96" t="e">
        <f ca="true">+IF(AND(ISNUMBER(OFFSET('Sanitation Data'!$D$11,0,10*ROW('Sanitation Data'!D74))),'Data Summary'!CN80="Yes"),OFFSET('Sanitation Data'!$D$11,0,10*ROW('Sanitation Data'!D74)),NA())</f>
        <v>#N/A</v>
      </c>
      <c r="Z80" s="96" t="e">
        <f ca="true">+IF(AND(ISNUMBER(OFFSET('Sanitation Data'!$D$12,0,10*ROW('Sanitation Data'!D74))),'Data Summary'!CO80="Yes"),OFFSET('Sanitation Data'!$D$12,0,10*ROW('Sanitation Data'!D74)),NA())</f>
        <v>#N/A</v>
      </c>
      <c r="AA80" s="96" t="e">
        <f ca="true">+IF(AND(ISNUMBER(OFFSET('Sanitation Data'!$E$4,0,10*ROW('Sanitation Data'!E74))),'Data Summary'!CP80="Yes"),100-OFFSET('Sanitation Data'!$E$4,0,10*ROW('Sanitation Data'!E74)),NA())</f>
        <v>#N/A</v>
      </c>
      <c r="AB80" s="96" t="e">
        <f ca="true">+IF(AND(ISNUMBER(OFFSET('Sanitation Data'!$E$6,0,10*ROW('Sanitation Data'!E74))),'Data Summary'!CQ80="Yes"),OFFSET('Sanitation Data'!$E$6,0,10*ROW('Sanitation Data'!E74)),NA())</f>
        <v>#N/A</v>
      </c>
      <c r="AC80" s="96" t="e">
        <f ca="true">+IF(AND(ISNUMBER(OFFSET('Sanitation Data'!$E$10,0,10*ROW('Sanitation Data'!E74))),'Data Summary'!CR80="Yes"),OFFSET('Sanitation Data'!$E$10,0,10*ROW('Sanitation Data'!E74)),NA())</f>
        <v>#N/A</v>
      </c>
      <c r="AD80" s="96" t="e">
        <f ca="true">+IF(AND(ISNUMBER(OFFSET('Sanitation Data'!$E$11,0,10*ROW('Sanitation Data'!E74))),'Data Summary'!CS80="Yes"),OFFSET('Sanitation Data'!$E$11,0,10*ROW('Sanitation Data'!E74)),NA())</f>
        <v>#N/A</v>
      </c>
      <c r="AE80" s="96" t="e">
        <f ca="true">+IF(AND(ISNUMBER(OFFSET('Sanitation Data'!$E$12,0,10*ROW('Sanitation Data'!E74))),'Data Summary'!CT80="Yes"),OFFSET('Sanitation Data'!$E$12,0,10*ROW('Sanitation Data'!E74)),NA())</f>
        <v>#N/A</v>
      </c>
      <c r="AF80" s="96" t="e">
        <f ca="true">+IF(AND(ISNUMBER(OFFSET('Sanitation Data'!$F$4,0,10*ROW('Sanitation Data'!F74))),'Data Summary'!CU80="Yes"),100-OFFSET('Sanitation Data'!$F$4,0,10*ROW('Sanitation Data'!F74)),NA())</f>
        <v>#N/A</v>
      </c>
      <c r="AG80" s="96" t="e">
        <f ca="true">+IF(AND(ISNUMBER(OFFSET('Sanitation Data'!$F$6,0,10*ROW('Sanitation Data'!F74))),'Data Summary'!CV80="Yes"),OFFSET('Sanitation Data'!$F$6,0,10*ROW('Sanitation Data'!F74)),NA())</f>
        <v>#N/A</v>
      </c>
      <c r="AH80" s="96" t="e">
        <f ca="true">+IF(AND(ISNUMBER(OFFSET('Sanitation Data'!$F$10,0,10*ROW('Sanitation Data'!F74))),'Data Summary'!CW80="Yes"),OFFSET('Sanitation Data'!$F$10,0,10*ROW('Sanitation Data'!F74)),NA())</f>
        <v>#N/A</v>
      </c>
      <c r="AI80" s="96" t="e">
        <f ca="true">+IF(AND(ISNUMBER(OFFSET('Sanitation Data'!$F$11,0,10*ROW('Sanitation Data'!F74))),'Data Summary'!CX80="Yes"),OFFSET('Sanitation Data'!$F$11,0,10*ROW('Sanitation Data'!F74)),NA())</f>
        <v>#N/A</v>
      </c>
      <c r="AJ80" s="96" t="e">
        <f ca="true">+IF(AND(ISNUMBER(OFFSET('Sanitation Data'!$F$12,0,10*ROW('Sanitation Data'!F74))),'Data Summary'!CY80="Yes"),OFFSET('Sanitation Data'!$F$12,0,10*ROW('Sanitation Data'!F74)),NA())</f>
        <v>#N/A</v>
      </c>
      <c r="AK80" s="96" t="e">
        <f ca="true">+IF(AND(ISNUMBER(OFFSET('Sanitation Data'!$G$4,0,10*ROW('Sanitation Data'!G74))),'Data Summary'!CZ80="Yes"),100-OFFSET('Sanitation Data'!$G$4,0,10*ROW('Sanitation Data'!G74)),NA())</f>
        <v>#N/A</v>
      </c>
      <c r="AL80" s="96" t="e">
        <f ca="true">+IF(AND(ISNUMBER(OFFSET('Sanitation Data'!$G$6,0,10*ROW('Sanitation Data'!G74))),'Data Summary'!DA80="Yes"),OFFSET('Sanitation Data'!$G$6,0,10*ROW('Sanitation Data'!G74)),NA())</f>
        <v>#N/A</v>
      </c>
      <c r="AM80" s="96" t="e">
        <f ca="true">+IF(AND(ISNUMBER(OFFSET('Sanitation Data'!$G$10,0,10*ROW('Sanitation Data'!G74))),'Data Summary'!DB80="Yes"),OFFSET('Sanitation Data'!$G$10,0,10*ROW('Sanitation Data'!G74)),NA())</f>
        <v>#N/A</v>
      </c>
      <c r="AN80" s="96" t="e">
        <f ca="true">+IF(AND(ISNUMBER(OFFSET('Sanitation Data'!$G$11,0,10*ROW('Sanitation Data'!G74))),'Data Summary'!DC80="Yes"),OFFSET('Sanitation Data'!$G$11,0,10*ROW('Sanitation Data'!G74)),NA())</f>
        <v>#N/A</v>
      </c>
      <c r="AO80" s="96" t="e">
        <f ca="true">+IF(AND(ISNUMBER(OFFSET('Sanitation Data'!$G$12,0,10*ROW('Sanitation Data'!G74))),'Data Summary'!DD80="Yes"),OFFSET('Sanitation Data'!$G$12,0,10*ROW('Sanitation Data'!G74)),NA())</f>
        <v>#N/A</v>
      </c>
      <c r="AP80" s="96" t="e">
        <f ca="true">+IF(AND(ISNUMBER(OFFSET('Sanitation Data'!$H$4,0,10*ROW('Sanitation Data'!H74))),'Data Summary'!DE80="Yes"),100-OFFSET('Sanitation Data'!$H$4,0,10*ROW('Sanitation Data'!H74)),NA())</f>
        <v>#N/A</v>
      </c>
      <c r="AQ80" s="96" t="e">
        <f ca="true">+IF(AND(ISNUMBER(OFFSET('Sanitation Data'!$H$6,0,10*ROW('Sanitation Data'!H74))),'Data Summary'!DF80="Yes"),OFFSET('Sanitation Data'!$H$6,0,10*ROW('Sanitation Data'!H74)),NA())</f>
        <v>#N/A</v>
      </c>
      <c r="AR80" s="96" t="e">
        <f ca="true">+IF(AND(ISNUMBER(OFFSET('Sanitation Data'!$H$10,0,10*ROW('Sanitation Data'!H74))),'Data Summary'!DG80="Yes"),OFFSET('Sanitation Data'!$H$10,0,10*ROW('Sanitation Data'!H74)),NA())</f>
        <v>#N/A</v>
      </c>
      <c r="AS80" s="96" t="e">
        <f ca="true">+IF(AND(ISNUMBER(OFFSET('Sanitation Data'!$H$11,0,10*ROW('Sanitation Data'!H74))),'Data Summary'!DH80="Yes"),OFFSET('Sanitation Data'!$H$11,0,10*ROW('Sanitation Data'!H74)),NA())</f>
        <v>#N/A</v>
      </c>
      <c r="AT80" s="96" t="e">
        <f ca="true">+IF(AND(ISNUMBER(OFFSET('Sanitation Data'!$H$12,0,10*ROW('Sanitation Data'!H74))),'Data Summary'!DI80="Yes"),OFFSET('Sanitation Data'!$H$12,0,10*ROW('Sanitation Data'!H74)),NA())</f>
        <v>#N/A</v>
      </c>
      <c r="AU80" s="96" t="e">
        <f ca="true">+IF(AND(ISNUMBER(OFFSET('Sanitation Data'!$I$4,0,10*ROW('Sanitation Data'!I74))),'Data Summary'!DJ80="Yes"),100-OFFSET('Sanitation Data'!$I$4,0,10*ROW('Sanitation Data'!I74)),NA())</f>
        <v>#N/A</v>
      </c>
      <c r="AV80" s="96" t="e">
        <f ca="true">+IF(AND(ISNUMBER(OFFSET('Sanitation Data'!$I$6,0,10*ROW('Sanitation Data'!I74))),'Data Summary'!DK80="Yes"),OFFSET('Sanitation Data'!$I$6,0,10*ROW('Sanitation Data'!I74)),NA())</f>
        <v>#N/A</v>
      </c>
      <c r="AW80" s="96" t="e">
        <f ca="true">+IF(AND(ISNUMBER(OFFSET('Sanitation Data'!$I$10,0,10*ROW('Sanitation Data'!I74))),'Data Summary'!DL80="Yes"),OFFSET('Sanitation Data'!$I$10,0,10*ROW('Sanitation Data'!I74)),NA())</f>
        <v>#N/A</v>
      </c>
      <c r="AX80" s="96" t="e">
        <f ca="true">+IF(AND(ISNUMBER(OFFSET('Sanitation Data'!$I$11,0,10*ROW('Sanitation Data'!I74))),'Data Summary'!DM80="Yes"),OFFSET('Sanitation Data'!$I$11,0,10*ROW('Sanitation Data'!I74)),NA())</f>
        <v>#N/A</v>
      </c>
      <c r="AY80" s="96" t="e">
        <f ca="true">+IF(AND(ISNUMBER(OFFSET('Sanitation Data'!$I$12,0,10*ROW('Sanitation Data'!I74))),'Data Summary'!DN80="Yes"),OFFSET('Sanitation Data'!$I$12,0,10*ROW('Sanitation Data'!I74)),NA())</f>
        <v>#N/A</v>
      </c>
      <c r="AZ80" s="97" t="e">
        <f ca="true">+IF(AND(ISNUMBER(OFFSET('Hygiene Data'!$D$5,0,10*ROW('Hygiene Data'!D74))),'Data Summary'!DO80="Yes"),OFFSET('Hygiene Data'!$D$5,0,10*ROW('Hygiene Data'!D74)),NA())</f>
        <v>#N/A</v>
      </c>
      <c r="BA80" s="97" t="e">
        <f ca="true">+IF(AND(ISNUMBER(OFFSET('Hygiene Data'!$D$7,0,10*ROW('Hygiene Data'!D74))),'Data Summary'!DP80="Yes"),OFFSET('Hygiene Data'!$D$7,0,10*ROW('Hygiene Data'!D74)),NA())</f>
        <v>#N/A</v>
      </c>
      <c r="BB80" s="97" t="e">
        <f ca="true">+IF(AND(ISNUMBER(OFFSET('Hygiene Data'!$D$9,0,10*ROW('Hygiene Data'!D74))),'Data Summary'!DQ80="Yes"),OFFSET('Hygiene Data'!$D$9,0,10*ROW('Hygiene Data'!D74)),NA())</f>
        <v>#N/A</v>
      </c>
      <c r="BC80" s="97" t="e">
        <f ca="true">+IF(AND(ISNUMBER(OFFSET('Hygiene Data'!$E$5,0,10*ROW('Hygiene Data'!E74))),'Data Summary'!DR80="Yes"),OFFSET('Hygiene Data'!$E$5,0,10*ROW('Hygiene Data'!E74)),NA())</f>
        <v>#N/A</v>
      </c>
      <c r="BD80" s="97" t="e">
        <f ca="true">+IF(AND(ISNUMBER(OFFSET('Hygiene Data'!$E$7,0,10*ROW('Hygiene Data'!E74))),'Data Summary'!DS80="Yes"),OFFSET('Hygiene Data'!$E$7,0,10*ROW('Hygiene Data'!E74)),NA())</f>
        <v>#N/A</v>
      </c>
      <c r="BE80" s="97" t="e">
        <f ca="true">+IF(AND(ISNUMBER(OFFSET('Hygiene Data'!$E$9,0,10*ROW('Hygiene Data'!E74))),'Data Summary'!DT80="Yes"),OFFSET('Hygiene Data'!$E$9,0,10*ROW('Hygiene Data'!E74)),NA())</f>
        <v>#N/A</v>
      </c>
      <c r="BF80" s="97" t="e">
        <f ca="true">+IF(AND(ISNUMBER(OFFSET('Hygiene Data'!$F$5,0,10*ROW('Hygiene Data'!F74))),'Data Summary'!DU80="Yes"),OFFSET('Hygiene Data'!$F$5,0,10*ROW('Hygiene Data'!F74)),NA())</f>
        <v>#N/A</v>
      </c>
      <c r="BG80" s="97" t="e">
        <f ca="true">+IF(AND(ISNUMBER(OFFSET('Hygiene Data'!$F$7,0,10*ROW('Hygiene Data'!F74))),'Data Summary'!DV80="Yes"),OFFSET('Hygiene Data'!$F$7,0,10*ROW('Hygiene Data'!F74)),NA())</f>
        <v>#N/A</v>
      </c>
      <c r="BH80" s="97" t="e">
        <f ca="true">+IF(AND(ISNUMBER(OFFSET('Hygiene Data'!$F$9,0,10*ROW('Hygiene Data'!F74))),'Data Summary'!DW80="Yes"),OFFSET('Hygiene Data'!$F$9,0,10*ROW('Hygiene Data'!F74)),NA())</f>
        <v>#N/A</v>
      </c>
      <c r="BI80" s="97" t="e">
        <f ca="true">+IF(AND(ISNUMBER(OFFSET('Hygiene Data'!$G$5,0,10*ROW('Hygiene Data'!G74))),'Data Summary'!DX80="Yes"),OFFSET('Hygiene Data'!$G$5,0,10*ROW('Hygiene Data'!G74)),NA())</f>
        <v>#N/A</v>
      </c>
      <c r="BJ80" s="97" t="e">
        <f ca="true">+IF(AND(ISNUMBER(OFFSET('Hygiene Data'!$G$7,0,10*ROW('Hygiene Data'!G74))),'Data Summary'!DY80="Yes"),OFFSET('Hygiene Data'!$G$7,0,10*ROW('Hygiene Data'!G74)),NA())</f>
        <v>#N/A</v>
      </c>
      <c r="BK80" s="97" t="e">
        <f ca="true">+IF(AND(ISNUMBER(OFFSET('Hygiene Data'!$G$9,0,10*ROW('Hygiene Data'!G74))),'Data Summary'!DZ80="Yes"),OFFSET('Hygiene Data'!$G$9,0,10*ROW('Hygiene Data'!G74)),NA())</f>
        <v>#N/A</v>
      </c>
      <c r="BL80" s="97" t="e">
        <f ca="true">+IF(AND(ISNUMBER(OFFSET('Hygiene Data'!$H$5,0,10*ROW('Hygiene Data'!H74))),'Data Summary'!EA80="Yes"),OFFSET('Hygiene Data'!$H$5,0,10*ROW('Hygiene Data'!H74)),NA())</f>
        <v>#N/A</v>
      </c>
      <c r="BM80" s="97" t="e">
        <f ca="true">+IF(AND(ISNUMBER(OFFSET('Hygiene Data'!$H$7,0,10*ROW('Hygiene Data'!H74))),'Data Summary'!EB80="Yes"),OFFSET('Hygiene Data'!$H$7,0,10*ROW('Hygiene Data'!H74)),NA())</f>
        <v>#N/A</v>
      </c>
      <c r="BN80" s="97" t="e">
        <f ca="true">+IF(AND(ISNUMBER(OFFSET('Hygiene Data'!$H$9,0,10*ROW('Hygiene Data'!H74))),'Data Summary'!EC80="Yes"),OFFSET('Hygiene Data'!$H$9,0,10*ROW('Hygiene Data'!H74)),NA())</f>
        <v>#N/A</v>
      </c>
      <c r="BO80" s="97" t="e">
        <f ca="true">+IF(AND(ISNUMBER(OFFSET('Hygiene Data'!$I$5,0,10*ROW('Hygiene Data'!I74))),'Data Summary'!ED80="Yes"),OFFSET('Hygiene Data'!$I$5,0,10*ROW('Hygiene Data'!I74)),NA())</f>
        <v>#N/A</v>
      </c>
      <c r="BP80" s="97" t="e">
        <f ca="true">+IF(AND(ISNUMBER(OFFSET('Hygiene Data'!$I$7,0,10*ROW('Hygiene Data'!I74))),'Data Summary'!EE80="Yes"),OFFSET('Hygiene Data'!$I$7,0,10*ROW('Hygiene Data'!I74)),NA())</f>
        <v>#N/A</v>
      </c>
      <c r="BQ80" s="97" t="e">
        <f ca="true">+IF(AND(ISNUMBER(OFFSET('Hygiene Data'!$I$9,0,10*ROW('Hygiene Data'!I74))),'Data Summary'!EF80="Yes"),OFFSET('Hygiene Data'!$I$9,0,10*ROW('Hygiene Data'!I74)),NA())</f>
        <v>#N/A</v>
      </c>
    </row>
    <row xmlns:x14ac="http://schemas.microsoft.com/office/spreadsheetml/2009/9/ac" r="81" x14ac:dyDescent="0.2">
      <c r="A81" s="409" t="e">
        <f ca="true">+RIGHT('Data Summary'!A81,LEN('Data Summary'!A81)-9)</f>
        <v>#VALUE!</v>
      </c>
      <c r="B81" s="36" t="str">
        <f ca="true">+IF(ISTEXT('Data Summary'!B81),'Data Summary'!B81,"")</f>
        <v/>
      </c>
      <c r="C81" s="358" t="e">
        <f ca="true">+VALUE('Data Summary'!C81)</f>
        <v>#VALUE!</v>
      </c>
      <c r="D81" s="95" t="e">
        <f ca="true">+IF(AND(ISNUMBER(OFFSET('Water Data'!$D$4,0,10*ROW('Water Data'!D75))),'Data Summary'!BS81="Yes"),100-OFFSET('Water Data'!$D$4,0,10*ROW('Water Data'!D75)),NA())</f>
        <v>#N/A</v>
      </c>
      <c r="E81" s="95" t="e">
        <f ca="true">+IF(AND(ISNUMBER(OFFSET('Water Data'!$D$6,0,10*ROW('Water Data'!D75))),'Data Summary'!BT81="Yes"),OFFSET('Water Data'!$D$6,0,10*ROW('Water Data'!D75)),NA())</f>
        <v>#N/A</v>
      </c>
      <c r="F81" s="95" t="e">
        <f ca="true">+IF(AND(ISNUMBER(OFFSET('Water Data'!$D$9,0,10*ROW('Water Data'!D75))),'Data Summary'!BU81="Yes"),OFFSET('Water Data'!$D$9,0,10*ROW('Water Data'!D75)),NA())</f>
        <v>#N/A</v>
      </c>
      <c r="G81" s="95" t="e">
        <f ca="true">+IF(AND(ISNUMBER(OFFSET('Water Data'!$E$4,0,10*ROW('Water Data'!E75))),'Data Summary'!BV81="Yes"),100-OFFSET('Water Data'!$E$4,0,10*ROW('Water Data'!E75)),NA())</f>
        <v>#N/A</v>
      </c>
      <c r="H81" s="95" t="e">
        <f ca="true">+IF(AND(ISNUMBER(OFFSET('Water Data'!$E$6,0,10*ROW('Water Data'!E75))),'Data Summary'!BW81="Yes"),OFFSET('Water Data'!$E$6,0,10*ROW('Water Data'!E75)),NA())</f>
        <v>#N/A</v>
      </c>
      <c r="I81" s="95" t="e">
        <f ca="true">+IF(AND(ISNUMBER(OFFSET('Water Data'!$E$9,0,10*ROW('Water Data'!E75))),'Data Summary'!BX81="Yes"),OFFSET('Water Data'!$E$9,0,10*ROW('Water Data'!E75)),NA())</f>
        <v>#N/A</v>
      </c>
      <c r="J81" s="95" t="e">
        <f ca="true">+IF(AND(ISNUMBER(OFFSET('Water Data'!$F$4,0,10*ROW('Water Data'!F75))),'Data Summary'!BY81="Yes"),100-OFFSET('Water Data'!$F$4,0,10*ROW('Water Data'!F75)),NA())</f>
        <v>#N/A</v>
      </c>
      <c r="K81" s="95" t="e">
        <f ca="true">+IF(AND(ISNUMBER(OFFSET('Water Data'!$F$6,0,10*ROW('Water Data'!F75))),'Data Summary'!BZ81="Yes"),OFFSET('Water Data'!$F$6,0,10*ROW('Water Data'!F75)),NA())</f>
        <v>#N/A</v>
      </c>
      <c r="L81" s="95" t="e">
        <f ca="true">+IF(AND(ISNUMBER(OFFSET('Water Data'!$F$9,0,10*ROW('Water Data'!F75))),'Data Summary'!CA81="Yes"),OFFSET('Water Data'!$F$9,0,10*ROW('Water Data'!F75)),NA())</f>
        <v>#N/A</v>
      </c>
      <c r="M81" s="95" t="e">
        <f ca="true">+IF(AND(ISNUMBER(OFFSET('Water Data'!$G$4,0,10*ROW('Water Data'!G75))),'Data Summary'!CB81="Yes"),100-OFFSET('Water Data'!$G$4,0,10*ROW('Water Data'!G75)),NA())</f>
        <v>#N/A</v>
      </c>
      <c r="N81" s="95" t="e">
        <f ca="true">+IF(AND(ISNUMBER(OFFSET('Water Data'!$G$6,0,10*ROW('Water Data'!G75))),'Data Summary'!CC81="Yes"),OFFSET('Water Data'!$G$6,0,10*ROW('Water Data'!G75)),NA())</f>
        <v>#N/A</v>
      </c>
      <c r="O81" s="95" t="e">
        <f ca="true">+IF(AND(ISNUMBER(OFFSET('Water Data'!$G$9,0,10*ROW('Water Data'!G75))),'Data Summary'!CD81="Yes"),OFFSET('Water Data'!$G$9,0,10*ROW('Water Data'!G75)),NA())</f>
        <v>#N/A</v>
      </c>
      <c r="P81" s="95" t="e">
        <f ca="true">+IF(AND(ISNUMBER(OFFSET('Water Data'!$H$4,0,10*ROW('Water Data'!H75))),'Data Summary'!CE81="Yes"),100-OFFSET('Water Data'!$H$4,0,10*ROW('Water Data'!H75)),NA())</f>
        <v>#N/A</v>
      </c>
      <c r="Q81" s="95" t="e">
        <f ca="true">+IF(AND(ISNUMBER(OFFSET('Water Data'!$H$6,0,10*ROW('Water Data'!H75))),'Data Summary'!CF81="Yes"),OFFSET('Water Data'!$H$6,0,10*ROW('Water Data'!H75)),NA())</f>
        <v>#N/A</v>
      </c>
      <c r="R81" s="95" t="e">
        <f ca="true">+IF(AND(ISNUMBER(OFFSET('Water Data'!$H$9,0,10*ROW('Water Data'!H75))),'Data Summary'!CG81="Yes"),OFFSET('Water Data'!$H$9,0,10*ROW('Water Data'!H75)),NA())</f>
        <v>#N/A</v>
      </c>
      <c r="S81" s="95" t="e">
        <f ca="true">+IF(AND(ISNUMBER(OFFSET('Water Data'!$I$4,0,10*ROW('Water Data'!I75))),'Data Summary'!CH81="Yes"),100-OFFSET('Water Data'!$I$4,0,10*ROW('Water Data'!I75)),NA())</f>
        <v>#N/A</v>
      </c>
      <c r="T81" s="95" t="e">
        <f ca="true">+IF(AND(ISNUMBER(OFFSET('Water Data'!$I$6,0,10*ROW('Water Data'!I75))),'Data Summary'!CI81="Yes"),OFFSET('Water Data'!$I$6,0,10*ROW('Water Data'!I75)),NA())</f>
        <v>#N/A</v>
      </c>
      <c r="U81" s="95" t="e">
        <f ca="true">+IF(AND(ISNUMBER(OFFSET('Water Data'!$I$9,0,10*ROW('Water Data'!I75))),'Data Summary'!CJ81="Yes"),OFFSET('Water Data'!$I$9,0,10*ROW('Water Data'!I75)),NA())</f>
        <v>#N/A</v>
      </c>
      <c r="V81" s="96" t="e">
        <f ca="true">+IF(AND(ISNUMBER(OFFSET('Sanitation Data'!$D$4,0,10*ROW('Sanitation Data'!D75))),'Data Summary'!CK81="Yes"),100-OFFSET('Sanitation Data'!$D$4,0,10*ROW('Sanitation Data'!D75)),NA())</f>
        <v>#N/A</v>
      </c>
      <c r="W81" s="96" t="e">
        <f ca="true">+IF(AND(ISNUMBER(OFFSET('Sanitation Data'!$D$6,0,10*ROW('Sanitation Data'!D75))),'Data Summary'!CL81="Yes"),OFFSET('Sanitation Data'!$D$6,0,10*ROW('Sanitation Data'!D75)),NA())</f>
        <v>#N/A</v>
      </c>
      <c r="X81" s="96" t="e">
        <f ca="true">+IF(AND(ISNUMBER(OFFSET('Sanitation Data'!$D$10,0,10*ROW('Sanitation Data'!D75))),'Data Summary'!CM81="Yes"),OFFSET('Sanitation Data'!$D$10,0,10*ROW('Sanitation Data'!D75)),NA())</f>
        <v>#N/A</v>
      </c>
      <c r="Y81" s="96" t="e">
        <f ca="true">+IF(AND(ISNUMBER(OFFSET('Sanitation Data'!$D$11,0,10*ROW('Sanitation Data'!D75))),'Data Summary'!CN81="Yes"),OFFSET('Sanitation Data'!$D$11,0,10*ROW('Sanitation Data'!D75)),NA())</f>
        <v>#N/A</v>
      </c>
      <c r="Z81" s="96" t="e">
        <f ca="true">+IF(AND(ISNUMBER(OFFSET('Sanitation Data'!$D$12,0,10*ROW('Sanitation Data'!D75))),'Data Summary'!CO81="Yes"),OFFSET('Sanitation Data'!$D$12,0,10*ROW('Sanitation Data'!D75)),NA())</f>
        <v>#N/A</v>
      </c>
      <c r="AA81" s="96" t="e">
        <f ca="true">+IF(AND(ISNUMBER(OFFSET('Sanitation Data'!$E$4,0,10*ROW('Sanitation Data'!E75))),'Data Summary'!CP81="Yes"),100-OFFSET('Sanitation Data'!$E$4,0,10*ROW('Sanitation Data'!E75)),NA())</f>
        <v>#N/A</v>
      </c>
      <c r="AB81" s="96" t="e">
        <f ca="true">+IF(AND(ISNUMBER(OFFSET('Sanitation Data'!$E$6,0,10*ROW('Sanitation Data'!E75))),'Data Summary'!CQ81="Yes"),OFFSET('Sanitation Data'!$E$6,0,10*ROW('Sanitation Data'!E75)),NA())</f>
        <v>#N/A</v>
      </c>
      <c r="AC81" s="96" t="e">
        <f ca="true">+IF(AND(ISNUMBER(OFFSET('Sanitation Data'!$E$10,0,10*ROW('Sanitation Data'!E75))),'Data Summary'!CR81="Yes"),OFFSET('Sanitation Data'!$E$10,0,10*ROW('Sanitation Data'!E75)),NA())</f>
        <v>#N/A</v>
      </c>
      <c r="AD81" s="96" t="e">
        <f ca="true">+IF(AND(ISNUMBER(OFFSET('Sanitation Data'!$E$11,0,10*ROW('Sanitation Data'!E75))),'Data Summary'!CS81="Yes"),OFFSET('Sanitation Data'!$E$11,0,10*ROW('Sanitation Data'!E75)),NA())</f>
        <v>#N/A</v>
      </c>
      <c r="AE81" s="96" t="e">
        <f ca="true">+IF(AND(ISNUMBER(OFFSET('Sanitation Data'!$E$12,0,10*ROW('Sanitation Data'!E75))),'Data Summary'!CT81="Yes"),OFFSET('Sanitation Data'!$E$12,0,10*ROW('Sanitation Data'!E75)),NA())</f>
        <v>#N/A</v>
      </c>
      <c r="AF81" s="96" t="e">
        <f ca="true">+IF(AND(ISNUMBER(OFFSET('Sanitation Data'!$F$4,0,10*ROW('Sanitation Data'!F75))),'Data Summary'!CU81="Yes"),100-OFFSET('Sanitation Data'!$F$4,0,10*ROW('Sanitation Data'!F75)),NA())</f>
        <v>#N/A</v>
      </c>
      <c r="AG81" s="96" t="e">
        <f ca="true">+IF(AND(ISNUMBER(OFFSET('Sanitation Data'!$F$6,0,10*ROW('Sanitation Data'!F75))),'Data Summary'!CV81="Yes"),OFFSET('Sanitation Data'!$F$6,0,10*ROW('Sanitation Data'!F75)),NA())</f>
        <v>#N/A</v>
      </c>
      <c r="AH81" s="96" t="e">
        <f ca="true">+IF(AND(ISNUMBER(OFFSET('Sanitation Data'!$F$10,0,10*ROW('Sanitation Data'!F75))),'Data Summary'!CW81="Yes"),OFFSET('Sanitation Data'!$F$10,0,10*ROW('Sanitation Data'!F75)),NA())</f>
        <v>#N/A</v>
      </c>
      <c r="AI81" s="96" t="e">
        <f ca="true">+IF(AND(ISNUMBER(OFFSET('Sanitation Data'!$F$11,0,10*ROW('Sanitation Data'!F75))),'Data Summary'!CX81="Yes"),OFFSET('Sanitation Data'!$F$11,0,10*ROW('Sanitation Data'!F75)),NA())</f>
        <v>#N/A</v>
      </c>
      <c r="AJ81" s="96" t="e">
        <f ca="true">+IF(AND(ISNUMBER(OFFSET('Sanitation Data'!$F$12,0,10*ROW('Sanitation Data'!F75))),'Data Summary'!CY81="Yes"),OFFSET('Sanitation Data'!$F$12,0,10*ROW('Sanitation Data'!F75)),NA())</f>
        <v>#N/A</v>
      </c>
      <c r="AK81" s="96" t="e">
        <f ca="true">+IF(AND(ISNUMBER(OFFSET('Sanitation Data'!$G$4,0,10*ROW('Sanitation Data'!G75))),'Data Summary'!CZ81="Yes"),100-OFFSET('Sanitation Data'!$G$4,0,10*ROW('Sanitation Data'!G75)),NA())</f>
        <v>#N/A</v>
      </c>
      <c r="AL81" s="96" t="e">
        <f ca="true">+IF(AND(ISNUMBER(OFFSET('Sanitation Data'!$G$6,0,10*ROW('Sanitation Data'!G75))),'Data Summary'!DA81="Yes"),OFFSET('Sanitation Data'!$G$6,0,10*ROW('Sanitation Data'!G75)),NA())</f>
        <v>#N/A</v>
      </c>
      <c r="AM81" s="96" t="e">
        <f ca="true">+IF(AND(ISNUMBER(OFFSET('Sanitation Data'!$G$10,0,10*ROW('Sanitation Data'!G75))),'Data Summary'!DB81="Yes"),OFFSET('Sanitation Data'!$G$10,0,10*ROW('Sanitation Data'!G75)),NA())</f>
        <v>#N/A</v>
      </c>
      <c r="AN81" s="96" t="e">
        <f ca="true">+IF(AND(ISNUMBER(OFFSET('Sanitation Data'!$G$11,0,10*ROW('Sanitation Data'!G75))),'Data Summary'!DC81="Yes"),OFFSET('Sanitation Data'!$G$11,0,10*ROW('Sanitation Data'!G75)),NA())</f>
        <v>#N/A</v>
      </c>
      <c r="AO81" s="96" t="e">
        <f ca="true">+IF(AND(ISNUMBER(OFFSET('Sanitation Data'!$G$12,0,10*ROW('Sanitation Data'!G75))),'Data Summary'!DD81="Yes"),OFFSET('Sanitation Data'!$G$12,0,10*ROW('Sanitation Data'!G75)),NA())</f>
        <v>#N/A</v>
      </c>
      <c r="AP81" s="96" t="e">
        <f ca="true">+IF(AND(ISNUMBER(OFFSET('Sanitation Data'!$H$4,0,10*ROW('Sanitation Data'!H75))),'Data Summary'!DE81="Yes"),100-OFFSET('Sanitation Data'!$H$4,0,10*ROW('Sanitation Data'!H75)),NA())</f>
        <v>#N/A</v>
      </c>
      <c r="AQ81" s="96" t="e">
        <f ca="true">+IF(AND(ISNUMBER(OFFSET('Sanitation Data'!$H$6,0,10*ROW('Sanitation Data'!H75))),'Data Summary'!DF81="Yes"),OFFSET('Sanitation Data'!$H$6,0,10*ROW('Sanitation Data'!H75)),NA())</f>
        <v>#N/A</v>
      </c>
      <c r="AR81" s="96" t="e">
        <f ca="true">+IF(AND(ISNUMBER(OFFSET('Sanitation Data'!$H$10,0,10*ROW('Sanitation Data'!H75))),'Data Summary'!DG81="Yes"),OFFSET('Sanitation Data'!$H$10,0,10*ROW('Sanitation Data'!H75)),NA())</f>
        <v>#N/A</v>
      </c>
      <c r="AS81" s="96" t="e">
        <f ca="true">+IF(AND(ISNUMBER(OFFSET('Sanitation Data'!$H$11,0,10*ROW('Sanitation Data'!H75))),'Data Summary'!DH81="Yes"),OFFSET('Sanitation Data'!$H$11,0,10*ROW('Sanitation Data'!H75)),NA())</f>
        <v>#N/A</v>
      </c>
      <c r="AT81" s="96" t="e">
        <f ca="true">+IF(AND(ISNUMBER(OFFSET('Sanitation Data'!$H$12,0,10*ROW('Sanitation Data'!H75))),'Data Summary'!DI81="Yes"),OFFSET('Sanitation Data'!$H$12,0,10*ROW('Sanitation Data'!H75)),NA())</f>
        <v>#N/A</v>
      </c>
      <c r="AU81" s="96" t="e">
        <f ca="true">+IF(AND(ISNUMBER(OFFSET('Sanitation Data'!$I$4,0,10*ROW('Sanitation Data'!I75))),'Data Summary'!DJ81="Yes"),100-OFFSET('Sanitation Data'!$I$4,0,10*ROW('Sanitation Data'!I75)),NA())</f>
        <v>#N/A</v>
      </c>
      <c r="AV81" s="96" t="e">
        <f ca="true">+IF(AND(ISNUMBER(OFFSET('Sanitation Data'!$I$6,0,10*ROW('Sanitation Data'!I75))),'Data Summary'!DK81="Yes"),OFFSET('Sanitation Data'!$I$6,0,10*ROW('Sanitation Data'!I75)),NA())</f>
        <v>#N/A</v>
      </c>
      <c r="AW81" s="96" t="e">
        <f ca="true">+IF(AND(ISNUMBER(OFFSET('Sanitation Data'!$I$10,0,10*ROW('Sanitation Data'!I75))),'Data Summary'!DL81="Yes"),OFFSET('Sanitation Data'!$I$10,0,10*ROW('Sanitation Data'!I75)),NA())</f>
        <v>#N/A</v>
      </c>
      <c r="AX81" s="96" t="e">
        <f ca="true">+IF(AND(ISNUMBER(OFFSET('Sanitation Data'!$I$11,0,10*ROW('Sanitation Data'!I75))),'Data Summary'!DM81="Yes"),OFFSET('Sanitation Data'!$I$11,0,10*ROW('Sanitation Data'!I75)),NA())</f>
        <v>#N/A</v>
      </c>
      <c r="AY81" s="96" t="e">
        <f ca="true">+IF(AND(ISNUMBER(OFFSET('Sanitation Data'!$I$12,0,10*ROW('Sanitation Data'!I75))),'Data Summary'!DN81="Yes"),OFFSET('Sanitation Data'!$I$12,0,10*ROW('Sanitation Data'!I75)),NA())</f>
        <v>#N/A</v>
      </c>
      <c r="AZ81" s="97" t="e">
        <f ca="true">+IF(AND(ISNUMBER(OFFSET('Hygiene Data'!$D$5,0,10*ROW('Hygiene Data'!D75))),'Data Summary'!DO81="Yes"),OFFSET('Hygiene Data'!$D$5,0,10*ROW('Hygiene Data'!D75)),NA())</f>
        <v>#N/A</v>
      </c>
      <c r="BA81" s="97" t="e">
        <f ca="true">+IF(AND(ISNUMBER(OFFSET('Hygiene Data'!$D$7,0,10*ROW('Hygiene Data'!D75))),'Data Summary'!DP81="Yes"),OFFSET('Hygiene Data'!$D$7,0,10*ROW('Hygiene Data'!D75)),NA())</f>
        <v>#N/A</v>
      </c>
      <c r="BB81" s="97" t="e">
        <f ca="true">+IF(AND(ISNUMBER(OFFSET('Hygiene Data'!$D$9,0,10*ROW('Hygiene Data'!D75))),'Data Summary'!DQ81="Yes"),OFFSET('Hygiene Data'!$D$9,0,10*ROW('Hygiene Data'!D75)),NA())</f>
        <v>#N/A</v>
      </c>
      <c r="BC81" s="97" t="e">
        <f ca="true">+IF(AND(ISNUMBER(OFFSET('Hygiene Data'!$E$5,0,10*ROW('Hygiene Data'!E75))),'Data Summary'!DR81="Yes"),OFFSET('Hygiene Data'!$E$5,0,10*ROW('Hygiene Data'!E75)),NA())</f>
        <v>#N/A</v>
      </c>
      <c r="BD81" s="97" t="e">
        <f ca="true">+IF(AND(ISNUMBER(OFFSET('Hygiene Data'!$E$7,0,10*ROW('Hygiene Data'!E75))),'Data Summary'!DS81="Yes"),OFFSET('Hygiene Data'!$E$7,0,10*ROW('Hygiene Data'!E75)),NA())</f>
        <v>#N/A</v>
      </c>
      <c r="BE81" s="97" t="e">
        <f ca="true">+IF(AND(ISNUMBER(OFFSET('Hygiene Data'!$E$9,0,10*ROW('Hygiene Data'!E75))),'Data Summary'!DT81="Yes"),OFFSET('Hygiene Data'!$E$9,0,10*ROW('Hygiene Data'!E75)),NA())</f>
        <v>#N/A</v>
      </c>
      <c r="BF81" s="97" t="e">
        <f ca="true">+IF(AND(ISNUMBER(OFFSET('Hygiene Data'!$F$5,0,10*ROW('Hygiene Data'!F75))),'Data Summary'!DU81="Yes"),OFFSET('Hygiene Data'!$F$5,0,10*ROW('Hygiene Data'!F75)),NA())</f>
        <v>#N/A</v>
      </c>
      <c r="BG81" s="97" t="e">
        <f ca="true">+IF(AND(ISNUMBER(OFFSET('Hygiene Data'!$F$7,0,10*ROW('Hygiene Data'!F75))),'Data Summary'!DV81="Yes"),OFFSET('Hygiene Data'!$F$7,0,10*ROW('Hygiene Data'!F75)),NA())</f>
        <v>#N/A</v>
      </c>
      <c r="BH81" s="97" t="e">
        <f ca="true">+IF(AND(ISNUMBER(OFFSET('Hygiene Data'!$F$9,0,10*ROW('Hygiene Data'!F75))),'Data Summary'!DW81="Yes"),OFFSET('Hygiene Data'!$F$9,0,10*ROW('Hygiene Data'!F75)),NA())</f>
        <v>#N/A</v>
      </c>
      <c r="BI81" s="97" t="e">
        <f ca="true">+IF(AND(ISNUMBER(OFFSET('Hygiene Data'!$G$5,0,10*ROW('Hygiene Data'!G75))),'Data Summary'!DX81="Yes"),OFFSET('Hygiene Data'!$G$5,0,10*ROW('Hygiene Data'!G75)),NA())</f>
        <v>#N/A</v>
      </c>
      <c r="BJ81" s="97" t="e">
        <f ca="true">+IF(AND(ISNUMBER(OFFSET('Hygiene Data'!$G$7,0,10*ROW('Hygiene Data'!G75))),'Data Summary'!DY81="Yes"),OFFSET('Hygiene Data'!$G$7,0,10*ROW('Hygiene Data'!G75)),NA())</f>
        <v>#N/A</v>
      </c>
      <c r="BK81" s="97" t="e">
        <f ca="true">+IF(AND(ISNUMBER(OFFSET('Hygiene Data'!$G$9,0,10*ROW('Hygiene Data'!G75))),'Data Summary'!DZ81="Yes"),OFFSET('Hygiene Data'!$G$9,0,10*ROW('Hygiene Data'!G75)),NA())</f>
        <v>#N/A</v>
      </c>
      <c r="BL81" s="97" t="e">
        <f ca="true">+IF(AND(ISNUMBER(OFFSET('Hygiene Data'!$H$5,0,10*ROW('Hygiene Data'!H75))),'Data Summary'!EA81="Yes"),OFFSET('Hygiene Data'!$H$5,0,10*ROW('Hygiene Data'!H75)),NA())</f>
        <v>#N/A</v>
      </c>
      <c r="BM81" s="97" t="e">
        <f ca="true">+IF(AND(ISNUMBER(OFFSET('Hygiene Data'!$H$7,0,10*ROW('Hygiene Data'!H75))),'Data Summary'!EB81="Yes"),OFFSET('Hygiene Data'!$H$7,0,10*ROW('Hygiene Data'!H75)),NA())</f>
        <v>#N/A</v>
      </c>
      <c r="BN81" s="97" t="e">
        <f ca="true">+IF(AND(ISNUMBER(OFFSET('Hygiene Data'!$H$9,0,10*ROW('Hygiene Data'!H75))),'Data Summary'!EC81="Yes"),OFFSET('Hygiene Data'!$H$9,0,10*ROW('Hygiene Data'!H75)),NA())</f>
        <v>#N/A</v>
      </c>
      <c r="BO81" s="97" t="e">
        <f ca="true">+IF(AND(ISNUMBER(OFFSET('Hygiene Data'!$I$5,0,10*ROW('Hygiene Data'!I75))),'Data Summary'!ED81="Yes"),OFFSET('Hygiene Data'!$I$5,0,10*ROW('Hygiene Data'!I75)),NA())</f>
        <v>#N/A</v>
      </c>
      <c r="BP81" s="97" t="e">
        <f ca="true">+IF(AND(ISNUMBER(OFFSET('Hygiene Data'!$I$7,0,10*ROW('Hygiene Data'!I75))),'Data Summary'!EE81="Yes"),OFFSET('Hygiene Data'!$I$7,0,10*ROW('Hygiene Data'!I75)),NA())</f>
        <v>#N/A</v>
      </c>
      <c r="BQ81" s="97" t="e">
        <f ca="true">+IF(AND(ISNUMBER(OFFSET('Hygiene Data'!$I$9,0,10*ROW('Hygiene Data'!I75))),'Data Summary'!EF81="Yes"),OFFSET('Hygiene Data'!$I$9,0,10*ROW('Hygiene Data'!I75)),NA())</f>
        <v>#N/A</v>
      </c>
    </row>
    <row xmlns:x14ac="http://schemas.microsoft.com/office/spreadsheetml/2009/9/ac" r="82" x14ac:dyDescent="0.2">
      <c r="A82" s="409" t="e">
        <f ca="true">+RIGHT('Data Summary'!A82,LEN('Data Summary'!A82)-9)</f>
        <v>#VALUE!</v>
      </c>
      <c r="B82" s="36" t="str">
        <f ca="true">+IF(ISTEXT('Data Summary'!B82),'Data Summary'!B82,"")</f>
        <v/>
      </c>
      <c r="C82" s="358" t="e">
        <f ca="true">+VALUE('Data Summary'!C82)</f>
        <v>#VALUE!</v>
      </c>
      <c r="D82" s="95" t="e">
        <f ca="true">+IF(AND(ISNUMBER(OFFSET('Water Data'!$D$4,0,10*ROW('Water Data'!D76))),'Data Summary'!BS82="Yes"),100-OFFSET('Water Data'!$D$4,0,10*ROW('Water Data'!D76)),NA())</f>
        <v>#N/A</v>
      </c>
      <c r="E82" s="95" t="e">
        <f ca="true">+IF(AND(ISNUMBER(OFFSET('Water Data'!$D$6,0,10*ROW('Water Data'!D76))),'Data Summary'!BT82="Yes"),OFFSET('Water Data'!$D$6,0,10*ROW('Water Data'!D76)),NA())</f>
        <v>#N/A</v>
      </c>
      <c r="F82" s="95" t="e">
        <f ca="true">+IF(AND(ISNUMBER(OFFSET('Water Data'!$D$9,0,10*ROW('Water Data'!D76))),'Data Summary'!BU82="Yes"),OFFSET('Water Data'!$D$9,0,10*ROW('Water Data'!D76)),NA())</f>
        <v>#N/A</v>
      </c>
      <c r="G82" s="95" t="e">
        <f ca="true">+IF(AND(ISNUMBER(OFFSET('Water Data'!$E$4,0,10*ROW('Water Data'!E76))),'Data Summary'!BV82="Yes"),100-OFFSET('Water Data'!$E$4,0,10*ROW('Water Data'!E76)),NA())</f>
        <v>#N/A</v>
      </c>
      <c r="H82" s="95" t="e">
        <f ca="true">+IF(AND(ISNUMBER(OFFSET('Water Data'!$E$6,0,10*ROW('Water Data'!E76))),'Data Summary'!BW82="Yes"),OFFSET('Water Data'!$E$6,0,10*ROW('Water Data'!E76)),NA())</f>
        <v>#N/A</v>
      </c>
      <c r="I82" s="95" t="e">
        <f ca="true">+IF(AND(ISNUMBER(OFFSET('Water Data'!$E$9,0,10*ROW('Water Data'!E76))),'Data Summary'!BX82="Yes"),OFFSET('Water Data'!$E$9,0,10*ROW('Water Data'!E76)),NA())</f>
        <v>#N/A</v>
      </c>
      <c r="J82" s="95" t="e">
        <f ca="true">+IF(AND(ISNUMBER(OFFSET('Water Data'!$F$4,0,10*ROW('Water Data'!F76))),'Data Summary'!BY82="Yes"),100-OFFSET('Water Data'!$F$4,0,10*ROW('Water Data'!F76)),NA())</f>
        <v>#N/A</v>
      </c>
      <c r="K82" s="95" t="e">
        <f ca="true">+IF(AND(ISNUMBER(OFFSET('Water Data'!$F$6,0,10*ROW('Water Data'!F76))),'Data Summary'!BZ82="Yes"),OFFSET('Water Data'!$F$6,0,10*ROW('Water Data'!F76)),NA())</f>
        <v>#N/A</v>
      </c>
      <c r="L82" s="95" t="e">
        <f ca="true">+IF(AND(ISNUMBER(OFFSET('Water Data'!$F$9,0,10*ROW('Water Data'!F76))),'Data Summary'!CA82="Yes"),OFFSET('Water Data'!$F$9,0,10*ROW('Water Data'!F76)),NA())</f>
        <v>#N/A</v>
      </c>
      <c r="M82" s="95" t="e">
        <f ca="true">+IF(AND(ISNUMBER(OFFSET('Water Data'!$G$4,0,10*ROW('Water Data'!G76))),'Data Summary'!CB82="Yes"),100-OFFSET('Water Data'!$G$4,0,10*ROW('Water Data'!G76)),NA())</f>
        <v>#N/A</v>
      </c>
      <c r="N82" s="95" t="e">
        <f ca="true">+IF(AND(ISNUMBER(OFFSET('Water Data'!$G$6,0,10*ROW('Water Data'!G76))),'Data Summary'!CC82="Yes"),OFFSET('Water Data'!$G$6,0,10*ROW('Water Data'!G76)),NA())</f>
        <v>#N/A</v>
      </c>
      <c r="O82" s="95" t="e">
        <f ca="true">+IF(AND(ISNUMBER(OFFSET('Water Data'!$G$9,0,10*ROW('Water Data'!G76))),'Data Summary'!CD82="Yes"),OFFSET('Water Data'!$G$9,0,10*ROW('Water Data'!G76)),NA())</f>
        <v>#N/A</v>
      </c>
      <c r="P82" s="95" t="e">
        <f ca="true">+IF(AND(ISNUMBER(OFFSET('Water Data'!$H$4,0,10*ROW('Water Data'!H76))),'Data Summary'!CE82="Yes"),100-OFFSET('Water Data'!$H$4,0,10*ROW('Water Data'!H76)),NA())</f>
        <v>#N/A</v>
      </c>
      <c r="Q82" s="95" t="e">
        <f ca="true">+IF(AND(ISNUMBER(OFFSET('Water Data'!$H$6,0,10*ROW('Water Data'!H76))),'Data Summary'!CF82="Yes"),OFFSET('Water Data'!$H$6,0,10*ROW('Water Data'!H76)),NA())</f>
        <v>#N/A</v>
      </c>
      <c r="R82" s="95" t="e">
        <f ca="true">+IF(AND(ISNUMBER(OFFSET('Water Data'!$H$9,0,10*ROW('Water Data'!H76))),'Data Summary'!CG82="Yes"),OFFSET('Water Data'!$H$9,0,10*ROW('Water Data'!H76)),NA())</f>
        <v>#N/A</v>
      </c>
      <c r="S82" s="95" t="e">
        <f ca="true">+IF(AND(ISNUMBER(OFFSET('Water Data'!$I$4,0,10*ROW('Water Data'!I76))),'Data Summary'!CH82="Yes"),100-OFFSET('Water Data'!$I$4,0,10*ROW('Water Data'!I76)),NA())</f>
        <v>#N/A</v>
      </c>
      <c r="T82" s="95" t="e">
        <f ca="true">+IF(AND(ISNUMBER(OFFSET('Water Data'!$I$6,0,10*ROW('Water Data'!I76))),'Data Summary'!CI82="Yes"),OFFSET('Water Data'!$I$6,0,10*ROW('Water Data'!I76)),NA())</f>
        <v>#N/A</v>
      </c>
      <c r="U82" s="95" t="e">
        <f ca="true">+IF(AND(ISNUMBER(OFFSET('Water Data'!$I$9,0,10*ROW('Water Data'!I76))),'Data Summary'!CJ82="Yes"),OFFSET('Water Data'!$I$9,0,10*ROW('Water Data'!I76)),NA())</f>
        <v>#N/A</v>
      </c>
      <c r="V82" s="96" t="e">
        <f ca="true">+IF(AND(ISNUMBER(OFFSET('Sanitation Data'!$D$4,0,10*ROW('Sanitation Data'!D76))),'Data Summary'!CK82="Yes"),100-OFFSET('Sanitation Data'!$D$4,0,10*ROW('Sanitation Data'!D76)),NA())</f>
        <v>#N/A</v>
      </c>
      <c r="W82" s="96" t="e">
        <f ca="true">+IF(AND(ISNUMBER(OFFSET('Sanitation Data'!$D$6,0,10*ROW('Sanitation Data'!D76))),'Data Summary'!CL82="Yes"),OFFSET('Sanitation Data'!$D$6,0,10*ROW('Sanitation Data'!D76)),NA())</f>
        <v>#N/A</v>
      </c>
      <c r="X82" s="96" t="e">
        <f ca="true">+IF(AND(ISNUMBER(OFFSET('Sanitation Data'!$D$10,0,10*ROW('Sanitation Data'!D76))),'Data Summary'!CM82="Yes"),OFFSET('Sanitation Data'!$D$10,0,10*ROW('Sanitation Data'!D76)),NA())</f>
        <v>#N/A</v>
      </c>
      <c r="Y82" s="96" t="e">
        <f ca="true">+IF(AND(ISNUMBER(OFFSET('Sanitation Data'!$D$11,0,10*ROW('Sanitation Data'!D76))),'Data Summary'!CN82="Yes"),OFFSET('Sanitation Data'!$D$11,0,10*ROW('Sanitation Data'!D76)),NA())</f>
        <v>#N/A</v>
      </c>
      <c r="Z82" s="96" t="e">
        <f ca="true">+IF(AND(ISNUMBER(OFFSET('Sanitation Data'!$D$12,0,10*ROW('Sanitation Data'!D76))),'Data Summary'!CO82="Yes"),OFFSET('Sanitation Data'!$D$12,0,10*ROW('Sanitation Data'!D76)),NA())</f>
        <v>#N/A</v>
      </c>
      <c r="AA82" s="96" t="e">
        <f ca="true">+IF(AND(ISNUMBER(OFFSET('Sanitation Data'!$E$4,0,10*ROW('Sanitation Data'!E76))),'Data Summary'!CP82="Yes"),100-OFFSET('Sanitation Data'!$E$4,0,10*ROW('Sanitation Data'!E76)),NA())</f>
        <v>#N/A</v>
      </c>
      <c r="AB82" s="96" t="e">
        <f ca="true">+IF(AND(ISNUMBER(OFFSET('Sanitation Data'!$E$6,0,10*ROW('Sanitation Data'!E76))),'Data Summary'!CQ82="Yes"),OFFSET('Sanitation Data'!$E$6,0,10*ROW('Sanitation Data'!E76)),NA())</f>
        <v>#N/A</v>
      </c>
      <c r="AC82" s="96" t="e">
        <f ca="true">+IF(AND(ISNUMBER(OFFSET('Sanitation Data'!$E$10,0,10*ROW('Sanitation Data'!E76))),'Data Summary'!CR82="Yes"),OFFSET('Sanitation Data'!$E$10,0,10*ROW('Sanitation Data'!E76)),NA())</f>
        <v>#N/A</v>
      </c>
      <c r="AD82" s="96" t="e">
        <f ca="true">+IF(AND(ISNUMBER(OFFSET('Sanitation Data'!$E$11,0,10*ROW('Sanitation Data'!E76))),'Data Summary'!CS82="Yes"),OFFSET('Sanitation Data'!$E$11,0,10*ROW('Sanitation Data'!E76)),NA())</f>
        <v>#N/A</v>
      </c>
      <c r="AE82" s="96" t="e">
        <f ca="true">+IF(AND(ISNUMBER(OFFSET('Sanitation Data'!$E$12,0,10*ROW('Sanitation Data'!E76))),'Data Summary'!CT82="Yes"),OFFSET('Sanitation Data'!$E$12,0,10*ROW('Sanitation Data'!E76)),NA())</f>
        <v>#N/A</v>
      </c>
      <c r="AF82" s="96" t="e">
        <f ca="true">+IF(AND(ISNUMBER(OFFSET('Sanitation Data'!$F$4,0,10*ROW('Sanitation Data'!F76))),'Data Summary'!CU82="Yes"),100-OFFSET('Sanitation Data'!$F$4,0,10*ROW('Sanitation Data'!F76)),NA())</f>
        <v>#N/A</v>
      </c>
      <c r="AG82" s="96" t="e">
        <f ca="true">+IF(AND(ISNUMBER(OFFSET('Sanitation Data'!$F$6,0,10*ROW('Sanitation Data'!F76))),'Data Summary'!CV82="Yes"),OFFSET('Sanitation Data'!$F$6,0,10*ROW('Sanitation Data'!F76)),NA())</f>
        <v>#N/A</v>
      </c>
      <c r="AH82" s="96" t="e">
        <f ca="true">+IF(AND(ISNUMBER(OFFSET('Sanitation Data'!$F$10,0,10*ROW('Sanitation Data'!F76))),'Data Summary'!CW82="Yes"),OFFSET('Sanitation Data'!$F$10,0,10*ROW('Sanitation Data'!F76)),NA())</f>
        <v>#N/A</v>
      </c>
      <c r="AI82" s="96" t="e">
        <f ca="true">+IF(AND(ISNUMBER(OFFSET('Sanitation Data'!$F$11,0,10*ROW('Sanitation Data'!F76))),'Data Summary'!CX82="Yes"),OFFSET('Sanitation Data'!$F$11,0,10*ROW('Sanitation Data'!F76)),NA())</f>
        <v>#N/A</v>
      </c>
      <c r="AJ82" s="96" t="e">
        <f ca="true">+IF(AND(ISNUMBER(OFFSET('Sanitation Data'!$F$12,0,10*ROW('Sanitation Data'!F76))),'Data Summary'!CY82="Yes"),OFFSET('Sanitation Data'!$F$12,0,10*ROW('Sanitation Data'!F76)),NA())</f>
        <v>#N/A</v>
      </c>
      <c r="AK82" s="96" t="e">
        <f ca="true">+IF(AND(ISNUMBER(OFFSET('Sanitation Data'!$G$4,0,10*ROW('Sanitation Data'!G76))),'Data Summary'!CZ82="Yes"),100-OFFSET('Sanitation Data'!$G$4,0,10*ROW('Sanitation Data'!G76)),NA())</f>
        <v>#N/A</v>
      </c>
      <c r="AL82" s="96" t="e">
        <f ca="true">+IF(AND(ISNUMBER(OFFSET('Sanitation Data'!$G$6,0,10*ROW('Sanitation Data'!G76))),'Data Summary'!DA82="Yes"),OFFSET('Sanitation Data'!$G$6,0,10*ROW('Sanitation Data'!G76)),NA())</f>
        <v>#N/A</v>
      </c>
      <c r="AM82" s="96" t="e">
        <f ca="true">+IF(AND(ISNUMBER(OFFSET('Sanitation Data'!$G$10,0,10*ROW('Sanitation Data'!G76))),'Data Summary'!DB82="Yes"),OFFSET('Sanitation Data'!$G$10,0,10*ROW('Sanitation Data'!G76)),NA())</f>
        <v>#N/A</v>
      </c>
      <c r="AN82" s="96" t="e">
        <f ca="true">+IF(AND(ISNUMBER(OFFSET('Sanitation Data'!$G$11,0,10*ROW('Sanitation Data'!G76))),'Data Summary'!DC82="Yes"),OFFSET('Sanitation Data'!$G$11,0,10*ROW('Sanitation Data'!G76)),NA())</f>
        <v>#N/A</v>
      </c>
      <c r="AO82" s="96" t="e">
        <f ca="true">+IF(AND(ISNUMBER(OFFSET('Sanitation Data'!$G$12,0,10*ROW('Sanitation Data'!G76))),'Data Summary'!DD82="Yes"),OFFSET('Sanitation Data'!$G$12,0,10*ROW('Sanitation Data'!G76)),NA())</f>
        <v>#N/A</v>
      </c>
      <c r="AP82" s="96" t="e">
        <f ca="true">+IF(AND(ISNUMBER(OFFSET('Sanitation Data'!$H$4,0,10*ROW('Sanitation Data'!H76))),'Data Summary'!DE82="Yes"),100-OFFSET('Sanitation Data'!$H$4,0,10*ROW('Sanitation Data'!H76)),NA())</f>
        <v>#N/A</v>
      </c>
      <c r="AQ82" s="96" t="e">
        <f ca="true">+IF(AND(ISNUMBER(OFFSET('Sanitation Data'!$H$6,0,10*ROW('Sanitation Data'!H76))),'Data Summary'!DF82="Yes"),OFFSET('Sanitation Data'!$H$6,0,10*ROW('Sanitation Data'!H76)),NA())</f>
        <v>#N/A</v>
      </c>
      <c r="AR82" s="96" t="e">
        <f ca="true">+IF(AND(ISNUMBER(OFFSET('Sanitation Data'!$H$10,0,10*ROW('Sanitation Data'!H76))),'Data Summary'!DG82="Yes"),OFFSET('Sanitation Data'!$H$10,0,10*ROW('Sanitation Data'!H76)),NA())</f>
        <v>#N/A</v>
      </c>
      <c r="AS82" s="96" t="e">
        <f ca="true">+IF(AND(ISNUMBER(OFFSET('Sanitation Data'!$H$11,0,10*ROW('Sanitation Data'!H76))),'Data Summary'!DH82="Yes"),OFFSET('Sanitation Data'!$H$11,0,10*ROW('Sanitation Data'!H76)),NA())</f>
        <v>#N/A</v>
      </c>
      <c r="AT82" s="96" t="e">
        <f ca="true">+IF(AND(ISNUMBER(OFFSET('Sanitation Data'!$H$12,0,10*ROW('Sanitation Data'!H76))),'Data Summary'!DI82="Yes"),OFFSET('Sanitation Data'!$H$12,0,10*ROW('Sanitation Data'!H76)),NA())</f>
        <v>#N/A</v>
      </c>
      <c r="AU82" s="96" t="e">
        <f ca="true">+IF(AND(ISNUMBER(OFFSET('Sanitation Data'!$I$4,0,10*ROW('Sanitation Data'!I76))),'Data Summary'!DJ82="Yes"),100-OFFSET('Sanitation Data'!$I$4,0,10*ROW('Sanitation Data'!I76)),NA())</f>
        <v>#N/A</v>
      </c>
      <c r="AV82" s="96" t="e">
        <f ca="true">+IF(AND(ISNUMBER(OFFSET('Sanitation Data'!$I$6,0,10*ROW('Sanitation Data'!I76))),'Data Summary'!DK82="Yes"),OFFSET('Sanitation Data'!$I$6,0,10*ROW('Sanitation Data'!I76)),NA())</f>
        <v>#N/A</v>
      </c>
      <c r="AW82" s="96" t="e">
        <f ca="true">+IF(AND(ISNUMBER(OFFSET('Sanitation Data'!$I$10,0,10*ROW('Sanitation Data'!I76))),'Data Summary'!DL82="Yes"),OFFSET('Sanitation Data'!$I$10,0,10*ROW('Sanitation Data'!I76)),NA())</f>
        <v>#N/A</v>
      </c>
      <c r="AX82" s="96" t="e">
        <f ca="true">+IF(AND(ISNUMBER(OFFSET('Sanitation Data'!$I$11,0,10*ROW('Sanitation Data'!I76))),'Data Summary'!DM82="Yes"),OFFSET('Sanitation Data'!$I$11,0,10*ROW('Sanitation Data'!I76)),NA())</f>
        <v>#N/A</v>
      </c>
      <c r="AY82" s="96" t="e">
        <f ca="true">+IF(AND(ISNUMBER(OFFSET('Sanitation Data'!$I$12,0,10*ROW('Sanitation Data'!I76))),'Data Summary'!DN82="Yes"),OFFSET('Sanitation Data'!$I$12,0,10*ROW('Sanitation Data'!I76)),NA())</f>
        <v>#N/A</v>
      </c>
      <c r="AZ82" s="97" t="e">
        <f ca="true">+IF(AND(ISNUMBER(OFFSET('Hygiene Data'!$D$5,0,10*ROW('Hygiene Data'!D76))),'Data Summary'!DO82="Yes"),OFFSET('Hygiene Data'!$D$5,0,10*ROW('Hygiene Data'!D76)),NA())</f>
        <v>#N/A</v>
      </c>
      <c r="BA82" s="97" t="e">
        <f ca="true">+IF(AND(ISNUMBER(OFFSET('Hygiene Data'!$D$7,0,10*ROW('Hygiene Data'!D76))),'Data Summary'!DP82="Yes"),OFFSET('Hygiene Data'!$D$7,0,10*ROW('Hygiene Data'!D76)),NA())</f>
        <v>#N/A</v>
      </c>
      <c r="BB82" s="97" t="e">
        <f ca="true">+IF(AND(ISNUMBER(OFFSET('Hygiene Data'!$D$9,0,10*ROW('Hygiene Data'!D76))),'Data Summary'!DQ82="Yes"),OFFSET('Hygiene Data'!$D$9,0,10*ROW('Hygiene Data'!D76)),NA())</f>
        <v>#N/A</v>
      </c>
      <c r="BC82" s="97" t="e">
        <f ca="true">+IF(AND(ISNUMBER(OFFSET('Hygiene Data'!$E$5,0,10*ROW('Hygiene Data'!E76))),'Data Summary'!DR82="Yes"),OFFSET('Hygiene Data'!$E$5,0,10*ROW('Hygiene Data'!E76)),NA())</f>
        <v>#N/A</v>
      </c>
      <c r="BD82" s="97" t="e">
        <f ca="true">+IF(AND(ISNUMBER(OFFSET('Hygiene Data'!$E$7,0,10*ROW('Hygiene Data'!E76))),'Data Summary'!DS82="Yes"),OFFSET('Hygiene Data'!$E$7,0,10*ROW('Hygiene Data'!E76)),NA())</f>
        <v>#N/A</v>
      </c>
      <c r="BE82" s="97" t="e">
        <f ca="true">+IF(AND(ISNUMBER(OFFSET('Hygiene Data'!$E$9,0,10*ROW('Hygiene Data'!E76))),'Data Summary'!DT82="Yes"),OFFSET('Hygiene Data'!$E$9,0,10*ROW('Hygiene Data'!E76)),NA())</f>
        <v>#N/A</v>
      </c>
      <c r="BF82" s="97" t="e">
        <f ca="true">+IF(AND(ISNUMBER(OFFSET('Hygiene Data'!$F$5,0,10*ROW('Hygiene Data'!F76))),'Data Summary'!DU82="Yes"),OFFSET('Hygiene Data'!$F$5,0,10*ROW('Hygiene Data'!F76)),NA())</f>
        <v>#N/A</v>
      </c>
      <c r="BG82" s="97" t="e">
        <f ca="true">+IF(AND(ISNUMBER(OFFSET('Hygiene Data'!$F$7,0,10*ROW('Hygiene Data'!F76))),'Data Summary'!DV82="Yes"),OFFSET('Hygiene Data'!$F$7,0,10*ROW('Hygiene Data'!F76)),NA())</f>
        <v>#N/A</v>
      </c>
      <c r="BH82" s="97" t="e">
        <f ca="true">+IF(AND(ISNUMBER(OFFSET('Hygiene Data'!$F$9,0,10*ROW('Hygiene Data'!F76))),'Data Summary'!DW82="Yes"),OFFSET('Hygiene Data'!$F$9,0,10*ROW('Hygiene Data'!F76)),NA())</f>
        <v>#N/A</v>
      </c>
      <c r="BI82" s="97" t="e">
        <f ca="true">+IF(AND(ISNUMBER(OFFSET('Hygiene Data'!$G$5,0,10*ROW('Hygiene Data'!G76))),'Data Summary'!DX82="Yes"),OFFSET('Hygiene Data'!$G$5,0,10*ROW('Hygiene Data'!G76)),NA())</f>
        <v>#N/A</v>
      </c>
      <c r="BJ82" s="97" t="e">
        <f ca="true">+IF(AND(ISNUMBER(OFFSET('Hygiene Data'!$G$7,0,10*ROW('Hygiene Data'!G76))),'Data Summary'!DY82="Yes"),OFFSET('Hygiene Data'!$G$7,0,10*ROW('Hygiene Data'!G76)),NA())</f>
        <v>#N/A</v>
      </c>
      <c r="BK82" s="97" t="e">
        <f ca="true">+IF(AND(ISNUMBER(OFFSET('Hygiene Data'!$G$9,0,10*ROW('Hygiene Data'!G76))),'Data Summary'!DZ82="Yes"),OFFSET('Hygiene Data'!$G$9,0,10*ROW('Hygiene Data'!G76)),NA())</f>
        <v>#N/A</v>
      </c>
      <c r="BL82" s="97" t="e">
        <f ca="true">+IF(AND(ISNUMBER(OFFSET('Hygiene Data'!$H$5,0,10*ROW('Hygiene Data'!H76))),'Data Summary'!EA82="Yes"),OFFSET('Hygiene Data'!$H$5,0,10*ROW('Hygiene Data'!H76)),NA())</f>
        <v>#N/A</v>
      </c>
      <c r="BM82" s="97" t="e">
        <f ca="true">+IF(AND(ISNUMBER(OFFSET('Hygiene Data'!$H$7,0,10*ROW('Hygiene Data'!H76))),'Data Summary'!EB82="Yes"),OFFSET('Hygiene Data'!$H$7,0,10*ROW('Hygiene Data'!H76)),NA())</f>
        <v>#N/A</v>
      </c>
      <c r="BN82" s="97" t="e">
        <f ca="true">+IF(AND(ISNUMBER(OFFSET('Hygiene Data'!$H$9,0,10*ROW('Hygiene Data'!H76))),'Data Summary'!EC82="Yes"),OFFSET('Hygiene Data'!$H$9,0,10*ROW('Hygiene Data'!H76)),NA())</f>
        <v>#N/A</v>
      </c>
      <c r="BO82" s="97" t="e">
        <f ca="true">+IF(AND(ISNUMBER(OFFSET('Hygiene Data'!$I$5,0,10*ROW('Hygiene Data'!I76))),'Data Summary'!ED82="Yes"),OFFSET('Hygiene Data'!$I$5,0,10*ROW('Hygiene Data'!I76)),NA())</f>
        <v>#N/A</v>
      </c>
      <c r="BP82" s="97" t="e">
        <f ca="true">+IF(AND(ISNUMBER(OFFSET('Hygiene Data'!$I$7,0,10*ROW('Hygiene Data'!I76))),'Data Summary'!EE82="Yes"),OFFSET('Hygiene Data'!$I$7,0,10*ROW('Hygiene Data'!I76)),NA())</f>
        <v>#N/A</v>
      </c>
      <c r="BQ82" s="97" t="e">
        <f ca="true">+IF(AND(ISNUMBER(OFFSET('Hygiene Data'!$I$9,0,10*ROW('Hygiene Data'!I76))),'Data Summary'!EF82="Yes"),OFFSET('Hygiene Data'!$I$9,0,10*ROW('Hygiene Data'!I76)),NA())</f>
        <v>#N/A</v>
      </c>
    </row>
    <row xmlns:x14ac="http://schemas.microsoft.com/office/spreadsheetml/2009/9/ac" r="83" x14ac:dyDescent="0.2">
      <c r="A83" s="409" t="e">
        <f ca="true">+RIGHT('Data Summary'!A83,LEN('Data Summary'!A83)-9)</f>
        <v>#VALUE!</v>
      </c>
      <c r="B83" s="36" t="str">
        <f ca="true">+IF(ISTEXT('Data Summary'!B83),'Data Summary'!B83,"")</f>
        <v/>
      </c>
      <c r="C83" s="358" t="e">
        <f ca="true">+VALUE('Data Summary'!C83)</f>
        <v>#VALUE!</v>
      </c>
      <c r="D83" s="95" t="e">
        <f ca="true">+IF(AND(ISNUMBER(OFFSET('Water Data'!$D$4,0,10*ROW('Water Data'!D77))),'Data Summary'!BS83="Yes"),100-OFFSET('Water Data'!$D$4,0,10*ROW('Water Data'!D77)),NA())</f>
        <v>#N/A</v>
      </c>
      <c r="E83" s="95" t="e">
        <f ca="true">+IF(AND(ISNUMBER(OFFSET('Water Data'!$D$6,0,10*ROW('Water Data'!D77))),'Data Summary'!BT83="Yes"),OFFSET('Water Data'!$D$6,0,10*ROW('Water Data'!D77)),NA())</f>
        <v>#N/A</v>
      </c>
      <c r="F83" s="95" t="e">
        <f ca="true">+IF(AND(ISNUMBER(OFFSET('Water Data'!$D$9,0,10*ROW('Water Data'!D77))),'Data Summary'!BU83="Yes"),OFFSET('Water Data'!$D$9,0,10*ROW('Water Data'!D77)),NA())</f>
        <v>#N/A</v>
      </c>
      <c r="G83" s="95" t="e">
        <f ca="true">+IF(AND(ISNUMBER(OFFSET('Water Data'!$E$4,0,10*ROW('Water Data'!E77))),'Data Summary'!BV83="Yes"),100-OFFSET('Water Data'!$E$4,0,10*ROW('Water Data'!E77)),NA())</f>
        <v>#N/A</v>
      </c>
      <c r="H83" s="95" t="e">
        <f ca="true">+IF(AND(ISNUMBER(OFFSET('Water Data'!$E$6,0,10*ROW('Water Data'!E77))),'Data Summary'!BW83="Yes"),OFFSET('Water Data'!$E$6,0,10*ROW('Water Data'!E77)),NA())</f>
        <v>#N/A</v>
      </c>
      <c r="I83" s="95" t="e">
        <f ca="true">+IF(AND(ISNUMBER(OFFSET('Water Data'!$E$9,0,10*ROW('Water Data'!E77))),'Data Summary'!BX83="Yes"),OFFSET('Water Data'!$E$9,0,10*ROW('Water Data'!E77)),NA())</f>
        <v>#N/A</v>
      </c>
      <c r="J83" s="95" t="e">
        <f ca="true">+IF(AND(ISNUMBER(OFFSET('Water Data'!$F$4,0,10*ROW('Water Data'!F77))),'Data Summary'!BY83="Yes"),100-OFFSET('Water Data'!$F$4,0,10*ROW('Water Data'!F77)),NA())</f>
        <v>#N/A</v>
      </c>
      <c r="K83" s="95" t="e">
        <f ca="true">+IF(AND(ISNUMBER(OFFSET('Water Data'!$F$6,0,10*ROW('Water Data'!F77))),'Data Summary'!BZ83="Yes"),OFFSET('Water Data'!$F$6,0,10*ROW('Water Data'!F77)),NA())</f>
        <v>#N/A</v>
      </c>
      <c r="L83" s="95" t="e">
        <f ca="true">+IF(AND(ISNUMBER(OFFSET('Water Data'!$F$9,0,10*ROW('Water Data'!F77))),'Data Summary'!CA83="Yes"),OFFSET('Water Data'!$F$9,0,10*ROW('Water Data'!F77)),NA())</f>
        <v>#N/A</v>
      </c>
      <c r="M83" s="95" t="e">
        <f ca="true">+IF(AND(ISNUMBER(OFFSET('Water Data'!$G$4,0,10*ROW('Water Data'!G77))),'Data Summary'!CB83="Yes"),100-OFFSET('Water Data'!$G$4,0,10*ROW('Water Data'!G77)),NA())</f>
        <v>#N/A</v>
      </c>
      <c r="N83" s="95" t="e">
        <f ca="true">+IF(AND(ISNUMBER(OFFSET('Water Data'!$G$6,0,10*ROW('Water Data'!G77))),'Data Summary'!CC83="Yes"),OFFSET('Water Data'!$G$6,0,10*ROW('Water Data'!G77)),NA())</f>
        <v>#N/A</v>
      </c>
      <c r="O83" s="95" t="e">
        <f ca="true">+IF(AND(ISNUMBER(OFFSET('Water Data'!$G$9,0,10*ROW('Water Data'!G77))),'Data Summary'!CD83="Yes"),OFFSET('Water Data'!$G$9,0,10*ROW('Water Data'!G77)),NA())</f>
        <v>#N/A</v>
      </c>
      <c r="P83" s="95" t="e">
        <f ca="true">+IF(AND(ISNUMBER(OFFSET('Water Data'!$H$4,0,10*ROW('Water Data'!H77))),'Data Summary'!CE83="Yes"),100-OFFSET('Water Data'!$H$4,0,10*ROW('Water Data'!H77)),NA())</f>
        <v>#N/A</v>
      </c>
      <c r="Q83" s="95" t="e">
        <f ca="true">+IF(AND(ISNUMBER(OFFSET('Water Data'!$H$6,0,10*ROW('Water Data'!H77))),'Data Summary'!CF83="Yes"),OFFSET('Water Data'!$H$6,0,10*ROW('Water Data'!H77)),NA())</f>
        <v>#N/A</v>
      </c>
      <c r="R83" s="95" t="e">
        <f ca="true">+IF(AND(ISNUMBER(OFFSET('Water Data'!$H$9,0,10*ROW('Water Data'!H77))),'Data Summary'!CG83="Yes"),OFFSET('Water Data'!$H$9,0,10*ROW('Water Data'!H77)),NA())</f>
        <v>#N/A</v>
      </c>
      <c r="S83" s="95" t="e">
        <f ca="true">+IF(AND(ISNUMBER(OFFSET('Water Data'!$I$4,0,10*ROW('Water Data'!I77))),'Data Summary'!CH83="Yes"),100-OFFSET('Water Data'!$I$4,0,10*ROW('Water Data'!I77)),NA())</f>
        <v>#N/A</v>
      </c>
      <c r="T83" s="95" t="e">
        <f ca="true">+IF(AND(ISNUMBER(OFFSET('Water Data'!$I$6,0,10*ROW('Water Data'!I77))),'Data Summary'!CI83="Yes"),OFFSET('Water Data'!$I$6,0,10*ROW('Water Data'!I77)),NA())</f>
        <v>#N/A</v>
      </c>
      <c r="U83" s="95" t="e">
        <f ca="true">+IF(AND(ISNUMBER(OFFSET('Water Data'!$I$9,0,10*ROW('Water Data'!I77))),'Data Summary'!CJ83="Yes"),OFFSET('Water Data'!$I$9,0,10*ROW('Water Data'!I77)),NA())</f>
        <v>#N/A</v>
      </c>
      <c r="V83" s="96" t="e">
        <f ca="true">+IF(AND(ISNUMBER(OFFSET('Sanitation Data'!$D$4,0,10*ROW('Sanitation Data'!D77))),'Data Summary'!CK83="Yes"),100-OFFSET('Sanitation Data'!$D$4,0,10*ROW('Sanitation Data'!D77)),NA())</f>
        <v>#N/A</v>
      </c>
      <c r="W83" s="96" t="e">
        <f ca="true">+IF(AND(ISNUMBER(OFFSET('Sanitation Data'!$D$6,0,10*ROW('Sanitation Data'!D77))),'Data Summary'!CL83="Yes"),OFFSET('Sanitation Data'!$D$6,0,10*ROW('Sanitation Data'!D77)),NA())</f>
        <v>#N/A</v>
      </c>
      <c r="X83" s="96" t="e">
        <f ca="true">+IF(AND(ISNUMBER(OFFSET('Sanitation Data'!$D$10,0,10*ROW('Sanitation Data'!D77))),'Data Summary'!CM83="Yes"),OFFSET('Sanitation Data'!$D$10,0,10*ROW('Sanitation Data'!D77)),NA())</f>
        <v>#N/A</v>
      </c>
      <c r="Y83" s="96" t="e">
        <f ca="true">+IF(AND(ISNUMBER(OFFSET('Sanitation Data'!$D$11,0,10*ROW('Sanitation Data'!D77))),'Data Summary'!CN83="Yes"),OFFSET('Sanitation Data'!$D$11,0,10*ROW('Sanitation Data'!D77)),NA())</f>
        <v>#N/A</v>
      </c>
      <c r="Z83" s="96" t="e">
        <f ca="true">+IF(AND(ISNUMBER(OFFSET('Sanitation Data'!$D$12,0,10*ROW('Sanitation Data'!D77))),'Data Summary'!CO83="Yes"),OFFSET('Sanitation Data'!$D$12,0,10*ROW('Sanitation Data'!D77)),NA())</f>
        <v>#N/A</v>
      </c>
      <c r="AA83" s="96" t="e">
        <f ca="true">+IF(AND(ISNUMBER(OFFSET('Sanitation Data'!$E$4,0,10*ROW('Sanitation Data'!E77))),'Data Summary'!CP83="Yes"),100-OFFSET('Sanitation Data'!$E$4,0,10*ROW('Sanitation Data'!E77)),NA())</f>
        <v>#N/A</v>
      </c>
      <c r="AB83" s="96" t="e">
        <f ca="true">+IF(AND(ISNUMBER(OFFSET('Sanitation Data'!$E$6,0,10*ROW('Sanitation Data'!E77))),'Data Summary'!CQ83="Yes"),OFFSET('Sanitation Data'!$E$6,0,10*ROW('Sanitation Data'!E77)),NA())</f>
        <v>#N/A</v>
      </c>
      <c r="AC83" s="96" t="e">
        <f ca="true">+IF(AND(ISNUMBER(OFFSET('Sanitation Data'!$E$10,0,10*ROW('Sanitation Data'!E77))),'Data Summary'!CR83="Yes"),OFFSET('Sanitation Data'!$E$10,0,10*ROW('Sanitation Data'!E77)),NA())</f>
        <v>#N/A</v>
      </c>
      <c r="AD83" s="96" t="e">
        <f ca="true">+IF(AND(ISNUMBER(OFFSET('Sanitation Data'!$E$11,0,10*ROW('Sanitation Data'!E77))),'Data Summary'!CS83="Yes"),OFFSET('Sanitation Data'!$E$11,0,10*ROW('Sanitation Data'!E77)),NA())</f>
        <v>#N/A</v>
      </c>
      <c r="AE83" s="96" t="e">
        <f ca="true">+IF(AND(ISNUMBER(OFFSET('Sanitation Data'!$E$12,0,10*ROW('Sanitation Data'!E77))),'Data Summary'!CT83="Yes"),OFFSET('Sanitation Data'!$E$12,0,10*ROW('Sanitation Data'!E77)),NA())</f>
        <v>#N/A</v>
      </c>
      <c r="AF83" s="96" t="e">
        <f ca="true">+IF(AND(ISNUMBER(OFFSET('Sanitation Data'!$F$4,0,10*ROW('Sanitation Data'!F77))),'Data Summary'!CU83="Yes"),100-OFFSET('Sanitation Data'!$F$4,0,10*ROW('Sanitation Data'!F77)),NA())</f>
        <v>#N/A</v>
      </c>
      <c r="AG83" s="96" t="e">
        <f ca="true">+IF(AND(ISNUMBER(OFFSET('Sanitation Data'!$F$6,0,10*ROW('Sanitation Data'!F77))),'Data Summary'!CV83="Yes"),OFFSET('Sanitation Data'!$F$6,0,10*ROW('Sanitation Data'!F77)),NA())</f>
        <v>#N/A</v>
      </c>
      <c r="AH83" s="96" t="e">
        <f ca="true">+IF(AND(ISNUMBER(OFFSET('Sanitation Data'!$F$10,0,10*ROW('Sanitation Data'!F77))),'Data Summary'!CW83="Yes"),OFFSET('Sanitation Data'!$F$10,0,10*ROW('Sanitation Data'!F77)),NA())</f>
        <v>#N/A</v>
      </c>
      <c r="AI83" s="96" t="e">
        <f ca="true">+IF(AND(ISNUMBER(OFFSET('Sanitation Data'!$F$11,0,10*ROW('Sanitation Data'!F77))),'Data Summary'!CX83="Yes"),OFFSET('Sanitation Data'!$F$11,0,10*ROW('Sanitation Data'!F77)),NA())</f>
        <v>#N/A</v>
      </c>
      <c r="AJ83" s="96" t="e">
        <f ca="true">+IF(AND(ISNUMBER(OFFSET('Sanitation Data'!$F$12,0,10*ROW('Sanitation Data'!F77))),'Data Summary'!CY83="Yes"),OFFSET('Sanitation Data'!$F$12,0,10*ROW('Sanitation Data'!F77)),NA())</f>
        <v>#N/A</v>
      </c>
      <c r="AK83" s="96" t="e">
        <f ca="true">+IF(AND(ISNUMBER(OFFSET('Sanitation Data'!$G$4,0,10*ROW('Sanitation Data'!G77))),'Data Summary'!CZ83="Yes"),100-OFFSET('Sanitation Data'!$G$4,0,10*ROW('Sanitation Data'!G77)),NA())</f>
        <v>#N/A</v>
      </c>
      <c r="AL83" s="96" t="e">
        <f ca="true">+IF(AND(ISNUMBER(OFFSET('Sanitation Data'!$G$6,0,10*ROW('Sanitation Data'!G77))),'Data Summary'!DA83="Yes"),OFFSET('Sanitation Data'!$G$6,0,10*ROW('Sanitation Data'!G77)),NA())</f>
        <v>#N/A</v>
      </c>
      <c r="AM83" s="96" t="e">
        <f ca="true">+IF(AND(ISNUMBER(OFFSET('Sanitation Data'!$G$10,0,10*ROW('Sanitation Data'!G77))),'Data Summary'!DB83="Yes"),OFFSET('Sanitation Data'!$G$10,0,10*ROW('Sanitation Data'!G77)),NA())</f>
        <v>#N/A</v>
      </c>
      <c r="AN83" s="96" t="e">
        <f ca="true">+IF(AND(ISNUMBER(OFFSET('Sanitation Data'!$G$11,0,10*ROW('Sanitation Data'!G77))),'Data Summary'!DC83="Yes"),OFFSET('Sanitation Data'!$G$11,0,10*ROW('Sanitation Data'!G77)),NA())</f>
        <v>#N/A</v>
      </c>
      <c r="AO83" s="96" t="e">
        <f ca="true">+IF(AND(ISNUMBER(OFFSET('Sanitation Data'!$G$12,0,10*ROW('Sanitation Data'!G77))),'Data Summary'!DD83="Yes"),OFFSET('Sanitation Data'!$G$12,0,10*ROW('Sanitation Data'!G77)),NA())</f>
        <v>#N/A</v>
      </c>
      <c r="AP83" s="96" t="e">
        <f ca="true">+IF(AND(ISNUMBER(OFFSET('Sanitation Data'!$H$4,0,10*ROW('Sanitation Data'!H77))),'Data Summary'!DE83="Yes"),100-OFFSET('Sanitation Data'!$H$4,0,10*ROW('Sanitation Data'!H77)),NA())</f>
        <v>#N/A</v>
      </c>
      <c r="AQ83" s="96" t="e">
        <f ca="true">+IF(AND(ISNUMBER(OFFSET('Sanitation Data'!$H$6,0,10*ROW('Sanitation Data'!H77))),'Data Summary'!DF83="Yes"),OFFSET('Sanitation Data'!$H$6,0,10*ROW('Sanitation Data'!H77)),NA())</f>
        <v>#N/A</v>
      </c>
      <c r="AR83" s="96" t="e">
        <f ca="true">+IF(AND(ISNUMBER(OFFSET('Sanitation Data'!$H$10,0,10*ROW('Sanitation Data'!H77))),'Data Summary'!DG83="Yes"),OFFSET('Sanitation Data'!$H$10,0,10*ROW('Sanitation Data'!H77)),NA())</f>
        <v>#N/A</v>
      </c>
      <c r="AS83" s="96" t="e">
        <f ca="true">+IF(AND(ISNUMBER(OFFSET('Sanitation Data'!$H$11,0,10*ROW('Sanitation Data'!H77))),'Data Summary'!DH83="Yes"),OFFSET('Sanitation Data'!$H$11,0,10*ROW('Sanitation Data'!H77)),NA())</f>
        <v>#N/A</v>
      </c>
      <c r="AT83" s="96" t="e">
        <f ca="true">+IF(AND(ISNUMBER(OFFSET('Sanitation Data'!$H$12,0,10*ROW('Sanitation Data'!H77))),'Data Summary'!DI83="Yes"),OFFSET('Sanitation Data'!$H$12,0,10*ROW('Sanitation Data'!H77)),NA())</f>
        <v>#N/A</v>
      </c>
      <c r="AU83" s="96" t="e">
        <f ca="true">+IF(AND(ISNUMBER(OFFSET('Sanitation Data'!$I$4,0,10*ROW('Sanitation Data'!I77))),'Data Summary'!DJ83="Yes"),100-OFFSET('Sanitation Data'!$I$4,0,10*ROW('Sanitation Data'!I77)),NA())</f>
        <v>#N/A</v>
      </c>
      <c r="AV83" s="96" t="e">
        <f ca="true">+IF(AND(ISNUMBER(OFFSET('Sanitation Data'!$I$6,0,10*ROW('Sanitation Data'!I77))),'Data Summary'!DK83="Yes"),OFFSET('Sanitation Data'!$I$6,0,10*ROW('Sanitation Data'!I77)),NA())</f>
        <v>#N/A</v>
      </c>
      <c r="AW83" s="96" t="e">
        <f ca="true">+IF(AND(ISNUMBER(OFFSET('Sanitation Data'!$I$10,0,10*ROW('Sanitation Data'!I77))),'Data Summary'!DL83="Yes"),OFFSET('Sanitation Data'!$I$10,0,10*ROW('Sanitation Data'!I77)),NA())</f>
        <v>#N/A</v>
      </c>
      <c r="AX83" s="96" t="e">
        <f ca="true">+IF(AND(ISNUMBER(OFFSET('Sanitation Data'!$I$11,0,10*ROW('Sanitation Data'!I77))),'Data Summary'!DM83="Yes"),OFFSET('Sanitation Data'!$I$11,0,10*ROW('Sanitation Data'!I77)),NA())</f>
        <v>#N/A</v>
      </c>
      <c r="AY83" s="96" t="e">
        <f ca="true">+IF(AND(ISNUMBER(OFFSET('Sanitation Data'!$I$12,0,10*ROW('Sanitation Data'!I77))),'Data Summary'!DN83="Yes"),OFFSET('Sanitation Data'!$I$12,0,10*ROW('Sanitation Data'!I77)),NA())</f>
        <v>#N/A</v>
      </c>
      <c r="AZ83" s="97" t="e">
        <f ca="true">+IF(AND(ISNUMBER(OFFSET('Hygiene Data'!$D$5,0,10*ROW('Hygiene Data'!D77))),'Data Summary'!DO83="Yes"),OFFSET('Hygiene Data'!$D$5,0,10*ROW('Hygiene Data'!D77)),NA())</f>
        <v>#N/A</v>
      </c>
      <c r="BA83" s="97" t="e">
        <f ca="true">+IF(AND(ISNUMBER(OFFSET('Hygiene Data'!$D$7,0,10*ROW('Hygiene Data'!D77))),'Data Summary'!DP83="Yes"),OFFSET('Hygiene Data'!$D$7,0,10*ROW('Hygiene Data'!D77)),NA())</f>
        <v>#N/A</v>
      </c>
      <c r="BB83" s="97" t="e">
        <f ca="true">+IF(AND(ISNUMBER(OFFSET('Hygiene Data'!$D$9,0,10*ROW('Hygiene Data'!D77))),'Data Summary'!DQ83="Yes"),OFFSET('Hygiene Data'!$D$9,0,10*ROW('Hygiene Data'!D77)),NA())</f>
        <v>#N/A</v>
      </c>
      <c r="BC83" s="97" t="e">
        <f ca="true">+IF(AND(ISNUMBER(OFFSET('Hygiene Data'!$E$5,0,10*ROW('Hygiene Data'!E77))),'Data Summary'!DR83="Yes"),OFFSET('Hygiene Data'!$E$5,0,10*ROW('Hygiene Data'!E77)),NA())</f>
        <v>#N/A</v>
      </c>
      <c r="BD83" s="97" t="e">
        <f ca="true">+IF(AND(ISNUMBER(OFFSET('Hygiene Data'!$E$7,0,10*ROW('Hygiene Data'!E77))),'Data Summary'!DS83="Yes"),OFFSET('Hygiene Data'!$E$7,0,10*ROW('Hygiene Data'!E77)),NA())</f>
        <v>#N/A</v>
      </c>
      <c r="BE83" s="97" t="e">
        <f ca="true">+IF(AND(ISNUMBER(OFFSET('Hygiene Data'!$E$9,0,10*ROW('Hygiene Data'!E77))),'Data Summary'!DT83="Yes"),OFFSET('Hygiene Data'!$E$9,0,10*ROW('Hygiene Data'!E77)),NA())</f>
        <v>#N/A</v>
      </c>
      <c r="BF83" s="97" t="e">
        <f ca="true">+IF(AND(ISNUMBER(OFFSET('Hygiene Data'!$F$5,0,10*ROW('Hygiene Data'!F77))),'Data Summary'!DU83="Yes"),OFFSET('Hygiene Data'!$F$5,0,10*ROW('Hygiene Data'!F77)),NA())</f>
        <v>#N/A</v>
      </c>
      <c r="BG83" s="97" t="e">
        <f ca="true">+IF(AND(ISNUMBER(OFFSET('Hygiene Data'!$F$7,0,10*ROW('Hygiene Data'!F77))),'Data Summary'!DV83="Yes"),OFFSET('Hygiene Data'!$F$7,0,10*ROW('Hygiene Data'!F77)),NA())</f>
        <v>#N/A</v>
      </c>
      <c r="BH83" s="97" t="e">
        <f ca="true">+IF(AND(ISNUMBER(OFFSET('Hygiene Data'!$F$9,0,10*ROW('Hygiene Data'!F77))),'Data Summary'!DW83="Yes"),OFFSET('Hygiene Data'!$F$9,0,10*ROW('Hygiene Data'!F77)),NA())</f>
        <v>#N/A</v>
      </c>
      <c r="BI83" s="97" t="e">
        <f ca="true">+IF(AND(ISNUMBER(OFFSET('Hygiene Data'!$G$5,0,10*ROW('Hygiene Data'!G77))),'Data Summary'!DX83="Yes"),OFFSET('Hygiene Data'!$G$5,0,10*ROW('Hygiene Data'!G77)),NA())</f>
        <v>#N/A</v>
      </c>
      <c r="BJ83" s="97" t="e">
        <f ca="true">+IF(AND(ISNUMBER(OFFSET('Hygiene Data'!$G$7,0,10*ROW('Hygiene Data'!G77))),'Data Summary'!DY83="Yes"),OFFSET('Hygiene Data'!$G$7,0,10*ROW('Hygiene Data'!G77)),NA())</f>
        <v>#N/A</v>
      </c>
      <c r="BK83" s="97" t="e">
        <f ca="true">+IF(AND(ISNUMBER(OFFSET('Hygiene Data'!$G$9,0,10*ROW('Hygiene Data'!G77))),'Data Summary'!DZ83="Yes"),OFFSET('Hygiene Data'!$G$9,0,10*ROW('Hygiene Data'!G77)),NA())</f>
        <v>#N/A</v>
      </c>
      <c r="BL83" s="97" t="e">
        <f ca="true">+IF(AND(ISNUMBER(OFFSET('Hygiene Data'!$H$5,0,10*ROW('Hygiene Data'!H77))),'Data Summary'!EA83="Yes"),OFFSET('Hygiene Data'!$H$5,0,10*ROW('Hygiene Data'!H77)),NA())</f>
        <v>#N/A</v>
      </c>
      <c r="BM83" s="97" t="e">
        <f ca="true">+IF(AND(ISNUMBER(OFFSET('Hygiene Data'!$H$7,0,10*ROW('Hygiene Data'!H77))),'Data Summary'!EB83="Yes"),OFFSET('Hygiene Data'!$H$7,0,10*ROW('Hygiene Data'!H77)),NA())</f>
        <v>#N/A</v>
      </c>
      <c r="BN83" s="97" t="e">
        <f ca="true">+IF(AND(ISNUMBER(OFFSET('Hygiene Data'!$H$9,0,10*ROW('Hygiene Data'!H77))),'Data Summary'!EC83="Yes"),OFFSET('Hygiene Data'!$H$9,0,10*ROW('Hygiene Data'!H77)),NA())</f>
        <v>#N/A</v>
      </c>
      <c r="BO83" s="97" t="e">
        <f ca="true">+IF(AND(ISNUMBER(OFFSET('Hygiene Data'!$I$5,0,10*ROW('Hygiene Data'!I77))),'Data Summary'!ED83="Yes"),OFFSET('Hygiene Data'!$I$5,0,10*ROW('Hygiene Data'!I77)),NA())</f>
        <v>#N/A</v>
      </c>
      <c r="BP83" s="97" t="e">
        <f ca="true">+IF(AND(ISNUMBER(OFFSET('Hygiene Data'!$I$7,0,10*ROW('Hygiene Data'!I77))),'Data Summary'!EE83="Yes"),OFFSET('Hygiene Data'!$I$7,0,10*ROW('Hygiene Data'!I77)),NA())</f>
        <v>#N/A</v>
      </c>
      <c r="BQ83" s="97" t="e">
        <f ca="true">+IF(AND(ISNUMBER(OFFSET('Hygiene Data'!$I$9,0,10*ROW('Hygiene Data'!I77))),'Data Summary'!EF83="Yes"),OFFSET('Hygiene Data'!$I$9,0,10*ROW('Hygiene Data'!I77)),NA())</f>
        <v>#N/A</v>
      </c>
    </row>
    <row xmlns:x14ac="http://schemas.microsoft.com/office/spreadsheetml/2009/9/ac" r="84" x14ac:dyDescent="0.2">
      <c r="A84" s="409" t="e">
        <f ca="true">+RIGHT('Data Summary'!A84,LEN('Data Summary'!A84)-9)</f>
        <v>#VALUE!</v>
      </c>
      <c r="B84" s="36" t="str">
        <f ca="true">+IF(ISTEXT('Data Summary'!B84),'Data Summary'!B84,"")</f>
        <v/>
      </c>
      <c r="C84" s="358" t="e">
        <f ca="true">+VALUE('Data Summary'!C84)</f>
        <v>#VALUE!</v>
      </c>
      <c r="D84" s="95" t="e">
        <f ca="true">+IF(AND(ISNUMBER(OFFSET('Water Data'!$D$4,0,10*ROW('Water Data'!D78))),'Data Summary'!BS84="Yes"),100-OFFSET('Water Data'!$D$4,0,10*ROW('Water Data'!D78)),NA())</f>
        <v>#N/A</v>
      </c>
      <c r="E84" s="95" t="e">
        <f ca="true">+IF(AND(ISNUMBER(OFFSET('Water Data'!$D$6,0,10*ROW('Water Data'!D78))),'Data Summary'!BT84="Yes"),OFFSET('Water Data'!$D$6,0,10*ROW('Water Data'!D78)),NA())</f>
        <v>#N/A</v>
      </c>
      <c r="F84" s="95" t="e">
        <f ca="true">+IF(AND(ISNUMBER(OFFSET('Water Data'!$D$9,0,10*ROW('Water Data'!D78))),'Data Summary'!BU84="Yes"),OFFSET('Water Data'!$D$9,0,10*ROW('Water Data'!D78)),NA())</f>
        <v>#N/A</v>
      </c>
      <c r="G84" s="95" t="e">
        <f ca="true">+IF(AND(ISNUMBER(OFFSET('Water Data'!$E$4,0,10*ROW('Water Data'!E78))),'Data Summary'!BV84="Yes"),100-OFFSET('Water Data'!$E$4,0,10*ROW('Water Data'!E78)),NA())</f>
        <v>#N/A</v>
      </c>
      <c r="H84" s="95" t="e">
        <f ca="true">+IF(AND(ISNUMBER(OFFSET('Water Data'!$E$6,0,10*ROW('Water Data'!E78))),'Data Summary'!BW84="Yes"),OFFSET('Water Data'!$E$6,0,10*ROW('Water Data'!E78)),NA())</f>
        <v>#N/A</v>
      </c>
      <c r="I84" s="95" t="e">
        <f ca="true">+IF(AND(ISNUMBER(OFFSET('Water Data'!$E$9,0,10*ROW('Water Data'!E78))),'Data Summary'!BX84="Yes"),OFFSET('Water Data'!$E$9,0,10*ROW('Water Data'!E78)),NA())</f>
        <v>#N/A</v>
      </c>
      <c r="J84" s="95" t="e">
        <f ca="true">+IF(AND(ISNUMBER(OFFSET('Water Data'!$F$4,0,10*ROW('Water Data'!F78))),'Data Summary'!BY84="Yes"),100-OFFSET('Water Data'!$F$4,0,10*ROW('Water Data'!F78)),NA())</f>
        <v>#N/A</v>
      </c>
      <c r="K84" s="95" t="e">
        <f ca="true">+IF(AND(ISNUMBER(OFFSET('Water Data'!$F$6,0,10*ROW('Water Data'!F78))),'Data Summary'!BZ84="Yes"),OFFSET('Water Data'!$F$6,0,10*ROW('Water Data'!F78)),NA())</f>
        <v>#N/A</v>
      </c>
      <c r="L84" s="95" t="e">
        <f ca="true">+IF(AND(ISNUMBER(OFFSET('Water Data'!$F$9,0,10*ROW('Water Data'!F78))),'Data Summary'!CA84="Yes"),OFFSET('Water Data'!$F$9,0,10*ROW('Water Data'!F78)),NA())</f>
        <v>#N/A</v>
      </c>
      <c r="M84" s="95" t="e">
        <f ca="true">+IF(AND(ISNUMBER(OFFSET('Water Data'!$G$4,0,10*ROW('Water Data'!G78))),'Data Summary'!CB84="Yes"),100-OFFSET('Water Data'!$G$4,0,10*ROW('Water Data'!G78)),NA())</f>
        <v>#N/A</v>
      </c>
      <c r="N84" s="95" t="e">
        <f ca="true">+IF(AND(ISNUMBER(OFFSET('Water Data'!$G$6,0,10*ROW('Water Data'!G78))),'Data Summary'!CC84="Yes"),OFFSET('Water Data'!$G$6,0,10*ROW('Water Data'!G78)),NA())</f>
        <v>#N/A</v>
      </c>
      <c r="O84" s="95" t="e">
        <f ca="true">+IF(AND(ISNUMBER(OFFSET('Water Data'!$G$9,0,10*ROW('Water Data'!G78))),'Data Summary'!CD84="Yes"),OFFSET('Water Data'!$G$9,0,10*ROW('Water Data'!G78)),NA())</f>
        <v>#N/A</v>
      </c>
      <c r="P84" s="95" t="e">
        <f ca="true">+IF(AND(ISNUMBER(OFFSET('Water Data'!$H$4,0,10*ROW('Water Data'!H78))),'Data Summary'!CE84="Yes"),100-OFFSET('Water Data'!$H$4,0,10*ROW('Water Data'!H78)),NA())</f>
        <v>#N/A</v>
      </c>
      <c r="Q84" s="95" t="e">
        <f ca="true">+IF(AND(ISNUMBER(OFFSET('Water Data'!$H$6,0,10*ROW('Water Data'!H78))),'Data Summary'!CF84="Yes"),OFFSET('Water Data'!$H$6,0,10*ROW('Water Data'!H78)),NA())</f>
        <v>#N/A</v>
      </c>
      <c r="R84" s="95" t="e">
        <f ca="true">+IF(AND(ISNUMBER(OFFSET('Water Data'!$H$9,0,10*ROW('Water Data'!H78))),'Data Summary'!CG84="Yes"),OFFSET('Water Data'!$H$9,0,10*ROW('Water Data'!H78)),NA())</f>
        <v>#N/A</v>
      </c>
      <c r="S84" s="95" t="e">
        <f ca="true">+IF(AND(ISNUMBER(OFFSET('Water Data'!$I$4,0,10*ROW('Water Data'!I78))),'Data Summary'!CH84="Yes"),100-OFFSET('Water Data'!$I$4,0,10*ROW('Water Data'!I78)),NA())</f>
        <v>#N/A</v>
      </c>
      <c r="T84" s="95" t="e">
        <f ca="true">+IF(AND(ISNUMBER(OFFSET('Water Data'!$I$6,0,10*ROW('Water Data'!I78))),'Data Summary'!CI84="Yes"),OFFSET('Water Data'!$I$6,0,10*ROW('Water Data'!I78)),NA())</f>
        <v>#N/A</v>
      </c>
      <c r="U84" s="95" t="e">
        <f ca="true">+IF(AND(ISNUMBER(OFFSET('Water Data'!$I$9,0,10*ROW('Water Data'!I78))),'Data Summary'!CJ84="Yes"),OFFSET('Water Data'!$I$9,0,10*ROW('Water Data'!I78)),NA())</f>
        <v>#N/A</v>
      </c>
      <c r="V84" s="96" t="e">
        <f ca="true">+IF(AND(ISNUMBER(OFFSET('Sanitation Data'!$D$4,0,10*ROW('Sanitation Data'!D78))),'Data Summary'!CK84="Yes"),100-OFFSET('Sanitation Data'!$D$4,0,10*ROW('Sanitation Data'!D78)),NA())</f>
        <v>#N/A</v>
      </c>
      <c r="W84" s="96" t="e">
        <f ca="true">+IF(AND(ISNUMBER(OFFSET('Sanitation Data'!$D$6,0,10*ROW('Sanitation Data'!D78))),'Data Summary'!CL84="Yes"),OFFSET('Sanitation Data'!$D$6,0,10*ROW('Sanitation Data'!D78)),NA())</f>
        <v>#N/A</v>
      </c>
      <c r="X84" s="96" t="e">
        <f ca="true">+IF(AND(ISNUMBER(OFFSET('Sanitation Data'!$D$10,0,10*ROW('Sanitation Data'!D78))),'Data Summary'!CM84="Yes"),OFFSET('Sanitation Data'!$D$10,0,10*ROW('Sanitation Data'!D78)),NA())</f>
        <v>#N/A</v>
      </c>
      <c r="Y84" s="96" t="e">
        <f ca="true">+IF(AND(ISNUMBER(OFFSET('Sanitation Data'!$D$11,0,10*ROW('Sanitation Data'!D78))),'Data Summary'!CN84="Yes"),OFFSET('Sanitation Data'!$D$11,0,10*ROW('Sanitation Data'!D78)),NA())</f>
        <v>#N/A</v>
      </c>
      <c r="Z84" s="96" t="e">
        <f ca="true">+IF(AND(ISNUMBER(OFFSET('Sanitation Data'!$D$12,0,10*ROW('Sanitation Data'!D78))),'Data Summary'!CO84="Yes"),OFFSET('Sanitation Data'!$D$12,0,10*ROW('Sanitation Data'!D78)),NA())</f>
        <v>#N/A</v>
      </c>
      <c r="AA84" s="96" t="e">
        <f ca="true">+IF(AND(ISNUMBER(OFFSET('Sanitation Data'!$E$4,0,10*ROW('Sanitation Data'!E78))),'Data Summary'!CP84="Yes"),100-OFFSET('Sanitation Data'!$E$4,0,10*ROW('Sanitation Data'!E78)),NA())</f>
        <v>#N/A</v>
      </c>
      <c r="AB84" s="96" t="e">
        <f ca="true">+IF(AND(ISNUMBER(OFFSET('Sanitation Data'!$E$6,0,10*ROW('Sanitation Data'!E78))),'Data Summary'!CQ84="Yes"),OFFSET('Sanitation Data'!$E$6,0,10*ROW('Sanitation Data'!E78)),NA())</f>
        <v>#N/A</v>
      </c>
      <c r="AC84" s="96" t="e">
        <f ca="true">+IF(AND(ISNUMBER(OFFSET('Sanitation Data'!$E$10,0,10*ROW('Sanitation Data'!E78))),'Data Summary'!CR84="Yes"),OFFSET('Sanitation Data'!$E$10,0,10*ROW('Sanitation Data'!E78)),NA())</f>
        <v>#N/A</v>
      </c>
      <c r="AD84" s="96" t="e">
        <f ca="true">+IF(AND(ISNUMBER(OFFSET('Sanitation Data'!$E$11,0,10*ROW('Sanitation Data'!E78))),'Data Summary'!CS84="Yes"),OFFSET('Sanitation Data'!$E$11,0,10*ROW('Sanitation Data'!E78)),NA())</f>
        <v>#N/A</v>
      </c>
      <c r="AE84" s="96" t="e">
        <f ca="true">+IF(AND(ISNUMBER(OFFSET('Sanitation Data'!$E$12,0,10*ROW('Sanitation Data'!E78))),'Data Summary'!CT84="Yes"),OFFSET('Sanitation Data'!$E$12,0,10*ROW('Sanitation Data'!E78)),NA())</f>
        <v>#N/A</v>
      </c>
      <c r="AF84" s="96" t="e">
        <f ca="true">+IF(AND(ISNUMBER(OFFSET('Sanitation Data'!$F$4,0,10*ROW('Sanitation Data'!F78))),'Data Summary'!CU84="Yes"),100-OFFSET('Sanitation Data'!$F$4,0,10*ROW('Sanitation Data'!F78)),NA())</f>
        <v>#N/A</v>
      </c>
      <c r="AG84" s="96" t="e">
        <f ca="true">+IF(AND(ISNUMBER(OFFSET('Sanitation Data'!$F$6,0,10*ROW('Sanitation Data'!F78))),'Data Summary'!CV84="Yes"),OFFSET('Sanitation Data'!$F$6,0,10*ROW('Sanitation Data'!F78)),NA())</f>
        <v>#N/A</v>
      </c>
      <c r="AH84" s="96" t="e">
        <f ca="true">+IF(AND(ISNUMBER(OFFSET('Sanitation Data'!$F$10,0,10*ROW('Sanitation Data'!F78))),'Data Summary'!CW84="Yes"),OFFSET('Sanitation Data'!$F$10,0,10*ROW('Sanitation Data'!F78)),NA())</f>
        <v>#N/A</v>
      </c>
      <c r="AI84" s="96" t="e">
        <f ca="true">+IF(AND(ISNUMBER(OFFSET('Sanitation Data'!$F$11,0,10*ROW('Sanitation Data'!F78))),'Data Summary'!CX84="Yes"),OFFSET('Sanitation Data'!$F$11,0,10*ROW('Sanitation Data'!F78)),NA())</f>
        <v>#N/A</v>
      </c>
      <c r="AJ84" s="96" t="e">
        <f ca="true">+IF(AND(ISNUMBER(OFFSET('Sanitation Data'!$F$12,0,10*ROW('Sanitation Data'!F78))),'Data Summary'!CY84="Yes"),OFFSET('Sanitation Data'!$F$12,0,10*ROW('Sanitation Data'!F78)),NA())</f>
        <v>#N/A</v>
      </c>
      <c r="AK84" s="96" t="e">
        <f ca="true">+IF(AND(ISNUMBER(OFFSET('Sanitation Data'!$G$4,0,10*ROW('Sanitation Data'!G78))),'Data Summary'!CZ84="Yes"),100-OFFSET('Sanitation Data'!$G$4,0,10*ROW('Sanitation Data'!G78)),NA())</f>
        <v>#N/A</v>
      </c>
      <c r="AL84" s="96" t="e">
        <f ca="true">+IF(AND(ISNUMBER(OFFSET('Sanitation Data'!$G$6,0,10*ROW('Sanitation Data'!G78))),'Data Summary'!DA84="Yes"),OFFSET('Sanitation Data'!$G$6,0,10*ROW('Sanitation Data'!G78)),NA())</f>
        <v>#N/A</v>
      </c>
      <c r="AM84" s="96" t="e">
        <f ca="true">+IF(AND(ISNUMBER(OFFSET('Sanitation Data'!$G$10,0,10*ROW('Sanitation Data'!G78))),'Data Summary'!DB84="Yes"),OFFSET('Sanitation Data'!$G$10,0,10*ROW('Sanitation Data'!G78)),NA())</f>
        <v>#N/A</v>
      </c>
      <c r="AN84" s="96" t="e">
        <f ca="true">+IF(AND(ISNUMBER(OFFSET('Sanitation Data'!$G$11,0,10*ROW('Sanitation Data'!G78))),'Data Summary'!DC84="Yes"),OFFSET('Sanitation Data'!$G$11,0,10*ROW('Sanitation Data'!G78)),NA())</f>
        <v>#N/A</v>
      </c>
      <c r="AO84" s="96" t="e">
        <f ca="true">+IF(AND(ISNUMBER(OFFSET('Sanitation Data'!$G$12,0,10*ROW('Sanitation Data'!G78))),'Data Summary'!DD84="Yes"),OFFSET('Sanitation Data'!$G$12,0,10*ROW('Sanitation Data'!G78)),NA())</f>
        <v>#N/A</v>
      </c>
      <c r="AP84" s="96" t="e">
        <f ca="true">+IF(AND(ISNUMBER(OFFSET('Sanitation Data'!$H$4,0,10*ROW('Sanitation Data'!H78))),'Data Summary'!DE84="Yes"),100-OFFSET('Sanitation Data'!$H$4,0,10*ROW('Sanitation Data'!H78)),NA())</f>
        <v>#N/A</v>
      </c>
      <c r="AQ84" s="96" t="e">
        <f ca="true">+IF(AND(ISNUMBER(OFFSET('Sanitation Data'!$H$6,0,10*ROW('Sanitation Data'!H78))),'Data Summary'!DF84="Yes"),OFFSET('Sanitation Data'!$H$6,0,10*ROW('Sanitation Data'!H78)),NA())</f>
        <v>#N/A</v>
      </c>
      <c r="AR84" s="96" t="e">
        <f ca="true">+IF(AND(ISNUMBER(OFFSET('Sanitation Data'!$H$10,0,10*ROW('Sanitation Data'!H78))),'Data Summary'!DG84="Yes"),OFFSET('Sanitation Data'!$H$10,0,10*ROW('Sanitation Data'!H78)),NA())</f>
        <v>#N/A</v>
      </c>
      <c r="AS84" s="96" t="e">
        <f ca="true">+IF(AND(ISNUMBER(OFFSET('Sanitation Data'!$H$11,0,10*ROW('Sanitation Data'!H78))),'Data Summary'!DH84="Yes"),OFFSET('Sanitation Data'!$H$11,0,10*ROW('Sanitation Data'!H78)),NA())</f>
        <v>#N/A</v>
      </c>
      <c r="AT84" s="96" t="e">
        <f ca="true">+IF(AND(ISNUMBER(OFFSET('Sanitation Data'!$H$12,0,10*ROW('Sanitation Data'!H78))),'Data Summary'!DI84="Yes"),OFFSET('Sanitation Data'!$H$12,0,10*ROW('Sanitation Data'!H78)),NA())</f>
        <v>#N/A</v>
      </c>
      <c r="AU84" s="96" t="e">
        <f ca="true">+IF(AND(ISNUMBER(OFFSET('Sanitation Data'!$I$4,0,10*ROW('Sanitation Data'!I78))),'Data Summary'!DJ84="Yes"),100-OFFSET('Sanitation Data'!$I$4,0,10*ROW('Sanitation Data'!I78)),NA())</f>
        <v>#N/A</v>
      </c>
      <c r="AV84" s="96" t="e">
        <f ca="true">+IF(AND(ISNUMBER(OFFSET('Sanitation Data'!$I$6,0,10*ROW('Sanitation Data'!I78))),'Data Summary'!DK84="Yes"),OFFSET('Sanitation Data'!$I$6,0,10*ROW('Sanitation Data'!I78)),NA())</f>
        <v>#N/A</v>
      </c>
      <c r="AW84" s="96" t="e">
        <f ca="true">+IF(AND(ISNUMBER(OFFSET('Sanitation Data'!$I$10,0,10*ROW('Sanitation Data'!I78))),'Data Summary'!DL84="Yes"),OFFSET('Sanitation Data'!$I$10,0,10*ROW('Sanitation Data'!I78)),NA())</f>
        <v>#N/A</v>
      </c>
      <c r="AX84" s="96" t="e">
        <f ca="true">+IF(AND(ISNUMBER(OFFSET('Sanitation Data'!$I$11,0,10*ROW('Sanitation Data'!I78))),'Data Summary'!DM84="Yes"),OFFSET('Sanitation Data'!$I$11,0,10*ROW('Sanitation Data'!I78)),NA())</f>
        <v>#N/A</v>
      </c>
      <c r="AY84" s="96" t="e">
        <f ca="true">+IF(AND(ISNUMBER(OFFSET('Sanitation Data'!$I$12,0,10*ROW('Sanitation Data'!I78))),'Data Summary'!DN84="Yes"),OFFSET('Sanitation Data'!$I$12,0,10*ROW('Sanitation Data'!I78)),NA())</f>
        <v>#N/A</v>
      </c>
      <c r="AZ84" s="97" t="e">
        <f ca="true">+IF(AND(ISNUMBER(OFFSET('Hygiene Data'!$D$5,0,10*ROW('Hygiene Data'!D78))),'Data Summary'!DO84="Yes"),OFFSET('Hygiene Data'!$D$5,0,10*ROW('Hygiene Data'!D78)),NA())</f>
        <v>#N/A</v>
      </c>
      <c r="BA84" s="97" t="e">
        <f ca="true">+IF(AND(ISNUMBER(OFFSET('Hygiene Data'!$D$7,0,10*ROW('Hygiene Data'!D78))),'Data Summary'!DP84="Yes"),OFFSET('Hygiene Data'!$D$7,0,10*ROW('Hygiene Data'!D78)),NA())</f>
        <v>#N/A</v>
      </c>
      <c r="BB84" s="97" t="e">
        <f ca="true">+IF(AND(ISNUMBER(OFFSET('Hygiene Data'!$D$9,0,10*ROW('Hygiene Data'!D78))),'Data Summary'!DQ84="Yes"),OFFSET('Hygiene Data'!$D$9,0,10*ROW('Hygiene Data'!D78)),NA())</f>
        <v>#N/A</v>
      </c>
      <c r="BC84" s="97" t="e">
        <f ca="true">+IF(AND(ISNUMBER(OFFSET('Hygiene Data'!$E$5,0,10*ROW('Hygiene Data'!E78))),'Data Summary'!DR84="Yes"),OFFSET('Hygiene Data'!$E$5,0,10*ROW('Hygiene Data'!E78)),NA())</f>
        <v>#N/A</v>
      </c>
      <c r="BD84" s="97" t="e">
        <f ca="true">+IF(AND(ISNUMBER(OFFSET('Hygiene Data'!$E$7,0,10*ROW('Hygiene Data'!E78))),'Data Summary'!DS84="Yes"),OFFSET('Hygiene Data'!$E$7,0,10*ROW('Hygiene Data'!E78)),NA())</f>
        <v>#N/A</v>
      </c>
      <c r="BE84" s="97" t="e">
        <f ca="true">+IF(AND(ISNUMBER(OFFSET('Hygiene Data'!$E$9,0,10*ROW('Hygiene Data'!E78))),'Data Summary'!DT84="Yes"),OFFSET('Hygiene Data'!$E$9,0,10*ROW('Hygiene Data'!E78)),NA())</f>
        <v>#N/A</v>
      </c>
      <c r="BF84" s="97" t="e">
        <f ca="true">+IF(AND(ISNUMBER(OFFSET('Hygiene Data'!$F$5,0,10*ROW('Hygiene Data'!F78))),'Data Summary'!DU84="Yes"),OFFSET('Hygiene Data'!$F$5,0,10*ROW('Hygiene Data'!F78)),NA())</f>
        <v>#N/A</v>
      </c>
      <c r="BG84" s="97" t="e">
        <f ca="true">+IF(AND(ISNUMBER(OFFSET('Hygiene Data'!$F$7,0,10*ROW('Hygiene Data'!F78))),'Data Summary'!DV84="Yes"),OFFSET('Hygiene Data'!$F$7,0,10*ROW('Hygiene Data'!F78)),NA())</f>
        <v>#N/A</v>
      </c>
      <c r="BH84" s="97" t="e">
        <f ca="true">+IF(AND(ISNUMBER(OFFSET('Hygiene Data'!$F$9,0,10*ROW('Hygiene Data'!F78))),'Data Summary'!DW84="Yes"),OFFSET('Hygiene Data'!$F$9,0,10*ROW('Hygiene Data'!F78)),NA())</f>
        <v>#N/A</v>
      </c>
      <c r="BI84" s="97" t="e">
        <f ca="true">+IF(AND(ISNUMBER(OFFSET('Hygiene Data'!$G$5,0,10*ROW('Hygiene Data'!G78))),'Data Summary'!DX84="Yes"),OFFSET('Hygiene Data'!$G$5,0,10*ROW('Hygiene Data'!G78)),NA())</f>
        <v>#N/A</v>
      </c>
      <c r="BJ84" s="97" t="e">
        <f ca="true">+IF(AND(ISNUMBER(OFFSET('Hygiene Data'!$G$7,0,10*ROW('Hygiene Data'!G78))),'Data Summary'!DY84="Yes"),OFFSET('Hygiene Data'!$G$7,0,10*ROW('Hygiene Data'!G78)),NA())</f>
        <v>#N/A</v>
      </c>
      <c r="BK84" s="97" t="e">
        <f ca="true">+IF(AND(ISNUMBER(OFFSET('Hygiene Data'!$G$9,0,10*ROW('Hygiene Data'!G78))),'Data Summary'!DZ84="Yes"),OFFSET('Hygiene Data'!$G$9,0,10*ROW('Hygiene Data'!G78)),NA())</f>
        <v>#N/A</v>
      </c>
      <c r="BL84" s="97" t="e">
        <f ca="true">+IF(AND(ISNUMBER(OFFSET('Hygiene Data'!$H$5,0,10*ROW('Hygiene Data'!H78))),'Data Summary'!EA84="Yes"),OFFSET('Hygiene Data'!$H$5,0,10*ROW('Hygiene Data'!H78)),NA())</f>
        <v>#N/A</v>
      </c>
      <c r="BM84" s="97" t="e">
        <f ca="true">+IF(AND(ISNUMBER(OFFSET('Hygiene Data'!$H$7,0,10*ROW('Hygiene Data'!H78))),'Data Summary'!EB84="Yes"),OFFSET('Hygiene Data'!$H$7,0,10*ROW('Hygiene Data'!H78)),NA())</f>
        <v>#N/A</v>
      </c>
      <c r="BN84" s="97" t="e">
        <f ca="true">+IF(AND(ISNUMBER(OFFSET('Hygiene Data'!$H$9,0,10*ROW('Hygiene Data'!H78))),'Data Summary'!EC84="Yes"),OFFSET('Hygiene Data'!$H$9,0,10*ROW('Hygiene Data'!H78)),NA())</f>
        <v>#N/A</v>
      </c>
      <c r="BO84" s="97" t="e">
        <f ca="true">+IF(AND(ISNUMBER(OFFSET('Hygiene Data'!$I$5,0,10*ROW('Hygiene Data'!I78))),'Data Summary'!ED84="Yes"),OFFSET('Hygiene Data'!$I$5,0,10*ROW('Hygiene Data'!I78)),NA())</f>
        <v>#N/A</v>
      </c>
      <c r="BP84" s="97" t="e">
        <f ca="true">+IF(AND(ISNUMBER(OFFSET('Hygiene Data'!$I$7,0,10*ROW('Hygiene Data'!I78))),'Data Summary'!EE84="Yes"),OFFSET('Hygiene Data'!$I$7,0,10*ROW('Hygiene Data'!I78)),NA())</f>
        <v>#N/A</v>
      </c>
      <c r="BQ84" s="97" t="e">
        <f ca="true">+IF(AND(ISNUMBER(OFFSET('Hygiene Data'!$I$9,0,10*ROW('Hygiene Data'!I78))),'Data Summary'!EF84="Yes"),OFFSET('Hygiene Data'!$I$9,0,10*ROW('Hygiene Data'!I78)),NA())</f>
        <v>#N/A</v>
      </c>
    </row>
    <row xmlns:x14ac="http://schemas.microsoft.com/office/spreadsheetml/2009/9/ac" r="85" x14ac:dyDescent="0.2">
      <c r="A85" s="409" t="e">
        <f ca="true">+RIGHT('Data Summary'!A85,LEN('Data Summary'!A85)-9)</f>
        <v>#VALUE!</v>
      </c>
      <c r="B85" s="36" t="str">
        <f ca="true">+IF(ISTEXT('Data Summary'!B85),'Data Summary'!B85,"")</f>
        <v/>
      </c>
      <c r="C85" s="358" t="e">
        <f ca="true">+VALUE('Data Summary'!C85)</f>
        <v>#VALUE!</v>
      </c>
      <c r="D85" s="95" t="e">
        <f ca="true">+IF(AND(ISNUMBER(OFFSET('Water Data'!$D$4,0,10*ROW('Water Data'!D79))),'Data Summary'!BS85="Yes"),100-OFFSET('Water Data'!$D$4,0,10*ROW('Water Data'!D79)),NA())</f>
        <v>#N/A</v>
      </c>
      <c r="E85" s="95" t="e">
        <f ca="true">+IF(AND(ISNUMBER(OFFSET('Water Data'!$D$6,0,10*ROW('Water Data'!D79))),'Data Summary'!BT85="Yes"),OFFSET('Water Data'!$D$6,0,10*ROW('Water Data'!D79)),NA())</f>
        <v>#N/A</v>
      </c>
      <c r="F85" s="95" t="e">
        <f ca="true">+IF(AND(ISNUMBER(OFFSET('Water Data'!$D$9,0,10*ROW('Water Data'!D79))),'Data Summary'!BU85="Yes"),OFFSET('Water Data'!$D$9,0,10*ROW('Water Data'!D79)),NA())</f>
        <v>#N/A</v>
      </c>
      <c r="G85" s="95" t="e">
        <f ca="true">+IF(AND(ISNUMBER(OFFSET('Water Data'!$E$4,0,10*ROW('Water Data'!E79))),'Data Summary'!BV85="Yes"),100-OFFSET('Water Data'!$E$4,0,10*ROW('Water Data'!E79)),NA())</f>
        <v>#N/A</v>
      </c>
      <c r="H85" s="95" t="e">
        <f ca="true">+IF(AND(ISNUMBER(OFFSET('Water Data'!$E$6,0,10*ROW('Water Data'!E79))),'Data Summary'!BW85="Yes"),OFFSET('Water Data'!$E$6,0,10*ROW('Water Data'!E79)),NA())</f>
        <v>#N/A</v>
      </c>
      <c r="I85" s="95" t="e">
        <f ca="true">+IF(AND(ISNUMBER(OFFSET('Water Data'!$E$9,0,10*ROW('Water Data'!E79))),'Data Summary'!BX85="Yes"),OFFSET('Water Data'!$E$9,0,10*ROW('Water Data'!E79)),NA())</f>
        <v>#N/A</v>
      </c>
      <c r="J85" s="95" t="e">
        <f ca="true">+IF(AND(ISNUMBER(OFFSET('Water Data'!$F$4,0,10*ROW('Water Data'!F79))),'Data Summary'!BY85="Yes"),100-OFFSET('Water Data'!$F$4,0,10*ROW('Water Data'!F79)),NA())</f>
        <v>#N/A</v>
      </c>
      <c r="K85" s="95" t="e">
        <f ca="true">+IF(AND(ISNUMBER(OFFSET('Water Data'!$F$6,0,10*ROW('Water Data'!F79))),'Data Summary'!BZ85="Yes"),OFFSET('Water Data'!$F$6,0,10*ROW('Water Data'!F79)),NA())</f>
        <v>#N/A</v>
      </c>
      <c r="L85" s="95" t="e">
        <f ca="true">+IF(AND(ISNUMBER(OFFSET('Water Data'!$F$9,0,10*ROW('Water Data'!F79))),'Data Summary'!CA85="Yes"),OFFSET('Water Data'!$F$9,0,10*ROW('Water Data'!F79)),NA())</f>
        <v>#N/A</v>
      </c>
      <c r="M85" s="95" t="e">
        <f ca="true">+IF(AND(ISNUMBER(OFFSET('Water Data'!$G$4,0,10*ROW('Water Data'!G79))),'Data Summary'!CB85="Yes"),100-OFFSET('Water Data'!$G$4,0,10*ROW('Water Data'!G79)),NA())</f>
        <v>#N/A</v>
      </c>
      <c r="N85" s="95" t="e">
        <f ca="true">+IF(AND(ISNUMBER(OFFSET('Water Data'!$G$6,0,10*ROW('Water Data'!G79))),'Data Summary'!CC85="Yes"),OFFSET('Water Data'!$G$6,0,10*ROW('Water Data'!G79)),NA())</f>
        <v>#N/A</v>
      </c>
      <c r="O85" s="95" t="e">
        <f ca="true">+IF(AND(ISNUMBER(OFFSET('Water Data'!$G$9,0,10*ROW('Water Data'!G79))),'Data Summary'!CD85="Yes"),OFFSET('Water Data'!$G$9,0,10*ROW('Water Data'!G79)),NA())</f>
        <v>#N/A</v>
      </c>
      <c r="P85" s="95" t="e">
        <f ca="true">+IF(AND(ISNUMBER(OFFSET('Water Data'!$H$4,0,10*ROW('Water Data'!H79))),'Data Summary'!CE85="Yes"),100-OFFSET('Water Data'!$H$4,0,10*ROW('Water Data'!H79)),NA())</f>
        <v>#N/A</v>
      </c>
      <c r="Q85" s="95" t="e">
        <f ca="true">+IF(AND(ISNUMBER(OFFSET('Water Data'!$H$6,0,10*ROW('Water Data'!H79))),'Data Summary'!CF85="Yes"),OFFSET('Water Data'!$H$6,0,10*ROW('Water Data'!H79)),NA())</f>
        <v>#N/A</v>
      </c>
      <c r="R85" s="95" t="e">
        <f ca="true">+IF(AND(ISNUMBER(OFFSET('Water Data'!$H$9,0,10*ROW('Water Data'!H79))),'Data Summary'!CG85="Yes"),OFFSET('Water Data'!$H$9,0,10*ROW('Water Data'!H79)),NA())</f>
        <v>#N/A</v>
      </c>
      <c r="S85" s="95" t="e">
        <f ca="true">+IF(AND(ISNUMBER(OFFSET('Water Data'!$I$4,0,10*ROW('Water Data'!I79))),'Data Summary'!CH85="Yes"),100-OFFSET('Water Data'!$I$4,0,10*ROW('Water Data'!I79)),NA())</f>
        <v>#N/A</v>
      </c>
      <c r="T85" s="95" t="e">
        <f ca="true">+IF(AND(ISNUMBER(OFFSET('Water Data'!$I$6,0,10*ROW('Water Data'!I79))),'Data Summary'!CI85="Yes"),OFFSET('Water Data'!$I$6,0,10*ROW('Water Data'!I79)),NA())</f>
        <v>#N/A</v>
      </c>
      <c r="U85" s="95" t="e">
        <f ca="true">+IF(AND(ISNUMBER(OFFSET('Water Data'!$I$9,0,10*ROW('Water Data'!I79))),'Data Summary'!CJ85="Yes"),OFFSET('Water Data'!$I$9,0,10*ROW('Water Data'!I79)),NA())</f>
        <v>#N/A</v>
      </c>
      <c r="V85" s="96" t="e">
        <f ca="true">+IF(AND(ISNUMBER(OFFSET('Sanitation Data'!$D$4,0,10*ROW('Sanitation Data'!D79))),'Data Summary'!CK85="Yes"),100-OFFSET('Sanitation Data'!$D$4,0,10*ROW('Sanitation Data'!D79)),NA())</f>
        <v>#N/A</v>
      </c>
      <c r="W85" s="96" t="e">
        <f ca="true">+IF(AND(ISNUMBER(OFFSET('Sanitation Data'!$D$6,0,10*ROW('Sanitation Data'!D79))),'Data Summary'!CL85="Yes"),OFFSET('Sanitation Data'!$D$6,0,10*ROW('Sanitation Data'!D79)),NA())</f>
        <v>#N/A</v>
      </c>
      <c r="X85" s="96" t="e">
        <f ca="true">+IF(AND(ISNUMBER(OFFSET('Sanitation Data'!$D$10,0,10*ROW('Sanitation Data'!D79))),'Data Summary'!CM85="Yes"),OFFSET('Sanitation Data'!$D$10,0,10*ROW('Sanitation Data'!D79)),NA())</f>
        <v>#N/A</v>
      </c>
      <c r="Y85" s="96" t="e">
        <f ca="true">+IF(AND(ISNUMBER(OFFSET('Sanitation Data'!$D$11,0,10*ROW('Sanitation Data'!D79))),'Data Summary'!CN85="Yes"),OFFSET('Sanitation Data'!$D$11,0,10*ROW('Sanitation Data'!D79)),NA())</f>
        <v>#N/A</v>
      </c>
      <c r="Z85" s="96" t="e">
        <f ca="true">+IF(AND(ISNUMBER(OFFSET('Sanitation Data'!$D$12,0,10*ROW('Sanitation Data'!D79))),'Data Summary'!CO85="Yes"),OFFSET('Sanitation Data'!$D$12,0,10*ROW('Sanitation Data'!D79)),NA())</f>
        <v>#N/A</v>
      </c>
      <c r="AA85" s="96" t="e">
        <f ca="true">+IF(AND(ISNUMBER(OFFSET('Sanitation Data'!$E$4,0,10*ROW('Sanitation Data'!E79))),'Data Summary'!CP85="Yes"),100-OFFSET('Sanitation Data'!$E$4,0,10*ROW('Sanitation Data'!E79)),NA())</f>
        <v>#N/A</v>
      </c>
      <c r="AB85" s="96" t="e">
        <f ca="true">+IF(AND(ISNUMBER(OFFSET('Sanitation Data'!$E$6,0,10*ROW('Sanitation Data'!E79))),'Data Summary'!CQ85="Yes"),OFFSET('Sanitation Data'!$E$6,0,10*ROW('Sanitation Data'!E79)),NA())</f>
        <v>#N/A</v>
      </c>
      <c r="AC85" s="96" t="e">
        <f ca="true">+IF(AND(ISNUMBER(OFFSET('Sanitation Data'!$E$10,0,10*ROW('Sanitation Data'!E79))),'Data Summary'!CR85="Yes"),OFFSET('Sanitation Data'!$E$10,0,10*ROW('Sanitation Data'!E79)),NA())</f>
        <v>#N/A</v>
      </c>
      <c r="AD85" s="96" t="e">
        <f ca="true">+IF(AND(ISNUMBER(OFFSET('Sanitation Data'!$E$11,0,10*ROW('Sanitation Data'!E79))),'Data Summary'!CS85="Yes"),OFFSET('Sanitation Data'!$E$11,0,10*ROW('Sanitation Data'!E79)),NA())</f>
        <v>#N/A</v>
      </c>
      <c r="AE85" s="96" t="e">
        <f ca="true">+IF(AND(ISNUMBER(OFFSET('Sanitation Data'!$E$12,0,10*ROW('Sanitation Data'!E79))),'Data Summary'!CT85="Yes"),OFFSET('Sanitation Data'!$E$12,0,10*ROW('Sanitation Data'!E79)),NA())</f>
        <v>#N/A</v>
      </c>
      <c r="AF85" s="96" t="e">
        <f ca="true">+IF(AND(ISNUMBER(OFFSET('Sanitation Data'!$F$4,0,10*ROW('Sanitation Data'!F79))),'Data Summary'!CU85="Yes"),100-OFFSET('Sanitation Data'!$F$4,0,10*ROW('Sanitation Data'!F79)),NA())</f>
        <v>#N/A</v>
      </c>
      <c r="AG85" s="96" t="e">
        <f ca="true">+IF(AND(ISNUMBER(OFFSET('Sanitation Data'!$F$6,0,10*ROW('Sanitation Data'!F79))),'Data Summary'!CV85="Yes"),OFFSET('Sanitation Data'!$F$6,0,10*ROW('Sanitation Data'!F79)),NA())</f>
        <v>#N/A</v>
      </c>
      <c r="AH85" s="96" t="e">
        <f ca="true">+IF(AND(ISNUMBER(OFFSET('Sanitation Data'!$F$10,0,10*ROW('Sanitation Data'!F79))),'Data Summary'!CW85="Yes"),OFFSET('Sanitation Data'!$F$10,0,10*ROW('Sanitation Data'!F79)),NA())</f>
        <v>#N/A</v>
      </c>
      <c r="AI85" s="96" t="e">
        <f ca="true">+IF(AND(ISNUMBER(OFFSET('Sanitation Data'!$F$11,0,10*ROW('Sanitation Data'!F79))),'Data Summary'!CX85="Yes"),OFFSET('Sanitation Data'!$F$11,0,10*ROW('Sanitation Data'!F79)),NA())</f>
        <v>#N/A</v>
      </c>
      <c r="AJ85" s="96" t="e">
        <f ca="true">+IF(AND(ISNUMBER(OFFSET('Sanitation Data'!$F$12,0,10*ROW('Sanitation Data'!F79))),'Data Summary'!CY85="Yes"),OFFSET('Sanitation Data'!$F$12,0,10*ROW('Sanitation Data'!F79)),NA())</f>
        <v>#N/A</v>
      </c>
      <c r="AK85" s="96" t="e">
        <f ca="true">+IF(AND(ISNUMBER(OFFSET('Sanitation Data'!$G$4,0,10*ROW('Sanitation Data'!G79))),'Data Summary'!CZ85="Yes"),100-OFFSET('Sanitation Data'!$G$4,0,10*ROW('Sanitation Data'!G79)),NA())</f>
        <v>#N/A</v>
      </c>
      <c r="AL85" s="96" t="e">
        <f ca="true">+IF(AND(ISNUMBER(OFFSET('Sanitation Data'!$G$6,0,10*ROW('Sanitation Data'!G79))),'Data Summary'!DA85="Yes"),OFFSET('Sanitation Data'!$G$6,0,10*ROW('Sanitation Data'!G79)),NA())</f>
        <v>#N/A</v>
      </c>
      <c r="AM85" s="96" t="e">
        <f ca="true">+IF(AND(ISNUMBER(OFFSET('Sanitation Data'!$G$10,0,10*ROW('Sanitation Data'!G79))),'Data Summary'!DB85="Yes"),OFFSET('Sanitation Data'!$G$10,0,10*ROW('Sanitation Data'!G79)),NA())</f>
        <v>#N/A</v>
      </c>
      <c r="AN85" s="96" t="e">
        <f ca="true">+IF(AND(ISNUMBER(OFFSET('Sanitation Data'!$G$11,0,10*ROW('Sanitation Data'!G79))),'Data Summary'!DC85="Yes"),OFFSET('Sanitation Data'!$G$11,0,10*ROW('Sanitation Data'!G79)),NA())</f>
        <v>#N/A</v>
      </c>
      <c r="AO85" s="96" t="e">
        <f ca="true">+IF(AND(ISNUMBER(OFFSET('Sanitation Data'!$G$12,0,10*ROW('Sanitation Data'!G79))),'Data Summary'!DD85="Yes"),OFFSET('Sanitation Data'!$G$12,0,10*ROW('Sanitation Data'!G79)),NA())</f>
        <v>#N/A</v>
      </c>
      <c r="AP85" s="96" t="e">
        <f ca="true">+IF(AND(ISNUMBER(OFFSET('Sanitation Data'!$H$4,0,10*ROW('Sanitation Data'!H79))),'Data Summary'!DE85="Yes"),100-OFFSET('Sanitation Data'!$H$4,0,10*ROW('Sanitation Data'!H79)),NA())</f>
        <v>#N/A</v>
      </c>
      <c r="AQ85" s="96" t="e">
        <f ca="true">+IF(AND(ISNUMBER(OFFSET('Sanitation Data'!$H$6,0,10*ROW('Sanitation Data'!H79))),'Data Summary'!DF85="Yes"),OFFSET('Sanitation Data'!$H$6,0,10*ROW('Sanitation Data'!H79)),NA())</f>
        <v>#N/A</v>
      </c>
      <c r="AR85" s="96" t="e">
        <f ca="true">+IF(AND(ISNUMBER(OFFSET('Sanitation Data'!$H$10,0,10*ROW('Sanitation Data'!H79))),'Data Summary'!DG85="Yes"),OFFSET('Sanitation Data'!$H$10,0,10*ROW('Sanitation Data'!H79)),NA())</f>
        <v>#N/A</v>
      </c>
      <c r="AS85" s="96" t="e">
        <f ca="true">+IF(AND(ISNUMBER(OFFSET('Sanitation Data'!$H$11,0,10*ROW('Sanitation Data'!H79))),'Data Summary'!DH85="Yes"),OFFSET('Sanitation Data'!$H$11,0,10*ROW('Sanitation Data'!H79)),NA())</f>
        <v>#N/A</v>
      </c>
      <c r="AT85" s="96" t="e">
        <f ca="true">+IF(AND(ISNUMBER(OFFSET('Sanitation Data'!$H$12,0,10*ROW('Sanitation Data'!H79))),'Data Summary'!DI85="Yes"),OFFSET('Sanitation Data'!$H$12,0,10*ROW('Sanitation Data'!H79)),NA())</f>
        <v>#N/A</v>
      </c>
      <c r="AU85" s="96" t="e">
        <f ca="true">+IF(AND(ISNUMBER(OFFSET('Sanitation Data'!$I$4,0,10*ROW('Sanitation Data'!I79))),'Data Summary'!DJ85="Yes"),100-OFFSET('Sanitation Data'!$I$4,0,10*ROW('Sanitation Data'!I79)),NA())</f>
        <v>#N/A</v>
      </c>
      <c r="AV85" s="96" t="e">
        <f ca="true">+IF(AND(ISNUMBER(OFFSET('Sanitation Data'!$I$6,0,10*ROW('Sanitation Data'!I79))),'Data Summary'!DK85="Yes"),OFFSET('Sanitation Data'!$I$6,0,10*ROW('Sanitation Data'!I79)),NA())</f>
        <v>#N/A</v>
      </c>
      <c r="AW85" s="96" t="e">
        <f ca="true">+IF(AND(ISNUMBER(OFFSET('Sanitation Data'!$I$10,0,10*ROW('Sanitation Data'!I79))),'Data Summary'!DL85="Yes"),OFFSET('Sanitation Data'!$I$10,0,10*ROW('Sanitation Data'!I79)),NA())</f>
        <v>#N/A</v>
      </c>
      <c r="AX85" s="96" t="e">
        <f ca="true">+IF(AND(ISNUMBER(OFFSET('Sanitation Data'!$I$11,0,10*ROW('Sanitation Data'!I79))),'Data Summary'!DM85="Yes"),OFFSET('Sanitation Data'!$I$11,0,10*ROW('Sanitation Data'!I79)),NA())</f>
        <v>#N/A</v>
      </c>
      <c r="AY85" s="96" t="e">
        <f ca="true">+IF(AND(ISNUMBER(OFFSET('Sanitation Data'!$I$12,0,10*ROW('Sanitation Data'!I79))),'Data Summary'!DN85="Yes"),OFFSET('Sanitation Data'!$I$12,0,10*ROW('Sanitation Data'!I79)),NA())</f>
        <v>#N/A</v>
      </c>
      <c r="AZ85" s="97" t="e">
        <f ca="true">+IF(AND(ISNUMBER(OFFSET('Hygiene Data'!$D$5,0,10*ROW('Hygiene Data'!D79))),'Data Summary'!DO85="Yes"),OFFSET('Hygiene Data'!$D$5,0,10*ROW('Hygiene Data'!D79)),NA())</f>
        <v>#N/A</v>
      </c>
      <c r="BA85" s="97" t="e">
        <f ca="true">+IF(AND(ISNUMBER(OFFSET('Hygiene Data'!$D$7,0,10*ROW('Hygiene Data'!D79))),'Data Summary'!DP85="Yes"),OFFSET('Hygiene Data'!$D$7,0,10*ROW('Hygiene Data'!D79)),NA())</f>
        <v>#N/A</v>
      </c>
      <c r="BB85" s="97" t="e">
        <f ca="true">+IF(AND(ISNUMBER(OFFSET('Hygiene Data'!$D$9,0,10*ROW('Hygiene Data'!D79))),'Data Summary'!DQ85="Yes"),OFFSET('Hygiene Data'!$D$9,0,10*ROW('Hygiene Data'!D79)),NA())</f>
        <v>#N/A</v>
      </c>
      <c r="BC85" s="97" t="e">
        <f ca="true">+IF(AND(ISNUMBER(OFFSET('Hygiene Data'!$E$5,0,10*ROW('Hygiene Data'!E79))),'Data Summary'!DR85="Yes"),OFFSET('Hygiene Data'!$E$5,0,10*ROW('Hygiene Data'!E79)),NA())</f>
        <v>#N/A</v>
      </c>
      <c r="BD85" s="97" t="e">
        <f ca="true">+IF(AND(ISNUMBER(OFFSET('Hygiene Data'!$E$7,0,10*ROW('Hygiene Data'!E79))),'Data Summary'!DS85="Yes"),OFFSET('Hygiene Data'!$E$7,0,10*ROW('Hygiene Data'!E79)),NA())</f>
        <v>#N/A</v>
      </c>
      <c r="BE85" s="97" t="e">
        <f ca="true">+IF(AND(ISNUMBER(OFFSET('Hygiene Data'!$E$9,0,10*ROW('Hygiene Data'!E79))),'Data Summary'!DT85="Yes"),OFFSET('Hygiene Data'!$E$9,0,10*ROW('Hygiene Data'!E79)),NA())</f>
        <v>#N/A</v>
      </c>
      <c r="BF85" s="97" t="e">
        <f ca="true">+IF(AND(ISNUMBER(OFFSET('Hygiene Data'!$F$5,0,10*ROW('Hygiene Data'!F79))),'Data Summary'!DU85="Yes"),OFFSET('Hygiene Data'!$F$5,0,10*ROW('Hygiene Data'!F79)),NA())</f>
        <v>#N/A</v>
      </c>
      <c r="BG85" s="97" t="e">
        <f ca="true">+IF(AND(ISNUMBER(OFFSET('Hygiene Data'!$F$7,0,10*ROW('Hygiene Data'!F79))),'Data Summary'!DV85="Yes"),OFFSET('Hygiene Data'!$F$7,0,10*ROW('Hygiene Data'!F79)),NA())</f>
        <v>#N/A</v>
      </c>
      <c r="BH85" s="97" t="e">
        <f ca="true">+IF(AND(ISNUMBER(OFFSET('Hygiene Data'!$F$9,0,10*ROW('Hygiene Data'!F79))),'Data Summary'!DW85="Yes"),OFFSET('Hygiene Data'!$F$9,0,10*ROW('Hygiene Data'!F79)),NA())</f>
        <v>#N/A</v>
      </c>
      <c r="BI85" s="97" t="e">
        <f ca="true">+IF(AND(ISNUMBER(OFFSET('Hygiene Data'!$G$5,0,10*ROW('Hygiene Data'!G79))),'Data Summary'!DX85="Yes"),OFFSET('Hygiene Data'!$G$5,0,10*ROW('Hygiene Data'!G79)),NA())</f>
        <v>#N/A</v>
      </c>
      <c r="BJ85" s="97" t="e">
        <f ca="true">+IF(AND(ISNUMBER(OFFSET('Hygiene Data'!$G$7,0,10*ROW('Hygiene Data'!G79))),'Data Summary'!DY85="Yes"),OFFSET('Hygiene Data'!$G$7,0,10*ROW('Hygiene Data'!G79)),NA())</f>
        <v>#N/A</v>
      </c>
      <c r="BK85" s="97" t="e">
        <f ca="true">+IF(AND(ISNUMBER(OFFSET('Hygiene Data'!$G$9,0,10*ROW('Hygiene Data'!G79))),'Data Summary'!DZ85="Yes"),OFFSET('Hygiene Data'!$G$9,0,10*ROW('Hygiene Data'!G79)),NA())</f>
        <v>#N/A</v>
      </c>
      <c r="BL85" s="97" t="e">
        <f ca="true">+IF(AND(ISNUMBER(OFFSET('Hygiene Data'!$H$5,0,10*ROW('Hygiene Data'!H79))),'Data Summary'!EA85="Yes"),OFFSET('Hygiene Data'!$H$5,0,10*ROW('Hygiene Data'!H79)),NA())</f>
        <v>#N/A</v>
      </c>
      <c r="BM85" s="97" t="e">
        <f ca="true">+IF(AND(ISNUMBER(OFFSET('Hygiene Data'!$H$7,0,10*ROW('Hygiene Data'!H79))),'Data Summary'!EB85="Yes"),OFFSET('Hygiene Data'!$H$7,0,10*ROW('Hygiene Data'!H79)),NA())</f>
        <v>#N/A</v>
      </c>
      <c r="BN85" s="97" t="e">
        <f ca="true">+IF(AND(ISNUMBER(OFFSET('Hygiene Data'!$H$9,0,10*ROW('Hygiene Data'!H79))),'Data Summary'!EC85="Yes"),OFFSET('Hygiene Data'!$H$9,0,10*ROW('Hygiene Data'!H79)),NA())</f>
        <v>#N/A</v>
      </c>
      <c r="BO85" s="97" t="e">
        <f ca="true">+IF(AND(ISNUMBER(OFFSET('Hygiene Data'!$I$5,0,10*ROW('Hygiene Data'!I79))),'Data Summary'!ED85="Yes"),OFFSET('Hygiene Data'!$I$5,0,10*ROW('Hygiene Data'!I79)),NA())</f>
        <v>#N/A</v>
      </c>
      <c r="BP85" s="97" t="e">
        <f ca="true">+IF(AND(ISNUMBER(OFFSET('Hygiene Data'!$I$7,0,10*ROW('Hygiene Data'!I79))),'Data Summary'!EE85="Yes"),OFFSET('Hygiene Data'!$I$7,0,10*ROW('Hygiene Data'!I79)),NA())</f>
        <v>#N/A</v>
      </c>
      <c r="BQ85" s="97" t="e">
        <f ca="true">+IF(AND(ISNUMBER(OFFSET('Hygiene Data'!$I$9,0,10*ROW('Hygiene Data'!I79))),'Data Summary'!EF85="Yes"),OFFSET('Hygiene Data'!$I$9,0,10*ROW('Hygiene Data'!I79)),NA())</f>
        <v>#N/A</v>
      </c>
    </row>
    <row xmlns:x14ac="http://schemas.microsoft.com/office/spreadsheetml/2009/9/ac" r="86" x14ac:dyDescent="0.2">
      <c r="A86" s="409" t="e">
        <f ca="true">+RIGHT('Data Summary'!A86,LEN('Data Summary'!A86)-9)</f>
        <v>#VALUE!</v>
      </c>
      <c r="B86" s="36" t="str">
        <f ca="true">+IF(ISTEXT('Data Summary'!B86),'Data Summary'!B86,"")</f>
        <v/>
      </c>
      <c r="C86" s="358" t="e">
        <f ca="true">+VALUE('Data Summary'!C86)</f>
        <v>#VALUE!</v>
      </c>
      <c r="D86" s="95" t="e">
        <f ca="true">+IF(AND(ISNUMBER(OFFSET('Water Data'!$D$4,0,10*ROW('Water Data'!D80))),'Data Summary'!BS86="Yes"),100-OFFSET('Water Data'!$D$4,0,10*ROW('Water Data'!D80)),NA())</f>
        <v>#N/A</v>
      </c>
      <c r="E86" s="95" t="e">
        <f ca="true">+IF(AND(ISNUMBER(OFFSET('Water Data'!$D$6,0,10*ROW('Water Data'!D80))),'Data Summary'!BT86="Yes"),OFFSET('Water Data'!$D$6,0,10*ROW('Water Data'!D80)),NA())</f>
        <v>#N/A</v>
      </c>
      <c r="F86" s="95" t="e">
        <f ca="true">+IF(AND(ISNUMBER(OFFSET('Water Data'!$D$9,0,10*ROW('Water Data'!D80))),'Data Summary'!BU86="Yes"),OFFSET('Water Data'!$D$9,0,10*ROW('Water Data'!D80)),NA())</f>
        <v>#N/A</v>
      </c>
      <c r="G86" s="95" t="e">
        <f ca="true">+IF(AND(ISNUMBER(OFFSET('Water Data'!$E$4,0,10*ROW('Water Data'!E80))),'Data Summary'!BV86="Yes"),100-OFFSET('Water Data'!$E$4,0,10*ROW('Water Data'!E80)),NA())</f>
        <v>#N/A</v>
      </c>
      <c r="H86" s="95" t="e">
        <f ca="true">+IF(AND(ISNUMBER(OFFSET('Water Data'!$E$6,0,10*ROW('Water Data'!E80))),'Data Summary'!BW86="Yes"),OFFSET('Water Data'!$E$6,0,10*ROW('Water Data'!E80)),NA())</f>
        <v>#N/A</v>
      </c>
      <c r="I86" s="95" t="e">
        <f ca="true">+IF(AND(ISNUMBER(OFFSET('Water Data'!$E$9,0,10*ROW('Water Data'!E80))),'Data Summary'!BX86="Yes"),OFFSET('Water Data'!$E$9,0,10*ROW('Water Data'!E80)),NA())</f>
        <v>#N/A</v>
      </c>
      <c r="J86" s="95" t="e">
        <f ca="true">+IF(AND(ISNUMBER(OFFSET('Water Data'!$F$4,0,10*ROW('Water Data'!F80))),'Data Summary'!BY86="Yes"),100-OFFSET('Water Data'!$F$4,0,10*ROW('Water Data'!F80)),NA())</f>
        <v>#N/A</v>
      </c>
      <c r="K86" s="95" t="e">
        <f ca="true">+IF(AND(ISNUMBER(OFFSET('Water Data'!$F$6,0,10*ROW('Water Data'!F80))),'Data Summary'!BZ86="Yes"),OFFSET('Water Data'!$F$6,0,10*ROW('Water Data'!F80)),NA())</f>
        <v>#N/A</v>
      </c>
      <c r="L86" s="95" t="e">
        <f ca="true">+IF(AND(ISNUMBER(OFFSET('Water Data'!$F$9,0,10*ROW('Water Data'!F80))),'Data Summary'!CA86="Yes"),OFFSET('Water Data'!$F$9,0,10*ROW('Water Data'!F80)),NA())</f>
        <v>#N/A</v>
      </c>
      <c r="M86" s="95" t="e">
        <f ca="true">+IF(AND(ISNUMBER(OFFSET('Water Data'!$G$4,0,10*ROW('Water Data'!G80))),'Data Summary'!CB86="Yes"),100-OFFSET('Water Data'!$G$4,0,10*ROW('Water Data'!G80)),NA())</f>
        <v>#N/A</v>
      </c>
      <c r="N86" s="95" t="e">
        <f ca="true">+IF(AND(ISNUMBER(OFFSET('Water Data'!$G$6,0,10*ROW('Water Data'!G80))),'Data Summary'!CC86="Yes"),OFFSET('Water Data'!$G$6,0,10*ROW('Water Data'!G80)),NA())</f>
        <v>#N/A</v>
      </c>
      <c r="O86" s="95" t="e">
        <f ca="true">+IF(AND(ISNUMBER(OFFSET('Water Data'!$G$9,0,10*ROW('Water Data'!G80))),'Data Summary'!CD86="Yes"),OFFSET('Water Data'!$G$9,0,10*ROW('Water Data'!G80)),NA())</f>
        <v>#N/A</v>
      </c>
      <c r="P86" s="95" t="e">
        <f ca="true">+IF(AND(ISNUMBER(OFFSET('Water Data'!$H$4,0,10*ROW('Water Data'!H80))),'Data Summary'!CE86="Yes"),100-OFFSET('Water Data'!$H$4,0,10*ROW('Water Data'!H80)),NA())</f>
        <v>#N/A</v>
      </c>
      <c r="Q86" s="95" t="e">
        <f ca="true">+IF(AND(ISNUMBER(OFFSET('Water Data'!$H$6,0,10*ROW('Water Data'!H80))),'Data Summary'!CF86="Yes"),OFFSET('Water Data'!$H$6,0,10*ROW('Water Data'!H80)),NA())</f>
        <v>#N/A</v>
      </c>
      <c r="R86" s="95" t="e">
        <f ca="true">+IF(AND(ISNUMBER(OFFSET('Water Data'!$H$9,0,10*ROW('Water Data'!H80))),'Data Summary'!CG86="Yes"),OFFSET('Water Data'!$H$9,0,10*ROW('Water Data'!H80)),NA())</f>
        <v>#N/A</v>
      </c>
      <c r="S86" s="95" t="e">
        <f ca="true">+IF(AND(ISNUMBER(OFFSET('Water Data'!$I$4,0,10*ROW('Water Data'!I80))),'Data Summary'!CH86="Yes"),100-OFFSET('Water Data'!$I$4,0,10*ROW('Water Data'!I80)),NA())</f>
        <v>#N/A</v>
      </c>
      <c r="T86" s="95" t="e">
        <f ca="true">+IF(AND(ISNUMBER(OFFSET('Water Data'!$I$6,0,10*ROW('Water Data'!I80))),'Data Summary'!CI86="Yes"),OFFSET('Water Data'!$I$6,0,10*ROW('Water Data'!I80)),NA())</f>
        <v>#N/A</v>
      </c>
      <c r="U86" s="95" t="e">
        <f ca="true">+IF(AND(ISNUMBER(OFFSET('Water Data'!$I$9,0,10*ROW('Water Data'!I80))),'Data Summary'!CJ86="Yes"),OFFSET('Water Data'!$I$9,0,10*ROW('Water Data'!I80)),NA())</f>
        <v>#N/A</v>
      </c>
      <c r="V86" s="96" t="e">
        <f ca="true">+IF(AND(ISNUMBER(OFFSET('Sanitation Data'!$D$4,0,10*ROW('Sanitation Data'!D80))),'Data Summary'!CK86="Yes"),100-OFFSET('Sanitation Data'!$D$4,0,10*ROW('Sanitation Data'!D80)),NA())</f>
        <v>#N/A</v>
      </c>
      <c r="W86" s="96" t="e">
        <f ca="true">+IF(AND(ISNUMBER(OFFSET('Sanitation Data'!$D$6,0,10*ROW('Sanitation Data'!D80))),'Data Summary'!CL86="Yes"),OFFSET('Sanitation Data'!$D$6,0,10*ROW('Sanitation Data'!D80)),NA())</f>
        <v>#N/A</v>
      </c>
      <c r="X86" s="96" t="e">
        <f ca="true">+IF(AND(ISNUMBER(OFFSET('Sanitation Data'!$D$10,0,10*ROW('Sanitation Data'!D80))),'Data Summary'!CM86="Yes"),OFFSET('Sanitation Data'!$D$10,0,10*ROW('Sanitation Data'!D80)),NA())</f>
        <v>#N/A</v>
      </c>
      <c r="Y86" s="96" t="e">
        <f ca="true">+IF(AND(ISNUMBER(OFFSET('Sanitation Data'!$D$11,0,10*ROW('Sanitation Data'!D80))),'Data Summary'!CN86="Yes"),OFFSET('Sanitation Data'!$D$11,0,10*ROW('Sanitation Data'!D80)),NA())</f>
        <v>#N/A</v>
      </c>
      <c r="Z86" s="96" t="e">
        <f ca="true">+IF(AND(ISNUMBER(OFFSET('Sanitation Data'!$D$12,0,10*ROW('Sanitation Data'!D80))),'Data Summary'!CO86="Yes"),OFFSET('Sanitation Data'!$D$12,0,10*ROW('Sanitation Data'!D80)),NA())</f>
        <v>#N/A</v>
      </c>
      <c r="AA86" s="96" t="e">
        <f ca="true">+IF(AND(ISNUMBER(OFFSET('Sanitation Data'!$E$4,0,10*ROW('Sanitation Data'!E80))),'Data Summary'!CP86="Yes"),100-OFFSET('Sanitation Data'!$E$4,0,10*ROW('Sanitation Data'!E80)),NA())</f>
        <v>#N/A</v>
      </c>
      <c r="AB86" s="96" t="e">
        <f ca="true">+IF(AND(ISNUMBER(OFFSET('Sanitation Data'!$E$6,0,10*ROW('Sanitation Data'!E80))),'Data Summary'!CQ86="Yes"),OFFSET('Sanitation Data'!$E$6,0,10*ROW('Sanitation Data'!E80)),NA())</f>
        <v>#N/A</v>
      </c>
      <c r="AC86" s="96" t="e">
        <f ca="true">+IF(AND(ISNUMBER(OFFSET('Sanitation Data'!$E$10,0,10*ROW('Sanitation Data'!E80))),'Data Summary'!CR86="Yes"),OFFSET('Sanitation Data'!$E$10,0,10*ROW('Sanitation Data'!E80)),NA())</f>
        <v>#N/A</v>
      </c>
      <c r="AD86" s="96" t="e">
        <f ca="true">+IF(AND(ISNUMBER(OFFSET('Sanitation Data'!$E$11,0,10*ROW('Sanitation Data'!E80))),'Data Summary'!CS86="Yes"),OFFSET('Sanitation Data'!$E$11,0,10*ROW('Sanitation Data'!E80)),NA())</f>
        <v>#N/A</v>
      </c>
      <c r="AE86" s="96" t="e">
        <f ca="true">+IF(AND(ISNUMBER(OFFSET('Sanitation Data'!$E$12,0,10*ROW('Sanitation Data'!E80))),'Data Summary'!CT86="Yes"),OFFSET('Sanitation Data'!$E$12,0,10*ROW('Sanitation Data'!E80)),NA())</f>
        <v>#N/A</v>
      </c>
      <c r="AF86" s="96" t="e">
        <f ca="true">+IF(AND(ISNUMBER(OFFSET('Sanitation Data'!$F$4,0,10*ROW('Sanitation Data'!F80))),'Data Summary'!CU86="Yes"),100-OFFSET('Sanitation Data'!$F$4,0,10*ROW('Sanitation Data'!F80)),NA())</f>
        <v>#N/A</v>
      </c>
      <c r="AG86" s="96" t="e">
        <f ca="true">+IF(AND(ISNUMBER(OFFSET('Sanitation Data'!$F$6,0,10*ROW('Sanitation Data'!F80))),'Data Summary'!CV86="Yes"),OFFSET('Sanitation Data'!$F$6,0,10*ROW('Sanitation Data'!F80)),NA())</f>
        <v>#N/A</v>
      </c>
      <c r="AH86" s="96" t="e">
        <f ca="true">+IF(AND(ISNUMBER(OFFSET('Sanitation Data'!$F$10,0,10*ROW('Sanitation Data'!F80))),'Data Summary'!CW86="Yes"),OFFSET('Sanitation Data'!$F$10,0,10*ROW('Sanitation Data'!F80)),NA())</f>
        <v>#N/A</v>
      </c>
      <c r="AI86" s="96" t="e">
        <f ca="true">+IF(AND(ISNUMBER(OFFSET('Sanitation Data'!$F$11,0,10*ROW('Sanitation Data'!F80))),'Data Summary'!CX86="Yes"),OFFSET('Sanitation Data'!$F$11,0,10*ROW('Sanitation Data'!F80)),NA())</f>
        <v>#N/A</v>
      </c>
      <c r="AJ86" s="96" t="e">
        <f ca="true">+IF(AND(ISNUMBER(OFFSET('Sanitation Data'!$F$12,0,10*ROW('Sanitation Data'!F80))),'Data Summary'!CY86="Yes"),OFFSET('Sanitation Data'!$F$12,0,10*ROW('Sanitation Data'!F80)),NA())</f>
        <v>#N/A</v>
      </c>
      <c r="AK86" s="96" t="e">
        <f ca="true">+IF(AND(ISNUMBER(OFFSET('Sanitation Data'!$G$4,0,10*ROW('Sanitation Data'!G80))),'Data Summary'!CZ86="Yes"),100-OFFSET('Sanitation Data'!$G$4,0,10*ROW('Sanitation Data'!G80)),NA())</f>
        <v>#N/A</v>
      </c>
      <c r="AL86" s="96" t="e">
        <f ca="true">+IF(AND(ISNUMBER(OFFSET('Sanitation Data'!$G$6,0,10*ROW('Sanitation Data'!G80))),'Data Summary'!DA86="Yes"),OFFSET('Sanitation Data'!$G$6,0,10*ROW('Sanitation Data'!G80)),NA())</f>
        <v>#N/A</v>
      </c>
      <c r="AM86" s="96" t="e">
        <f ca="true">+IF(AND(ISNUMBER(OFFSET('Sanitation Data'!$G$10,0,10*ROW('Sanitation Data'!G80))),'Data Summary'!DB86="Yes"),OFFSET('Sanitation Data'!$G$10,0,10*ROW('Sanitation Data'!G80)),NA())</f>
        <v>#N/A</v>
      </c>
      <c r="AN86" s="96" t="e">
        <f ca="true">+IF(AND(ISNUMBER(OFFSET('Sanitation Data'!$G$11,0,10*ROW('Sanitation Data'!G80))),'Data Summary'!DC86="Yes"),OFFSET('Sanitation Data'!$G$11,0,10*ROW('Sanitation Data'!G80)),NA())</f>
        <v>#N/A</v>
      </c>
      <c r="AO86" s="96" t="e">
        <f ca="true">+IF(AND(ISNUMBER(OFFSET('Sanitation Data'!$G$12,0,10*ROW('Sanitation Data'!G80))),'Data Summary'!DD86="Yes"),OFFSET('Sanitation Data'!$G$12,0,10*ROW('Sanitation Data'!G80)),NA())</f>
        <v>#N/A</v>
      </c>
      <c r="AP86" s="96" t="e">
        <f ca="true">+IF(AND(ISNUMBER(OFFSET('Sanitation Data'!$H$4,0,10*ROW('Sanitation Data'!H80))),'Data Summary'!DE86="Yes"),100-OFFSET('Sanitation Data'!$H$4,0,10*ROW('Sanitation Data'!H80)),NA())</f>
        <v>#N/A</v>
      </c>
      <c r="AQ86" s="96" t="e">
        <f ca="true">+IF(AND(ISNUMBER(OFFSET('Sanitation Data'!$H$6,0,10*ROW('Sanitation Data'!H80))),'Data Summary'!DF86="Yes"),OFFSET('Sanitation Data'!$H$6,0,10*ROW('Sanitation Data'!H80)),NA())</f>
        <v>#N/A</v>
      </c>
      <c r="AR86" s="96" t="e">
        <f ca="true">+IF(AND(ISNUMBER(OFFSET('Sanitation Data'!$H$10,0,10*ROW('Sanitation Data'!H80))),'Data Summary'!DG86="Yes"),OFFSET('Sanitation Data'!$H$10,0,10*ROW('Sanitation Data'!H80)),NA())</f>
        <v>#N/A</v>
      </c>
      <c r="AS86" s="96" t="e">
        <f ca="true">+IF(AND(ISNUMBER(OFFSET('Sanitation Data'!$H$11,0,10*ROW('Sanitation Data'!H80))),'Data Summary'!DH86="Yes"),OFFSET('Sanitation Data'!$H$11,0,10*ROW('Sanitation Data'!H80)),NA())</f>
        <v>#N/A</v>
      </c>
      <c r="AT86" s="96" t="e">
        <f ca="true">+IF(AND(ISNUMBER(OFFSET('Sanitation Data'!$H$12,0,10*ROW('Sanitation Data'!H80))),'Data Summary'!DI86="Yes"),OFFSET('Sanitation Data'!$H$12,0,10*ROW('Sanitation Data'!H80)),NA())</f>
        <v>#N/A</v>
      </c>
      <c r="AU86" s="96" t="e">
        <f ca="true">+IF(AND(ISNUMBER(OFFSET('Sanitation Data'!$I$4,0,10*ROW('Sanitation Data'!I80))),'Data Summary'!DJ86="Yes"),100-OFFSET('Sanitation Data'!$I$4,0,10*ROW('Sanitation Data'!I80)),NA())</f>
        <v>#N/A</v>
      </c>
      <c r="AV86" s="96" t="e">
        <f ca="true">+IF(AND(ISNUMBER(OFFSET('Sanitation Data'!$I$6,0,10*ROW('Sanitation Data'!I80))),'Data Summary'!DK86="Yes"),OFFSET('Sanitation Data'!$I$6,0,10*ROW('Sanitation Data'!I80)),NA())</f>
        <v>#N/A</v>
      </c>
      <c r="AW86" s="96" t="e">
        <f ca="true">+IF(AND(ISNUMBER(OFFSET('Sanitation Data'!$I$10,0,10*ROW('Sanitation Data'!I80))),'Data Summary'!DL86="Yes"),OFFSET('Sanitation Data'!$I$10,0,10*ROW('Sanitation Data'!I80)),NA())</f>
        <v>#N/A</v>
      </c>
      <c r="AX86" s="96" t="e">
        <f ca="true">+IF(AND(ISNUMBER(OFFSET('Sanitation Data'!$I$11,0,10*ROW('Sanitation Data'!I80))),'Data Summary'!DM86="Yes"),OFFSET('Sanitation Data'!$I$11,0,10*ROW('Sanitation Data'!I80)),NA())</f>
        <v>#N/A</v>
      </c>
      <c r="AY86" s="96" t="e">
        <f ca="true">+IF(AND(ISNUMBER(OFFSET('Sanitation Data'!$I$12,0,10*ROW('Sanitation Data'!I80))),'Data Summary'!DN86="Yes"),OFFSET('Sanitation Data'!$I$12,0,10*ROW('Sanitation Data'!I80)),NA())</f>
        <v>#N/A</v>
      </c>
      <c r="AZ86" s="97" t="e">
        <f ca="true">+IF(AND(ISNUMBER(OFFSET('Hygiene Data'!$D$5,0,10*ROW('Hygiene Data'!D80))),'Data Summary'!DO86="Yes"),OFFSET('Hygiene Data'!$D$5,0,10*ROW('Hygiene Data'!D80)),NA())</f>
        <v>#N/A</v>
      </c>
      <c r="BA86" s="97" t="e">
        <f ca="true">+IF(AND(ISNUMBER(OFFSET('Hygiene Data'!$D$7,0,10*ROW('Hygiene Data'!D80))),'Data Summary'!DP86="Yes"),OFFSET('Hygiene Data'!$D$7,0,10*ROW('Hygiene Data'!D80)),NA())</f>
        <v>#N/A</v>
      </c>
      <c r="BB86" s="97" t="e">
        <f ca="true">+IF(AND(ISNUMBER(OFFSET('Hygiene Data'!$D$9,0,10*ROW('Hygiene Data'!D80))),'Data Summary'!DQ86="Yes"),OFFSET('Hygiene Data'!$D$9,0,10*ROW('Hygiene Data'!D80)),NA())</f>
        <v>#N/A</v>
      </c>
      <c r="BC86" s="97" t="e">
        <f ca="true">+IF(AND(ISNUMBER(OFFSET('Hygiene Data'!$E$5,0,10*ROW('Hygiene Data'!E80))),'Data Summary'!DR86="Yes"),OFFSET('Hygiene Data'!$E$5,0,10*ROW('Hygiene Data'!E80)),NA())</f>
        <v>#N/A</v>
      </c>
      <c r="BD86" s="97" t="e">
        <f ca="true">+IF(AND(ISNUMBER(OFFSET('Hygiene Data'!$E$7,0,10*ROW('Hygiene Data'!E80))),'Data Summary'!DS86="Yes"),OFFSET('Hygiene Data'!$E$7,0,10*ROW('Hygiene Data'!E80)),NA())</f>
        <v>#N/A</v>
      </c>
      <c r="BE86" s="97" t="e">
        <f ca="true">+IF(AND(ISNUMBER(OFFSET('Hygiene Data'!$E$9,0,10*ROW('Hygiene Data'!E80))),'Data Summary'!DT86="Yes"),OFFSET('Hygiene Data'!$E$9,0,10*ROW('Hygiene Data'!E80)),NA())</f>
        <v>#N/A</v>
      </c>
      <c r="BF86" s="97" t="e">
        <f ca="true">+IF(AND(ISNUMBER(OFFSET('Hygiene Data'!$F$5,0,10*ROW('Hygiene Data'!F80))),'Data Summary'!DU86="Yes"),OFFSET('Hygiene Data'!$F$5,0,10*ROW('Hygiene Data'!F80)),NA())</f>
        <v>#N/A</v>
      </c>
      <c r="BG86" s="97" t="e">
        <f ca="true">+IF(AND(ISNUMBER(OFFSET('Hygiene Data'!$F$7,0,10*ROW('Hygiene Data'!F80))),'Data Summary'!DV86="Yes"),OFFSET('Hygiene Data'!$F$7,0,10*ROW('Hygiene Data'!F80)),NA())</f>
        <v>#N/A</v>
      </c>
      <c r="BH86" s="97" t="e">
        <f ca="true">+IF(AND(ISNUMBER(OFFSET('Hygiene Data'!$F$9,0,10*ROW('Hygiene Data'!F80))),'Data Summary'!DW86="Yes"),OFFSET('Hygiene Data'!$F$9,0,10*ROW('Hygiene Data'!F80)),NA())</f>
        <v>#N/A</v>
      </c>
      <c r="BI86" s="97" t="e">
        <f ca="true">+IF(AND(ISNUMBER(OFFSET('Hygiene Data'!$G$5,0,10*ROW('Hygiene Data'!G80))),'Data Summary'!DX86="Yes"),OFFSET('Hygiene Data'!$G$5,0,10*ROW('Hygiene Data'!G80)),NA())</f>
        <v>#N/A</v>
      </c>
      <c r="BJ86" s="97" t="e">
        <f ca="true">+IF(AND(ISNUMBER(OFFSET('Hygiene Data'!$G$7,0,10*ROW('Hygiene Data'!G80))),'Data Summary'!DY86="Yes"),OFFSET('Hygiene Data'!$G$7,0,10*ROW('Hygiene Data'!G80)),NA())</f>
        <v>#N/A</v>
      </c>
      <c r="BK86" s="97" t="e">
        <f ca="true">+IF(AND(ISNUMBER(OFFSET('Hygiene Data'!$G$9,0,10*ROW('Hygiene Data'!G80))),'Data Summary'!DZ86="Yes"),OFFSET('Hygiene Data'!$G$9,0,10*ROW('Hygiene Data'!G80)),NA())</f>
        <v>#N/A</v>
      </c>
      <c r="BL86" s="97" t="e">
        <f ca="true">+IF(AND(ISNUMBER(OFFSET('Hygiene Data'!$H$5,0,10*ROW('Hygiene Data'!H80))),'Data Summary'!EA86="Yes"),OFFSET('Hygiene Data'!$H$5,0,10*ROW('Hygiene Data'!H80)),NA())</f>
        <v>#N/A</v>
      </c>
      <c r="BM86" s="97" t="e">
        <f ca="true">+IF(AND(ISNUMBER(OFFSET('Hygiene Data'!$H$7,0,10*ROW('Hygiene Data'!H80))),'Data Summary'!EB86="Yes"),OFFSET('Hygiene Data'!$H$7,0,10*ROW('Hygiene Data'!H80)),NA())</f>
        <v>#N/A</v>
      </c>
      <c r="BN86" s="97" t="e">
        <f ca="true">+IF(AND(ISNUMBER(OFFSET('Hygiene Data'!$H$9,0,10*ROW('Hygiene Data'!H80))),'Data Summary'!EC86="Yes"),OFFSET('Hygiene Data'!$H$9,0,10*ROW('Hygiene Data'!H80)),NA())</f>
        <v>#N/A</v>
      </c>
      <c r="BO86" s="97" t="e">
        <f ca="true">+IF(AND(ISNUMBER(OFFSET('Hygiene Data'!$I$5,0,10*ROW('Hygiene Data'!I80))),'Data Summary'!ED86="Yes"),OFFSET('Hygiene Data'!$I$5,0,10*ROW('Hygiene Data'!I80)),NA())</f>
        <v>#N/A</v>
      </c>
      <c r="BP86" s="97" t="e">
        <f ca="true">+IF(AND(ISNUMBER(OFFSET('Hygiene Data'!$I$7,0,10*ROW('Hygiene Data'!I80))),'Data Summary'!EE86="Yes"),OFFSET('Hygiene Data'!$I$7,0,10*ROW('Hygiene Data'!I80)),NA())</f>
        <v>#N/A</v>
      </c>
      <c r="BQ86" s="97" t="e">
        <f ca="true">+IF(AND(ISNUMBER(OFFSET('Hygiene Data'!$I$9,0,10*ROW('Hygiene Data'!I80))),'Data Summary'!EF86="Yes"),OFFSET('Hygiene Data'!$I$9,0,10*ROW('Hygiene Data'!I80)),NA())</f>
        <v>#N/A</v>
      </c>
    </row>
    <row xmlns:x14ac="http://schemas.microsoft.com/office/spreadsheetml/2009/9/ac" r="87" x14ac:dyDescent="0.2">
      <c r="A87" s="409" t="e">
        <f ca="true">+RIGHT('Data Summary'!A87,LEN('Data Summary'!A87)-9)</f>
        <v>#VALUE!</v>
      </c>
      <c r="B87" s="36" t="str">
        <f ca="true">+IF(ISTEXT('Data Summary'!B87),'Data Summary'!B87,"")</f>
        <v/>
      </c>
      <c r="C87" s="358" t="e">
        <f ca="true">+VALUE('Data Summary'!C87)</f>
        <v>#VALUE!</v>
      </c>
      <c r="D87" s="95" t="e">
        <f ca="true">+IF(AND(ISNUMBER(OFFSET('Water Data'!$D$4,0,10*ROW('Water Data'!D81))),'Data Summary'!BS87="Yes"),100-OFFSET('Water Data'!$D$4,0,10*ROW('Water Data'!D81)),NA())</f>
        <v>#N/A</v>
      </c>
      <c r="E87" s="95" t="e">
        <f ca="true">+IF(AND(ISNUMBER(OFFSET('Water Data'!$D$6,0,10*ROW('Water Data'!D81))),'Data Summary'!BT87="Yes"),OFFSET('Water Data'!$D$6,0,10*ROW('Water Data'!D81)),NA())</f>
        <v>#N/A</v>
      </c>
      <c r="F87" s="95" t="e">
        <f ca="true">+IF(AND(ISNUMBER(OFFSET('Water Data'!$D$9,0,10*ROW('Water Data'!D81))),'Data Summary'!BU87="Yes"),OFFSET('Water Data'!$D$9,0,10*ROW('Water Data'!D81)),NA())</f>
        <v>#N/A</v>
      </c>
      <c r="G87" s="95" t="e">
        <f ca="true">+IF(AND(ISNUMBER(OFFSET('Water Data'!$E$4,0,10*ROW('Water Data'!E81))),'Data Summary'!BV87="Yes"),100-OFFSET('Water Data'!$E$4,0,10*ROW('Water Data'!E81)),NA())</f>
        <v>#N/A</v>
      </c>
      <c r="H87" s="95" t="e">
        <f ca="true">+IF(AND(ISNUMBER(OFFSET('Water Data'!$E$6,0,10*ROW('Water Data'!E81))),'Data Summary'!BW87="Yes"),OFFSET('Water Data'!$E$6,0,10*ROW('Water Data'!E81)),NA())</f>
        <v>#N/A</v>
      </c>
      <c r="I87" s="95" t="e">
        <f ca="true">+IF(AND(ISNUMBER(OFFSET('Water Data'!$E$9,0,10*ROW('Water Data'!E81))),'Data Summary'!BX87="Yes"),OFFSET('Water Data'!$E$9,0,10*ROW('Water Data'!E81)),NA())</f>
        <v>#N/A</v>
      </c>
      <c r="J87" s="95" t="e">
        <f ca="true">+IF(AND(ISNUMBER(OFFSET('Water Data'!$F$4,0,10*ROW('Water Data'!F81))),'Data Summary'!BY87="Yes"),100-OFFSET('Water Data'!$F$4,0,10*ROW('Water Data'!F81)),NA())</f>
        <v>#N/A</v>
      </c>
      <c r="K87" s="95" t="e">
        <f ca="true">+IF(AND(ISNUMBER(OFFSET('Water Data'!$F$6,0,10*ROW('Water Data'!F81))),'Data Summary'!BZ87="Yes"),OFFSET('Water Data'!$F$6,0,10*ROW('Water Data'!F81)),NA())</f>
        <v>#N/A</v>
      </c>
      <c r="L87" s="95" t="e">
        <f ca="true">+IF(AND(ISNUMBER(OFFSET('Water Data'!$F$9,0,10*ROW('Water Data'!F81))),'Data Summary'!CA87="Yes"),OFFSET('Water Data'!$F$9,0,10*ROW('Water Data'!F81)),NA())</f>
        <v>#N/A</v>
      </c>
      <c r="M87" s="95" t="e">
        <f ca="true">+IF(AND(ISNUMBER(OFFSET('Water Data'!$G$4,0,10*ROW('Water Data'!G81))),'Data Summary'!CB87="Yes"),100-OFFSET('Water Data'!$G$4,0,10*ROW('Water Data'!G81)),NA())</f>
        <v>#N/A</v>
      </c>
      <c r="N87" s="95" t="e">
        <f ca="true">+IF(AND(ISNUMBER(OFFSET('Water Data'!$G$6,0,10*ROW('Water Data'!G81))),'Data Summary'!CC87="Yes"),OFFSET('Water Data'!$G$6,0,10*ROW('Water Data'!G81)),NA())</f>
        <v>#N/A</v>
      </c>
      <c r="O87" s="95" t="e">
        <f ca="true">+IF(AND(ISNUMBER(OFFSET('Water Data'!$G$9,0,10*ROW('Water Data'!G81))),'Data Summary'!CD87="Yes"),OFFSET('Water Data'!$G$9,0,10*ROW('Water Data'!G81)),NA())</f>
        <v>#N/A</v>
      </c>
      <c r="P87" s="95" t="e">
        <f ca="true">+IF(AND(ISNUMBER(OFFSET('Water Data'!$H$4,0,10*ROW('Water Data'!H81))),'Data Summary'!CE87="Yes"),100-OFFSET('Water Data'!$H$4,0,10*ROW('Water Data'!H81)),NA())</f>
        <v>#N/A</v>
      </c>
      <c r="Q87" s="95" t="e">
        <f ca="true">+IF(AND(ISNUMBER(OFFSET('Water Data'!$H$6,0,10*ROW('Water Data'!H81))),'Data Summary'!CF87="Yes"),OFFSET('Water Data'!$H$6,0,10*ROW('Water Data'!H81)),NA())</f>
        <v>#N/A</v>
      </c>
      <c r="R87" s="95" t="e">
        <f ca="true">+IF(AND(ISNUMBER(OFFSET('Water Data'!$H$9,0,10*ROW('Water Data'!H81))),'Data Summary'!CG87="Yes"),OFFSET('Water Data'!$H$9,0,10*ROW('Water Data'!H81)),NA())</f>
        <v>#N/A</v>
      </c>
      <c r="S87" s="95" t="e">
        <f ca="true">+IF(AND(ISNUMBER(OFFSET('Water Data'!$I$4,0,10*ROW('Water Data'!I81))),'Data Summary'!CH87="Yes"),100-OFFSET('Water Data'!$I$4,0,10*ROW('Water Data'!I81)),NA())</f>
        <v>#N/A</v>
      </c>
      <c r="T87" s="95" t="e">
        <f ca="true">+IF(AND(ISNUMBER(OFFSET('Water Data'!$I$6,0,10*ROW('Water Data'!I81))),'Data Summary'!CI87="Yes"),OFFSET('Water Data'!$I$6,0,10*ROW('Water Data'!I81)),NA())</f>
        <v>#N/A</v>
      </c>
      <c r="U87" s="95" t="e">
        <f ca="true">+IF(AND(ISNUMBER(OFFSET('Water Data'!$I$9,0,10*ROW('Water Data'!I81))),'Data Summary'!CJ87="Yes"),OFFSET('Water Data'!$I$9,0,10*ROW('Water Data'!I81)),NA())</f>
        <v>#N/A</v>
      </c>
      <c r="V87" s="96" t="e">
        <f ca="true">+IF(AND(ISNUMBER(OFFSET('Sanitation Data'!$D$4,0,10*ROW('Sanitation Data'!D81))),'Data Summary'!CK87="Yes"),100-OFFSET('Sanitation Data'!$D$4,0,10*ROW('Sanitation Data'!D81)),NA())</f>
        <v>#N/A</v>
      </c>
      <c r="W87" s="96" t="e">
        <f ca="true">+IF(AND(ISNUMBER(OFFSET('Sanitation Data'!$D$6,0,10*ROW('Sanitation Data'!D81))),'Data Summary'!CL87="Yes"),OFFSET('Sanitation Data'!$D$6,0,10*ROW('Sanitation Data'!D81)),NA())</f>
        <v>#N/A</v>
      </c>
      <c r="X87" s="96" t="e">
        <f ca="true">+IF(AND(ISNUMBER(OFFSET('Sanitation Data'!$D$10,0,10*ROW('Sanitation Data'!D81))),'Data Summary'!CM87="Yes"),OFFSET('Sanitation Data'!$D$10,0,10*ROW('Sanitation Data'!D81)),NA())</f>
        <v>#N/A</v>
      </c>
      <c r="Y87" s="96" t="e">
        <f ca="true">+IF(AND(ISNUMBER(OFFSET('Sanitation Data'!$D$11,0,10*ROW('Sanitation Data'!D81))),'Data Summary'!CN87="Yes"),OFFSET('Sanitation Data'!$D$11,0,10*ROW('Sanitation Data'!D81)),NA())</f>
        <v>#N/A</v>
      </c>
      <c r="Z87" s="96" t="e">
        <f ca="true">+IF(AND(ISNUMBER(OFFSET('Sanitation Data'!$D$12,0,10*ROW('Sanitation Data'!D81))),'Data Summary'!CO87="Yes"),OFFSET('Sanitation Data'!$D$12,0,10*ROW('Sanitation Data'!D81)),NA())</f>
        <v>#N/A</v>
      </c>
      <c r="AA87" s="96" t="e">
        <f ca="true">+IF(AND(ISNUMBER(OFFSET('Sanitation Data'!$E$4,0,10*ROW('Sanitation Data'!E81))),'Data Summary'!CP87="Yes"),100-OFFSET('Sanitation Data'!$E$4,0,10*ROW('Sanitation Data'!E81)),NA())</f>
        <v>#N/A</v>
      </c>
      <c r="AB87" s="96" t="e">
        <f ca="true">+IF(AND(ISNUMBER(OFFSET('Sanitation Data'!$E$6,0,10*ROW('Sanitation Data'!E81))),'Data Summary'!CQ87="Yes"),OFFSET('Sanitation Data'!$E$6,0,10*ROW('Sanitation Data'!E81)),NA())</f>
        <v>#N/A</v>
      </c>
      <c r="AC87" s="96" t="e">
        <f ca="true">+IF(AND(ISNUMBER(OFFSET('Sanitation Data'!$E$10,0,10*ROW('Sanitation Data'!E81))),'Data Summary'!CR87="Yes"),OFFSET('Sanitation Data'!$E$10,0,10*ROW('Sanitation Data'!E81)),NA())</f>
        <v>#N/A</v>
      </c>
      <c r="AD87" s="96" t="e">
        <f ca="true">+IF(AND(ISNUMBER(OFFSET('Sanitation Data'!$E$11,0,10*ROW('Sanitation Data'!E81))),'Data Summary'!CS87="Yes"),OFFSET('Sanitation Data'!$E$11,0,10*ROW('Sanitation Data'!E81)),NA())</f>
        <v>#N/A</v>
      </c>
      <c r="AE87" s="96" t="e">
        <f ca="true">+IF(AND(ISNUMBER(OFFSET('Sanitation Data'!$E$12,0,10*ROW('Sanitation Data'!E81))),'Data Summary'!CT87="Yes"),OFFSET('Sanitation Data'!$E$12,0,10*ROW('Sanitation Data'!E81)),NA())</f>
        <v>#N/A</v>
      </c>
      <c r="AF87" s="96" t="e">
        <f ca="true">+IF(AND(ISNUMBER(OFFSET('Sanitation Data'!$F$4,0,10*ROW('Sanitation Data'!F81))),'Data Summary'!CU87="Yes"),100-OFFSET('Sanitation Data'!$F$4,0,10*ROW('Sanitation Data'!F81)),NA())</f>
        <v>#N/A</v>
      </c>
      <c r="AG87" s="96" t="e">
        <f ca="true">+IF(AND(ISNUMBER(OFFSET('Sanitation Data'!$F$6,0,10*ROW('Sanitation Data'!F81))),'Data Summary'!CV87="Yes"),OFFSET('Sanitation Data'!$F$6,0,10*ROW('Sanitation Data'!F81)),NA())</f>
        <v>#N/A</v>
      </c>
      <c r="AH87" s="96" t="e">
        <f ca="true">+IF(AND(ISNUMBER(OFFSET('Sanitation Data'!$F$10,0,10*ROW('Sanitation Data'!F81))),'Data Summary'!CW87="Yes"),OFFSET('Sanitation Data'!$F$10,0,10*ROW('Sanitation Data'!F81)),NA())</f>
        <v>#N/A</v>
      </c>
      <c r="AI87" s="96" t="e">
        <f ca="true">+IF(AND(ISNUMBER(OFFSET('Sanitation Data'!$F$11,0,10*ROW('Sanitation Data'!F81))),'Data Summary'!CX87="Yes"),OFFSET('Sanitation Data'!$F$11,0,10*ROW('Sanitation Data'!F81)),NA())</f>
        <v>#N/A</v>
      </c>
      <c r="AJ87" s="96" t="e">
        <f ca="true">+IF(AND(ISNUMBER(OFFSET('Sanitation Data'!$F$12,0,10*ROW('Sanitation Data'!F81))),'Data Summary'!CY87="Yes"),OFFSET('Sanitation Data'!$F$12,0,10*ROW('Sanitation Data'!F81)),NA())</f>
        <v>#N/A</v>
      </c>
      <c r="AK87" s="96" t="e">
        <f ca="true">+IF(AND(ISNUMBER(OFFSET('Sanitation Data'!$G$4,0,10*ROW('Sanitation Data'!G81))),'Data Summary'!CZ87="Yes"),100-OFFSET('Sanitation Data'!$G$4,0,10*ROW('Sanitation Data'!G81)),NA())</f>
        <v>#N/A</v>
      </c>
      <c r="AL87" s="96" t="e">
        <f ca="true">+IF(AND(ISNUMBER(OFFSET('Sanitation Data'!$G$6,0,10*ROW('Sanitation Data'!G81))),'Data Summary'!DA87="Yes"),OFFSET('Sanitation Data'!$G$6,0,10*ROW('Sanitation Data'!G81)),NA())</f>
        <v>#N/A</v>
      </c>
      <c r="AM87" s="96" t="e">
        <f ca="true">+IF(AND(ISNUMBER(OFFSET('Sanitation Data'!$G$10,0,10*ROW('Sanitation Data'!G81))),'Data Summary'!DB87="Yes"),OFFSET('Sanitation Data'!$G$10,0,10*ROW('Sanitation Data'!G81)),NA())</f>
        <v>#N/A</v>
      </c>
      <c r="AN87" s="96" t="e">
        <f ca="true">+IF(AND(ISNUMBER(OFFSET('Sanitation Data'!$G$11,0,10*ROW('Sanitation Data'!G81))),'Data Summary'!DC87="Yes"),OFFSET('Sanitation Data'!$G$11,0,10*ROW('Sanitation Data'!G81)),NA())</f>
        <v>#N/A</v>
      </c>
      <c r="AO87" s="96" t="e">
        <f ca="true">+IF(AND(ISNUMBER(OFFSET('Sanitation Data'!$G$12,0,10*ROW('Sanitation Data'!G81))),'Data Summary'!DD87="Yes"),OFFSET('Sanitation Data'!$G$12,0,10*ROW('Sanitation Data'!G81)),NA())</f>
        <v>#N/A</v>
      </c>
      <c r="AP87" s="96" t="e">
        <f ca="true">+IF(AND(ISNUMBER(OFFSET('Sanitation Data'!$H$4,0,10*ROW('Sanitation Data'!H81))),'Data Summary'!DE87="Yes"),100-OFFSET('Sanitation Data'!$H$4,0,10*ROW('Sanitation Data'!H81)),NA())</f>
        <v>#N/A</v>
      </c>
      <c r="AQ87" s="96" t="e">
        <f ca="true">+IF(AND(ISNUMBER(OFFSET('Sanitation Data'!$H$6,0,10*ROW('Sanitation Data'!H81))),'Data Summary'!DF87="Yes"),OFFSET('Sanitation Data'!$H$6,0,10*ROW('Sanitation Data'!H81)),NA())</f>
        <v>#N/A</v>
      </c>
      <c r="AR87" s="96" t="e">
        <f ca="true">+IF(AND(ISNUMBER(OFFSET('Sanitation Data'!$H$10,0,10*ROW('Sanitation Data'!H81))),'Data Summary'!DG87="Yes"),OFFSET('Sanitation Data'!$H$10,0,10*ROW('Sanitation Data'!H81)),NA())</f>
        <v>#N/A</v>
      </c>
      <c r="AS87" s="96" t="e">
        <f ca="true">+IF(AND(ISNUMBER(OFFSET('Sanitation Data'!$H$11,0,10*ROW('Sanitation Data'!H81))),'Data Summary'!DH87="Yes"),OFFSET('Sanitation Data'!$H$11,0,10*ROW('Sanitation Data'!H81)),NA())</f>
        <v>#N/A</v>
      </c>
      <c r="AT87" s="96" t="e">
        <f ca="true">+IF(AND(ISNUMBER(OFFSET('Sanitation Data'!$H$12,0,10*ROW('Sanitation Data'!H81))),'Data Summary'!DI87="Yes"),OFFSET('Sanitation Data'!$H$12,0,10*ROW('Sanitation Data'!H81)),NA())</f>
        <v>#N/A</v>
      </c>
      <c r="AU87" s="96" t="e">
        <f ca="true">+IF(AND(ISNUMBER(OFFSET('Sanitation Data'!$I$4,0,10*ROW('Sanitation Data'!I81))),'Data Summary'!DJ87="Yes"),100-OFFSET('Sanitation Data'!$I$4,0,10*ROW('Sanitation Data'!I81)),NA())</f>
        <v>#N/A</v>
      </c>
      <c r="AV87" s="96" t="e">
        <f ca="true">+IF(AND(ISNUMBER(OFFSET('Sanitation Data'!$I$6,0,10*ROW('Sanitation Data'!I81))),'Data Summary'!DK87="Yes"),OFFSET('Sanitation Data'!$I$6,0,10*ROW('Sanitation Data'!I81)),NA())</f>
        <v>#N/A</v>
      </c>
      <c r="AW87" s="96" t="e">
        <f ca="true">+IF(AND(ISNUMBER(OFFSET('Sanitation Data'!$I$10,0,10*ROW('Sanitation Data'!I81))),'Data Summary'!DL87="Yes"),OFFSET('Sanitation Data'!$I$10,0,10*ROW('Sanitation Data'!I81)),NA())</f>
        <v>#N/A</v>
      </c>
      <c r="AX87" s="96" t="e">
        <f ca="true">+IF(AND(ISNUMBER(OFFSET('Sanitation Data'!$I$11,0,10*ROW('Sanitation Data'!I81))),'Data Summary'!DM87="Yes"),OFFSET('Sanitation Data'!$I$11,0,10*ROW('Sanitation Data'!I81)),NA())</f>
        <v>#N/A</v>
      </c>
      <c r="AY87" s="96" t="e">
        <f ca="true">+IF(AND(ISNUMBER(OFFSET('Sanitation Data'!$I$12,0,10*ROW('Sanitation Data'!I81))),'Data Summary'!DN87="Yes"),OFFSET('Sanitation Data'!$I$12,0,10*ROW('Sanitation Data'!I81)),NA())</f>
        <v>#N/A</v>
      </c>
      <c r="AZ87" s="97" t="e">
        <f ca="true">+IF(AND(ISNUMBER(OFFSET('Hygiene Data'!$D$5,0,10*ROW('Hygiene Data'!D81))),'Data Summary'!DO87="Yes"),OFFSET('Hygiene Data'!$D$5,0,10*ROW('Hygiene Data'!D81)),NA())</f>
        <v>#N/A</v>
      </c>
      <c r="BA87" s="97" t="e">
        <f ca="true">+IF(AND(ISNUMBER(OFFSET('Hygiene Data'!$D$7,0,10*ROW('Hygiene Data'!D81))),'Data Summary'!DP87="Yes"),OFFSET('Hygiene Data'!$D$7,0,10*ROW('Hygiene Data'!D81)),NA())</f>
        <v>#N/A</v>
      </c>
      <c r="BB87" s="97" t="e">
        <f ca="true">+IF(AND(ISNUMBER(OFFSET('Hygiene Data'!$D$9,0,10*ROW('Hygiene Data'!D81))),'Data Summary'!DQ87="Yes"),OFFSET('Hygiene Data'!$D$9,0,10*ROW('Hygiene Data'!D81)),NA())</f>
        <v>#N/A</v>
      </c>
      <c r="BC87" s="97" t="e">
        <f ca="true">+IF(AND(ISNUMBER(OFFSET('Hygiene Data'!$E$5,0,10*ROW('Hygiene Data'!E81))),'Data Summary'!DR87="Yes"),OFFSET('Hygiene Data'!$E$5,0,10*ROW('Hygiene Data'!E81)),NA())</f>
        <v>#N/A</v>
      </c>
      <c r="BD87" s="97" t="e">
        <f ca="true">+IF(AND(ISNUMBER(OFFSET('Hygiene Data'!$E$7,0,10*ROW('Hygiene Data'!E81))),'Data Summary'!DS87="Yes"),OFFSET('Hygiene Data'!$E$7,0,10*ROW('Hygiene Data'!E81)),NA())</f>
        <v>#N/A</v>
      </c>
      <c r="BE87" s="97" t="e">
        <f ca="true">+IF(AND(ISNUMBER(OFFSET('Hygiene Data'!$E$9,0,10*ROW('Hygiene Data'!E81))),'Data Summary'!DT87="Yes"),OFFSET('Hygiene Data'!$E$9,0,10*ROW('Hygiene Data'!E81)),NA())</f>
        <v>#N/A</v>
      </c>
      <c r="BF87" s="97" t="e">
        <f ca="true">+IF(AND(ISNUMBER(OFFSET('Hygiene Data'!$F$5,0,10*ROW('Hygiene Data'!F81))),'Data Summary'!DU87="Yes"),OFFSET('Hygiene Data'!$F$5,0,10*ROW('Hygiene Data'!F81)),NA())</f>
        <v>#N/A</v>
      </c>
      <c r="BG87" s="97" t="e">
        <f ca="true">+IF(AND(ISNUMBER(OFFSET('Hygiene Data'!$F$7,0,10*ROW('Hygiene Data'!F81))),'Data Summary'!DV87="Yes"),OFFSET('Hygiene Data'!$F$7,0,10*ROW('Hygiene Data'!F81)),NA())</f>
        <v>#N/A</v>
      </c>
      <c r="BH87" s="97" t="e">
        <f ca="true">+IF(AND(ISNUMBER(OFFSET('Hygiene Data'!$F$9,0,10*ROW('Hygiene Data'!F81))),'Data Summary'!DW87="Yes"),OFFSET('Hygiene Data'!$F$9,0,10*ROW('Hygiene Data'!F81)),NA())</f>
        <v>#N/A</v>
      </c>
      <c r="BI87" s="97" t="e">
        <f ca="true">+IF(AND(ISNUMBER(OFFSET('Hygiene Data'!$G$5,0,10*ROW('Hygiene Data'!G81))),'Data Summary'!DX87="Yes"),OFFSET('Hygiene Data'!$G$5,0,10*ROW('Hygiene Data'!G81)),NA())</f>
        <v>#N/A</v>
      </c>
      <c r="BJ87" s="97" t="e">
        <f ca="true">+IF(AND(ISNUMBER(OFFSET('Hygiene Data'!$G$7,0,10*ROW('Hygiene Data'!G81))),'Data Summary'!DY87="Yes"),OFFSET('Hygiene Data'!$G$7,0,10*ROW('Hygiene Data'!G81)),NA())</f>
        <v>#N/A</v>
      </c>
      <c r="BK87" s="97" t="e">
        <f ca="true">+IF(AND(ISNUMBER(OFFSET('Hygiene Data'!$G$9,0,10*ROW('Hygiene Data'!G81))),'Data Summary'!DZ87="Yes"),OFFSET('Hygiene Data'!$G$9,0,10*ROW('Hygiene Data'!G81)),NA())</f>
        <v>#N/A</v>
      </c>
      <c r="BL87" s="97" t="e">
        <f ca="true">+IF(AND(ISNUMBER(OFFSET('Hygiene Data'!$H$5,0,10*ROW('Hygiene Data'!H81))),'Data Summary'!EA87="Yes"),OFFSET('Hygiene Data'!$H$5,0,10*ROW('Hygiene Data'!H81)),NA())</f>
        <v>#N/A</v>
      </c>
      <c r="BM87" s="97" t="e">
        <f ca="true">+IF(AND(ISNUMBER(OFFSET('Hygiene Data'!$H$7,0,10*ROW('Hygiene Data'!H81))),'Data Summary'!EB87="Yes"),OFFSET('Hygiene Data'!$H$7,0,10*ROW('Hygiene Data'!H81)),NA())</f>
        <v>#N/A</v>
      </c>
      <c r="BN87" s="97" t="e">
        <f ca="true">+IF(AND(ISNUMBER(OFFSET('Hygiene Data'!$H$9,0,10*ROW('Hygiene Data'!H81))),'Data Summary'!EC87="Yes"),OFFSET('Hygiene Data'!$H$9,0,10*ROW('Hygiene Data'!H81)),NA())</f>
        <v>#N/A</v>
      </c>
      <c r="BO87" s="97" t="e">
        <f ca="true">+IF(AND(ISNUMBER(OFFSET('Hygiene Data'!$I$5,0,10*ROW('Hygiene Data'!I81))),'Data Summary'!ED87="Yes"),OFFSET('Hygiene Data'!$I$5,0,10*ROW('Hygiene Data'!I81)),NA())</f>
        <v>#N/A</v>
      </c>
      <c r="BP87" s="97" t="e">
        <f ca="true">+IF(AND(ISNUMBER(OFFSET('Hygiene Data'!$I$7,0,10*ROW('Hygiene Data'!I81))),'Data Summary'!EE87="Yes"),OFFSET('Hygiene Data'!$I$7,0,10*ROW('Hygiene Data'!I81)),NA())</f>
        <v>#N/A</v>
      </c>
      <c r="BQ87" s="97" t="e">
        <f ca="true">+IF(AND(ISNUMBER(OFFSET('Hygiene Data'!$I$9,0,10*ROW('Hygiene Data'!I81))),'Data Summary'!EF87="Yes"),OFFSET('Hygiene Data'!$I$9,0,10*ROW('Hygiene Data'!I81)),NA())</f>
        <v>#N/A</v>
      </c>
    </row>
    <row xmlns:x14ac="http://schemas.microsoft.com/office/spreadsheetml/2009/9/ac" r="88" x14ac:dyDescent="0.2">
      <c r="A88" s="409" t="e">
        <f ca="true">+RIGHT('Data Summary'!A88,LEN('Data Summary'!A88)-9)</f>
        <v>#VALUE!</v>
      </c>
      <c r="B88" s="36" t="str">
        <f ca="true">+IF(ISTEXT('Data Summary'!B88),'Data Summary'!B88,"")</f>
        <v/>
      </c>
      <c r="C88" s="358" t="e">
        <f ca="true">+VALUE('Data Summary'!C88)</f>
        <v>#VALUE!</v>
      </c>
      <c r="D88" s="95" t="e">
        <f ca="true">+IF(AND(ISNUMBER(OFFSET('Water Data'!$D$4,0,10*ROW('Water Data'!D82))),'Data Summary'!BS88="Yes"),100-OFFSET('Water Data'!$D$4,0,10*ROW('Water Data'!D82)),NA())</f>
        <v>#N/A</v>
      </c>
      <c r="E88" s="95" t="e">
        <f ca="true">+IF(AND(ISNUMBER(OFFSET('Water Data'!$D$6,0,10*ROW('Water Data'!D82))),'Data Summary'!BT88="Yes"),OFFSET('Water Data'!$D$6,0,10*ROW('Water Data'!D82)),NA())</f>
        <v>#N/A</v>
      </c>
      <c r="F88" s="95" t="e">
        <f ca="true">+IF(AND(ISNUMBER(OFFSET('Water Data'!$D$9,0,10*ROW('Water Data'!D82))),'Data Summary'!BU88="Yes"),OFFSET('Water Data'!$D$9,0,10*ROW('Water Data'!D82)),NA())</f>
        <v>#N/A</v>
      </c>
      <c r="G88" s="95" t="e">
        <f ca="true">+IF(AND(ISNUMBER(OFFSET('Water Data'!$E$4,0,10*ROW('Water Data'!E82))),'Data Summary'!BV88="Yes"),100-OFFSET('Water Data'!$E$4,0,10*ROW('Water Data'!E82)),NA())</f>
        <v>#N/A</v>
      </c>
      <c r="H88" s="95" t="e">
        <f ca="true">+IF(AND(ISNUMBER(OFFSET('Water Data'!$E$6,0,10*ROW('Water Data'!E82))),'Data Summary'!BW88="Yes"),OFFSET('Water Data'!$E$6,0,10*ROW('Water Data'!E82)),NA())</f>
        <v>#N/A</v>
      </c>
      <c r="I88" s="95" t="e">
        <f ca="true">+IF(AND(ISNUMBER(OFFSET('Water Data'!$E$9,0,10*ROW('Water Data'!E82))),'Data Summary'!BX88="Yes"),OFFSET('Water Data'!$E$9,0,10*ROW('Water Data'!E82)),NA())</f>
        <v>#N/A</v>
      </c>
      <c r="J88" s="95" t="e">
        <f ca="true">+IF(AND(ISNUMBER(OFFSET('Water Data'!$F$4,0,10*ROW('Water Data'!F82))),'Data Summary'!BY88="Yes"),100-OFFSET('Water Data'!$F$4,0,10*ROW('Water Data'!F82)),NA())</f>
        <v>#N/A</v>
      </c>
      <c r="K88" s="95" t="e">
        <f ca="true">+IF(AND(ISNUMBER(OFFSET('Water Data'!$F$6,0,10*ROW('Water Data'!F82))),'Data Summary'!BZ88="Yes"),OFFSET('Water Data'!$F$6,0,10*ROW('Water Data'!F82)),NA())</f>
        <v>#N/A</v>
      </c>
      <c r="L88" s="95" t="e">
        <f ca="true">+IF(AND(ISNUMBER(OFFSET('Water Data'!$F$9,0,10*ROW('Water Data'!F82))),'Data Summary'!CA88="Yes"),OFFSET('Water Data'!$F$9,0,10*ROW('Water Data'!F82)),NA())</f>
        <v>#N/A</v>
      </c>
      <c r="M88" s="95" t="e">
        <f ca="true">+IF(AND(ISNUMBER(OFFSET('Water Data'!$G$4,0,10*ROW('Water Data'!G82))),'Data Summary'!CB88="Yes"),100-OFFSET('Water Data'!$G$4,0,10*ROW('Water Data'!G82)),NA())</f>
        <v>#N/A</v>
      </c>
      <c r="N88" s="95" t="e">
        <f ca="true">+IF(AND(ISNUMBER(OFFSET('Water Data'!$G$6,0,10*ROW('Water Data'!G82))),'Data Summary'!CC88="Yes"),OFFSET('Water Data'!$G$6,0,10*ROW('Water Data'!G82)),NA())</f>
        <v>#N/A</v>
      </c>
      <c r="O88" s="95" t="e">
        <f ca="true">+IF(AND(ISNUMBER(OFFSET('Water Data'!$G$9,0,10*ROW('Water Data'!G82))),'Data Summary'!CD88="Yes"),OFFSET('Water Data'!$G$9,0,10*ROW('Water Data'!G82)),NA())</f>
        <v>#N/A</v>
      </c>
      <c r="P88" s="95" t="e">
        <f ca="true">+IF(AND(ISNUMBER(OFFSET('Water Data'!$H$4,0,10*ROW('Water Data'!H82))),'Data Summary'!CE88="Yes"),100-OFFSET('Water Data'!$H$4,0,10*ROW('Water Data'!H82)),NA())</f>
        <v>#N/A</v>
      </c>
      <c r="Q88" s="95" t="e">
        <f ca="true">+IF(AND(ISNUMBER(OFFSET('Water Data'!$H$6,0,10*ROW('Water Data'!H82))),'Data Summary'!CF88="Yes"),OFFSET('Water Data'!$H$6,0,10*ROW('Water Data'!H82)),NA())</f>
        <v>#N/A</v>
      </c>
      <c r="R88" s="95" t="e">
        <f ca="true">+IF(AND(ISNUMBER(OFFSET('Water Data'!$H$9,0,10*ROW('Water Data'!H82))),'Data Summary'!CG88="Yes"),OFFSET('Water Data'!$H$9,0,10*ROW('Water Data'!H82)),NA())</f>
        <v>#N/A</v>
      </c>
      <c r="S88" s="95" t="e">
        <f ca="true">+IF(AND(ISNUMBER(OFFSET('Water Data'!$I$4,0,10*ROW('Water Data'!I82))),'Data Summary'!CH88="Yes"),100-OFFSET('Water Data'!$I$4,0,10*ROW('Water Data'!I82)),NA())</f>
        <v>#N/A</v>
      </c>
      <c r="T88" s="95" t="e">
        <f ca="true">+IF(AND(ISNUMBER(OFFSET('Water Data'!$I$6,0,10*ROW('Water Data'!I82))),'Data Summary'!CI88="Yes"),OFFSET('Water Data'!$I$6,0,10*ROW('Water Data'!I82)),NA())</f>
        <v>#N/A</v>
      </c>
      <c r="U88" s="95" t="e">
        <f ca="true">+IF(AND(ISNUMBER(OFFSET('Water Data'!$I$9,0,10*ROW('Water Data'!I82))),'Data Summary'!CJ88="Yes"),OFFSET('Water Data'!$I$9,0,10*ROW('Water Data'!I82)),NA())</f>
        <v>#N/A</v>
      </c>
      <c r="V88" s="96" t="e">
        <f ca="true">+IF(AND(ISNUMBER(OFFSET('Sanitation Data'!$D$4,0,10*ROW('Sanitation Data'!D82))),'Data Summary'!CK88="Yes"),100-OFFSET('Sanitation Data'!$D$4,0,10*ROW('Sanitation Data'!D82)),NA())</f>
        <v>#N/A</v>
      </c>
      <c r="W88" s="96" t="e">
        <f ca="true">+IF(AND(ISNUMBER(OFFSET('Sanitation Data'!$D$6,0,10*ROW('Sanitation Data'!D82))),'Data Summary'!CL88="Yes"),OFFSET('Sanitation Data'!$D$6,0,10*ROW('Sanitation Data'!D82)),NA())</f>
        <v>#N/A</v>
      </c>
      <c r="X88" s="96" t="e">
        <f ca="true">+IF(AND(ISNUMBER(OFFSET('Sanitation Data'!$D$10,0,10*ROW('Sanitation Data'!D82))),'Data Summary'!CM88="Yes"),OFFSET('Sanitation Data'!$D$10,0,10*ROW('Sanitation Data'!D82)),NA())</f>
        <v>#N/A</v>
      </c>
      <c r="Y88" s="96" t="e">
        <f ca="true">+IF(AND(ISNUMBER(OFFSET('Sanitation Data'!$D$11,0,10*ROW('Sanitation Data'!D82))),'Data Summary'!CN88="Yes"),OFFSET('Sanitation Data'!$D$11,0,10*ROW('Sanitation Data'!D82)),NA())</f>
        <v>#N/A</v>
      </c>
      <c r="Z88" s="96" t="e">
        <f ca="true">+IF(AND(ISNUMBER(OFFSET('Sanitation Data'!$D$12,0,10*ROW('Sanitation Data'!D82))),'Data Summary'!CO88="Yes"),OFFSET('Sanitation Data'!$D$12,0,10*ROW('Sanitation Data'!D82)),NA())</f>
        <v>#N/A</v>
      </c>
      <c r="AA88" s="96" t="e">
        <f ca="true">+IF(AND(ISNUMBER(OFFSET('Sanitation Data'!$E$4,0,10*ROW('Sanitation Data'!E82))),'Data Summary'!CP88="Yes"),100-OFFSET('Sanitation Data'!$E$4,0,10*ROW('Sanitation Data'!E82)),NA())</f>
        <v>#N/A</v>
      </c>
      <c r="AB88" s="96" t="e">
        <f ca="true">+IF(AND(ISNUMBER(OFFSET('Sanitation Data'!$E$6,0,10*ROW('Sanitation Data'!E82))),'Data Summary'!CQ88="Yes"),OFFSET('Sanitation Data'!$E$6,0,10*ROW('Sanitation Data'!E82)),NA())</f>
        <v>#N/A</v>
      </c>
      <c r="AC88" s="96" t="e">
        <f ca="true">+IF(AND(ISNUMBER(OFFSET('Sanitation Data'!$E$10,0,10*ROW('Sanitation Data'!E82))),'Data Summary'!CR88="Yes"),OFFSET('Sanitation Data'!$E$10,0,10*ROW('Sanitation Data'!E82)),NA())</f>
        <v>#N/A</v>
      </c>
      <c r="AD88" s="96" t="e">
        <f ca="true">+IF(AND(ISNUMBER(OFFSET('Sanitation Data'!$E$11,0,10*ROW('Sanitation Data'!E82))),'Data Summary'!CS88="Yes"),OFFSET('Sanitation Data'!$E$11,0,10*ROW('Sanitation Data'!E82)),NA())</f>
        <v>#N/A</v>
      </c>
      <c r="AE88" s="96" t="e">
        <f ca="true">+IF(AND(ISNUMBER(OFFSET('Sanitation Data'!$E$12,0,10*ROW('Sanitation Data'!E82))),'Data Summary'!CT88="Yes"),OFFSET('Sanitation Data'!$E$12,0,10*ROW('Sanitation Data'!E82)),NA())</f>
        <v>#N/A</v>
      </c>
      <c r="AF88" s="96" t="e">
        <f ca="true">+IF(AND(ISNUMBER(OFFSET('Sanitation Data'!$F$4,0,10*ROW('Sanitation Data'!F82))),'Data Summary'!CU88="Yes"),100-OFFSET('Sanitation Data'!$F$4,0,10*ROW('Sanitation Data'!F82)),NA())</f>
        <v>#N/A</v>
      </c>
      <c r="AG88" s="96" t="e">
        <f ca="true">+IF(AND(ISNUMBER(OFFSET('Sanitation Data'!$F$6,0,10*ROW('Sanitation Data'!F82))),'Data Summary'!CV88="Yes"),OFFSET('Sanitation Data'!$F$6,0,10*ROW('Sanitation Data'!F82)),NA())</f>
        <v>#N/A</v>
      </c>
      <c r="AH88" s="96" t="e">
        <f ca="true">+IF(AND(ISNUMBER(OFFSET('Sanitation Data'!$F$10,0,10*ROW('Sanitation Data'!F82))),'Data Summary'!CW88="Yes"),OFFSET('Sanitation Data'!$F$10,0,10*ROW('Sanitation Data'!F82)),NA())</f>
        <v>#N/A</v>
      </c>
      <c r="AI88" s="96" t="e">
        <f ca="true">+IF(AND(ISNUMBER(OFFSET('Sanitation Data'!$F$11,0,10*ROW('Sanitation Data'!F82))),'Data Summary'!CX88="Yes"),OFFSET('Sanitation Data'!$F$11,0,10*ROW('Sanitation Data'!F82)),NA())</f>
        <v>#N/A</v>
      </c>
      <c r="AJ88" s="96" t="e">
        <f ca="true">+IF(AND(ISNUMBER(OFFSET('Sanitation Data'!$F$12,0,10*ROW('Sanitation Data'!F82))),'Data Summary'!CY88="Yes"),OFFSET('Sanitation Data'!$F$12,0,10*ROW('Sanitation Data'!F82)),NA())</f>
        <v>#N/A</v>
      </c>
      <c r="AK88" s="96" t="e">
        <f ca="true">+IF(AND(ISNUMBER(OFFSET('Sanitation Data'!$G$4,0,10*ROW('Sanitation Data'!G82))),'Data Summary'!CZ88="Yes"),100-OFFSET('Sanitation Data'!$G$4,0,10*ROW('Sanitation Data'!G82)),NA())</f>
        <v>#N/A</v>
      </c>
      <c r="AL88" s="96" t="e">
        <f ca="true">+IF(AND(ISNUMBER(OFFSET('Sanitation Data'!$G$6,0,10*ROW('Sanitation Data'!G82))),'Data Summary'!DA88="Yes"),OFFSET('Sanitation Data'!$G$6,0,10*ROW('Sanitation Data'!G82)),NA())</f>
        <v>#N/A</v>
      </c>
      <c r="AM88" s="96" t="e">
        <f ca="true">+IF(AND(ISNUMBER(OFFSET('Sanitation Data'!$G$10,0,10*ROW('Sanitation Data'!G82))),'Data Summary'!DB88="Yes"),OFFSET('Sanitation Data'!$G$10,0,10*ROW('Sanitation Data'!G82)),NA())</f>
        <v>#N/A</v>
      </c>
      <c r="AN88" s="96" t="e">
        <f ca="true">+IF(AND(ISNUMBER(OFFSET('Sanitation Data'!$G$11,0,10*ROW('Sanitation Data'!G82))),'Data Summary'!DC88="Yes"),OFFSET('Sanitation Data'!$G$11,0,10*ROW('Sanitation Data'!G82)),NA())</f>
        <v>#N/A</v>
      </c>
      <c r="AO88" s="96" t="e">
        <f ca="true">+IF(AND(ISNUMBER(OFFSET('Sanitation Data'!$G$12,0,10*ROW('Sanitation Data'!G82))),'Data Summary'!DD88="Yes"),OFFSET('Sanitation Data'!$G$12,0,10*ROW('Sanitation Data'!G82)),NA())</f>
        <v>#N/A</v>
      </c>
      <c r="AP88" s="96" t="e">
        <f ca="true">+IF(AND(ISNUMBER(OFFSET('Sanitation Data'!$H$4,0,10*ROW('Sanitation Data'!H82))),'Data Summary'!DE88="Yes"),100-OFFSET('Sanitation Data'!$H$4,0,10*ROW('Sanitation Data'!H82)),NA())</f>
        <v>#N/A</v>
      </c>
      <c r="AQ88" s="96" t="e">
        <f ca="true">+IF(AND(ISNUMBER(OFFSET('Sanitation Data'!$H$6,0,10*ROW('Sanitation Data'!H82))),'Data Summary'!DF88="Yes"),OFFSET('Sanitation Data'!$H$6,0,10*ROW('Sanitation Data'!H82)),NA())</f>
        <v>#N/A</v>
      </c>
      <c r="AR88" s="96" t="e">
        <f ca="true">+IF(AND(ISNUMBER(OFFSET('Sanitation Data'!$H$10,0,10*ROW('Sanitation Data'!H82))),'Data Summary'!DG88="Yes"),OFFSET('Sanitation Data'!$H$10,0,10*ROW('Sanitation Data'!H82)),NA())</f>
        <v>#N/A</v>
      </c>
      <c r="AS88" s="96" t="e">
        <f ca="true">+IF(AND(ISNUMBER(OFFSET('Sanitation Data'!$H$11,0,10*ROW('Sanitation Data'!H82))),'Data Summary'!DH88="Yes"),OFFSET('Sanitation Data'!$H$11,0,10*ROW('Sanitation Data'!H82)),NA())</f>
        <v>#N/A</v>
      </c>
      <c r="AT88" s="96" t="e">
        <f ca="true">+IF(AND(ISNUMBER(OFFSET('Sanitation Data'!$H$12,0,10*ROW('Sanitation Data'!H82))),'Data Summary'!DI88="Yes"),OFFSET('Sanitation Data'!$H$12,0,10*ROW('Sanitation Data'!H82)),NA())</f>
        <v>#N/A</v>
      </c>
      <c r="AU88" s="96" t="e">
        <f ca="true">+IF(AND(ISNUMBER(OFFSET('Sanitation Data'!$I$4,0,10*ROW('Sanitation Data'!I82))),'Data Summary'!DJ88="Yes"),100-OFFSET('Sanitation Data'!$I$4,0,10*ROW('Sanitation Data'!I82)),NA())</f>
        <v>#N/A</v>
      </c>
      <c r="AV88" s="96" t="e">
        <f ca="true">+IF(AND(ISNUMBER(OFFSET('Sanitation Data'!$I$6,0,10*ROW('Sanitation Data'!I82))),'Data Summary'!DK88="Yes"),OFFSET('Sanitation Data'!$I$6,0,10*ROW('Sanitation Data'!I82)),NA())</f>
        <v>#N/A</v>
      </c>
      <c r="AW88" s="96" t="e">
        <f ca="true">+IF(AND(ISNUMBER(OFFSET('Sanitation Data'!$I$10,0,10*ROW('Sanitation Data'!I82))),'Data Summary'!DL88="Yes"),OFFSET('Sanitation Data'!$I$10,0,10*ROW('Sanitation Data'!I82)),NA())</f>
        <v>#N/A</v>
      </c>
      <c r="AX88" s="96" t="e">
        <f ca="true">+IF(AND(ISNUMBER(OFFSET('Sanitation Data'!$I$11,0,10*ROW('Sanitation Data'!I82))),'Data Summary'!DM88="Yes"),OFFSET('Sanitation Data'!$I$11,0,10*ROW('Sanitation Data'!I82)),NA())</f>
        <v>#N/A</v>
      </c>
      <c r="AY88" s="96" t="e">
        <f ca="true">+IF(AND(ISNUMBER(OFFSET('Sanitation Data'!$I$12,0,10*ROW('Sanitation Data'!I82))),'Data Summary'!DN88="Yes"),OFFSET('Sanitation Data'!$I$12,0,10*ROW('Sanitation Data'!I82)),NA())</f>
        <v>#N/A</v>
      </c>
      <c r="AZ88" s="97" t="e">
        <f ca="true">+IF(AND(ISNUMBER(OFFSET('Hygiene Data'!$D$5,0,10*ROW('Hygiene Data'!D82))),'Data Summary'!DO88="Yes"),OFFSET('Hygiene Data'!$D$5,0,10*ROW('Hygiene Data'!D82)),NA())</f>
        <v>#N/A</v>
      </c>
      <c r="BA88" s="97" t="e">
        <f ca="true">+IF(AND(ISNUMBER(OFFSET('Hygiene Data'!$D$7,0,10*ROW('Hygiene Data'!D82))),'Data Summary'!DP88="Yes"),OFFSET('Hygiene Data'!$D$7,0,10*ROW('Hygiene Data'!D82)),NA())</f>
        <v>#N/A</v>
      </c>
      <c r="BB88" s="97" t="e">
        <f ca="true">+IF(AND(ISNUMBER(OFFSET('Hygiene Data'!$D$9,0,10*ROW('Hygiene Data'!D82))),'Data Summary'!DQ88="Yes"),OFFSET('Hygiene Data'!$D$9,0,10*ROW('Hygiene Data'!D82)),NA())</f>
        <v>#N/A</v>
      </c>
      <c r="BC88" s="97" t="e">
        <f ca="true">+IF(AND(ISNUMBER(OFFSET('Hygiene Data'!$E$5,0,10*ROW('Hygiene Data'!E82))),'Data Summary'!DR88="Yes"),OFFSET('Hygiene Data'!$E$5,0,10*ROW('Hygiene Data'!E82)),NA())</f>
        <v>#N/A</v>
      </c>
      <c r="BD88" s="97" t="e">
        <f ca="true">+IF(AND(ISNUMBER(OFFSET('Hygiene Data'!$E$7,0,10*ROW('Hygiene Data'!E82))),'Data Summary'!DS88="Yes"),OFFSET('Hygiene Data'!$E$7,0,10*ROW('Hygiene Data'!E82)),NA())</f>
        <v>#N/A</v>
      </c>
      <c r="BE88" s="97" t="e">
        <f ca="true">+IF(AND(ISNUMBER(OFFSET('Hygiene Data'!$E$9,0,10*ROW('Hygiene Data'!E82))),'Data Summary'!DT88="Yes"),OFFSET('Hygiene Data'!$E$9,0,10*ROW('Hygiene Data'!E82)),NA())</f>
        <v>#N/A</v>
      </c>
      <c r="BF88" s="97" t="e">
        <f ca="true">+IF(AND(ISNUMBER(OFFSET('Hygiene Data'!$F$5,0,10*ROW('Hygiene Data'!F82))),'Data Summary'!DU88="Yes"),OFFSET('Hygiene Data'!$F$5,0,10*ROW('Hygiene Data'!F82)),NA())</f>
        <v>#N/A</v>
      </c>
      <c r="BG88" s="97" t="e">
        <f ca="true">+IF(AND(ISNUMBER(OFFSET('Hygiene Data'!$F$7,0,10*ROW('Hygiene Data'!F82))),'Data Summary'!DV88="Yes"),OFFSET('Hygiene Data'!$F$7,0,10*ROW('Hygiene Data'!F82)),NA())</f>
        <v>#N/A</v>
      </c>
      <c r="BH88" s="97" t="e">
        <f ca="true">+IF(AND(ISNUMBER(OFFSET('Hygiene Data'!$F$9,0,10*ROW('Hygiene Data'!F82))),'Data Summary'!DW88="Yes"),OFFSET('Hygiene Data'!$F$9,0,10*ROW('Hygiene Data'!F82)),NA())</f>
        <v>#N/A</v>
      </c>
      <c r="BI88" s="97" t="e">
        <f ca="true">+IF(AND(ISNUMBER(OFFSET('Hygiene Data'!$G$5,0,10*ROW('Hygiene Data'!G82))),'Data Summary'!DX88="Yes"),OFFSET('Hygiene Data'!$G$5,0,10*ROW('Hygiene Data'!G82)),NA())</f>
        <v>#N/A</v>
      </c>
      <c r="BJ88" s="97" t="e">
        <f ca="true">+IF(AND(ISNUMBER(OFFSET('Hygiene Data'!$G$7,0,10*ROW('Hygiene Data'!G82))),'Data Summary'!DY88="Yes"),OFFSET('Hygiene Data'!$G$7,0,10*ROW('Hygiene Data'!G82)),NA())</f>
        <v>#N/A</v>
      </c>
      <c r="BK88" s="97" t="e">
        <f ca="true">+IF(AND(ISNUMBER(OFFSET('Hygiene Data'!$G$9,0,10*ROW('Hygiene Data'!G82))),'Data Summary'!DZ88="Yes"),OFFSET('Hygiene Data'!$G$9,0,10*ROW('Hygiene Data'!G82)),NA())</f>
        <v>#N/A</v>
      </c>
      <c r="BL88" s="97" t="e">
        <f ca="true">+IF(AND(ISNUMBER(OFFSET('Hygiene Data'!$H$5,0,10*ROW('Hygiene Data'!H82))),'Data Summary'!EA88="Yes"),OFFSET('Hygiene Data'!$H$5,0,10*ROW('Hygiene Data'!H82)),NA())</f>
        <v>#N/A</v>
      </c>
      <c r="BM88" s="97" t="e">
        <f ca="true">+IF(AND(ISNUMBER(OFFSET('Hygiene Data'!$H$7,0,10*ROW('Hygiene Data'!H82))),'Data Summary'!EB88="Yes"),OFFSET('Hygiene Data'!$H$7,0,10*ROW('Hygiene Data'!H82)),NA())</f>
        <v>#N/A</v>
      </c>
      <c r="BN88" s="97" t="e">
        <f ca="true">+IF(AND(ISNUMBER(OFFSET('Hygiene Data'!$H$9,0,10*ROW('Hygiene Data'!H82))),'Data Summary'!EC88="Yes"),OFFSET('Hygiene Data'!$H$9,0,10*ROW('Hygiene Data'!H82)),NA())</f>
        <v>#N/A</v>
      </c>
      <c r="BO88" s="97" t="e">
        <f ca="true">+IF(AND(ISNUMBER(OFFSET('Hygiene Data'!$I$5,0,10*ROW('Hygiene Data'!I82))),'Data Summary'!ED88="Yes"),OFFSET('Hygiene Data'!$I$5,0,10*ROW('Hygiene Data'!I82)),NA())</f>
        <v>#N/A</v>
      </c>
      <c r="BP88" s="97" t="e">
        <f ca="true">+IF(AND(ISNUMBER(OFFSET('Hygiene Data'!$I$7,0,10*ROW('Hygiene Data'!I82))),'Data Summary'!EE88="Yes"),OFFSET('Hygiene Data'!$I$7,0,10*ROW('Hygiene Data'!I82)),NA())</f>
        <v>#N/A</v>
      </c>
      <c r="BQ88" s="97" t="e">
        <f ca="true">+IF(AND(ISNUMBER(OFFSET('Hygiene Data'!$I$9,0,10*ROW('Hygiene Data'!I82))),'Data Summary'!EF88="Yes"),OFFSET('Hygiene Data'!$I$9,0,10*ROW('Hygiene Data'!I82)),NA())</f>
        <v>#N/A</v>
      </c>
    </row>
    <row xmlns:x14ac="http://schemas.microsoft.com/office/spreadsheetml/2009/9/ac" r="89" x14ac:dyDescent="0.2">
      <c r="A89" s="409" t="e">
        <f ca="true">+RIGHT('Data Summary'!A89,LEN('Data Summary'!A89)-9)</f>
        <v>#VALUE!</v>
      </c>
      <c r="B89" s="36" t="str">
        <f ca="true">+IF(ISTEXT('Data Summary'!B89),'Data Summary'!B89,"")</f>
        <v/>
      </c>
      <c r="C89" s="358" t="e">
        <f ca="true">+VALUE('Data Summary'!C89)</f>
        <v>#VALUE!</v>
      </c>
      <c r="D89" s="95" t="e">
        <f ca="true">+IF(AND(ISNUMBER(OFFSET('Water Data'!$D$4,0,10*ROW('Water Data'!D83))),'Data Summary'!BS89="Yes"),100-OFFSET('Water Data'!$D$4,0,10*ROW('Water Data'!D83)),NA())</f>
        <v>#N/A</v>
      </c>
      <c r="E89" s="95" t="e">
        <f ca="true">+IF(AND(ISNUMBER(OFFSET('Water Data'!$D$6,0,10*ROW('Water Data'!D83))),'Data Summary'!BT89="Yes"),OFFSET('Water Data'!$D$6,0,10*ROW('Water Data'!D83)),NA())</f>
        <v>#N/A</v>
      </c>
      <c r="F89" s="95" t="e">
        <f ca="true">+IF(AND(ISNUMBER(OFFSET('Water Data'!$D$9,0,10*ROW('Water Data'!D83))),'Data Summary'!BU89="Yes"),OFFSET('Water Data'!$D$9,0,10*ROW('Water Data'!D83)),NA())</f>
        <v>#N/A</v>
      </c>
      <c r="G89" s="95" t="e">
        <f ca="true">+IF(AND(ISNUMBER(OFFSET('Water Data'!$E$4,0,10*ROW('Water Data'!E83))),'Data Summary'!BV89="Yes"),100-OFFSET('Water Data'!$E$4,0,10*ROW('Water Data'!E83)),NA())</f>
        <v>#N/A</v>
      </c>
      <c r="H89" s="95" t="e">
        <f ca="true">+IF(AND(ISNUMBER(OFFSET('Water Data'!$E$6,0,10*ROW('Water Data'!E83))),'Data Summary'!BW89="Yes"),OFFSET('Water Data'!$E$6,0,10*ROW('Water Data'!E83)),NA())</f>
        <v>#N/A</v>
      </c>
      <c r="I89" s="95" t="e">
        <f ca="true">+IF(AND(ISNUMBER(OFFSET('Water Data'!$E$9,0,10*ROW('Water Data'!E83))),'Data Summary'!BX89="Yes"),OFFSET('Water Data'!$E$9,0,10*ROW('Water Data'!E83)),NA())</f>
        <v>#N/A</v>
      </c>
      <c r="J89" s="95" t="e">
        <f ca="true">+IF(AND(ISNUMBER(OFFSET('Water Data'!$F$4,0,10*ROW('Water Data'!F83))),'Data Summary'!BY89="Yes"),100-OFFSET('Water Data'!$F$4,0,10*ROW('Water Data'!F83)),NA())</f>
        <v>#N/A</v>
      </c>
      <c r="K89" s="95" t="e">
        <f ca="true">+IF(AND(ISNUMBER(OFFSET('Water Data'!$F$6,0,10*ROW('Water Data'!F83))),'Data Summary'!BZ89="Yes"),OFFSET('Water Data'!$F$6,0,10*ROW('Water Data'!F83)),NA())</f>
        <v>#N/A</v>
      </c>
      <c r="L89" s="95" t="e">
        <f ca="true">+IF(AND(ISNUMBER(OFFSET('Water Data'!$F$9,0,10*ROW('Water Data'!F83))),'Data Summary'!CA89="Yes"),OFFSET('Water Data'!$F$9,0,10*ROW('Water Data'!F83)),NA())</f>
        <v>#N/A</v>
      </c>
      <c r="M89" s="95" t="e">
        <f ca="true">+IF(AND(ISNUMBER(OFFSET('Water Data'!$G$4,0,10*ROW('Water Data'!G83))),'Data Summary'!CB89="Yes"),100-OFFSET('Water Data'!$G$4,0,10*ROW('Water Data'!G83)),NA())</f>
        <v>#N/A</v>
      </c>
      <c r="N89" s="95" t="e">
        <f ca="true">+IF(AND(ISNUMBER(OFFSET('Water Data'!$G$6,0,10*ROW('Water Data'!G83))),'Data Summary'!CC89="Yes"),OFFSET('Water Data'!$G$6,0,10*ROW('Water Data'!G83)),NA())</f>
        <v>#N/A</v>
      </c>
      <c r="O89" s="95" t="e">
        <f ca="true">+IF(AND(ISNUMBER(OFFSET('Water Data'!$G$9,0,10*ROW('Water Data'!G83))),'Data Summary'!CD89="Yes"),OFFSET('Water Data'!$G$9,0,10*ROW('Water Data'!G83)),NA())</f>
        <v>#N/A</v>
      </c>
      <c r="P89" s="95" t="e">
        <f ca="true">+IF(AND(ISNUMBER(OFFSET('Water Data'!$H$4,0,10*ROW('Water Data'!H83))),'Data Summary'!CE89="Yes"),100-OFFSET('Water Data'!$H$4,0,10*ROW('Water Data'!H83)),NA())</f>
        <v>#N/A</v>
      </c>
      <c r="Q89" s="95" t="e">
        <f ca="true">+IF(AND(ISNUMBER(OFFSET('Water Data'!$H$6,0,10*ROW('Water Data'!H83))),'Data Summary'!CF89="Yes"),OFFSET('Water Data'!$H$6,0,10*ROW('Water Data'!H83)),NA())</f>
        <v>#N/A</v>
      </c>
      <c r="R89" s="95" t="e">
        <f ca="true">+IF(AND(ISNUMBER(OFFSET('Water Data'!$H$9,0,10*ROW('Water Data'!H83))),'Data Summary'!CG89="Yes"),OFFSET('Water Data'!$H$9,0,10*ROW('Water Data'!H83)),NA())</f>
        <v>#N/A</v>
      </c>
      <c r="S89" s="95" t="e">
        <f ca="true">+IF(AND(ISNUMBER(OFFSET('Water Data'!$I$4,0,10*ROW('Water Data'!I83))),'Data Summary'!CH89="Yes"),100-OFFSET('Water Data'!$I$4,0,10*ROW('Water Data'!I83)),NA())</f>
        <v>#N/A</v>
      </c>
      <c r="T89" s="95" t="e">
        <f ca="true">+IF(AND(ISNUMBER(OFFSET('Water Data'!$I$6,0,10*ROW('Water Data'!I83))),'Data Summary'!CI89="Yes"),OFFSET('Water Data'!$I$6,0,10*ROW('Water Data'!I83)),NA())</f>
        <v>#N/A</v>
      </c>
      <c r="U89" s="95" t="e">
        <f ca="true">+IF(AND(ISNUMBER(OFFSET('Water Data'!$I$9,0,10*ROW('Water Data'!I83))),'Data Summary'!CJ89="Yes"),OFFSET('Water Data'!$I$9,0,10*ROW('Water Data'!I83)),NA())</f>
        <v>#N/A</v>
      </c>
      <c r="V89" s="96" t="e">
        <f ca="true">+IF(AND(ISNUMBER(OFFSET('Sanitation Data'!$D$4,0,10*ROW('Sanitation Data'!D83))),'Data Summary'!CK89="Yes"),100-OFFSET('Sanitation Data'!$D$4,0,10*ROW('Sanitation Data'!D83)),NA())</f>
        <v>#N/A</v>
      </c>
      <c r="W89" s="96" t="e">
        <f ca="true">+IF(AND(ISNUMBER(OFFSET('Sanitation Data'!$D$6,0,10*ROW('Sanitation Data'!D83))),'Data Summary'!CL89="Yes"),OFFSET('Sanitation Data'!$D$6,0,10*ROW('Sanitation Data'!D83)),NA())</f>
        <v>#N/A</v>
      </c>
      <c r="X89" s="96" t="e">
        <f ca="true">+IF(AND(ISNUMBER(OFFSET('Sanitation Data'!$D$10,0,10*ROW('Sanitation Data'!D83))),'Data Summary'!CM89="Yes"),OFFSET('Sanitation Data'!$D$10,0,10*ROW('Sanitation Data'!D83)),NA())</f>
        <v>#N/A</v>
      </c>
      <c r="Y89" s="96" t="e">
        <f ca="true">+IF(AND(ISNUMBER(OFFSET('Sanitation Data'!$D$11,0,10*ROW('Sanitation Data'!D83))),'Data Summary'!CN89="Yes"),OFFSET('Sanitation Data'!$D$11,0,10*ROW('Sanitation Data'!D83)),NA())</f>
        <v>#N/A</v>
      </c>
      <c r="Z89" s="96" t="e">
        <f ca="true">+IF(AND(ISNUMBER(OFFSET('Sanitation Data'!$D$12,0,10*ROW('Sanitation Data'!D83))),'Data Summary'!CO89="Yes"),OFFSET('Sanitation Data'!$D$12,0,10*ROW('Sanitation Data'!D83)),NA())</f>
        <v>#N/A</v>
      </c>
      <c r="AA89" s="96" t="e">
        <f ca="true">+IF(AND(ISNUMBER(OFFSET('Sanitation Data'!$E$4,0,10*ROW('Sanitation Data'!E83))),'Data Summary'!CP89="Yes"),100-OFFSET('Sanitation Data'!$E$4,0,10*ROW('Sanitation Data'!E83)),NA())</f>
        <v>#N/A</v>
      </c>
      <c r="AB89" s="96" t="e">
        <f ca="true">+IF(AND(ISNUMBER(OFFSET('Sanitation Data'!$E$6,0,10*ROW('Sanitation Data'!E83))),'Data Summary'!CQ89="Yes"),OFFSET('Sanitation Data'!$E$6,0,10*ROW('Sanitation Data'!E83)),NA())</f>
        <v>#N/A</v>
      </c>
      <c r="AC89" s="96" t="e">
        <f ca="true">+IF(AND(ISNUMBER(OFFSET('Sanitation Data'!$E$10,0,10*ROW('Sanitation Data'!E83))),'Data Summary'!CR89="Yes"),OFFSET('Sanitation Data'!$E$10,0,10*ROW('Sanitation Data'!E83)),NA())</f>
        <v>#N/A</v>
      </c>
      <c r="AD89" s="96" t="e">
        <f ca="true">+IF(AND(ISNUMBER(OFFSET('Sanitation Data'!$E$11,0,10*ROW('Sanitation Data'!E83))),'Data Summary'!CS89="Yes"),OFFSET('Sanitation Data'!$E$11,0,10*ROW('Sanitation Data'!E83)),NA())</f>
        <v>#N/A</v>
      </c>
      <c r="AE89" s="96" t="e">
        <f ca="true">+IF(AND(ISNUMBER(OFFSET('Sanitation Data'!$E$12,0,10*ROW('Sanitation Data'!E83))),'Data Summary'!CT89="Yes"),OFFSET('Sanitation Data'!$E$12,0,10*ROW('Sanitation Data'!E83)),NA())</f>
        <v>#N/A</v>
      </c>
      <c r="AF89" s="96" t="e">
        <f ca="true">+IF(AND(ISNUMBER(OFFSET('Sanitation Data'!$F$4,0,10*ROW('Sanitation Data'!F83))),'Data Summary'!CU89="Yes"),100-OFFSET('Sanitation Data'!$F$4,0,10*ROW('Sanitation Data'!F83)),NA())</f>
        <v>#N/A</v>
      </c>
      <c r="AG89" s="96" t="e">
        <f ca="true">+IF(AND(ISNUMBER(OFFSET('Sanitation Data'!$F$6,0,10*ROW('Sanitation Data'!F83))),'Data Summary'!CV89="Yes"),OFFSET('Sanitation Data'!$F$6,0,10*ROW('Sanitation Data'!F83)),NA())</f>
        <v>#N/A</v>
      </c>
      <c r="AH89" s="96" t="e">
        <f ca="true">+IF(AND(ISNUMBER(OFFSET('Sanitation Data'!$F$10,0,10*ROW('Sanitation Data'!F83))),'Data Summary'!CW89="Yes"),OFFSET('Sanitation Data'!$F$10,0,10*ROW('Sanitation Data'!F83)),NA())</f>
        <v>#N/A</v>
      </c>
      <c r="AI89" s="96" t="e">
        <f ca="true">+IF(AND(ISNUMBER(OFFSET('Sanitation Data'!$F$11,0,10*ROW('Sanitation Data'!F83))),'Data Summary'!CX89="Yes"),OFFSET('Sanitation Data'!$F$11,0,10*ROW('Sanitation Data'!F83)),NA())</f>
        <v>#N/A</v>
      </c>
      <c r="AJ89" s="96" t="e">
        <f ca="true">+IF(AND(ISNUMBER(OFFSET('Sanitation Data'!$F$12,0,10*ROW('Sanitation Data'!F83))),'Data Summary'!CY89="Yes"),OFFSET('Sanitation Data'!$F$12,0,10*ROW('Sanitation Data'!F83)),NA())</f>
        <v>#N/A</v>
      </c>
      <c r="AK89" s="96" t="e">
        <f ca="true">+IF(AND(ISNUMBER(OFFSET('Sanitation Data'!$G$4,0,10*ROW('Sanitation Data'!G83))),'Data Summary'!CZ89="Yes"),100-OFFSET('Sanitation Data'!$G$4,0,10*ROW('Sanitation Data'!G83)),NA())</f>
        <v>#N/A</v>
      </c>
      <c r="AL89" s="96" t="e">
        <f ca="true">+IF(AND(ISNUMBER(OFFSET('Sanitation Data'!$G$6,0,10*ROW('Sanitation Data'!G83))),'Data Summary'!DA89="Yes"),OFFSET('Sanitation Data'!$G$6,0,10*ROW('Sanitation Data'!G83)),NA())</f>
        <v>#N/A</v>
      </c>
      <c r="AM89" s="96" t="e">
        <f ca="true">+IF(AND(ISNUMBER(OFFSET('Sanitation Data'!$G$10,0,10*ROW('Sanitation Data'!G83))),'Data Summary'!DB89="Yes"),OFFSET('Sanitation Data'!$G$10,0,10*ROW('Sanitation Data'!G83)),NA())</f>
        <v>#N/A</v>
      </c>
      <c r="AN89" s="96" t="e">
        <f ca="true">+IF(AND(ISNUMBER(OFFSET('Sanitation Data'!$G$11,0,10*ROW('Sanitation Data'!G83))),'Data Summary'!DC89="Yes"),OFFSET('Sanitation Data'!$G$11,0,10*ROW('Sanitation Data'!G83)),NA())</f>
        <v>#N/A</v>
      </c>
      <c r="AO89" s="96" t="e">
        <f ca="true">+IF(AND(ISNUMBER(OFFSET('Sanitation Data'!$G$12,0,10*ROW('Sanitation Data'!G83))),'Data Summary'!DD89="Yes"),OFFSET('Sanitation Data'!$G$12,0,10*ROW('Sanitation Data'!G83)),NA())</f>
        <v>#N/A</v>
      </c>
      <c r="AP89" s="96" t="e">
        <f ca="true">+IF(AND(ISNUMBER(OFFSET('Sanitation Data'!$H$4,0,10*ROW('Sanitation Data'!H83))),'Data Summary'!DE89="Yes"),100-OFFSET('Sanitation Data'!$H$4,0,10*ROW('Sanitation Data'!H83)),NA())</f>
        <v>#N/A</v>
      </c>
      <c r="AQ89" s="96" t="e">
        <f ca="true">+IF(AND(ISNUMBER(OFFSET('Sanitation Data'!$H$6,0,10*ROW('Sanitation Data'!H83))),'Data Summary'!DF89="Yes"),OFFSET('Sanitation Data'!$H$6,0,10*ROW('Sanitation Data'!H83)),NA())</f>
        <v>#N/A</v>
      </c>
      <c r="AR89" s="96" t="e">
        <f ca="true">+IF(AND(ISNUMBER(OFFSET('Sanitation Data'!$H$10,0,10*ROW('Sanitation Data'!H83))),'Data Summary'!DG89="Yes"),OFFSET('Sanitation Data'!$H$10,0,10*ROW('Sanitation Data'!H83)),NA())</f>
        <v>#N/A</v>
      </c>
      <c r="AS89" s="96" t="e">
        <f ca="true">+IF(AND(ISNUMBER(OFFSET('Sanitation Data'!$H$11,0,10*ROW('Sanitation Data'!H83))),'Data Summary'!DH89="Yes"),OFFSET('Sanitation Data'!$H$11,0,10*ROW('Sanitation Data'!H83)),NA())</f>
        <v>#N/A</v>
      </c>
      <c r="AT89" s="96" t="e">
        <f ca="true">+IF(AND(ISNUMBER(OFFSET('Sanitation Data'!$H$12,0,10*ROW('Sanitation Data'!H83))),'Data Summary'!DI89="Yes"),OFFSET('Sanitation Data'!$H$12,0,10*ROW('Sanitation Data'!H83)),NA())</f>
        <v>#N/A</v>
      </c>
      <c r="AU89" s="96" t="e">
        <f ca="true">+IF(AND(ISNUMBER(OFFSET('Sanitation Data'!$I$4,0,10*ROW('Sanitation Data'!I83))),'Data Summary'!DJ89="Yes"),100-OFFSET('Sanitation Data'!$I$4,0,10*ROW('Sanitation Data'!I83)),NA())</f>
        <v>#N/A</v>
      </c>
      <c r="AV89" s="96" t="e">
        <f ca="true">+IF(AND(ISNUMBER(OFFSET('Sanitation Data'!$I$6,0,10*ROW('Sanitation Data'!I83))),'Data Summary'!DK89="Yes"),OFFSET('Sanitation Data'!$I$6,0,10*ROW('Sanitation Data'!I83)),NA())</f>
        <v>#N/A</v>
      </c>
      <c r="AW89" s="96" t="e">
        <f ca="true">+IF(AND(ISNUMBER(OFFSET('Sanitation Data'!$I$10,0,10*ROW('Sanitation Data'!I83))),'Data Summary'!DL89="Yes"),OFFSET('Sanitation Data'!$I$10,0,10*ROW('Sanitation Data'!I83)),NA())</f>
        <v>#N/A</v>
      </c>
      <c r="AX89" s="96" t="e">
        <f ca="true">+IF(AND(ISNUMBER(OFFSET('Sanitation Data'!$I$11,0,10*ROW('Sanitation Data'!I83))),'Data Summary'!DM89="Yes"),OFFSET('Sanitation Data'!$I$11,0,10*ROW('Sanitation Data'!I83)),NA())</f>
        <v>#N/A</v>
      </c>
      <c r="AY89" s="96" t="e">
        <f ca="true">+IF(AND(ISNUMBER(OFFSET('Sanitation Data'!$I$12,0,10*ROW('Sanitation Data'!I83))),'Data Summary'!DN89="Yes"),OFFSET('Sanitation Data'!$I$12,0,10*ROW('Sanitation Data'!I83)),NA())</f>
        <v>#N/A</v>
      </c>
      <c r="AZ89" s="97" t="e">
        <f ca="true">+IF(AND(ISNUMBER(OFFSET('Hygiene Data'!$D$5,0,10*ROW('Hygiene Data'!D83))),'Data Summary'!DO89="Yes"),OFFSET('Hygiene Data'!$D$5,0,10*ROW('Hygiene Data'!D83)),NA())</f>
        <v>#N/A</v>
      </c>
      <c r="BA89" s="97" t="e">
        <f ca="true">+IF(AND(ISNUMBER(OFFSET('Hygiene Data'!$D$7,0,10*ROW('Hygiene Data'!D83))),'Data Summary'!DP89="Yes"),OFFSET('Hygiene Data'!$D$7,0,10*ROW('Hygiene Data'!D83)),NA())</f>
        <v>#N/A</v>
      </c>
      <c r="BB89" s="97" t="e">
        <f ca="true">+IF(AND(ISNUMBER(OFFSET('Hygiene Data'!$D$9,0,10*ROW('Hygiene Data'!D83))),'Data Summary'!DQ89="Yes"),OFFSET('Hygiene Data'!$D$9,0,10*ROW('Hygiene Data'!D83)),NA())</f>
        <v>#N/A</v>
      </c>
      <c r="BC89" s="97" t="e">
        <f ca="true">+IF(AND(ISNUMBER(OFFSET('Hygiene Data'!$E$5,0,10*ROW('Hygiene Data'!E83))),'Data Summary'!DR89="Yes"),OFFSET('Hygiene Data'!$E$5,0,10*ROW('Hygiene Data'!E83)),NA())</f>
        <v>#N/A</v>
      </c>
      <c r="BD89" s="97" t="e">
        <f ca="true">+IF(AND(ISNUMBER(OFFSET('Hygiene Data'!$E$7,0,10*ROW('Hygiene Data'!E83))),'Data Summary'!DS89="Yes"),OFFSET('Hygiene Data'!$E$7,0,10*ROW('Hygiene Data'!E83)),NA())</f>
        <v>#N/A</v>
      </c>
      <c r="BE89" s="97" t="e">
        <f ca="true">+IF(AND(ISNUMBER(OFFSET('Hygiene Data'!$E$9,0,10*ROW('Hygiene Data'!E83))),'Data Summary'!DT89="Yes"),OFFSET('Hygiene Data'!$E$9,0,10*ROW('Hygiene Data'!E83)),NA())</f>
        <v>#N/A</v>
      </c>
      <c r="BF89" s="97" t="e">
        <f ca="true">+IF(AND(ISNUMBER(OFFSET('Hygiene Data'!$F$5,0,10*ROW('Hygiene Data'!F83))),'Data Summary'!DU89="Yes"),OFFSET('Hygiene Data'!$F$5,0,10*ROW('Hygiene Data'!F83)),NA())</f>
        <v>#N/A</v>
      </c>
      <c r="BG89" s="97" t="e">
        <f ca="true">+IF(AND(ISNUMBER(OFFSET('Hygiene Data'!$F$7,0,10*ROW('Hygiene Data'!F83))),'Data Summary'!DV89="Yes"),OFFSET('Hygiene Data'!$F$7,0,10*ROW('Hygiene Data'!F83)),NA())</f>
        <v>#N/A</v>
      </c>
      <c r="BH89" s="97" t="e">
        <f ca="true">+IF(AND(ISNUMBER(OFFSET('Hygiene Data'!$F$9,0,10*ROW('Hygiene Data'!F83))),'Data Summary'!DW89="Yes"),OFFSET('Hygiene Data'!$F$9,0,10*ROW('Hygiene Data'!F83)),NA())</f>
        <v>#N/A</v>
      </c>
      <c r="BI89" s="97" t="e">
        <f ca="true">+IF(AND(ISNUMBER(OFFSET('Hygiene Data'!$G$5,0,10*ROW('Hygiene Data'!G83))),'Data Summary'!DX89="Yes"),OFFSET('Hygiene Data'!$G$5,0,10*ROW('Hygiene Data'!G83)),NA())</f>
        <v>#N/A</v>
      </c>
      <c r="BJ89" s="97" t="e">
        <f ca="true">+IF(AND(ISNUMBER(OFFSET('Hygiene Data'!$G$7,0,10*ROW('Hygiene Data'!G83))),'Data Summary'!DY89="Yes"),OFFSET('Hygiene Data'!$G$7,0,10*ROW('Hygiene Data'!G83)),NA())</f>
        <v>#N/A</v>
      </c>
      <c r="BK89" s="97" t="e">
        <f ca="true">+IF(AND(ISNUMBER(OFFSET('Hygiene Data'!$G$9,0,10*ROW('Hygiene Data'!G83))),'Data Summary'!DZ89="Yes"),OFFSET('Hygiene Data'!$G$9,0,10*ROW('Hygiene Data'!G83)),NA())</f>
        <v>#N/A</v>
      </c>
      <c r="BL89" s="97" t="e">
        <f ca="true">+IF(AND(ISNUMBER(OFFSET('Hygiene Data'!$H$5,0,10*ROW('Hygiene Data'!H83))),'Data Summary'!EA89="Yes"),OFFSET('Hygiene Data'!$H$5,0,10*ROW('Hygiene Data'!H83)),NA())</f>
        <v>#N/A</v>
      </c>
      <c r="BM89" s="97" t="e">
        <f ca="true">+IF(AND(ISNUMBER(OFFSET('Hygiene Data'!$H$7,0,10*ROW('Hygiene Data'!H83))),'Data Summary'!EB89="Yes"),OFFSET('Hygiene Data'!$H$7,0,10*ROW('Hygiene Data'!H83)),NA())</f>
        <v>#N/A</v>
      </c>
      <c r="BN89" s="97" t="e">
        <f ca="true">+IF(AND(ISNUMBER(OFFSET('Hygiene Data'!$H$9,0,10*ROW('Hygiene Data'!H83))),'Data Summary'!EC89="Yes"),OFFSET('Hygiene Data'!$H$9,0,10*ROW('Hygiene Data'!H83)),NA())</f>
        <v>#N/A</v>
      </c>
      <c r="BO89" s="97" t="e">
        <f ca="true">+IF(AND(ISNUMBER(OFFSET('Hygiene Data'!$I$5,0,10*ROW('Hygiene Data'!I83))),'Data Summary'!ED89="Yes"),OFFSET('Hygiene Data'!$I$5,0,10*ROW('Hygiene Data'!I83)),NA())</f>
        <v>#N/A</v>
      </c>
      <c r="BP89" s="97" t="e">
        <f ca="true">+IF(AND(ISNUMBER(OFFSET('Hygiene Data'!$I$7,0,10*ROW('Hygiene Data'!I83))),'Data Summary'!EE89="Yes"),OFFSET('Hygiene Data'!$I$7,0,10*ROW('Hygiene Data'!I83)),NA())</f>
        <v>#N/A</v>
      </c>
      <c r="BQ89" s="97" t="e">
        <f ca="true">+IF(AND(ISNUMBER(OFFSET('Hygiene Data'!$I$9,0,10*ROW('Hygiene Data'!I83))),'Data Summary'!EF89="Yes"),OFFSET('Hygiene Data'!$I$9,0,10*ROW('Hygiene Data'!I83)),NA())</f>
        <v>#N/A</v>
      </c>
    </row>
    <row xmlns:x14ac="http://schemas.microsoft.com/office/spreadsheetml/2009/9/ac" r="90" x14ac:dyDescent="0.2">
      <c r="A90" s="409" t="e">
        <f ca="true">+RIGHT('Data Summary'!A90,LEN('Data Summary'!A90)-9)</f>
        <v>#VALUE!</v>
      </c>
      <c r="B90" s="36" t="str">
        <f ca="true">+IF(ISTEXT('Data Summary'!B90),'Data Summary'!B90,"")</f>
        <v/>
      </c>
      <c r="C90" s="358" t="e">
        <f ca="true">+VALUE('Data Summary'!C90)</f>
        <v>#VALUE!</v>
      </c>
      <c r="D90" s="95" t="e">
        <f ca="true">+IF(AND(ISNUMBER(OFFSET('Water Data'!$D$4,0,10*ROW('Water Data'!D84))),'Data Summary'!BS90="Yes"),100-OFFSET('Water Data'!$D$4,0,10*ROW('Water Data'!D84)),NA())</f>
        <v>#N/A</v>
      </c>
      <c r="E90" s="95" t="e">
        <f ca="true">+IF(AND(ISNUMBER(OFFSET('Water Data'!$D$6,0,10*ROW('Water Data'!D84))),'Data Summary'!BT90="Yes"),OFFSET('Water Data'!$D$6,0,10*ROW('Water Data'!D84)),NA())</f>
        <v>#N/A</v>
      </c>
      <c r="F90" s="95" t="e">
        <f ca="true">+IF(AND(ISNUMBER(OFFSET('Water Data'!$D$9,0,10*ROW('Water Data'!D84))),'Data Summary'!BU90="Yes"),OFFSET('Water Data'!$D$9,0,10*ROW('Water Data'!D84)),NA())</f>
        <v>#N/A</v>
      </c>
      <c r="G90" s="95" t="e">
        <f ca="true">+IF(AND(ISNUMBER(OFFSET('Water Data'!$E$4,0,10*ROW('Water Data'!E84))),'Data Summary'!BV90="Yes"),100-OFFSET('Water Data'!$E$4,0,10*ROW('Water Data'!E84)),NA())</f>
        <v>#N/A</v>
      </c>
      <c r="H90" s="95" t="e">
        <f ca="true">+IF(AND(ISNUMBER(OFFSET('Water Data'!$E$6,0,10*ROW('Water Data'!E84))),'Data Summary'!BW90="Yes"),OFFSET('Water Data'!$E$6,0,10*ROW('Water Data'!E84)),NA())</f>
        <v>#N/A</v>
      </c>
      <c r="I90" s="95" t="e">
        <f ca="true">+IF(AND(ISNUMBER(OFFSET('Water Data'!$E$9,0,10*ROW('Water Data'!E84))),'Data Summary'!BX90="Yes"),OFFSET('Water Data'!$E$9,0,10*ROW('Water Data'!E84)),NA())</f>
        <v>#N/A</v>
      </c>
      <c r="J90" s="95" t="e">
        <f ca="true">+IF(AND(ISNUMBER(OFFSET('Water Data'!$F$4,0,10*ROW('Water Data'!F84))),'Data Summary'!BY90="Yes"),100-OFFSET('Water Data'!$F$4,0,10*ROW('Water Data'!F84)),NA())</f>
        <v>#N/A</v>
      </c>
      <c r="K90" s="95" t="e">
        <f ca="true">+IF(AND(ISNUMBER(OFFSET('Water Data'!$F$6,0,10*ROW('Water Data'!F84))),'Data Summary'!BZ90="Yes"),OFFSET('Water Data'!$F$6,0,10*ROW('Water Data'!F84)),NA())</f>
        <v>#N/A</v>
      </c>
      <c r="L90" s="95" t="e">
        <f ca="true">+IF(AND(ISNUMBER(OFFSET('Water Data'!$F$9,0,10*ROW('Water Data'!F84))),'Data Summary'!CA90="Yes"),OFFSET('Water Data'!$F$9,0,10*ROW('Water Data'!F84)),NA())</f>
        <v>#N/A</v>
      </c>
      <c r="M90" s="95" t="e">
        <f ca="true">+IF(AND(ISNUMBER(OFFSET('Water Data'!$G$4,0,10*ROW('Water Data'!G84))),'Data Summary'!CB90="Yes"),100-OFFSET('Water Data'!$G$4,0,10*ROW('Water Data'!G84)),NA())</f>
        <v>#N/A</v>
      </c>
      <c r="N90" s="95" t="e">
        <f ca="true">+IF(AND(ISNUMBER(OFFSET('Water Data'!$G$6,0,10*ROW('Water Data'!G84))),'Data Summary'!CC90="Yes"),OFFSET('Water Data'!$G$6,0,10*ROW('Water Data'!G84)),NA())</f>
        <v>#N/A</v>
      </c>
      <c r="O90" s="95" t="e">
        <f ca="true">+IF(AND(ISNUMBER(OFFSET('Water Data'!$G$9,0,10*ROW('Water Data'!G84))),'Data Summary'!CD90="Yes"),OFFSET('Water Data'!$G$9,0,10*ROW('Water Data'!G84)),NA())</f>
        <v>#N/A</v>
      </c>
      <c r="P90" s="95" t="e">
        <f ca="true">+IF(AND(ISNUMBER(OFFSET('Water Data'!$H$4,0,10*ROW('Water Data'!H84))),'Data Summary'!CE90="Yes"),100-OFFSET('Water Data'!$H$4,0,10*ROW('Water Data'!H84)),NA())</f>
        <v>#N/A</v>
      </c>
      <c r="Q90" s="95" t="e">
        <f ca="true">+IF(AND(ISNUMBER(OFFSET('Water Data'!$H$6,0,10*ROW('Water Data'!H84))),'Data Summary'!CF90="Yes"),OFFSET('Water Data'!$H$6,0,10*ROW('Water Data'!H84)),NA())</f>
        <v>#N/A</v>
      </c>
      <c r="R90" s="95" t="e">
        <f ca="true">+IF(AND(ISNUMBER(OFFSET('Water Data'!$H$9,0,10*ROW('Water Data'!H84))),'Data Summary'!CG90="Yes"),OFFSET('Water Data'!$H$9,0,10*ROW('Water Data'!H84)),NA())</f>
        <v>#N/A</v>
      </c>
      <c r="S90" s="95" t="e">
        <f ca="true">+IF(AND(ISNUMBER(OFFSET('Water Data'!$I$4,0,10*ROW('Water Data'!I84))),'Data Summary'!CH90="Yes"),100-OFFSET('Water Data'!$I$4,0,10*ROW('Water Data'!I84)),NA())</f>
        <v>#N/A</v>
      </c>
      <c r="T90" s="95" t="e">
        <f ca="true">+IF(AND(ISNUMBER(OFFSET('Water Data'!$I$6,0,10*ROW('Water Data'!I84))),'Data Summary'!CI90="Yes"),OFFSET('Water Data'!$I$6,0,10*ROW('Water Data'!I84)),NA())</f>
        <v>#N/A</v>
      </c>
      <c r="U90" s="95" t="e">
        <f ca="true">+IF(AND(ISNUMBER(OFFSET('Water Data'!$I$9,0,10*ROW('Water Data'!I84))),'Data Summary'!CJ90="Yes"),OFFSET('Water Data'!$I$9,0,10*ROW('Water Data'!I84)),NA())</f>
        <v>#N/A</v>
      </c>
      <c r="V90" s="96" t="e">
        <f ca="true">+IF(AND(ISNUMBER(OFFSET('Sanitation Data'!$D$4,0,10*ROW('Sanitation Data'!D84))),'Data Summary'!CK90="Yes"),100-OFFSET('Sanitation Data'!$D$4,0,10*ROW('Sanitation Data'!D84)),NA())</f>
        <v>#N/A</v>
      </c>
      <c r="W90" s="96" t="e">
        <f ca="true">+IF(AND(ISNUMBER(OFFSET('Sanitation Data'!$D$6,0,10*ROW('Sanitation Data'!D84))),'Data Summary'!CL90="Yes"),OFFSET('Sanitation Data'!$D$6,0,10*ROW('Sanitation Data'!D84)),NA())</f>
        <v>#N/A</v>
      </c>
      <c r="X90" s="96" t="e">
        <f ca="true">+IF(AND(ISNUMBER(OFFSET('Sanitation Data'!$D$10,0,10*ROW('Sanitation Data'!D84))),'Data Summary'!CM90="Yes"),OFFSET('Sanitation Data'!$D$10,0,10*ROW('Sanitation Data'!D84)),NA())</f>
        <v>#N/A</v>
      </c>
      <c r="Y90" s="96" t="e">
        <f ca="true">+IF(AND(ISNUMBER(OFFSET('Sanitation Data'!$D$11,0,10*ROW('Sanitation Data'!D84))),'Data Summary'!CN90="Yes"),OFFSET('Sanitation Data'!$D$11,0,10*ROW('Sanitation Data'!D84)),NA())</f>
        <v>#N/A</v>
      </c>
      <c r="Z90" s="96" t="e">
        <f ca="true">+IF(AND(ISNUMBER(OFFSET('Sanitation Data'!$D$12,0,10*ROW('Sanitation Data'!D84))),'Data Summary'!CO90="Yes"),OFFSET('Sanitation Data'!$D$12,0,10*ROW('Sanitation Data'!D84)),NA())</f>
        <v>#N/A</v>
      </c>
      <c r="AA90" s="96" t="e">
        <f ca="true">+IF(AND(ISNUMBER(OFFSET('Sanitation Data'!$E$4,0,10*ROW('Sanitation Data'!E84))),'Data Summary'!CP90="Yes"),100-OFFSET('Sanitation Data'!$E$4,0,10*ROW('Sanitation Data'!E84)),NA())</f>
        <v>#N/A</v>
      </c>
      <c r="AB90" s="96" t="e">
        <f ca="true">+IF(AND(ISNUMBER(OFFSET('Sanitation Data'!$E$6,0,10*ROW('Sanitation Data'!E84))),'Data Summary'!CQ90="Yes"),OFFSET('Sanitation Data'!$E$6,0,10*ROW('Sanitation Data'!E84)),NA())</f>
        <v>#N/A</v>
      </c>
      <c r="AC90" s="96" t="e">
        <f ca="true">+IF(AND(ISNUMBER(OFFSET('Sanitation Data'!$E$10,0,10*ROW('Sanitation Data'!E84))),'Data Summary'!CR90="Yes"),OFFSET('Sanitation Data'!$E$10,0,10*ROW('Sanitation Data'!E84)),NA())</f>
        <v>#N/A</v>
      </c>
      <c r="AD90" s="96" t="e">
        <f ca="true">+IF(AND(ISNUMBER(OFFSET('Sanitation Data'!$E$11,0,10*ROW('Sanitation Data'!E84))),'Data Summary'!CS90="Yes"),OFFSET('Sanitation Data'!$E$11,0,10*ROW('Sanitation Data'!E84)),NA())</f>
        <v>#N/A</v>
      </c>
      <c r="AE90" s="96" t="e">
        <f ca="true">+IF(AND(ISNUMBER(OFFSET('Sanitation Data'!$E$12,0,10*ROW('Sanitation Data'!E84))),'Data Summary'!CT90="Yes"),OFFSET('Sanitation Data'!$E$12,0,10*ROW('Sanitation Data'!E84)),NA())</f>
        <v>#N/A</v>
      </c>
      <c r="AF90" s="96" t="e">
        <f ca="true">+IF(AND(ISNUMBER(OFFSET('Sanitation Data'!$F$4,0,10*ROW('Sanitation Data'!F84))),'Data Summary'!CU90="Yes"),100-OFFSET('Sanitation Data'!$F$4,0,10*ROW('Sanitation Data'!F84)),NA())</f>
        <v>#N/A</v>
      </c>
      <c r="AG90" s="96" t="e">
        <f ca="true">+IF(AND(ISNUMBER(OFFSET('Sanitation Data'!$F$6,0,10*ROW('Sanitation Data'!F84))),'Data Summary'!CV90="Yes"),OFFSET('Sanitation Data'!$F$6,0,10*ROW('Sanitation Data'!F84)),NA())</f>
        <v>#N/A</v>
      </c>
      <c r="AH90" s="96" t="e">
        <f ca="true">+IF(AND(ISNUMBER(OFFSET('Sanitation Data'!$F$10,0,10*ROW('Sanitation Data'!F84))),'Data Summary'!CW90="Yes"),OFFSET('Sanitation Data'!$F$10,0,10*ROW('Sanitation Data'!F84)),NA())</f>
        <v>#N/A</v>
      </c>
      <c r="AI90" s="96" t="e">
        <f ca="true">+IF(AND(ISNUMBER(OFFSET('Sanitation Data'!$F$11,0,10*ROW('Sanitation Data'!F84))),'Data Summary'!CX90="Yes"),OFFSET('Sanitation Data'!$F$11,0,10*ROW('Sanitation Data'!F84)),NA())</f>
        <v>#N/A</v>
      </c>
      <c r="AJ90" s="96" t="e">
        <f ca="true">+IF(AND(ISNUMBER(OFFSET('Sanitation Data'!$F$12,0,10*ROW('Sanitation Data'!F84))),'Data Summary'!CY90="Yes"),OFFSET('Sanitation Data'!$F$12,0,10*ROW('Sanitation Data'!F84)),NA())</f>
        <v>#N/A</v>
      </c>
      <c r="AK90" s="96" t="e">
        <f ca="true">+IF(AND(ISNUMBER(OFFSET('Sanitation Data'!$G$4,0,10*ROW('Sanitation Data'!G84))),'Data Summary'!CZ90="Yes"),100-OFFSET('Sanitation Data'!$G$4,0,10*ROW('Sanitation Data'!G84)),NA())</f>
        <v>#N/A</v>
      </c>
      <c r="AL90" s="96" t="e">
        <f ca="true">+IF(AND(ISNUMBER(OFFSET('Sanitation Data'!$G$6,0,10*ROW('Sanitation Data'!G84))),'Data Summary'!DA90="Yes"),OFFSET('Sanitation Data'!$G$6,0,10*ROW('Sanitation Data'!G84)),NA())</f>
        <v>#N/A</v>
      </c>
      <c r="AM90" s="96" t="e">
        <f ca="true">+IF(AND(ISNUMBER(OFFSET('Sanitation Data'!$G$10,0,10*ROW('Sanitation Data'!G84))),'Data Summary'!DB90="Yes"),OFFSET('Sanitation Data'!$G$10,0,10*ROW('Sanitation Data'!G84)),NA())</f>
        <v>#N/A</v>
      </c>
      <c r="AN90" s="96" t="e">
        <f ca="true">+IF(AND(ISNUMBER(OFFSET('Sanitation Data'!$G$11,0,10*ROW('Sanitation Data'!G84))),'Data Summary'!DC90="Yes"),OFFSET('Sanitation Data'!$G$11,0,10*ROW('Sanitation Data'!G84)),NA())</f>
        <v>#N/A</v>
      </c>
      <c r="AO90" s="96" t="e">
        <f ca="true">+IF(AND(ISNUMBER(OFFSET('Sanitation Data'!$G$12,0,10*ROW('Sanitation Data'!G84))),'Data Summary'!DD90="Yes"),OFFSET('Sanitation Data'!$G$12,0,10*ROW('Sanitation Data'!G84)),NA())</f>
        <v>#N/A</v>
      </c>
      <c r="AP90" s="96" t="e">
        <f ca="true">+IF(AND(ISNUMBER(OFFSET('Sanitation Data'!$H$4,0,10*ROW('Sanitation Data'!H84))),'Data Summary'!DE90="Yes"),100-OFFSET('Sanitation Data'!$H$4,0,10*ROW('Sanitation Data'!H84)),NA())</f>
        <v>#N/A</v>
      </c>
      <c r="AQ90" s="96" t="e">
        <f ca="true">+IF(AND(ISNUMBER(OFFSET('Sanitation Data'!$H$6,0,10*ROW('Sanitation Data'!H84))),'Data Summary'!DF90="Yes"),OFFSET('Sanitation Data'!$H$6,0,10*ROW('Sanitation Data'!H84)),NA())</f>
        <v>#N/A</v>
      </c>
      <c r="AR90" s="96" t="e">
        <f ca="true">+IF(AND(ISNUMBER(OFFSET('Sanitation Data'!$H$10,0,10*ROW('Sanitation Data'!H84))),'Data Summary'!DG90="Yes"),OFFSET('Sanitation Data'!$H$10,0,10*ROW('Sanitation Data'!H84)),NA())</f>
        <v>#N/A</v>
      </c>
      <c r="AS90" s="96" t="e">
        <f ca="true">+IF(AND(ISNUMBER(OFFSET('Sanitation Data'!$H$11,0,10*ROW('Sanitation Data'!H84))),'Data Summary'!DH90="Yes"),OFFSET('Sanitation Data'!$H$11,0,10*ROW('Sanitation Data'!H84)),NA())</f>
        <v>#N/A</v>
      </c>
      <c r="AT90" s="96" t="e">
        <f ca="true">+IF(AND(ISNUMBER(OFFSET('Sanitation Data'!$H$12,0,10*ROW('Sanitation Data'!H84))),'Data Summary'!DI90="Yes"),OFFSET('Sanitation Data'!$H$12,0,10*ROW('Sanitation Data'!H84)),NA())</f>
        <v>#N/A</v>
      </c>
      <c r="AU90" s="96" t="e">
        <f ca="true">+IF(AND(ISNUMBER(OFFSET('Sanitation Data'!$I$4,0,10*ROW('Sanitation Data'!I84))),'Data Summary'!DJ90="Yes"),100-OFFSET('Sanitation Data'!$I$4,0,10*ROW('Sanitation Data'!I84)),NA())</f>
        <v>#N/A</v>
      </c>
      <c r="AV90" s="96" t="e">
        <f ca="true">+IF(AND(ISNUMBER(OFFSET('Sanitation Data'!$I$6,0,10*ROW('Sanitation Data'!I84))),'Data Summary'!DK90="Yes"),OFFSET('Sanitation Data'!$I$6,0,10*ROW('Sanitation Data'!I84)),NA())</f>
        <v>#N/A</v>
      </c>
      <c r="AW90" s="96" t="e">
        <f ca="true">+IF(AND(ISNUMBER(OFFSET('Sanitation Data'!$I$10,0,10*ROW('Sanitation Data'!I84))),'Data Summary'!DL90="Yes"),OFFSET('Sanitation Data'!$I$10,0,10*ROW('Sanitation Data'!I84)),NA())</f>
        <v>#N/A</v>
      </c>
      <c r="AX90" s="96" t="e">
        <f ca="true">+IF(AND(ISNUMBER(OFFSET('Sanitation Data'!$I$11,0,10*ROW('Sanitation Data'!I84))),'Data Summary'!DM90="Yes"),OFFSET('Sanitation Data'!$I$11,0,10*ROW('Sanitation Data'!I84)),NA())</f>
        <v>#N/A</v>
      </c>
      <c r="AY90" s="96" t="e">
        <f ca="true">+IF(AND(ISNUMBER(OFFSET('Sanitation Data'!$I$12,0,10*ROW('Sanitation Data'!I84))),'Data Summary'!DN90="Yes"),OFFSET('Sanitation Data'!$I$12,0,10*ROW('Sanitation Data'!I84)),NA())</f>
        <v>#N/A</v>
      </c>
      <c r="AZ90" s="97" t="e">
        <f ca="true">+IF(AND(ISNUMBER(OFFSET('Hygiene Data'!$D$5,0,10*ROW('Hygiene Data'!D84))),'Data Summary'!DO90="Yes"),OFFSET('Hygiene Data'!$D$5,0,10*ROW('Hygiene Data'!D84)),NA())</f>
        <v>#N/A</v>
      </c>
      <c r="BA90" s="97" t="e">
        <f ca="true">+IF(AND(ISNUMBER(OFFSET('Hygiene Data'!$D$7,0,10*ROW('Hygiene Data'!D84))),'Data Summary'!DP90="Yes"),OFFSET('Hygiene Data'!$D$7,0,10*ROW('Hygiene Data'!D84)),NA())</f>
        <v>#N/A</v>
      </c>
      <c r="BB90" s="97" t="e">
        <f ca="true">+IF(AND(ISNUMBER(OFFSET('Hygiene Data'!$D$9,0,10*ROW('Hygiene Data'!D84))),'Data Summary'!DQ90="Yes"),OFFSET('Hygiene Data'!$D$9,0,10*ROW('Hygiene Data'!D84)),NA())</f>
        <v>#N/A</v>
      </c>
      <c r="BC90" s="97" t="e">
        <f ca="true">+IF(AND(ISNUMBER(OFFSET('Hygiene Data'!$E$5,0,10*ROW('Hygiene Data'!E84))),'Data Summary'!DR90="Yes"),OFFSET('Hygiene Data'!$E$5,0,10*ROW('Hygiene Data'!E84)),NA())</f>
        <v>#N/A</v>
      </c>
      <c r="BD90" s="97" t="e">
        <f ca="true">+IF(AND(ISNUMBER(OFFSET('Hygiene Data'!$E$7,0,10*ROW('Hygiene Data'!E84))),'Data Summary'!DS90="Yes"),OFFSET('Hygiene Data'!$E$7,0,10*ROW('Hygiene Data'!E84)),NA())</f>
        <v>#N/A</v>
      </c>
      <c r="BE90" s="97" t="e">
        <f ca="true">+IF(AND(ISNUMBER(OFFSET('Hygiene Data'!$E$9,0,10*ROW('Hygiene Data'!E84))),'Data Summary'!DT90="Yes"),OFFSET('Hygiene Data'!$E$9,0,10*ROW('Hygiene Data'!E84)),NA())</f>
        <v>#N/A</v>
      </c>
      <c r="BF90" s="97" t="e">
        <f ca="true">+IF(AND(ISNUMBER(OFFSET('Hygiene Data'!$F$5,0,10*ROW('Hygiene Data'!F84))),'Data Summary'!DU90="Yes"),OFFSET('Hygiene Data'!$F$5,0,10*ROW('Hygiene Data'!F84)),NA())</f>
        <v>#N/A</v>
      </c>
      <c r="BG90" s="97" t="e">
        <f ca="true">+IF(AND(ISNUMBER(OFFSET('Hygiene Data'!$F$7,0,10*ROW('Hygiene Data'!F84))),'Data Summary'!DV90="Yes"),OFFSET('Hygiene Data'!$F$7,0,10*ROW('Hygiene Data'!F84)),NA())</f>
        <v>#N/A</v>
      </c>
      <c r="BH90" s="97" t="e">
        <f ca="true">+IF(AND(ISNUMBER(OFFSET('Hygiene Data'!$F$9,0,10*ROW('Hygiene Data'!F84))),'Data Summary'!DW90="Yes"),OFFSET('Hygiene Data'!$F$9,0,10*ROW('Hygiene Data'!F84)),NA())</f>
        <v>#N/A</v>
      </c>
      <c r="BI90" s="97" t="e">
        <f ca="true">+IF(AND(ISNUMBER(OFFSET('Hygiene Data'!$G$5,0,10*ROW('Hygiene Data'!G84))),'Data Summary'!DX90="Yes"),OFFSET('Hygiene Data'!$G$5,0,10*ROW('Hygiene Data'!G84)),NA())</f>
        <v>#N/A</v>
      </c>
      <c r="BJ90" s="97" t="e">
        <f ca="true">+IF(AND(ISNUMBER(OFFSET('Hygiene Data'!$G$7,0,10*ROW('Hygiene Data'!G84))),'Data Summary'!DY90="Yes"),OFFSET('Hygiene Data'!$G$7,0,10*ROW('Hygiene Data'!G84)),NA())</f>
        <v>#N/A</v>
      </c>
      <c r="BK90" s="97" t="e">
        <f ca="true">+IF(AND(ISNUMBER(OFFSET('Hygiene Data'!$G$9,0,10*ROW('Hygiene Data'!G84))),'Data Summary'!DZ90="Yes"),OFFSET('Hygiene Data'!$G$9,0,10*ROW('Hygiene Data'!G84)),NA())</f>
        <v>#N/A</v>
      </c>
      <c r="BL90" s="97" t="e">
        <f ca="true">+IF(AND(ISNUMBER(OFFSET('Hygiene Data'!$H$5,0,10*ROW('Hygiene Data'!H84))),'Data Summary'!EA90="Yes"),OFFSET('Hygiene Data'!$H$5,0,10*ROW('Hygiene Data'!H84)),NA())</f>
        <v>#N/A</v>
      </c>
      <c r="BM90" s="97" t="e">
        <f ca="true">+IF(AND(ISNUMBER(OFFSET('Hygiene Data'!$H$7,0,10*ROW('Hygiene Data'!H84))),'Data Summary'!EB90="Yes"),OFFSET('Hygiene Data'!$H$7,0,10*ROW('Hygiene Data'!H84)),NA())</f>
        <v>#N/A</v>
      </c>
      <c r="BN90" s="97" t="e">
        <f ca="true">+IF(AND(ISNUMBER(OFFSET('Hygiene Data'!$H$9,0,10*ROW('Hygiene Data'!H84))),'Data Summary'!EC90="Yes"),OFFSET('Hygiene Data'!$H$9,0,10*ROW('Hygiene Data'!H84)),NA())</f>
        <v>#N/A</v>
      </c>
      <c r="BO90" s="97" t="e">
        <f ca="true">+IF(AND(ISNUMBER(OFFSET('Hygiene Data'!$I$5,0,10*ROW('Hygiene Data'!I84))),'Data Summary'!ED90="Yes"),OFFSET('Hygiene Data'!$I$5,0,10*ROW('Hygiene Data'!I84)),NA())</f>
        <v>#N/A</v>
      </c>
      <c r="BP90" s="97" t="e">
        <f ca="true">+IF(AND(ISNUMBER(OFFSET('Hygiene Data'!$I$7,0,10*ROW('Hygiene Data'!I84))),'Data Summary'!EE90="Yes"),OFFSET('Hygiene Data'!$I$7,0,10*ROW('Hygiene Data'!I84)),NA())</f>
        <v>#N/A</v>
      </c>
      <c r="BQ90" s="97" t="e">
        <f ca="true">+IF(AND(ISNUMBER(OFFSET('Hygiene Data'!$I$9,0,10*ROW('Hygiene Data'!I84))),'Data Summary'!EF90="Yes"),OFFSET('Hygiene Data'!$I$9,0,10*ROW('Hygiene Data'!I84)),NA())</f>
        <v>#N/A</v>
      </c>
    </row>
    <row xmlns:x14ac="http://schemas.microsoft.com/office/spreadsheetml/2009/9/ac" r="91" x14ac:dyDescent="0.2">
      <c r="A91" s="409" t="e">
        <f ca="true">+RIGHT('Data Summary'!A91,LEN('Data Summary'!A91)-9)</f>
        <v>#VALUE!</v>
      </c>
      <c r="B91" s="36" t="str">
        <f ca="true">+IF(ISTEXT('Data Summary'!B91),'Data Summary'!B91,"")</f>
        <v/>
      </c>
      <c r="C91" s="358" t="e">
        <f ca="true">+VALUE('Data Summary'!C91)</f>
        <v>#VALUE!</v>
      </c>
      <c r="D91" s="95" t="e">
        <f ca="true">+IF(AND(ISNUMBER(OFFSET('Water Data'!$D$4,0,10*ROW('Water Data'!D85))),'Data Summary'!BS91="Yes"),100-OFFSET('Water Data'!$D$4,0,10*ROW('Water Data'!D85)),NA())</f>
        <v>#N/A</v>
      </c>
      <c r="E91" s="95" t="e">
        <f ca="true">+IF(AND(ISNUMBER(OFFSET('Water Data'!$D$6,0,10*ROW('Water Data'!D85))),'Data Summary'!BT91="Yes"),OFFSET('Water Data'!$D$6,0,10*ROW('Water Data'!D85)),NA())</f>
        <v>#N/A</v>
      </c>
      <c r="F91" s="95" t="e">
        <f ca="true">+IF(AND(ISNUMBER(OFFSET('Water Data'!$D$9,0,10*ROW('Water Data'!D85))),'Data Summary'!BU91="Yes"),OFFSET('Water Data'!$D$9,0,10*ROW('Water Data'!D85)),NA())</f>
        <v>#N/A</v>
      </c>
      <c r="G91" s="95" t="e">
        <f ca="true">+IF(AND(ISNUMBER(OFFSET('Water Data'!$E$4,0,10*ROW('Water Data'!E85))),'Data Summary'!BV91="Yes"),100-OFFSET('Water Data'!$E$4,0,10*ROW('Water Data'!E85)),NA())</f>
        <v>#N/A</v>
      </c>
      <c r="H91" s="95" t="e">
        <f ca="true">+IF(AND(ISNUMBER(OFFSET('Water Data'!$E$6,0,10*ROW('Water Data'!E85))),'Data Summary'!BW91="Yes"),OFFSET('Water Data'!$E$6,0,10*ROW('Water Data'!E85)),NA())</f>
        <v>#N/A</v>
      </c>
      <c r="I91" s="95" t="e">
        <f ca="true">+IF(AND(ISNUMBER(OFFSET('Water Data'!$E$9,0,10*ROW('Water Data'!E85))),'Data Summary'!BX91="Yes"),OFFSET('Water Data'!$E$9,0,10*ROW('Water Data'!E85)),NA())</f>
        <v>#N/A</v>
      </c>
      <c r="J91" s="95" t="e">
        <f ca="true">+IF(AND(ISNUMBER(OFFSET('Water Data'!$F$4,0,10*ROW('Water Data'!F85))),'Data Summary'!BY91="Yes"),100-OFFSET('Water Data'!$F$4,0,10*ROW('Water Data'!F85)),NA())</f>
        <v>#N/A</v>
      </c>
      <c r="K91" s="95" t="e">
        <f ca="true">+IF(AND(ISNUMBER(OFFSET('Water Data'!$F$6,0,10*ROW('Water Data'!F85))),'Data Summary'!BZ91="Yes"),OFFSET('Water Data'!$F$6,0,10*ROW('Water Data'!F85)),NA())</f>
        <v>#N/A</v>
      </c>
      <c r="L91" s="95" t="e">
        <f ca="true">+IF(AND(ISNUMBER(OFFSET('Water Data'!$F$9,0,10*ROW('Water Data'!F85))),'Data Summary'!CA91="Yes"),OFFSET('Water Data'!$F$9,0,10*ROW('Water Data'!F85)),NA())</f>
        <v>#N/A</v>
      </c>
      <c r="M91" s="95" t="e">
        <f ca="true">+IF(AND(ISNUMBER(OFFSET('Water Data'!$G$4,0,10*ROW('Water Data'!G85))),'Data Summary'!CB91="Yes"),100-OFFSET('Water Data'!$G$4,0,10*ROW('Water Data'!G85)),NA())</f>
        <v>#N/A</v>
      </c>
      <c r="N91" s="95" t="e">
        <f ca="true">+IF(AND(ISNUMBER(OFFSET('Water Data'!$G$6,0,10*ROW('Water Data'!G85))),'Data Summary'!CC91="Yes"),OFFSET('Water Data'!$G$6,0,10*ROW('Water Data'!G85)),NA())</f>
        <v>#N/A</v>
      </c>
      <c r="O91" s="95" t="e">
        <f ca="true">+IF(AND(ISNUMBER(OFFSET('Water Data'!$G$9,0,10*ROW('Water Data'!G85))),'Data Summary'!CD91="Yes"),OFFSET('Water Data'!$G$9,0,10*ROW('Water Data'!G85)),NA())</f>
        <v>#N/A</v>
      </c>
      <c r="P91" s="95" t="e">
        <f ca="true">+IF(AND(ISNUMBER(OFFSET('Water Data'!$H$4,0,10*ROW('Water Data'!H85))),'Data Summary'!CE91="Yes"),100-OFFSET('Water Data'!$H$4,0,10*ROW('Water Data'!H85)),NA())</f>
        <v>#N/A</v>
      </c>
      <c r="Q91" s="95" t="e">
        <f ca="true">+IF(AND(ISNUMBER(OFFSET('Water Data'!$H$6,0,10*ROW('Water Data'!H85))),'Data Summary'!CF91="Yes"),OFFSET('Water Data'!$H$6,0,10*ROW('Water Data'!H85)),NA())</f>
        <v>#N/A</v>
      </c>
      <c r="R91" s="95" t="e">
        <f ca="true">+IF(AND(ISNUMBER(OFFSET('Water Data'!$H$9,0,10*ROW('Water Data'!H85))),'Data Summary'!CG91="Yes"),OFFSET('Water Data'!$H$9,0,10*ROW('Water Data'!H85)),NA())</f>
        <v>#N/A</v>
      </c>
      <c r="S91" s="95" t="e">
        <f ca="true">+IF(AND(ISNUMBER(OFFSET('Water Data'!$I$4,0,10*ROW('Water Data'!I85))),'Data Summary'!CH91="Yes"),100-OFFSET('Water Data'!$I$4,0,10*ROW('Water Data'!I85)),NA())</f>
        <v>#N/A</v>
      </c>
      <c r="T91" s="95" t="e">
        <f ca="true">+IF(AND(ISNUMBER(OFFSET('Water Data'!$I$6,0,10*ROW('Water Data'!I85))),'Data Summary'!CI91="Yes"),OFFSET('Water Data'!$I$6,0,10*ROW('Water Data'!I85)),NA())</f>
        <v>#N/A</v>
      </c>
      <c r="U91" s="95" t="e">
        <f ca="true">+IF(AND(ISNUMBER(OFFSET('Water Data'!$I$9,0,10*ROW('Water Data'!I85))),'Data Summary'!CJ91="Yes"),OFFSET('Water Data'!$I$9,0,10*ROW('Water Data'!I85)),NA())</f>
        <v>#N/A</v>
      </c>
      <c r="V91" s="96" t="e">
        <f ca="true">+IF(AND(ISNUMBER(OFFSET('Sanitation Data'!$D$4,0,10*ROW('Sanitation Data'!D85))),'Data Summary'!CK91="Yes"),100-OFFSET('Sanitation Data'!$D$4,0,10*ROW('Sanitation Data'!D85)),NA())</f>
        <v>#N/A</v>
      </c>
      <c r="W91" s="96" t="e">
        <f ca="true">+IF(AND(ISNUMBER(OFFSET('Sanitation Data'!$D$6,0,10*ROW('Sanitation Data'!D85))),'Data Summary'!CL91="Yes"),OFFSET('Sanitation Data'!$D$6,0,10*ROW('Sanitation Data'!D85)),NA())</f>
        <v>#N/A</v>
      </c>
      <c r="X91" s="96" t="e">
        <f ca="true">+IF(AND(ISNUMBER(OFFSET('Sanitation Data'!$D$10,0,10*ROW('Sanitation Data'!D85))),'Data Summary'!CM91="Yes"),OFFSET('Sanitation Data'!$D$10,0,10*ROW('Sanitation Data'!D85)),NA())</f>
        <v>#N/A</v>
      </c>
      <c r="Y91" s="96" t="e">
        <f ca="true">+IF(AND(ISNUMBER(OFFSET('Sanitation Data'!$D$11,0,10*ROW('Sanitation Data'!D85))),'Data Summary'!CN91="Yes"),OFFSET('Sanitation Data'!$D$11,0,10*ROW('Sanitation Data'!D85)),NA())</f>
        <v>#N/A</v>
      </c>
      <c r="Z91" s="96" t="e">
        <f ca="true">+IF(AND(ISNUMBER(OFFSET('Sanitation Data'!$D$12,0,10*ROW('Sanitation Data'!D85))),'Data Summary'!CO91="Yes"),OFFSET('Sanitation Data'!$D$12,0,10*ROW('Sanitation Data'!D85)),NA())</f>
        <v>#N/A</v>
      </c>
      <c r="AA91" s="96" t="e">
        <f ca="true">+IF(AND(ISNUMBER(OFFSET('Sanitation Data'!$E$4,0,10*ROW('Sanitation Data'!E85))),'Data Summary'!CP91="Yes"),100-OFFSET('Sanitation Data'!$E$4,0,10*ROW('Sanitation Data'!E85)),NA())</f>
        <v>#N/A</v>
      </c>
      <c r="AB91" s="96" t="e">
        <f ca="true">+IF(AND(ISNUMBER(OFFSET('Sanitation Data'!$E$6,0,10*ROW('Sanitation Data'!E85))),'Data Summary'!CQ91="Yes"),OFFSET('Sanitation Data'!$E$6,0,10*ROW('Sanitation Data'!E85)),NA())</f>
        <v>#N/A</v>
      </c>
      <c r="AC91" s="96" t="e">
        <f ca="true">+IF(AND(ISNUMBER(OFFSET('Sanitation Data'!$E$10,0,10*ROW('Sanitation Data'!E85))),'Data Summary'!CR91="Yes"),OFFSET('Sanitation Data'!$E$10,0,10*ROW('Sanitation Data'!E85)),NA())</f>
        <v>#N/A</v>
      </c>
      <c r="AD91" s="96" t="e">
        <f ca="true">+IF(AND(ISNUMBER(OFFSET('Sanitation Data'!$E$11,0,10*ROW('Sanitation Data'!E85))),'Data Summary'!CS91="Yes"),OFFSET('Sanitation Data'!$E$11,0,10*ROW('Sanitation Data'!E85)),NA())</f>
        <v>#N/A</v>
      </c>
      <c r="AE91" s="96" t="e">
        <f ca="true">+IF(AND(ISNUMBER(OFFSET('Sanitation Data'!$E$12,0,10*ROW('Sanitation Data'!E85))),'Data Summary'!CT91="Yes"),OFFSET('Sanitation Data'!$E$12,0,10*ROW('Sanitation Data'!E85)),NA())</f>
        <v>#N/A</v>
      </c>
      <c r="AF91" s="96" t="e">
        <f ca="true">+IF(AND(ISNUMBER(OFFSET('Sanitation Data'!$F$4,0,10*ROW('Sanitation Data'!F85))),'Data Summary'!CU91="Yes"),100-OFFSET('Sanitation Data'!$F$4,0,10*ROW('Sanitation Data'!F85)),NA())</f>
        <v>#N/A</v>
      </c>
      <c r="AG91" s="96" t="e">
        <f ca="true">+IF(AND(ISNUMBER(OFFSET('Sanitation Data'!$F$6,0,10*ROW('Sanitation Data'!F85))),'Data Summary'!CV91="Yes"),OFFSET('Sanitation Data'!$F$6,0,10*ROW('Sanitation Data'!F85)),NA())</f>
        <v>#N/A</v>
      </c>
      <c r="AH91" s="96" t="e">
        <f ca="true">+IF(AND(ISNUMBER(OFFSET('Sanitation Data'!$F$10,0,10*ROW('Sanitation Data'!F85))),'Data Summary'!CW91="Yes"),OFFSET('Sanitation Data'!$F$10,0,10*ROW('Sanitation Data'!F85)),NA())</f>
        <v>#N/A</v>
      </c>
      <c r="AI91" s="96" t="e">
        <f ca="true">+IF(AND(ISNUMBER(OFFSET('Sanitation Data'!$F$11,0,10*ROW('Sanitation Data'!F85))),'Data Summary'!CX91="Yes"),OFFSET('Sanitation Data'!$F$11,0,10*ROW('Sanitation Data'!F85)),NA())</f>
        <v>#N/A</v>
      </c>
      <c r="AJ91" s="96" t="e">
        <f ca="true">+IF(AND(ISNUMBER(OFFSET('Sanitation Data'!$F$12,0,10*ROW('Sanitation Data'!F85))),'Data Summary'!CY91="Yes"),OFFSET('Sanitation Data'!$F$12,0,10*ROW('Sanitation Data'!F85)),NA())</f>
        <v>#N/A</v>
      </c>
      <c r="AK91" s="96" t="e">
        <f ca="true">+IF(AND(ISNUMBER(OFFSET('Sanitation Data'!$G$4,0,10*ROW('Sanitation Data'!G85))),'Data Summary'!CZ91="Yes"),100-OFFSET('Sanitation Data'!$G$4,0,10*ROW('Sanitation Data'!G85)),NA())</f>
        <v>#N/A</v>
      </c>
      <c r="AL91" s="96" t="e">
        <f ca="true">+IF(AND(ISNUMBER(OFFSET('Sanitation Data'!$G$6,0,10*ROW('Sanitation Data'!G85))),'Data Summary'!DA91="Yes"),OFFSET('Sanitation Data'!$G$6,0,10*ROW('Sanitation Data'!G85)),NA())</f>
        <v>#N/A</v>
      </c>
      <c r="AM91" s="96" t="e">
        <f ca="true">+IF(AND(ISNUMBER(OFFSET('Sanitation Data'!$G$10,0,10*ROW('Sanitation Data'!G85))),'Data Summary'!DB91="Yes"),OFFSET('Sanitation Data'!$G$10,0,10*ROW('Sanitation Data'!G85)),NA())</f>
        <v>#N/A</v>
      </c>
      <c r="AN91" s="96" t="e">
        <f ca="true">+IF(AND(ISNUMBER(OFFSET('Sanitation Data'!$G$11,0,10*ROW('Sanitation Data'!G85))),'Data Summary'!DC91="Yes"),OFFSET('Sanitation Data'!$G$11,0,10*ROW('Sanitation Data'!G85)),NA())</f>
        <v>#N/A</v>
      </c>
      <c r="AO91" s="96" t="e">
        <f ca="true">+IF(AND(ISNUMBER(OFFSET('Sanitation Data'!$G$12,0,10*ROW('Sanitation Data'!G85))),'Data Summary'!DD91="Yes"),OFFSET('Sanitation Data'!$G$12,0,10*ROW('Sanitation Data'!G85)),NA())</f>
        <v>#N/A</v>
      </c>
      <c r="AP91" s="96" t="e">
        <f ca="true">+IF(AND(ISNUMBER(OFFSET('Sanitation Data'!$H$4,0,10*ROW('Sanitation Data'!H85))),'Data Summary'!DE91="Yes"),100-OFFSET('Sanitation Data'!$H$4,0,10*ROW('Sanitation Data'!H85)),NA())</f>
        <v>#N/A</v>
      </c>
      <c r="AQ91" s="96" t="e">
        <f ca="true">+IF(AND(ISNUMBER(OFFSET('Sanitation Data'!$H$6,0,10*ROW('Sanitation Data'!H85))),'Data Summary'!DF91="Yes"),OFFSET('Sanitation Data'!$H$6,0,10*ROW('Sanitation Data'!H85)),NA())</f>
        <v>#N/A</v>
      </c>
      <c r="AR91" s="96" t="e">
        <f ca="true">+IF(AND(ISNUMBER(OFFSET('Sanitation Data'!$H$10,0,10*ROW('Sanitation Data'!H85))),'Data Summary'!DG91="Yes"),OFFSET('Sanitation Data'!$H$10,0,10*ROW('Sanitation Data'!H85)),NA())</f>
        <v>#N/A</v>
      </c>
      <c r="AS91" s="96" t="e">
        <f ca="true">+IF(AND(ISNUMBER(OFFSET('Sanitation Data'!$H$11,0,10*ROW('Sanitation Data'!H85))),'Data Summary'!DH91="Yes"),OFFSET('Sanitation Data'!$H$11,0,10*ROW('Sanitation Data'!H85)),NA())</f>
        <v>#N/A</v>
      </c>
      <c r="AT91" s="96" t="e">
        <f ca="true">+IF(AND(ISNUMBER(OFFSET('Sanitation Data'!$H$12,0,10*ROW('Sanitation Data'!H85))),'Data Summary'!DI91="Yes"),OFFSET('Sanitation Data'!$H$12,0,10*ROW('Sanitation Data'!H85)),NA())</f>
        <v>#N/A</v>
      </c>
      <c r="AU91" s="96" t="e">
        <f ca="true">+IF(AND(ISNUMBER(OFFSET('Sanitation Data'!$I$4,0,10*ROW('Sanitation Data'!I85))),'Data Summary'!DJ91="Yes"),100-OFFSET('Sanitation Data'!$I$4,0,10*ROW('Sanitation Data'!I85)),NA())</f>
        <v>#N/A</v>
      </c>
      <c r="AV91" s="96" t="e">
        <f ca="true">+IF(AND(ISNUMBER(OFFSET('Sanitation Data'!$I$6,0,10*ROW('Sanitation Data'!I85))),'Data Summary'!DK91="Yes"),OFFSET('Sanitation Data'!$I$6,0,10*ROW('Sanitation Data'!I85)),NA())</f>
        <v>#N/A</v>
      </c>
      <c r="AW91" s="96" t="e">
        <f ca="true">+IF(AND(ISNUMBER(OFFSET('Sanitation Data'!$I$10,0,10*ROW('Sanitation Data'!I85))),'Data Summary'!DL91="Yes"),OFFSET('Sanitation Data'!$I$10,0,10*ROW('Sanitation Data'!I85)),NA())</f>
        <v>#N/A</v>
      </c>
      <c r="AX91" s="96" t="e">
        <f ca="true">+IF(AND(ISNUMBER(OFFSET('Sanitation Data'!$I$11,0,10*ROW('Sanitation Data'!I85))),'Data Summary'!DM91="Yes"),OFFSET('Sanitation Data'!$I$11,0,10*ROW('Sanitation Data'!I85)),NA())</f>
        <v>#N/A</v>
      </c>
      <c r="AY91" s="96" t="e">
        <f ca="true">+IF(AND(ISNUMBER(OFFSET('Sanitation Data'!$I$12,0,10*ROW('Sanitation Data'!I85))),'Data Summary'!DN91="Yes"),OFFSET('Sanitation Data'!$I$12,0,10*ROW('Sanitation Data'!I85)),NA())</f>
        <v>#N/A</v>
      </c>
      <c r="AZ91" s="97" t="e">
        <f ca="true">+IF(AND(ISNUMBER(OFFSET('Hygiene Data'!$D$5,0,10*ROW('Hygiene Data'!D85))),'Data Summary'!DO91="Yes"),OFFSET('Hygiene Data'!$D$5,0,10*ROW('Hygiene Data'!D85)),NA())</f>
        <v>#N/A</v>
      </c>
      <c r="BA91" s="97" t="e">
        <f ca="true">+IF(AND(ISNUMBER(OFFSET('Hygiene Data'!$D$7,0,10*ROW('Hygiene Data'!D85))),'Data Summary'!DP91="Yes"),OFFSET('Hygiene Data'!$D$7,0,10*ROW('Hygiene Data'!D85)),NA())</f>
        <v>#N/A</v>
      </c>
      <c r="BB91" s="97" t="e">
        <f ca="true">+IF(AND(ISNUMBER(OFFSET('Hygiene Data'!$D$9,0,10*ROW('Hygiene Data'!D85))),'Data Summary'!DQ91="Yes"),OFFSET('Hygiene Data'!$D$9,0,10*ROW('Hygiene Data'!D85)),NA())</f>
        <v>#N/A</v>
      </c>
      <c r="BC91" s="97" t="e">
        <f ca="true">+IF(AND(ISNUMBER(OFFSET('Hygiene Data'!$E$5,0,10*ROW('Hygiene Data'!E85))),'Data Summary'!DR91="Yes"),OFFSET('Hygiene Data'!$E$5,0,10*ROW('Hygiene Data'!E85)),NA())</f>
        <v>#N/A</v>
      </c>
      <c r="BD91" s="97" t="e">
        <f ca="true">+IF(AND(ISNUMBER(OFFSET('Hygiene Data'!$E$7,0,10*ROW('Hygiene Data'!E85))),'Data Summary'!DS91="Yes"),OFFSET('Hygiene Data'!$E$7,0,10*ROW('Hygiene Data'!E85)),NA())</f>
        <v>#N/A</v>
      </c>
      <c r="BE91" s="97" t="e">
        <f ca="true">+IF(AND(ISNUMBER(OFFSET('Hygiene Data'!$E$9,0,10*ROW('Hygiene Data'!E85))),'Data Summary'!DT91="Yes"),OFFSET('Hygiene Data'!$E$9,0,10*ROW('Hygiene Data'!E85)),NA())</f>
        <v>#N/A</v>
      </c>
      <c r="BF91" s="97" t="e">
        <f ca="true">+IF(AND(ISNUMBER(OFFSET('Hygiene Data'!$F$5,0,10*ROW('Hygiene Data'!F85))),'Data Summary'!DU91="Yes"),OFFSET('Hygiene Data'!$F$5,0,10*ROW('Hygiene Data'!F85)),NA())</f>
        <v>#N/A</v>
      </c>
      <c r="BG91" s="97" t="e">
        <f ca="true">+IF(AND(ISNUMBER(OFFSET('Hygiene Data'!$F$7,0,10*ROW('Hygiene Data'!F85))),'Data Summary'!DV91="Yes"),OFFSET('Hygiene Data'!$F$7,0,10*ROW('Hygiene Data'!F85)),NA())</f>
        <v>#N/A</v>
      </c>
      <c r="BH91" s="97" t="e">
        <f ca="true">+IF(AND(ISNUMBER(OFFSET('Hygiene Data'!$F$9,0,10*ROW('Hygiene Data'!F85))),'Data Summary'!DW91="Yes"),OFFSET('Hygiene Data'!$F$9,0,10*ROW('Hygiene Data'!F85)),NA())</f>
        <v>#N/A</v>
      </c>
      <c r="BI91" s="97" t="e">
        <f ca="true">+IF(AND(ISNUMBER(OFFSET('Hygiene Data'!$G$5,0,10*ROW('Hygiene Data'!G85))),'Data Summary'!DX91="Yes"),OFFSET('Hygiene Data'!$G$5,0,10*ROW('Hygiene Data'!G85)),NA())</f>
        <v>#N/A</v>
      </c>
      <c r="BJ91" s="97" t="e">
        <f ca="true">+IF(AND(ISNUMBER(OFFSET('Hygiene Data'!$G$7,0,10*ROW('Hygiene Data'!G85))),'Data Summary'!DY91="Yes"),OFFSET('Hygiene Data'!$G$7,0,10*ROW('Hygiene Data'!G85)),NA())</f>
        <v>#N/A</v>
      </c>
      <c r="BK91" s="97" t="e">
        <f ca="true">+IF(AND(ISNUMBER(OFFSET('Hygiene Data'!$G$9,0,10*ROW('Hygiene Data'!G85))),'Data Summary'!DZ91="Yes"),OFFSET('Hygiene Data'!$G$9,0,10*ROW('Hygiene Data'!G85)),NA())</f>
        <v>#N/A</v>
      </c>
      <c r="BL91" s="97" t="e">
        <f ca="true">+IF(AND(ISNUMBER(OFFSET('Hygiene Data'!$H$5,0,10*ROW('Hygiene Data'!H85))),'Data Summary'!EA91="Yes"),OFFSET('Hygiene Data'!$H$5,0,10*ROW('Hygiene Data'!H85)),NA())</f>
        <v>#N/A</v>
      </c>
      <c r="BM91" s="97" t="e">
        <f ca="true">+IF(AND(ISNUMBER(OFFSET('Hygiene Data'!$H$7,0,10*ROW('Hygiene Data'!H85))),'Data Summary'!EB91="Yes"),OFFSET('Hygiene Data'!$H$7,0,10*ROW('Hygiene Data'!H85)),NA())</f>
        <v>#N/A</v>
      </c>
      <c r="BN91" s="97" t="e">
        <f ca="true">+IF(AND(ISNUMBER(OFFSET('Hygiene Data'!$H$9,0,10*ROW('Hygiene Data'!H85))),'Data Summary'!EC91="Yes"),OFFSET('Hygiene Data'!$H$9,0,10*ROW('Hygiene Data'!H85)),NA())</f>
        <v>#N/A</v>
      </c>
      <c r="BO91" s="97" t="e">
        <f ca="true">+IF(AND(ISNUMBER(OFFSET('Hygiene Data'!$I$5,0,10*ROW('Hygiene Data'!I85))),'Data Summary'!ED91="Yes"),OFFSET('Hygiene Data'!$I$5,0,10*ROW('Hygiene Data'!I85)),NA())</f>
        <v>#N/A</v>
      </c>
      <c r="BP91" s="97" t="e">
        <f ca="true">+IF(AND(ISNUMBER(OFFSET('Hygiene Data'!$I$7,0,10*ROW('Hygiene Data'!I85))),'Data Summary'!EE91="Yes"),OFFSET('Hygiene Data'!$I$7,0,10*ROW('Hygiene Data'!I85)),NA())</f>
        <v>#N/A</v>
      </c>
      <c r="BQ91" s="97" t="e">
        <f ca="true">+IF(AND(ISNUMBER(OFFSET('Hygiene Data'!$I$9,0,10*ROW('Hygiene Data'!I85))),'Data Summary'!EF91="Yes"),OFFSET('Hygiene Data'!$I$9,0,10*ROW('Hygiene Data'!I85)),NA())</f>
        <v>#N/A</v>
      </c>
    </row>
    <row xmlns:x14ac="http://schemas.microsoft.com/office/spreadsheetml/2009/9/ac" r="92" x14ac:dyDescent="0.2">
      <c r="A92" s="409" t="e">
        <f ca="true">+RIGHT('Data Summary'!A92,LEN('Data Summary'!A92)-9)</f>
        <v>#VALUE!</v>
      </c>
      <c r="B92" s="36" t="str">
        <f ca="true">+IF(ISTEXT('Data Summary'!B92),'Data Summary'!B92,"")</f>
        <v/>
      </c>
      <c r="C92" s="358" t="e">
        <f ca="true">+VALUE('Data Summary'!C92)</f>
        <v>#VALUE!</v>
      </c>
      <c r="D92" s="95" t="e">
        <f ca="true">+IF(AND(ISNUMBER(OFFSET('Water Data'!$D$4,0,10*ROW('Water Data'!D86))),'Data Summary'!BS92="Yes"),100-OFFSET('Water Data'!$D$4,0,10*ROW('Water Data'!D86)),NA())</f>
        <v>#N/A</v>
      </c>
      <c r="E92" s="95" t="e">
        <f ca="true">+IF(AND(ISNUMBER(OFFSET('Water Data'!$D$6,0,10*ROW('Water Data'!D86))),'Data Summary'!BT92="Yes"),OFFSET('Water Data'!$D$6,0,10*ROW('Water Data'!D86)),NA())</f>
        <v>#N/A</v>
      </c>
      <c r="F92" s="95" t="e">
        <f ca="true">+IF(AND(ISNUMBER(OFFSET('Water Data'!$D$9,0,10*ROW('Water Data'!D86))),'Data Summary'!BU92="Yes"),OFFSET('Water Data'!$D$9,0,10*ROW('Water Data'!D86)),NA())</f>
        <v>#N/A</v>
      </c>
      <c r="G92" s="95" t="e">
        <f ca="true">+IF(AND(ISNUMBER(OFFSET('Water Data'!$E$4,0,10*ROW('Water Data'!E86))),'Data Summary'!BV92="Yes"),100-OFFSET('Water Data'!$E$4,0,10*ROW('Water Data'!E86)),NA())</f>
        <v>#N/A</v>
      </c>
      <c r="H92" s="95" t="e">
        <f ca="true">+IF(AND(ISNUMBER(OFFSET('Water Data'!$E$6,0,10*ROW('Water Data'!E86))),'Data Summary'!BW92="Yes"),OFFSET('Water Data'!$E$6,0,10*ROW('Water Data'!E86)),NA())</f>
        <v>#N/A</v>
      </c>
      <c r="I92" s="95" t="e">
        <f ca="true">+IF(AND(ISNUMBER(OFFSET('Water Data'!$E$9,0,10*ROW('Water Data'!E86))),'Data Summary'!BX92="Yes"),OFFSET('Water Data'!$E$9,0,10*ROW('Water Data'!E86)),NA())</f>
        <v>#N/A</v>
      </c>
      <c r="J92" s="95" t="e">
        <f ca="true">+IF(AND(ISNUMBER(OFFSET('Water Data'!$F$4,0,10*ROW('Water Data'!F86))),'Data Summary'!BY92="Yes"),100-OFFSET('Water Data'!$F$4,0,10*ROW('Water Data'!F86)),NA())</f>
        <v>#N/A</v>
      </c>
      <c r="K92" s="95" t="e">
        <f ca="true">+IF(AND(ISNUMBER(OFFSET('Water Data'!$F$6,0,10*ROW('Water Data'!F86))),'Data Summary'!BZ92="Yes"),OFFSET('Water Data'!$F$6,0,10*ROW('Water Data'!F86)),NA())</f>
        <v>#N/A</v>
      </c>
      <c r="L92" s="95" t="e">
        <f ca="true">+IF(AND(ISNUMBER(OFFSET('Water Data'!$F$9,0,10*ROW('Water Data'!F86))),'Data Summary'!CA92="Yes"),OFFSET('Water Data'!$F$9,0,10*ROW('Water Data'!F86)),NA())</f>
        <v>#N/A</v>
      </c>
      <c r="M92" s="95" t="e">
        <f ca="true">+IF(AND(ISNUMBER(OFFSET('Water Data'!$G$4,0,10*ROW('Water Data'!G86))),'Data Summary'!CB92="Yes"),100-OFFSET('Water Data'!$G$4,0,10*ROW('Water Data'!G86)),NA())</f>
        <v>#N/A</v>
      </c>
      <c r="N92" s="95" t="e">
        <f ca="true">+IF(AND(ISNUMBER(OFFSET('Water Data'!$G$6,0,10*ROW('Water Data'!G86))),'Data Summary'!CC92="Yes"),OFFSET('Water Data'!$G$6,0,10*ROW('Water Data'!G86)),NA())</f>
        <v>#N/A</v>
      </c>
      <c r="O92" s="95" t="e">
        <f ca="true">+IF(AND(ISNUMBER(OFFSET('Water Data'!$G$9,0,10*ROW('Water Data'!G86))),'Data Summary'!CD92="Yes"),OFFSET('Water Data'!$G$9,0,10*ROW('Water Data'!G86)),NA())</f>
        <v>#N/A</v>
      </c>
      <c r="P92" s="95" t="e">
        <f ca="true">+IF(AND(ISNUMBER(OFFSET('Water Data'!$H$4,0,10*ROW('Water Data'!H86))),'Data Summary'!CE92="Yes"),100-OFFSET('Water Data'!$H$4,0,10*ROW('Water Data'!H86)),NA())</f>
        <v>#N/A</v>
      </c>
      <c r="Q92" s="95" t="e">
        <f ca="true">+IF(AND(ISNUMBER(OFFSET('Water Data'!$H$6,0,10*ROW('Water Data'!H86))),'Data Summary'!CF92="Yes"),OFFSET('Water Data'!$H$6,0,10*ROW('Water Data'!H86)),NA())</f>
        <v>#N/A</v>
      </c>
      <c r="R92" s="95" t="e">
        <f ca="true">+IF(AND(ISNUMBER(OFFSET('Water Data'!$H$9,0,10*ROW('Water Data'!H86))),'Data Summary'!CG92="Yes"),OFFSET('Water Data'!$H$9,0,10*ROW('Water Data'!H86)),NA())</f>
        <v>#N/A</v>
      </c>
      <c r="S92" s="95" t="e">
        <f ca="true">+IF(AND(ISNUMBER(OFFSET('Water Data'!$I$4,0,10*ROW('Water Data'!I86))),'Data Summary'!CH92="Yes"),100-OFFSET('Water Data'!$I$4,0,10*ROW('Water Data'!I86)),NA())</f>
        <v>#N/A</v>
      </c>
      <c r="T92" s="95" t="e">
        <f ca="true">+IF(AND(ISNUMBER(OFFSET('Water Data'!$I$6,0,10*ROW('Water Data'!I86))),'Data Summary'!CI92="Yes"),OFFSET('Water Data'!$I$6,0,10*ROW('Water Data'!I86)),NA())</f>
        <v>#N/A</v>
      </c>
      <c r="U92" s="95" t="e">
        <f ca="true">+IF(AND(ISNUMBER(OFFSET('Water Data'!$I$9,0,10*ROW('Water Data'!I86))),'Data Summary'!CJ92="Yes"),OFFSET('Water Data'!$I$9,0,10*ROW('Water Data'!I86)),NA())</f>
        <v>#N/A</v>
      </c>
      <c r="V92" s="96" t="e">
        <f ca="true">+IF(AND(ISNUMBER(OFFSET('Sanitation Data'!$D$4,0,10*ROW('Sanitation Data'!D86))),'Data Summary'!CK92="Yes"),100-OFFSET('Sanitation Data'!$D$4,0,10*ROW('Sanitation Data'!D86)),NA())</f>
        <v>#N/A</v>
      </c>
      <c r="W92" s="96" t="e">
        <f ca="true">+IF(AND(ISNUMBER(OFFSET('Sanitation Data'!$D$6,0,10*ROW('Sanitation Data'!D86))),'Data Summary'!CL92="Yes"),OFFSET('Sanitation Data'!$D$6,0,10*ROW('Sanitation Data'!D86)),NA())</f>
        <v>#N/A</v>
      </c>
      <c r="X92" s="96" t="e">
        <f ca="true">+IF(AND(ISNUMBER(OFFSET('Sanitation Data'!$D$10,0,10*ROW('Sanitation Data'!D86))),'Data Summary'!CM92="Yes"),OFFSET('Sanitation Data'!$D$10,0,10*ROW('Sanitation Data'!D86)),NA())</f>
        <v>#N/A</v>
      </c>
      <c r="Y92" s="96" t="e">
        <f ca="true">+IF(AND(ISNUMBER(OFFSET('Sanitation Data'!$D$11,0,10*ROW('Sanitation Data'!D86))),'Data Summary'!CN92="Yes"),OFFSET('Sanitation Data'!$D$11,0,10*ROW('Sanitation Data'!D86)),NA())</f>
        <v>#N/A</v>
      </c>
      <c r="Z92" s="96" t="e">
        <f ca="true">+IF(AND(ISNUMBER(OFFSET('Sanitation Data'!$D$12,0,10*ROW('Sanitation Data'!D86))),'Data Summary'!CO92="Yes"),OFFSET('Sanitation Data'!$D$12,0,10*ROW('Sanitation Data'!D86)),NA())</f>
        <v>#N/A</v>
      </c>
      <c r="AA92" s="96" t="e">
        <f ca="true">+IF(AND(ISNUMBER(OFFSET('Sanitation Data'!$E$4,0,10*ROW('Sanitation Data'!E86))),'Data Summary'!CP92="Yes"),100-OFFSET('Sanitation Data'!$E$4,0,10*ROW('Sanitation Data'!E86)),NA())</f>
        <v>#N/A</v>
      </c>
      <c r="AB92" s="96" t="e">
        <f ca="true">+IF(AND(ISNUMBER(OFFSET('Sanitation Data'!$E$6,0,10*ROW('Sanitation Data'!E86))),'Data Summary'!CQ92="Yes"),OFFSET('Sanitation Data'!$E$6,0,10*ROW('Sanitation Data'!E86)),NA())</f>
        <v>#N/A</v>
      </c>
      <c r="AC92" s="96" t="e">
        <f ca="true">+IF(AND(ISNUMBER(OFFSET('Sanitation Data'!$E$10,0,10*ROW('Sanitation Data'!E86))),'Data Summary'!CR92="Yes"),OFFSET('Sanitation Data'!$E$10,0,10*ROW('Sanitation Data'!E86)),NA())</f>
        <v>#N/A</v>
      </c>
      <c r="AD92" s="96" t="e">
        <f ca="true">+IF(AND(ISNUMBER(OFFSET('Sanitation Data'!$E$11,0,10*ROW('Sanitation Data'!E86))),'Data Summary'!CS92="Yes"),OFFSET('Sanitation Data'!$E$11,0,10*ROW('Sanitation Data'!E86)),NA())</f>
        <v>#N/A</v>
      </c>
      <c r="AE92" s="96" t="e">
        <f ca="true">+IF(AND(ISNUMBER(OFFSET('Sanitation Data'!$E$12,0,10*ROW('Sanitation Data'!E86))),'Data Summary'!CT92="Yes"),OFFSET('Sanitation Data'!$E$12,0,10*ROW('Sanitation Data'!E86)),NA())</f>
        <v>#N/A</v>
      </c>
      <c r="AF92" s="96" t="e">
        <f ca="true">+IF(AND(ISNUMBER(OFFSET('Sanitation Data'!$F$4,0,10*ROW('Sanitation Data'!F86))),'Data Summary'!CU92="Yes"),100-OFFSET('Sanitation Data'!$F$4,0,10*ROW('Sanitation Data'!F86)),NA())</f>
        <v>#N/A</v>
      </c>
      <c r="AG92" s="96" t="e">
        <f ca="true">+IF(AND(ISNUMBER(OFFSET('Sanitation Data'!$F$6,0,10*ROW('Sanitation Data'!F86))),'Data Summary'!CV92="Yes"),OFFSET('Sanitation Data'!$F$6,0,10*ROW('Sanitation Data'!F86)),NA())</f>
        <v>#N/A</v>
      </c>
      <c r="AH92" s="96" t="e">
        <f ca="true">+IF(AND(ISNUMBER(OFFSET('Sanitation Data'!$F$10,0,10*ROW('Sanitation Data'!F86))),'Data Summary'!CW92="Yes"),OFFSET('Sanitation Data'!$F$10,0,10*ROW('Sanitation Data'!F86)),NA())</f>
        <v>#N/A</v>
      </c>
      <c r="AI92" s="96" t="e">
        <f ca="true">+IF(AND(ISNUMBER(OFFSET('Sanitation Data'!$F$11,0,10*ROW('Sanitation Data'!F86))),'Data Summary'!CX92="Yes"),OFFSET('Sanitation Data'!$F$11,0,10*ROW('Sanitation Data'!F86)),NA())</f>
        <v>#N/A</v>
      </c>
      <c r="AJ92" s="96" t="e">
        <f ca="true">+IF(AND(ISNUMBER(OFFSET('Sanitation Data'!$F$12,0,10*ROW('Sanitation Data'!F86))),'Data Summary'!CY92="Yes"),OFFSET('Sanitation Data'!$F$12,0,10*ROW('Sanitation Data'!F86)),NA())</f>
        <v>#N/A</v>
      </c>
      <c r="AK92" s="96" t="e">
        <f ca="true">+IF(AND(ISNUMBER(OFFSET('Sanitation Data'!$G$4,0,10*ROW('Sanitation Data'!G86))),'Data Summary'!CZ92="Yes"),100-OFFSET('Sanitation Data'!$G$4,0,10*ROW('Sanitation Data'!G86)),NA())</f>
        <v>#N/A</v>
      </c>
      <c r="AL92" s="96" t="e">
        <f ca="true">+IF(AND(ISNUMBER(OFFSET('Sanitation Data'!$G$6,0,10*ROW('Sanitation Data'!G86))),'Data Summary'!DA92="Yes"),OFFSET('Sanitation Data'!$G$6,0,10*ROW('Sanitation Data'!G86)),NA())</f>
        <v>#N/A</v>
      </c>
      <c r="AM92" s="96" t="e">
        <f ca="true">+IF(AND(ISNUMBER(OFFSET('Sanitation Data'!$G$10,0,10*ROW('Sanitation Data'!G86))),'Data Summary'!DB92="Yes"),OFFSET('Sanitation Data'!$G$10,0,10*ROW('Sanitation Data'!G86)),NA())</f>
        <v>#N/A</v>
      </c>
      <c r="AN92" s="96" t="e">
        <f ca="true">+IF(AND(ISNUMBER(OFFSET('Sanitation Data'!$G$11,0,10*ROW('Sanitation Data'!G86))),'Data Summary'!DC92="Yes"),OFFSET('Sanitation Data'!$G$11,0,10*ROW('Sanitation Data'!G86)),NA())</f>
        <v>#N/A</v>
      </c>
      <c r="AO92" s="96" t="e">
        <f ca="true">+IF(AND(ISNUMBER(OFFSET('Sanitation Data'!$G$12,0,10*ROW('Sanitation Data'!G86))),'Data Summary'!DD92="Yes"),OFFSET('Sanitation Data'!$G$12,0,10*ROW('Sanitation Data'!G86)),NA())</f>
        <v>#N/A</v>
      </c>
      <c r="AP92" s="96" t="e">
        <f ca="true">+IF(AND(ISNUMBER(OFFSET('Sanitation Data'!$H$4,0,10*ROW('Sanitation Data'!H86))),'Data Summary'!DE92="Yes"),100-OFFSET('Sanitation Data'!$H$4,0,10*ROW('Sanitation Data'!H86)),NA())</f>
        <v>#N/A</v>
      </c>
      <c r="AQ92" s="96" t="e">
        <f ca="true">+IF(AND(ISNUMBER(OFFSET('Sanitation Data'!$H$6,0,10*ROW('Sanitation Data'!H86))),'Data Summary'!DF92="Yes"),OFFSET('Sanitation Data'!$H$6,0,10*ROW('Sanitation Data'!H86)),NA())</f>
        <v>#N/A</v>
      </c>
      <c r="AR92" s="96" t="e">
        <f ca="true">+IF(AND(ISNUMBER(OFFSET('Sanitation Data'!$H$10,0,10*ROW('Sanitation Data'!H86))),'Data Summary'!DG92="Yes"),OFFSET('Sanitation Data'!$H$10,0,10*ROW('Sanitation Data'!H86)),NA())</f>
        <v>#N/A</v>
      </c>
      <c r="AS92" s="96" t="e">
        <f ca="true">+IF(AND(ISNUMBER(OFFSET('Sanitation Data'!$H$11,0,10*ROW('Sanitation Data'!H86))),'Data Summary'!DH92="Yes"),OFFSET('Sanitation Data'!$H$11,0,10*ROW('Sanitation Data'!H86)),NA())</f>
        <v>#N/A</v>
      </c>
      <c r="AT92" s="96" t="e">
        <f ca="true">+IF(AND(ISNUMBER(OFFSET('Sanitation Data'!$H$12,0,10*ROW('Sanitation Data'!H86))),'Data Summary'!DI92="Yes"),OFFSET('Sanitation Data'!$H$12,0,10*ROW('Sanitation Data'!H86)),NA())</f>
        <v>#N/A</v>
      </c>
      <c r="AU92" s="96" t="e">
        <f ca="true">+IF(AND(ISNUMBER(OFFSET('Sanitation Data'!$I$4,0,10*ROW('Sanitation Data'!I86))),'Data Summary'!DJ92="Yes"),100-OFFSET('Sanitation Data'!$I$4,0,10*ROW('Sanitation Data'!I86)),NA())</f>
        <v>#N/A</v>
      </c>
      <c r="AV92" s="96" t="e">
        <f ca="true">+IF(AND(ISNUMBER(OFFSET('Sanitation Data'!$I$6,0,10*ROW('Sanitation Data'!I86))),'Data Summary'!DK92="Yes"),OFFSET('Sanitation Data'!$I$6,0,10*ROW('Sanitation Data'!I86)),NA())</f>
        <v>#N/A</v>
      </c>
      <c r="AW92" s="96" t="e">
        <f ca="true">+IF(AND(ISNUMBER(OFFSET('Sanitation Data'!$I$10,0,10*ROW('Sanitation Data'!I86))),'Data Summary'!DL92="Yes"),OFFSET('Sanitation Data'!$I$10,0,10*ROW('Sanitation Data'!I86)),NA())</f>
        <v>#N/A</v>
      </c>
      <c r="AX92" s="96" t="e">
        <f ca="true">+IF(AND(ISNUMBER(OFFSET('Sanitation Data'!$I$11,0,10*ROW('Sanitation Data'!I86))),'Data Summary'!DM92="Yes"),OFFSET('Sanitation Data'!$I$11,0,10*ROW('Sanitation Data'!I86)),NA())</f>
        <v>#N/A</v>
      </c>
      <c r="AY92" s="96" t="e">
        <f ca="true">+IF(AND(ISNUMBER(OFFSET('Sanitation Data'!$I$12,0,10*ROW('Sanitation Data'!I86))),'Data Summary'!DN92="Yes"),OFFSET('Sanitation Data'!$I$12,0,10*ROW('Sanitation Data'!I86)),NA())</f>
        <v>#N/A</v>
      </c>
      <c r="AZ92" s="97" t="e">
        <f ca="true">+IF(AND(ISNUMBER(OFFSET('Hygiene Data'!$D$5,0,10*ROW('Hygiene Data'!D86))),'Data Summary'!DO92="Yes"),OFFSET('Hygiene Data'!$D$5,0,10*ROW('Hygiene Data'!D86)),NA())</f>
        <v>#N/A</v>
      </c>
      <c r="BA92" s="97" t="e">
        <f ca="true">+IF(AND(ISNUMBER(OFFSET('Hygiene Data'!$D$7,0,10*ROW('Hygiene Data'!D86))),'Data Summary'!DP92="Yes"),OFFSET('Hygiene Data'!$D$7,0,10*ROW('Hygiene Data'!D86)),NA())</f>
        <v>#N/A</v>
      </c>
      <c r="BB92" s="97" t="e">
        <f ca="true">+IF(AND(ISNUMBER(OFFSET('Hygiene Data'!$D$9,0,10*ROW('Hygiene Data'!D86))),'Data Summary'!DQ92="Yes"),OFFSET('Hygiene Data'!$D$9,0,10*ROW('Hygiene Data'!D86)),NA())</f>
        <v>#N/A</v>
      </c>
      <c r="BC92" s="97" t="e">
        <f ca="true">+IF(AND(ISNUMBER(OFFSET('Hygiene Data'!$E$5,0,10*ROW('Hygiene Data'!E86))),'Data Summary'!DR92="Yes"),OFFSET('Hygiene Data'!$E$5,0,10*ROW('Hygiene Data'!E86)),NA())</f>
        <v>#N/A</v>
      </c>
      <c r="BD92" s="97" t="e">
        <f ca="true">+IF(AND(ISNUMBER(OFFSET('Hygiene Data'!$E$7,0,10*ROW('Hygiene Data'!E86))),'Data Summary'!DS92="Yes"),OFFSET('Hygiene Data'!$E$7,0,10*ROW('Hygiene Data'!E86)),NA())</f>
        <v>#N/A</v>
      </c>
      <c r="BE92" s="97" t="e">
        <f ca="true">+IF(AND(ISNUMBER(OFFSET('Hygiene Data'!$E$9,0,10*ROW('Hygiene Data'!E86))),'Data Summary'!DT92="Yes"),OFFSET('Hygiene Data'!$E$9,0,10*ROW('Hygiene Data'!E86)),NA())</f>
        <v>#N/A</v>
      </c>
      <c r="BF92" s="97" t="e">
        <f ca="true">+IF(AND(ISNUMBER(OFFSET('Hygiene Data'!$F$5,0,10*ROW('Hygiene Data'!F86))),'Data Summary'!DU92="Yes"),OFFSET('Hygiene Data'!$F$5,0,10*ROW('Hygiene Data'!F86)),NA())</f>
        <v>#N/A</v>
      </c>
      <c r="BG92" s="97" t="e">
        <f ca="true">+IF(AND(ISNUMBER(OFFSET('Hygiene Data'!$F$7,0,10*ROW('Hygiene Data'!F86))),'Data Summary'!DV92="Yes"),OFFSET('Hygiene Data'!$F$7,0,10*ROW('Hygiene Data'!F86)),NA())</f>
        <v>#N/A</v>
      </c>
      <c r="BH92" s="97" t="e">
        <f ca="true">+IF(AND(ISNUMBER(OFFSET('Hygiene Data'!$F$9,0,10*ROW('Hygiene Data'!F86))),'Data Summary'!DW92="Yes"),OFFSET('Hygiene Data'!$F$9,0,10*ROW('Hygiene Data'!F86)),NA())</f>
        <v>#N/A</v>
      </c>
      <c r="BI92" s="97" t="e">
        <f ca="true">+IF(AND(ISNUMBER(OFFSET('Hygiene Data'!$G$5,0,10*ROW('Hygiene Data'!G86))),'Data Summary'!DX92="Yes"),OFFSET('Hygiene Data'!$G$5,0,10*ROW('Hygiene Data'!G86)),NA())</f>
        <v>#N/A</v>
      </c>
      <c r="BJ92" s="97" t="e">
        <f ca="true">+IF(AND(ISNUMBER(OFFSET('Hygiene Data'!$G$7,0,10*ROW('Hygiene Data'!G86))),'Data Summary'!DY92="Yes"),OFFSET('Hygiene Data'!$G$7,0,10*ROW('Hygiene Data'!G86)),NA())</f>
        <v>#N/A</v>
      </c>
      <c r="BK92" s="97" t="e">
        <f ca="true">+IF(AND(ISNUMBER(OFFSET('Hygiene Data'!$G$9,0,10*ROW('Hygiene Data'!G86))),'Data Summary'!DZ92="Yes"),OFFSET('Hygiene Data'!$G$9,0,10*ROW('Hygiene Data'!G86)),NA())</f>
        <v>#N/A</v>
      </c>
      <c r="BL92" s="97" t="e">
        <f ca="true">+IF(AND(ISNUMBER(OFFSET('Hygiene Data'!$H$5,0,10*ROW('Hygiene Data'!H86))),'Data Summary'!EA92="Yes"),OFFSET('Hygiene Data'!$H$5,0,10*ROW('Hygiene Data'!H86)),NA())</f>
        <v>#N/A</v>
      </c>
      <c r="BM92" s="97" t="e">
        <f ca="true">+IF(AND(ISNUMBER(OFFSET('Hygiene Data'!$H$7,0,10*ROW('Hygiene Data'!H86))),'Data Summary'!EB92="Yes"),OFFSET('Hygiene Data'!$H$7,0,10*ROW('Hygiene Data'!H86)),NA())</f>
        <v>#N/A</v>
      </c>
      <c r="BN92" s="97" t="e">
        <f ca="true">+IF(AND(ISNUMBER(OFFSET('Hygiene Data'!$H$9,0,10*ROW('Hygiene Data'!H86))),'Data Summary'!EC92="Yes"),OFFSET('Hygiene Data'!$H$9,0,10*ROW('Hygiene Data'!H86)),NA())</f>
        <v>#N/A</v>
      </c>
      <c r="BO92" s="97" t="e">
        <f ca="true">+IF(AND(ISNUMBER(OFFSET('Hygiene Data'!$I$5,0,10*ROW('Hygiene Data'!I86))),'Data Summary'!ED92="Yes"),OFFSET('Hygiene Data'!$I$5,0,10*ROW('Hygiene Data'!I86)),NA())</f>
        <v>#N/A</v>
      </c>
      <c r="BP92" s="97" t="e">
        <f ca="true">+IF(AND(ISNUMBER(OFFSET('Hygiene Data'!$I$7,0,10*ROW('Hygiene Data'!I86))),'Data Summary'!EE92="Yes"),OFFSET('Hygiene Data'!$I$7,0,10*ROW('Hygiene Data'!I86)),NA())</f>
        <v>#N/A</v>
      </c>
      <c r="BQ92" s="97" t="e">
        <f ca="true">+IF(AND(ISNUMBER(OFFSET('Hygiene Data'!$I$9,0,10*ROW('Hygiene Data'!I86))),'Data Summary'!EF92="Yes"),OFFSET('Hygiene Data'!$I$9,0,10*ROW('Hygiene Data'!I86)),NA())</f>
        <v>#N/A</v>
      </c>
    </row>
    <row xmlns:x14ac="http://schemas.microsoft.com/office/spreadsheetml/2009/9/ac" r="93" x14ac:dyDescent="0.2">
      <c r="A93" s="409" t="e">
        <f ca="true">+RIGHT('Data Summary'!A93,LEN('Data Summary'!A93)-9)</f>
        <v>#VALUE!</v>
      </c>
      <c r="B93" s="36" t="str">
        <f ca="true">+IF(ISTEXT('Data Summary'!B93),'Data Summary'!B93,"")</f>
        <v/>
      </c>
      <c r="C93" s="358" t="e">
        <f ca="true">+VALUE('Data Summary'!C93)</f>
        <v>#VALUE!</v>
      </c>
      <c r="D93" s="95" t="e">
        <f ca="true">+IF(AND(ISNUMBER(OFFSET('Water Data'!$D$4,0,10*ROW('Water Data'!D87))),'Data Summary'!BS93="Yes"),100-OFFSET('Water Data'!$D$4,0,10*ROW('Water Data'!D87)),NA())</f>
        <v>#N/A</v>
      </c>
      <c r="E93" s="95" t="e">
        <f ca="true">+IF(AND(ISNUMBER(OFFSET('Water Data'!$D$6,0,10*ROW('Water Data'!D87))),'Data Summary'!BT93="Yes"),OFFSET('Water Data'!$D$6,0,10*ROW('Water Data'!D87)),NA())</f>
        <v>#N/A</v>
      </c>
      <c r="F93" s="95" t="e">
        <f ca="true">+IF(AND(ISNUMBER(OFFSET('Water Data'!$D$9,0,10*ROW('Water Data'!D87))),'Data Summary'!BU93="Yes"),OFFSET('Water Data'!$D$9,0,10*ROW('Water Data'!D87)),NA())</f>
        <v>#N/A</v>
      </c>
      <c r="G93" s="95" t="e">
        <f ca="true">+IF(AND(ISNUMBER(OFFSET('Water Data'!$E$4,0,10*ROW('Water Data'!E87))),'Data Summary'!BV93="Yes"),100-OFFSET('Water Data'!$E$4,0,10*ROW('Water Data'!E87)),NA())</f>
        <v>#N/A</v>
      </c>
      <c r="H93" s="95" t="e">
        <f ca="true">+IF(AND(ISNUMBER(OFFSET('Water Data'!$E$6,0,10*ROW('Water Data'!E87))),'Data Summary'!BW93="Yes"),OFFSET('Water Data'!$E$6,0,10*ROW('Water Data'!E87)),NA())</f>
        <v>#N/A</v>
      </c>
      <c r="I93" s="95" t="e">
        <f ca="true">+IF(AND(ISNUMBER(OFFSET('Water Data'!$E$9,0,10*ROW('Water Data'!E87))),'Data Summary'!BX93="Yes"),OFFSET('Water Data'!$E$9,0,10*ROW('Water Data'!E87)),NA())</f>
        <v>#N/A</v>
      </c>
      <c r="J93" s="95" t="e">
        <f ca="true">+IF(AND(ISNUMBER(OFFSET('Water Data'!$F$4,0,10*ROW('Water Data'!F87))),'Data Summary'!BY93="Yes"),100-OFFSET('Water Data'!$F$4,0,10*ROW('Water Data'!F87)),NA())</f>
        <v>#N/A</v>
      </c>
      <c r="K93" s="95" t="e">
        <f ca="true">+IF(AND(ISNUMBER(OFFSET('Water Data'!$F$6,0,10*ROW('Water Data'!F87))),'Data Summary'!BZ93="Yes"),OFFSET('Water Data'!$F$6,0,10*ROW('Water Data'!F87)),NA())</f>
        <v>#N/A</v>
      </c>
      <c r="L93" s="95" t="e">
        <f ca="true">+IF(AND(ISNUMBER(OFFSET('Water Data'!$F$9,0,10*ROW('Water Data'!F87))),'Data Summary'!CA93="Yes"),OFFSET('Water Data'!$F$9,0,10*ROW('Water Data'!F87)),NA())</f>
        <v>#N/A</v>
      </c>
      <c r="M93" s="95" t="e">
        <f ca="true">+IF(AND(ISNUMBER(OFFSET('Water Data'!$G$4,0,10*ROW('Water Data'!G87))),'Data Summary'!CB93="Yes"),100-OFFSET('Water Data'!$G$4,0,10*ROW('Water Data'!G87)),NA())</f>
        <v>#N/A</v>
      </c>
      <c r="N93" s="95" t="e">
        <f ca="true">+IF(AND(ISNUMBER(OFFSET('Water Data'!$G$6,0,10*ROW('Water Data'!G87))),'Data Summary'!CC93="Yes"),OFFSET('Water Data'!$G$6,0,10*ROW('Water Data'!G87)),NA())</f>
        <v>#N/A</v>
      </c>
      <c r="O93" s="95" t="e">
        <f ca="true">+IF(AND(ISNUMBER(OFFSET('Water Data'!$G$9,0,10*ROW('Water Data'!G87))),'Data Summary'!CD93="Yes"),OFFSET('Water Data'!$G$9,0,10*ROW('Water Data'!G87)),NA())</f>
        <v>#N/A</v>
      </c>
      <c r="P93" s="95" t="e">
        <f ca="true">+IF(AND(ISNUMBER(OFFSET('Water Data'!$H$4,0,10*ROW('Water Data'!H87))),'Data Summary'!CE93="Yes"),100-OFFSET('Water Data'!$H$4,0,10*ROW('Water Data'!H87)),NA())</f>
        <v>#N/A</v>
      </c>
      <c r="Q93" s="95" t="e">
        <f ca="true">+IF(AND(ISNUMBER(OFFSET('Water Data'!$H$6,0,10*ROW('Water Data'!H87))),'Data Summary'!CF93="Yes"),OFFSET('Water Data'!$H$6,0,10*ROW('Water Data'!H87)),NA())</f>
        <v>#N/A</v>
      </c>
      <c r="R93" s="95" t="e">
        <f ca="true">+IF(AND(ISNUMBER(OFFSET('Water Data'!$H$9,0,10*ROW('Water Data'!H87))),'Data Summary'!CG93="Yes"),OFFSET('Water Data'!$H$9,0,10*ROW('Water Data'!H87)),NA())</f>
        <v>#N/A</v>
      </c>
      <c r="S93" s="95" t="e">
        <f ca="true">+IF(AND(ISNUMBER(OFFSET('Water Data'!$I$4,0,10*ROW('Water Data'!I87))),'Data Summary'!CH93="Yes"),100-OFFSET('Water Data'!$I$4,0,10*ROW('Water Data'!I87)),NA())</f>
        <v>#N/A</v>
      </c>
      <c r="T93" s="95" t="e">
        <f ca="true">+IF(AND(ISNUMBER(OFFSET('Water Data'!$I$6,0,10*ROW('Water Data'!I87))),'Data Summary'!CI93="Yes"),OFFSET('Water Data'!$I$6,0,10*ROW('Water Data'!I87)),NA())</f>
        <v>#N/A</v>
      </c>
      <c r="U93" s="95" t="e">
        <f ca="true">+IF(AND(ISNUMBER(OFFSET('Water Data'!$I$9,0,10*ROW('Water Data'!I87))),'Data Summary'!CJ93="Yes"),OFFSET('Water Data'!$I$9,0,10*ROW('Water Data'!I87)),NA())</f>
        <v>#N/A</v>
      </c>
      <c r="V93" s="96" t="e">
        <f ca="true">+IF(AND(ISNUMBER(OFFSET('Sanitation Data'!$D$4,0,10*ROW('Sanitation Data'!D87))),'Data Summary'!CK93="Yes"),100-OFFSET('Sanitation Data'!$D$4,0,10*ROW('Sanitation Data'!D87)),NA())</f>
        <v>#N/A</v>
      </c>
      <c r="W93" s="96" t="e">
        <f ca="true">+IF(AND(ISNUMBER(OFFSET('Sanitation Data'!$D$6,0,10*ROW('Sanitation Data'!D87))),'Data Summary'!CL93="Yes"),OFFSET('Sanitation Data'!$D$6,0,10*ROW('Sanitation Data'!D87)),NA())</f>
        <v>#N/A</v>
      </c>
      <c r="X93" s="96" t="e">
        <f ca="true">+IF(AND(ISNUMBER(OFFSET('Sanitation Data'!$D$10,0,10*ROW('Sanitation Data'!D87))),'Data Summary'!CM93="Yes"),OFFSET('Sanitation Data'!$D$10,0,10*ROW('Sanitation Data'!D87)),NA())</f>
        <v>#N/A</v>
      </c>
      <c r="Y93" s="96" t="e">
        <f ca="true">+IF(AND(ISNUMBER(OFFSET('Sanitation Data'!$D$11,0,10*ROW('Sanitation Data'!D87))),'Data Summary'!CN93="Yes"),OFFSET('Sanitation Data'!$D$11,0,10*ROW('Sanitation Data'!D87)),NA())</f>
        <v>#N/A</v>
      </c>
      <c r="Z93" s="96" t="e">
        <f ca="true">+IF(AND(ISNUMBER(OFFSET('Sanitation Data'!$D$12,0,10*ROW('Sanitation Data'!D87))),'Data Summary'!CO93="Yes"),OFFSET('Sanitation Data'!$D$12,0,10*ROW('Sanitation Data'!D87)),NA())</f>
        <v>#N/A</v>
      </c>
      <c r="AA93" s="96" t="e">
        <f ca="true">+IF(AND(ISNUMBER(OFFSET('Sanitation Data'!$E$4,0,10*ROW('Sanitation Data'!E87))),'Data Summary'!CP93="Yes"),100-OFFSET('Sanitation Data'!$E$4,0,10*ROW('Sanitation Data'!E87)),NA())</f>
        <v>#N/A</v>
      </c>
      <c r="AB93" s="96" t="e">
        <f ca="true">+IF(AND(ISNUMBER(OFFSET('Sanitation Data'!$E$6,0,10*ROW('Sanitation Data'!E87))),'Data Summary'!CQ93="Yes"),OFFSET('Sanitation Data'!$E$6,0,10*ROW('Sanitation Data'!E87)),NA())</f>
        <v>#N/A</v>
      </c>
      <c r="AC93" s="96" t="e">
        <f ca="true">+IF(AND(ISNUMBER(OFFSET('Sanitation Data'!$E$10,0,10*ROW('Sanitation Data'!E87))),'Data Summary'!CR93="Yes"),OFFSET('Sanitation Data'!$E$10,0,10*ROW('Sanitation Data'!E87)),NA())</f>
        <v>#N/A</v>
      </c>
      <c r="AD93" s="96" t="e">
        <f ca="true">+IF(AND(ISNUMBER(OFFSET('Sanitation Data'!$E$11,0,10*ROW('Sanitation Data'!E87))),'Data Summary'!CS93="Yes"),OFFSET('Sanitation Data'!$E$11,0,10*ROW('Sanitation Data'!E87)),NA())</f>
        <v>#N/A</v>
      </c>
      <c r="AE93" s="96" t="e">
        <f ca="true">+IF(AND(ISNUMBER(OFFSET('Sanitation Data'!$E$12,0,10*ROW('Sanitation Data'!E87))),'Data Summary'!CT93="Yes"),OFFSET('Sanitation Data'!$E$12,0,10*ROW('Sanitation Data'!E87)),NA())</f>
        <v>#N/A</v>
      </c>
      <c r="AF93" s="96" t="e">
        <f ca="true">+IF(AND(ISNUMBER(OFFSET('Sanitation Data'!$F$4,0,10*ROW('Sanitation Data'!F87))),'Data Summary'!CU93="Yes"),100-OFFSET('Sanitation Data'!$F$4,0,10*ROW('Sanitation Data'!F87)),NA())</f>
        <v>#N/A</v>
      </c>
      <c r="AG93" s="96" t="e">
        <f ca="true">+IF(AND(ISNUMBER(OFFSET('Sanitation Data'!$F$6,0,10*ROW('Sanitation Data'!F87))),'Data Summary'!CV93="Yes"),OFFSET('Sanitation Data'!$F$6,0,10*ROW('Sanitation Data'!F87)),NA())</f>
        <v>#N/A</v>
      </c>
      <c r="AH93" s="96" t="e">
        <f ca="true">+IF(AND(ISNUMBER(OFFSET('Sanitation Data'!$F$10,0,10*ROW('Sanitation Data'!F87))),'Data Summary'!CW93="Yes"),OFFSET('Sanitation Data'!$F$10,0,10*ROW('Sanitation Data'!F87)),NA())</f>
        <v>#N/A</v>
      </c>
      <c r="AI93" s="96" t="e">
        <f ca="true">+IF(AND(ISNUMBER(OFFSET('Sanitation Data'!$F$11,0,10*ROW('Sanitation Data'!F87))),'Data Summary'!CX93="Yes"),OFFSET('Sanitation Data'!$F$11,0,10*ROW('Sanitation Data'!F87)),NA())</f>
        <v>#N/A</v>
      </c>
      <c r="AJ93" s="96" t="e">
        <f ca="true">+IF(AND(ISNUMBER(OFFSET('Sanitation Data'!$F$12,0,10*ROW('Sanitation Data'!F87))),'Data Summary'!CY93="Yes"),OFFSET('Sanitation Data'!$F$12,0,10*ROW('Sanitation Data'!F87)),NA())</f>
        <v>#N/A</v>
      </c>
      <c r="AK93" s="96" t="e">
        <f ca="true">+IF(AND(ISNUMBER(OFFSET('Sanitation Data'!$G$4,0,10*ROW('Sanitation Data'!G87))),'Data Summary'!CZ93="Yes"),100-OFFSET('Sanitation Data'!$G$4,0,10*ROW('Sanitation Data'!G87)),NA())</f>
        <v>#N/A</v>
      </c>
      <c r="AL93" s="96" t="e">
        <f ca="true">+IF(AND(ISNUMBER(OFFSET('Sanitation Data'!$G$6,0,10*ROW('Sanitation Data'!G87))),'Data Summary'!DA93="Yes"),OFFSET('Sanitation Data'!$G$6,0,10*ROW('Sanitation Data'!G87)),NA())</f>
        <v>#N/A</v>
      </c>
      <c r="AM93" s="96" t="e">
        <f ca="true">+IF(AND(ISNUMBER(OFFSET('Sanitation Data'!$G$10,0,10*ROW('Sanitation Data'!G87))),'Data Summary'!DB93="Yes"),OFFSET('Sanitation Data'!$G$10,0,10*ROW('Sanitation Data'!G87)),NA())</f>
        <v>#N/A</v>
      </c>
      <c r="AN93" s="96" t="e">
        <f ca="true">+IF(AND(ISNUMBER(OFFSET('Sanitation Data'!$G$11,0,10*ROW('Sanitation Data'!G87))),'Data Summary'!DC93="Yes"),OFFSET('Sanitation Data'!$G$11,0,10*ROW('Sanitation Data'!G87)),NA())</f>
        <v>#N/A</v>
      </c>
      <c r="AO93" s="96" t="e">
        <f ca="true">+IF(AND(ISNUMBER(OFFSET('Sanitation Data'!$G$12,0,10*ROW('Sanitation Data'!G87))),'Data Summary'!DD93="Yes"),OFFSET('Sanitation Data'!$G$12,0,10*ROW('Sanitation Data'!G87)),NA())</f>
        <v>#N/A</v>
      </c>
      <c r="AP93" s="96" t="e">
        <f ca="true">+IF(AND(ISNUMBER(OFFSET('Sanitation Data'!$H$4,0,10*ROW('Sanitation Data'!H87))),'Data Summary'!DE93="Yes"),100-OFFSET('Sanitation Data'!$H$4,0,10*ROW('Sanitation Data'!H87)),NA())</f>
        <v>#N/A</v>
      </c>
      <c r="AQ93" s="96" t="e">
        <f ca="true">+IF(AND(ISNUMBER(OFFSET('Sanitation Data'!$H$6,0,10*ROW('Sanitation Data'!H87))),'Data Summary'!DF93="Yes"),OFFSET('Sanitation Data'!$H$6,0,10*ROW('Sanitation Data'!H87)),NA())</f>
        <v>#N/A</v>
      </c>
      <c r="AR93" s="96" t="e">
        <f ca="true">+IF(AND(ISNUMBER(OFFSET('Sanitation Data'!$H$10,0,10*ROW('Sanitation Data'!H87))),'Data Summary'!DG93="Yes"),OFFSET('Sanitation Data'!$H$10,0,10*ROW('Sanitation Data'!H87)),NA())</f>
        <v>#N/A</v>
      </c>
      <c r="AS93" s="96" t="e">
        <f ca="true">+IF(AND(ISNUMBER(OFFSET('Sanitation Data'!$H$11,0,10*ROW('Sanitation Data'!H87))),'Data Summary'!DH93="Yes"),OFFSET('Sanitation Data'!$H$11,0,10*ROW('Sanitation Data'!H87)),NA())</f>
        <v>#N/A</v>
      </c>
      <c r="AT93" s="96" t="e">
        <f ca="true">+IF(AND(ISNUMBER(OFFSET('Sanitation Data'!$H$12,0,10*ROW('Sanitation Data'!H87))),'Data Summary'!DI93="Yes"),OFFSET('Sanitation Data'!$H$12,0,10*ROW('Sanitation Data'!H87)),NA())</f>
        <v>#N/A</v>
      </c>
      <c r="AU93" s="96" t="e">
        <f ca="true">+IF(AND(ISNUMBER(OFFSET('Sanitation Data'!$I$4,0,10*ROW('Sanitation Data'!I87))),'Data Summary'!DJ93="Yes"),100-OFFSET('Sanitation Data'!$I$4,0,10*ROW('Sanitation Data'!I87)),NA())</f>
        <v>#N/A</v>
      </c>
      <c r="AV93" s="96" t="e">
        <f ca="true">+IF(AND(ISNUMBER(OFFSET('Sanitation Data'!$I$6,0,10*ROW('Sanitation Data'!I87))),'Data Summary'!DK93="Yes"),OFFSET('Sanitation Data'!$I$6,0,10*ROW('Sanitation Data'!I87)),NA())</f>
        <v>#N/A</v>
      </c>
      <c r="AW93" s="96" t="e">
        <f ca="true">+IF(AND(ISNUMBER(OFFSET('Sanitation Data'!$I$10,0,10*ROW('Sanitation Data'!I87))),'Data Summary'!DL93="Yes"),OFFSET('Sanitation Data'!$I$10,0,10*ROW('Sanitation Data'!I87)),NA())</f>
        <v>#N/A</v>
      </c>
      <c r="AX93" s="96" t="e">
        <f ca="true">+IF(AND(ISNUMBER(OFFSET('Sanitation Data'!$I$11,0,10*ROW('Sanitation Data'!I87))),'Data Summary'!DM93="Yes"),OFFSET('Sanitation Data'!$I$11,0,10*ROW('Sanitation Data'!I87)),NA())</f>
        <v>#N/A</v>
      </c>
      <c r="AY93" s="96" t="e">
        <f ca="true">+IF(AND(ISNUMBER(OFFSET('Sanitation Data'!$I$12,0,10*ROW('Sanitation Data'!I87))),'Data Summary'!DN93="Yes"),OFFSET('Sanitation Data'!$I$12,0,10*ROW('Sanitation Data'!I87)),NA())</f>
        <v>#N/A</v>
      </c>
      <c r="AZ93" s="97" t="e">
        <f ca="true">+IF(AND(ISNUMBER(OFFSET('Hygiene Data'!$D$5,0,10*ROW('Hygiene Data'!D87))),'Data Summary'!DO93="Yes"),OFFSET('Hygiene Data'!$D$5,0,10*ROW('Hygiene Data'!D87)),NA())</f>
        <v>#N/A</v>
      </c>
      <c r="BA93" s="97" t="e">
        <f ca="true">+IF(AND(ISNUMBER(OFFSET('Hygiene Data'!$D$7,0,10*ROW('Hygiene Data'!D87))),'Data Summary'!DP93="Yes"),OFFSET('Hygiene Data'!$D$7,0,10*ROW('Hygiene Data'!D87)),NA())</f>
        <v>#N/A</v>
      </c>
      <c r="BB93" s="97" t="e">
        <f ca="true">+IF(AND(ISNUMBER(OFFSET('Hygiene Data'!$D$9,0,10*ROW('Hygiene Data'!D87))),'Data Summary'!DQ93="Yes"),OFFSET('Hygiene Data'!$D$9,0,10*ROW('Hygiene Data'!D87)),NA())</f>
        <v>#N/A</v>
      </c>
      <c r="BC93" s="97" t="e">
        <f ca="true">+IF(AND(ISNUMBER(OFFSET('Hygiene Data'!$E$5,0,10*ROW('Hygiene Data'!E87))),'Data Summary'!DR93="Yes"),OFFSET('Hygiene Data'!$E$5,0,10*ROW('Hygiene Data'!E87)),NA())</f>
        <v>#N/A</v>
      </c>
      <c r="BD93" s="97" t="e">
        <f ca="true">+IF(AND(ISNUMBER(OFFSET('Hygiene Data'!$E$7,0,10*ROW('Hygiene Data'!E87))),'Data Summary'!DS93="Yes"),OFFSET('Hygiene Data'!$E$7,0,10*ROW('Hygiene Data'!E87)),NA())</f>
        <v>#N/A</v>
      </c>
      <c r="BE93" s="97" t="e">
        <f ca="true">+IF(AND(ISNUMBER(OFFSET('Hygiene Data'!$E$9,0,10*ROW('Hygiene Data'!E87))),'Data Summary'!DT93="Yes"),OFFSET('Hygiene Data'!$E$9,0,10*ROW('Hygiene Data'!E87)),NA())</f>
        <v>#N/A</v>
      </c>
      <c r="BF93" s="97" t="e">
        <f ca="true">+IF(AND(ISNUMBER(OFFSET('Hygiene Data'!$F$5,0,10*ROW('Hygiene Data'!F87))),'Data Summary'!DU93="Yes"),OFFSET('Hygiene Data'!$F$5,0,10*ROW('Hygiene Data'!F87)),NA())</f>
        <v>#N/A</v>
      </c>
      <c r="BG93" s="97" t="e">
        <f ca="true">+IF(AND(ISNUMBER(OFFSET('Hygiene Data'!$F$7,0,10*ROW('Hygiene Data'!F87))),'Data Summary'!DV93="Yes"),OFFSET('Hygiene Data'!$F$7,0,10*ROW('Hygiene Data'!F87)),NA())</f>
        <v>#N/A</v>
      </c>
      <c r="BH93" s="97" t="e">
        <f ca="true">+IF(AND(ISNUMBER(OFFSET('Hygiene Data'!$F$9,0,10*ROW('Hygiene Data'!F87))),'Data Summary'!DW93="Yes"),OFFSET('Hygiene Data'!$F$9,0,10*ROW('Hygiene Data'!F87)),NA())</f>
        <v>#N/A</v>
      </c>
      <c r="BI93" s="97" t="e">
        <f ca="true">+IF(AND(ISNUMBER(OFFSET('Hygiene Data'!$G$5,0,10*ROW('Hygiene Data'!G87))),'Data Summary'!DX93="Yes"),OFFSET('Hygiene Data'!$G$5,0,10*ROW('Hygiene Data'!G87)),NA())</f>
        <v>#N/A</v>
      </c>
      <c r="BJ93" s="97" t="e">
        <f ca="true">+IF(AND(ISNUMBER(OFFSET('Hygiene Data'!$G$7,0,10*ROW('Hygiene Data'!G87))),'Data Summary'!DY93="Yes"),OFFSET('Hygiene Data'!$G$7,0,10*ROW('Hygiene Data'!G87)),NA())</f>
        <v>#N/A</v>
      </c>
      <c r="BK93" s="97" t="e">
        <f ca="true">+IF(AND(ISNUMBER(OFFSET('Hygiene Data'!$G$9,0,10*ROW('Hygiene Data'!G87))),'Data Summary'!DZ93="Yes"),OFFSET('Hygiene Data'!$G$9,0,10*ROW('Hygiene Data'!G87)),NA())</f>
        <v>#N/A</v>
      </c>
      <c r="BL93" s="97" t="e">
        <f ca="true">+IF(AND(ISNUMBER(OFFSET('Hygiene Data'!$H$5,0,10*ROW('Hygiene Data'!H87))),'Data Summary'!EA93="Yes"),OFFSET('Hygiene Data'!$H$5,0,10*ROW('Hygiene Data'!H87)),NA())</f>
        <v>#N/A</v>
      </c>
      <c r="BM93" s="97" t="e">
        <f ca="true">+IF(AND(ISNUMBER(OFFSET('Hygiene Data'!$H$7,0,10*ROW('Hygiene Data'!H87))),'Data Summary'!EB93="Yes"),OFFSET('Hygiene Data'!$H$7,0,10*ROW('Hygiene Data'!H87)),NA())</f>
        <v>#N/A</v>
      </c>
      <c r="BN93" s="97" t="e">
        <f ca="true">+IF(AND(ISNUMBER(OFFSET('Hygiene Data'!$H$9,0,10*ROW('Hygiene Data'!H87))),'Data Summary'!EC93="Yes"),OFFSET('Hygiene Data'!$H$9,0,10*ROW('Hygiene Data'!H87)),NA())</f>
        <v>#N/A</v>
      </c>
      <c r="BO93" s="97" t="e">
        <f ca="true">+IF(AND(ISNUMBER(OFFSET('Hygiene Data'!$I$5,0,10*ROW('Hygiene Data'!I87))),'Data Summary'!ED93="Yes"),OFFSET('Hygiene Data'!$I$5,0,10*ROW('Hygiene Data'!I87)),NA())</f>
        <v>#N/A</v>
      </c>
      <c r="BP93" s="97" t="e">
        <f ca="true">+IF(AND(ISNUMBER(OFFSET('Hygiene Data'!$I$7,0,10*ROW('Hygiene Data'!I87))),'Data Summary'!EE93="Yes"),OFFSET('Hygiene Data'!$I$7,0,10*ROW('Hygiene Data'!I87)),NA())</f>
        <v>#N/A</v>
      </c>
      <c r="BQ93" s="97" t="e">
        <f ca="true">+IF(AND(ISNUMBER(OFFSET('Hygiene Data'!$I$9,0,10*ROW('Hygiene Data'!I87))),'Data Summary'!EF93="Yes"),OFFSET('Hygiene Data'!$I$9,0,10*ROW('Hygiene Data'!I87)),NA())</f>
        <v>#N/A</v>
      </c>
    </row>
    <row xmlns:x14ac="http://schemas.microsoft.com/office/spreadsheetml/2009/9/ac" r="94" x14ac:dyDescent="0.2">
      <c r="A94" s="409" t="e">
        <f ca="true">+RIGHT('Data Summary'!A94,LEN('Data Summary'!A94)-9)</f>
        <v>#VALUE!</v>
      </c>
      <c r="B94" s="36" t="str">
        <f ca="true">+IF(ISTEXT('Data Summary'!B94),'Data Summary'!B94,"")</f>
        <v/>
      </c>
      <c r="C94" s="358" t="e">
        <f ca="true">+VALUE('Data Summary'!C94)</f>
        <v>#VALUE!</v>
      </c>
      <c r="D94" s="95" t="e">
        <f ca="true">+IF(AND(ISNUMBER(OFFSET('Water Data'!$D$4,0,10*ROW('Water Data'!D88))),'Data Summary'!BS94="Yes"),100-OFFSET('Water Data'!$D$4,0,10*ROW('Water Data'!D88)),NA())</f>
        <v>#N/A</v>
      </c>
      <c r="E94" s="95" t="e">
        <f ca="true">+IF(AND(ISNUMBER(OFFSET('Water Data'!$D$6,0,10*ROW('Water Data'!D88))),'Data Summary'!BT94="Yes"),OFFSET('Water Data'!$D$6,0,10*ROW('Water Data'!D88)),NA())</f>
        <v>#N/A</v>
      </c>
      <c r="F94" s="95" t="e">
        <f ca="true">+IF(AND(ISNUMBER(OFFSET('Water Data'!$D$9,0,10*ROW('Water Data'!D88))),'Data Summary'!BU94="Yes"),OFFSET('Water Data'!$D$9,0,10*ROW('Water Data'!D88)),NA())</f>
        <v>#N/A</v>
      </c>
      <c r="G94" s="95" t="e">
        <f ca="true">+IF(AND(ISNUMBER(OFFSET('Water Data'!$E$4,0,10*ROW('Water Data'!E88))),'Data Summary'!BV94="Yes"),100-OFFSET('Water Data'!$E$4,0,10*ROW('Water Data'!E88)),NA())</f>
        <v>#N/A</v>
      </c>
      <c r="H94" s="95" t="e">
        <f ca="true">+IF(AND(ISNUMBER(OFFSET('Water Data'!$E$6,0,10*ROW('Water Data'!E88))),'Data Summary'!BW94="Yes"),OFFSET('Water Data'!$E$6,0,10*ROW('Water Data'!E88)),NA())</f>
        <v>#N/A</v>
      </c>
      <c r="I94" s="95" t="e">
        <f ca="true">+IF(AND(ISNUMBER(OFFSET('Water Data'!$E$9,0,10*ROW('Water Data'!E88))),'Data Summary'!BX94="Yes"),OFFSET('Water Data'!$E$9,0,10*ROW('Water Data'!E88)),NA())</f>
        <v>#N/A</v>
      </c>
      <c r="J94" s="95" t="e">
        <f ca="true">+IF(AND(ISNUMBER(OFFSET('Water Data'!$F$4,0,10*ROW('Water Data'!F88))),'Data Summary'!BY94="Yes"),100-OFFSET('Water Data'!$F$4,0,10*ROW('Water Data'!F88)),NA())</f>
        <v>#N/A</v>
      </c>
      <c r="K94" s="95" t="e">
        <f ca="true">+IF(AND(ISNUMBER(OFFSET('Water Data'!$F$6,0,10*ROW('Water Data'!F88))),'Data Summary'!BZ94="Yes"),OFFSET('Water Data'!$F$6,0,10*ROW('Water Data'!F88)),NA())</f>
        <v>#N/A</v>
      </c>
      <c r="L94" s="95" t="e">
        <f ca="true">+IF(AND(ISNUMBER(OFFSET('Water Data'!$F$9,0,10*ROW('Water Data'!F88))),'Data Summary'!CA94="Yes"),OFFSET('Water Data'!$F$9,0,10*ROW('Water Data'!F88)),NA())</f>
        <v>#N/A</v>
      </c>
      <c r="M94" s="95" t="e">
        <f ca="true">+IF(AND(ISNUMBER(OFFSET('Water Data'!$G$4,0,10*ROW('Water Data'!G88))),'Data Summary'!CB94="Yes"),100-OFFSET('Water Data'!$G$4,0,10*ROW('Water Data'!G88)),NA())</f>
        <v>#N/A</v>
      </c>
      <c r="N94" s="95" t="e">
        <f ca="true">+IF(AND(ISNUMBER(OFFSET('Water Data'!$G$6,0,10*ROW('Water Data'!G88))),'Data Summary'!CC94="Yes"),OFFSET('Water Data'!$G$6,0,10*ROW('Water Data'!G88)),NA())</f>
        <v>#N/A</v>
      </c>
      <c r="O94" s="95" t="e">
        <f ca="true">+IF(AND(ISNUMBER(OFFSET('Water Data'!$G$9,0,10*ROW('Water Data'!G88))),'Data Summary'!CD94="Yes"),OFFSET('Water Data'!$G$9,0,10*ROW('Water Data'!G88)),NA())</f>
        <v>#N/A</v>
      </c>
      <c r="P94" s="95" t="e">
        <f ca="true">+IF(AND(ISNUMBER(OFFSET('Water Data'!$H$4,0,10*ROW('Water Data'!H88))),'Data Summary'!CE94="Yes"),100-OFFSET('Water Data'!$H$4,0,10*ROW('Water Data'!H88)),NA())</f>
        <v>#N/A</v>
      </c>
      <c r="Q94" s="95" t="e">
        <f ca="true">+IF(AND(ISNUMBER(OFFSET('Water Data'!$H$6,0,10*ROW('Water Data'!H88))),'Data Summary'!CF94="Yes"),OFFSET('Water Data'!$H$6,0,10*ROW('Water Data'!H88)),NA())</f>
        <v>#N/A</v>
      </c>
      <c r="R94" s="95" t="e">
        <f ca="true">+IF(AND(ISNUMBER(OFFSET('Water Data'!$H$9,0,10*ROW('Water Data'!H88))),'Data Summary'!CG94="Yes"),OFFSET('Water Data'!$H$9,0,10*ROW('Water Data'!H88)),NA())</f>
        <v>#N/A</v>
      </c>
      <c r="S94" s="95" t="e">
        <f ca="true">+IF(AND(ISNUMBER(OFFSET('Water Data'!$I$4,0,10*ROW('Water Data'!I88))),'Data Summary'!CH94="Yes"),100-OFFSET('Water Data'!$I$4,0,10*ROW('Water Data'!I88)),NA())</f>
        <v>#N/A</v>
      </c>
      <c r="T94" s="95" t="e">
        <f ca="true">+IF(AND(ISNUMBER(OFFSET('Water Data'!$I$6,0,10*ROW('Water Data'!I88))),'Data Summary'!CI94="Yes"),OFFSET('Water Data'!$I$6,0,10*ROW('Water Data'!I88)),NA())</f>
        <v>#N/A</v>
      </c>
      <c r="U94" s="95" t="e">
        <f ca="true">+IF(AND(ISNUMBER(OFFSET('Water Data'!$I$9,0,10*ROW('Water Data'!I88))),'Data Summary'!CJ94="Yes"),OFFSET('Water Data'!$I$9,0,10*ROW('Water Data'!I88)),NA())</f>
        <v>#N/A</v>
      </c>
      <c r="V94" s="96" t="e">
        <f ca="true">+IF(AND(ISNUMBER(OFFSET('Sanitation Data'!$D$4,0,10*ROW('Sanitation Data'!D88))),'Data Summary'!CK94="Yes"),100-OFFSET('Sanitation Data'!$D$4,0,10*ROW('Sanitation Data'!D88)),NA())</f>
        <v>#N/A</v>
      </c>
      <c r="W94" s="96" t="e">
        <f ca="true">+IF(AND(ISNUMBER(OFFSET('Sanitation Data'!$D$6,0,10*ROW('Sanitation Data'!D88))),'Data Summary'!CL94="Yes"),OFFSET('Sanitation Data'!$D$6,0,10*ROW('Sanitation Data'!D88)),NA())</f>
        <v>#N/A</v>
      </c>
      <c r="X94" s="96" t="e">
        <f ca="true">+IF(AND(ISNUMBER(OFFSET('Sanitation Data'!$D$10,0,10*ROW('Sanitation Data'!D88))),'Data Summary'!CM94="Yes"),OFFSET('Sanitation Data'!$D$10,0,10*ROW('Sanitation Data'!D88)),NA())</f>
        <v>#N/A</v>
      </c>
      <c r="Y94" s="96" t="e">
        <f ca="true">+IF(AND(ISNUMBER(OFFSET('Sanitation Data'!$D$11,0,10*ROW('Sanitation Data'!D88))),'Data Summary'!CN94="Yes"),OFFSET('Sanitation Data'!$D$11,0,10*ROW('Sanitation Data'!D88)),NA())</f>
        <v>#N/A</v>
      </c>
      <c r="Z94" s="96" t="e">
        <f ca="true">+IF(AND(ISNUMBER(OFFSET('Sanitation Data'!$D$12,0,10*ROW('Sanitation Data'!D88))),'Data Summary'!CO94="Yes"),OFFSET('Sanitation Data'!$D$12,0,10*ROW('Sanitation Data'!D88)),NA())</f>
        <v>#N/A</v>
      </c>
      <c r="AA94" s="96" t="e">
        <f ca="true">+IF(AND(ISNUMBER(OFFSET('Sanitation Data'!$E$4,0,10*ROW('Sanitation Data'!E88))),'Data Summary'!CP94="Yes"),100-OFFSET('Sanitation Data'!$E$4,0,10*ROW('Sanitation Data'!E88)),NA())</f>
        <v>#N/A</v>
      </c>
      <c r="AB94" s="96" t="e">
        <f ca="true">+IF(AND(ISNUMBER(OFFSET('Sanitation Data'!$E$6,0,10*ROW('Sanitation Data'!E88))),'Data Summary'!CQ94="Yes"),OFFSET('Sanitation Data'!$E$6,0,10*ROW('Sanitation Data'!E88)),NA())</f>
        <v>#N/A</v>
      </c>
      <c r="AC94" s="96" t="e">
        <f ca="true">+IF(AND(ISNUMBER(OFFSET('Sanitation Data'!$E$10,0,10*ROW('Sanitation Data'!E88))),'Data Summary'!CR94="Yes"),OFFSET('Sanitation Data'!$E$10,0,10*ROW('Sanitation Data'!E88)),NA())</f>
        <v>#N/A</v>
      </c>
      <c r="AD94" s="96" t="e">
        <f ca="true">+IF(AND(ISNUMBER(OFFSET('Sanitation Data'!$E$11,0,10*ROW('Sanitation Data'!E88))),'Data Summary'!CS94="Yes"),OFFSET('Sanitation Data'!$E$11,0,10*ROW('Sanitation Data'!E88)),NA())</f>
        <v>#N/A</v>
      </c>
      <c r="AE94" s="96" t="e">
        <f ca="true">+IF(AND(ISNUMBER(OFFSET('Sanitation Data'!$E$12,0,10*ROW('Sanitation Data'!E88))),'Data Summary'!CT94="Yes"),OFFSET('Sanitation Data'!$E$12,0,10*ROW('Sanitation Data'!E88)),NA())</f>
        <v>#N/A</v>
      </c>
      <c r="AF94" s="96" t="e">
        <f ca="true">+IF(AND(ISNUMBER(OFFSET('Sanitation Data'!$F$4,0,10*ROW('Sanitation Data'!F88))),'Data Summary'!CU94="Yes"),100-OFFSET('Sanitation Data'!$F$4,0,10*ROW('Sanitation Data'!F88)),NA())</f>
        <v>#N/A</v>
      </c>
      <c r="AG94" s="96" t="e">
        <f ca="true">+IF(AND(ISNUMBER(OFFSET('Sanitation Data'!$F$6,0,10*ROW('Sanitation Data'!F88))),'Data Summary'!CV94="Yes"),OFFSET('Sanitation Data'!$F$6,0,10*ROW('Sanitation Data'!F88)),NA())</f>
        <v>#N/A</v>
      </c>
      <c r="AH94" s="96" t="e">
        <f ca="true">+IF(AND(ISNUMBER(OFFSET('Sanitation Data'!$F$10,0,10*ROW('Sanitation Data'!F88))),'Data Summary'!CW94="Yes"),OFFSET('Sanitation Data'!$F$10,0,10*ROW('Sanitation Data'!F88)),NA())</f>
        <v>#N/A</v>
      </c>
      <c r="AI94" s="96" t="e">
        <f ca="true">+IF(AND(ISNUMBER(OFFSET('Sanitation Data'!$F$11,0,10*ROW('Sanitation Data'!F88))),'Data Summary'!CX94="Yes"),OFFSET('Sanitation Data'!$F$11,0,10*ROW('Sanitation Data'!F88)),NA())</f>
        <v>#N/A</v>
      </c>
      <c r="AJ94" s="96" t="e">
        <f ca="true">+IF(AND(ISNUMBER(OFFSET('Sanitation Data'!$F$12,0,10*ROW('Sanitation Data'!F88))),'Data Summary'!CY94="Yes"),OFFSET('Sanitation Data'!$F$12,0,10*ROW('Sanitation Data'!F88)),NA())</f>
        <v>#N/A</v>
      </c>
      <c r="AK94" s="96" t="e">
        <f ca="true">+IF(AND(ISNUMBER(OFFSET('Sanitation Data'!$G$4,0,10*ROW('Sanitation Data'!G88))),'Data Summary'!CZ94="Yes"),100-OFFSET('Sanitation Data'!$G$4,0,10*ROW('Sanitation Data'!G88)),NA())</f>
        <v>#N/A</v>
      </c>
      <c r="AL94" s="96" t="e">
        <f ca="true">+IF(AND(ISNUMBER(OFFSET('Sanitation Data'!$G$6,0,10*ROW('Sanitation Data'!G88))),'Data Summary'!DA94="Yes"),OFFSET('Sanitation Data'!$G$6,0,10*ROW('Sanitation Data'!G88)),NA())</f>
        <v>#N/A</v>
      </c>
      <c r="AM94" s="96" t="e">
        <f ca="true">+IF(AND(ISNUMBER(OFFSET('Sanitation Data'!$G$10,0,10*ROW('Sanitation Data'!G88))),'Data Summary'!DB94="Yes"),OFFSET('Sanitation Data'!$G$10,0,10*ROW('Sanitation Data'!G88)),NA())</f>
        <v>#N/A</v>
      </c>
      <c r="AN94" s="96" t="e">
        <f ca="true">+IF(AND(ISNUMBER(OFFSET('Sanitation Data'!$G$11,0,10*ROW('Sanitation Data'!G88))),'Data Summary'!DC94="Yes"),OFFSET('Sanitation Data'!$G$11,0,10*ROW('Sanitation Data'!G88)),NA())</f>
        <v>#N/A</v>
      </c>
      <c r="AO94" s="96" t="e">
        <f ca="true">+IF(AND(ISNUMBER(OFFSET('Sanitation Data'!$G$12,0,10*ROW('Sanitation Data'!G88))),'Data Summary'!DD94="Yes"),OFFSET('Sanitation Data'!$G$12,0,10*ROW('Sanitation Data'!G88)),NA())</f>
        <v>#N/A</v>
      </c>
      <c r="AP94" s="96" t="e">
        <f ca="true">+IF(AND(ISNUMBER(OFFSET('Sanitation Data'!$H$4,0,10*ROW('Sanitation Data'!H88))),'Data Summary'!DE94="Yes"),100-OFFSET('Sanitation Data'!$H$4,0,10*ROW('Sanitation Data'!H88)),NA())</f>
        <v>#N/A</v>
      </c>
      <c r="AQ94" s="96" t="e">
        <f ca="true">+IF(AND(ISNUMBER(OFFSET('Sanitation Data'!$H$6,0,10*ROW('Sanitation Data'!H88))),'Data Summary'!DF94="Yes"),OFFSET('Sanitation Data'!$H$6,0,10*ROW('Sanitation Data'!H88)),NA())</f>
        <v>#N/A</v>
      </c>
      <c r="AR94" s="96" t="e">
        <f ca="true">+IF(AND(ISNUMBER(OFFSET('Sanitation Data'!$H$10,0,10*ROW('Sanitation Data'!H88))),'Data Summary'!DG94="Yes"),OFFSET('Sanitation Data'!$H$10,0,10*ROW('Sanitation Data'!H88)),NA())</f>
        <v>#N/A</v>
      </c>
      <c r="AS94" s="96" t="e">
        <f ca="true">+IF(AND(ISNUMBER(OFFSET('Sanitation Data'!$H$11,0,10*ROW('Sanitation Data'!H88))),'Data Summary'!DH94="Yes"),OFFSET('Sanitation Data'!$H$11,0,10*ROW('Sanitation Data'!H88)),NA())</f>
        <v>#N/A</v>
      </c>
      <c r="AT94" s="96" t="e">
        <f ca="true">+IF(AND(ISNUMBER(OFFSET('Sanitation Data'!$H$12,0,10*ROW('Sanitation Data'!H88))),'Data Summary'!DI94="Yes"),OFFSET('Sanitation Data'!$H$12,0,10*ROW('Sanitation Data'!H88)),NA())</f>
        <v>#N/A</v>
      </c>
      <c r="AU94" s="96" t="e">
        <f ca="true">+IF(AND(ISNUMBER(OFFSET('Sanitation Data'!$I$4,0,10*ROW('Sanitation Data'!I88))),'Data Summary'!DJ94="Yes"),100-OFFSET('Sanitation Data'!$I$4,0,10*ROW('Sanitation Data'!I88)),NA())</f>
        <v>#N/A</v>
      </c>
      <c r="AV94" s="96" t="e">
        <f ca="true">+IF(AND(ISNUMBER(OFFSET('Sanitation Data'!$I$6,0,10*ROW('Sanitation Data'!I88))),'Data Summary'!DK94="Yes"),OFFSET('Sanitation Data'!$I$6,0,10*ROW('Sanitation Data'!I88)),NA())</f>
        <v>#N/A</v>
      </c>
      <c r="AW94" s="96" t="e">
        <f ca="true">+IF(AND(ISNUMBER(OFFSET('Sanitation Data'!$I$10,0,10*ROW('Sanitation Data'!I88))),'Data Summary'!DL94="Yes"),OFFSET('Sanitation Data'!$I$10,0,10*ROW('Sanitation Data'!I88)),NA())</f>
        <v>#N/A</v>
      </c>
      <c r="AX94" s="96" t="e">
        <f ca="true">+IF(AND(ISNUMBER(OFFSET('Sanitation Data'!$I$11,0,10*ROW('Sanitation Data'!I88))),'Data Summary'!DM94="Yes"),OFFSET('Sanitation Data'!$I$11,0,10*ROW('Sanitation Data'!I88)),NA())</f>
        <v>#N/A</v>
      </c>
      <c r="AY94" s="96" t="e">
        <f ca="true">+IF(AND(ISNUMBER(OFFSET('Sanitation Data'!$I$12,0,10*ROW('Sanitation Data'!I88))),'Data Summary'!DN94="Yes"),OFFSET('Sanitation Data'!$I$12,0,10*ROW('Sanitation Data'!I88)),NA())</f>
        <v>#N/A</v>
      </c>
      <c r="AZ94" s="97" t="e">
        <f ca="true">+IF(AND(ISNUMBER(OFFSET('Hygiene Data'!$D$5,0,10*ROW('Hygiene Data'!D88))),'Data Summary'!DO94="Yes"),OFFSET('Hygiene Data'!$D$5,0,10*ROW('Hygiene Data'!D88)),NA())</f>
        <v>#N/A</v>
      </c>
      <c r="BA94" s="97" t="e">
        <f ca="true">+IF(AND(ISNUMBER(OFFSET('Hygiene Data'!$D$7,0,10*ROW('Hygiene Data'!D88))),'Data Summary'!DP94="Yes"),OFFSET('Hygiene Data'!$D$7,0,10*ROW('Hygiene Data'!D88)),NA())</f>
        <v>#N/A</v>
      </c>
      <c r="BB94" s="97" t="e">
        <f ca="true">+IF(AND(ISNUMBER(OFFSET('Hygiene Data'!$D$9,0,10*ROW('Hygiene Data'!D88))),'Data Summary'!DQ94="Yes"),OFFSET('Hygiene Data'!$D$9,0,10*ROW('Hygiene Data'!D88)),NA())</f>
        <v>#N/A</v>
      </c>
      <c r="BC94" s="97" t="e">
        <f ca="true">+IF(AND(ISNUMBER(OFFSET('Hygiene Data'!$E$5,0,10*ROW('Hygiene Data'!E88))),'Data Summary'!DR94="Yes"),OFFSET('Hygiene Data'!$E$5,0,10*ROW('Hygiene Data'!E88)),NA())</f>
        <v>#N/A</v>
      </c>
      <c r="BD94" s="97" t="e">
        <f ca="true">+IF(AND(ISNUMBER(OFFSET('Hygiene Data'!$E$7,0,10*ROW('Hygiene Data'!E88))),'Data Summary'!DS94="Yes"),OFFSET('Hygiene Data'!$E$7,0,10*ROW('Hygiene Data'!E88)),NA())</f>
        <v>#N/A</v>
      </c>
      <c r="BE94" s="97" t="e">
        <f ca="true">+IF(AND(ISNUMBER(OFFSET('Hygiene Data'!$E$9,0,10*ROW('Hygiene Data'!E88))),'Data Summary'!DT94="Yes"),OFFSET('Hygiene Data'!$E$9,0,10*ROW('Hygiene Data'!E88)),NA())</f>
        <v>#N/A</v>
      </c>
      <c r="BF94" s="97" t="e">
        <f ca="true">+IF(AND(ISNUMBER(OFFSET('Hygiene Data'!$F$5,0,10*ROW('Hygiene Data'!F88))),'Data Summary'!DU94="Yes"),OFFSET('Hygiene Data'!$F$5,0,10*ROW('Hygiene Data'!F88)),NA())</f>
        <v>#N/A</v>
      </c>
      <c r="BG94" s="97" t="e">
        <f ca="true">+IF(AND(ISNUMBER(OFFSET('Hygiene Data'!$F$7,0,10*ROW('Hygiene Data'!F88))),'Data Summary'!DV94="Yes"),OFFSET('Hygiene Data'!$F$7,0,10*ROW('Hygiene Data'!F88)),NA())</f>
        <v>#N/A</v>
      </c>
      <c r="BH94" s="97" t="e">
        <f ca="true">+IF(AND(ISNUMBER(OFFSET('Hygiene Data'!$F$9,0,10*ROW('Hygiene Data'!F88))),'Data Summary'!DW94="Yes"),OFFSET('Hygiene Data'!$F$9,0,10*ROW('Hygiene Data'!F88)),NA())</f>
        <v>#N/A</v>
      </c>
      <c r="BI94" s="97" t="e">
        <f ca="true">+IF(AND(ISNUMBER(OFFSET('Hygiene Data'!$G$5,0,10*ROW('Hygiene Data'!G88))),'Data Summary'!DX94="Yes"),OFFSET('Hygiene Data'!$G$5,0,10*ROW('Hygiene Data'!G88)),NA())</f>
        <v>#N/A</v>
      </c>
      <c r="BJ94" s="97" t="e">
        <f ca="true">+IF(AND(ISNUMBER(OFFSET('Hygiene Data'!$G$7,0,10*ROW('Hygiene Data'!G88))),'Data Summary'!DY94="Yes"),OFFSET('Hygiene Data'!$G$7,0,10*ROW('Hygiene Data'!G88)),NA())</f>
        <v>#N/A</v>
      </c>
      <c r="BK94" s="97" t="e">
        <f ca="true">+IF(AND(ISNUMBER(OFFSET('Hygiene Data'!$G$9,0,10*ROW('Hygiene Data'!G88))),'Data Summary'!DZ94="Yes"),OFFSET('Hygiene Data'!$G$9,0,10*ROW('Hygiene Data'!G88)),NA())</f>
        <v>#N/A</v>
      </c>
      <c r="BL94" s="97" t="e">
        <f ca="true">+IF(AND(ISNUMBER(OFFSET('Hygiene Data'!$H$5,0,10*ROW('Hygiene Data'!H88))),'Data Summary'!EA94="Yes"),OFFSET('Hygiene Data'!$H$5,0,10*ROW('Hygiene Data'!H88)),NA())</f>
        <v>#N/A</v>
      </c>
      <c r="BM94" s="97" t="e">
        <f ca="true">+IF(AND(ISNUMBER(OFFSET('Hygiene Data'!$H$7,0,10*ROW('Hygiene Data'!H88))),'Data Summary'!EB94="Yes"),OFFSET('Hygiene Data'!$H$7,0,10*ROW('Hygiene Data'!H88)),NA())</f>
        <v>#N/A</v>
      </c>
      <c r="BN94" s="97" t="e">
        <f ca="true">+IF(AND(ISNUMBER(OFFSET('Hygiene Data'!$H$9,0,10*ROW('Hygiene Data'!H88))),'Data Summary'!EC94="Yes"),OFFSET('Hygiene Data'!$H$9,0,10*ROW('Hygiene Data'!H88)),NA())</f>
        <v>#N/A</v>
      </c>
      <c r="BO94" s="97" t="e">
        <f ca="true">+IF(AND(ISNUMBER(OFFSET('Hygiene Data'!$I$5,0,10*ROW('Hygiene Data'!I88))),'Data Summary'!ED94="Yes"),OFFSET('Hygiene Data'!$I$5,0,10*ROW('Hygiene Data'!I88)),NA())</f>
        <v>#N/A</v>
      </c>
      <c r="BP94" s="97" t="e">
        <f ca="true">+IF(AND(ISNUMBER(OFFSET('Hygiene Data'!$I$7,0,10*ROW('Hygiene Data'!I88))),'Data Summary'!EE94="Yes"),OFFSET('Hygiene Data'!$I$7,0,10*ROW('Hygiene Data'!I88)),NA())</f>
        <v>#N/A</v>
      </c>
      <c r="BQ94" s="97" t="e">
        <f ca="true">+IF(AND(ISNUMBER(OFFSET('Hygiene Data'!$I$9,0,10*ROW('Hygiene Data'!I88))),'Data Summary'!EF94="Yes"),OFFSET('Hygiene Data'!$I$9,0,10*ROW('Hygiene Data'!I88)),NA())</f>
        <v>#N/A</v>
      </c>
    </row>
    <row xmlns:x14ac="http://schemas.microsoft.com/office/spreadsheetml/2009/9/ac" r="95" x14ac:dyDescent="0.2">
      <c r="A95" s="409" t="e">
        <f ca="true">+RIGHT('Data Summary'!A95,LEN('Data Summary'!A95)-9)</f>
        <v>#VALUE!</v>
      </c>
      <c r="B95" s="36" t="str">
        <f ca="true">+IF(ISTEXT('Data Summary'!B95),'Data Summary'!B95,"")</f>
        <v/>
      </c>
      <c r="C95" s="358" t="e">
        <f ca="true">+VALUE('Data Summary'!C95)</f>
        <v>#VALUE!</v>
      </c>
      <c r="D95" s="95" t="e">
        <f ca="true">+IF(AND(ISNUMBER(OFFSET('Water Data'!$D$4,0,10*ROW('Water Data'!D89))),'Data Summary'!BS95="Yes"),100-OFFSET('Water Data'!$D$4,0,10*ROW('Water Data'!D89)),NA())</f>
        <v>#N/A</v>
      </c>
      <c r="E95" s="95" t="e">
        <f ca="true">+IF(AND(ISNUMBER(OFFSET('Water Data'!$D$6,0,10*ROW('Water Data'!D89))),'Data Summary'!BT95="Yes"),OFFSET('Water Data'!$D$6,0,10*ROW('Water Data'!D89)),NA())</f>
        <v>#N/A</v>
      </c>
      <c r="F95" s="95" t="e">
        <f ca="true">+IF(AND(ISNUMBER(OFFSET('Water Data'!$D$9,0,10*ROW('Water Data'!D89))),'Data Summary'!BU95="Yes"),OFFSET('Water Data'!$D$9,0,10*ROW('Water Data'!D89)),NA())</f>
        <v>#N/A</v>
      </c>
      <c r="G95" s="95" t="e">
        <f ca="true">+IF(AND(ISNUMBER(OFFSET('Water Data'!$E$4,0,10*ROW('Water Data'!E89))),'Data Summary'!BV95="Yes"),100-OFFSET('Water Data'!$E$4,0,10*ROW('Water Data'!E89)),NA())</f>
        <v>#N/A</v>
      </c>
      <c r="H95" s="95" t="e">
        <f ca="true">+IF(AND(ISNUMBER(OFFSET('Water Data'!$E$6,0,10*ROW('Water Data'!E89))),'Data Summary'!BW95="Yes"),OFFSET('Water Data'!$E$6,0,10*ROW('Water Data'!E89)),NA())</f>
        <v>#N/A</v>
      </c>
      <c r="I95" s="95" t="e">
        <f ca="true">+IF(AND(ISNUMBER(OFFSET('Water Data'!$E$9,0,10*ROW('Water Data'!E89))),'Data Summary'!BX95="Yes"),OFFSET('Water Data'!$E$9,0,10*ROW('Water Data'!E89)),NA())</f>
        <v>#N/A</v>
      </c>
      <c r="J95" s="95" t="e">
        <f ca="true">+IF(AND(ISNUMBER(OFFSET('Water Data'!$F$4,0,10*ROW('Water Data'!F89))),'Data Summary'!BY95="Yes"),100-OFFSET('Water Data'!$F$4,0,10*ROW('Water Data'!F89)),NA())</f>
        <v>#N/A</v>
      </c>
      <c r="K95" s="95" t="e">
        <f ca="true">+IF(AND(ISNUMBER(OFFSET('Water Data'!$F$6,0,10*ROW('Water Data'!F89))),'Data Summary'!BZ95="Yes"),OFFSET('Water Data'!$F$6,0,10*ROW('Water Data'!F89)),NA())</f>
        <v>#N/A</v>
      </c>
      <c r="L95" s="95" t="e">
        <f ca="true">+IF(AND(ISNUMBER(OFFSET('Water Data'!$F$9,0,10*ROW('Water Data'!F89))),'Data Summary'!CA95="Yes"),OFFSET('Water Data'!$F$9,0,10*ROW('Water Data'!F89)),NA())</f>
        <v>#N/A</v>
      </c>
      <c r="M95" s="95" t="e">
        <f ca="true">+IF(AND(ISNUMBER(OFFSET('Water Data'!$G$4,0,10*ROW('Water Data'!G89))),'Data Summary'!CB95="Yes"),100-OFFSET('Water Data'!$G$4,0,10*ROW('Water Data'!G89)),NA())</f>
        <v>#N/A</v>
      </c>
      <c r="N95" s="95" t="e">
        <f ca="true">+IF(AND(ISNUMBER(OFFSET('Water Data'!$G$6,0,10*ROW('Water Data'!G89))),'Data Summary'!CC95="Yes"),OFFSET('Water Data'!$G$6,0,10*ROW('Water Data'!G89)),NA())</f>
        <v>#N/A</v>
      </c>
      <c r="O95" s="95" t="e">
        <f ca="true">+IF(AND(ISNUMBER(OFFSET('Water Data'!$G$9,0,10*ROW('Water Data'!G89))),'Data Summary'!CD95="Yes"),OFFSET('Water Data'!$G$9,0,10*ROW('Water Data'!G89)),NA())</f>
        <v>#N/A</v>
      </c>
      <c r="P95" s="95" t="e">
        <f ca="true">+IF(AND(ISNUMBER(OFFSET('Water Data'!$H$4,0,10*ROW('Water Data'!H89))),'Data Summary'!CE95="Yes"),100-OFFSET('Water Data'!$H$4,0,10*ROW('Water Data'!H89)),NA())</f>
        <v>#N/A</v>
      </c>
      <c r="Q95" s="95" t="e">
        <f ca="true">+IF(AND(ISNUMBER(OFFSET('Water Data'!$H$6,0,10*ROW('Water Data'!H89))),'Data Summary'!CF95="Yes"),OFFSET('Water Data'!$H$6,0,10*ROW('Water Data'!H89)),NA())</f>
        <v>#N/A</v>
      </c>
      <c r="R95" s="95" t="e">
        <f ca="true">+IF(AND(ISNUMBER(OFFSET('Water Data'!$H$9,0,10*ROW('Water Data'!H89))),'Data Summary'!CG95="Yes"),OFFSET('Water Data'!$H$9,0,10*ROW('Water Data'!H89)),NA())</f>
        <v>#N/A</v>
      </c>
      <c r="S95" s="95" t="e">
        <f ca="true">+IF(AND(ISNUMBER(OFFSET('Water Data'!$I$4,0,10*ROW('Water Data'!I89))),'Data Summary'!CH95="Yes"),100-OFFSET('Water Data'!$I$4,0,10*ROW('Water Data'!I89)),NA())</f>
        <v>#N/A</v>
      </c>
      <c r="T95" s="95" t="e">
        <f ca="true">+IF(AND(ISNUMBER(OFFSET('Water Data'!$I$6,0,10*ROW('Water Data'!I89))),'Data Summary'!CI95="Yes"),OFFSET('Water Data'!$I$6,0,10*ROW('Water Data'!I89)),NA())</f>
        <v>#N/A</v>
      </c>
      <c r="U95" s="95" t="e">
        <f ca="true">+IF(AND(ISNUMBER(OFFSET('Water Data'!$I$9,0,10*ROW('Water Data'!I89))),'Data Summary'!CJ95="Yes"),OFFSET('Water Data'!$I$9,0,10*ROW('Water Data'!I89)),NA())</f>
        <v>#N/A</v>
      </c>
      <c r="V95" s="96" t="e">
        <f ca="true">+IF(AND(ISNUMBER(OFFSET('Sanitation Data'!$D$4,0,10*ROW('Sanitation Data'!D89))),'Data Summary'!CK95="Yes"),100-OFFSET('Sanitation Data'!$D$4,0,10*ROW('Sanitation Data'!D89)),NA())</f>
        <v>#N/A</v>
      </c>
      <c r="W95" s="96" t="e">
        <f ca="true">+IF(AND(ISNUMBER(OFFSET('Sanitation Data'!$D$6,0,10*ROW('Sanitation Data'!D89))),'Data Summary'!CL95="Yes"),OFFSET('Sanitation Data'!$D$6,0,10*ROW('Sanitation Data'!D89)),NA())</f>
        <v>#N/A</v>
      </c>
      <c r="X95" s="96" t="e">
        <f ca="true">+IF(AND(ISNUMBER(OFFSET('Sanitation Data'!$D$10,0,10*ROW('Sanitation Data'!D89))),'Data Summary'!CM95="Yes"),OFFSET('Sanitation Data'!$D$10,0,10*ROW('Sanitation Data'!D89)),NA())</f>
        <v>#N/A</v>
      </c>
      <c r="Y95" s="96" t="e">
        <f ca="true">+IF(AND(ISNUMBER(OFFSET('Sanitation Data'!$D$11,0,10*ROW('Sanitation Data'!D89))),'Data Summary'!CN95="Yes"),OFFSET('Sanitation Data'!$D$11,0,10*ROW('Sanitation Data'!D89)),NA())</f>
        <v>#N/A</v>
      </c>
      <c r="Z95" s="96" t="e">
        <f ca="true">+IF(AND(ISNUMBER(OFFSET('Sanitation Data'!$D$12,0,10*ROW('Sanitation Data'!D89))),'Data Summary'!CO95="Yes"),OFFSET('Sanitation Data'!$D$12,0,10*ROW('Sanitation Data'!D89)),NA())</f>
        <v>#N/A</v>
      </c>
      <c r="AA95" s="96" t="e">
        <f ca="true">+IF(AND(ISNUMBER(OFFSET('Sanitation Data'!$E$4,0,10*ROW('Sanitation Data'!E89))),'Data Summary'!CP95="Yes"),100-OFFSET('Sanitation Data'!$E$4,0,10*ROW('Sanitation Data'!E89)),NA())</f>
        <v>#N/A</v>
      </c>
      <c r="AB95" s="96" t="e">
        <f ca="true">+IF(AND(ISNUMBER(OFFSET('Sanitation Data'!$E$6,0,10*ROW('Sanitation Data'!E89))),'Data Summary'!CQ95="Yes"),OFFSET('Sanitation Data'!$E$6,0,10*ROW('Sanitation Data'!E89)),NA())</f>
        <v>#N/A</v>
      </c>
      <c r="AC95" s="96" t="e">
        <f ca="true">+IF(AND(ISNUMBER(OFFSET('Sanitation Data'!$E$10,0,10*ROW('Sanitation Data'!E89))),'Data Summary'!CR95="Yes"),OFFSET('Sanitation Data'!$E$10,0,10*ROW('Sanitation Data'!E89)),NA())</f>
        <v>#N/A</v>
      </c>
      <c r="AD95" s="96" t="e">
        <f ca="true">+IF(AND(ISNUMBER(OFFSET('Sanitation Data'!$E$11,0,10*ROW('Sanitation Data'!E89))),'Data Summary'!CS95="Yes"),OFFSET('Sanitation Data'!$E$11,0,10*ROW('Sanitation Data'!E89)),NA())</f>
        <v>#N/A</v>
      </c>
      <c r="AE95" s="96" t="e">
        <f ca="true">+IF(AND(ISNUMBER(OFFSET('Sanitation Data'!$E$12,0,10*ROW('Sanitation Data'!E89))),'Data Summary'!CT95="Yes"),OFFSET('Sanitation Data'!$E$12,0,10*ROW('Sanitation Data'!E89)),NA())</f>
        <v>#N/A</v>
      </c>
      <c r="AF95" s="96" t="e">
        <f ca="true">+IF(AND(ISNUMBER(OFFSET('Sanitation Data'!$F$4,0,10*ROW('Sanitation Data'!F89))),'Data Summary'!CU95="Yes"),100-OFFSET('Sanitation Data'!$F$4,0,10*ROW('Sanitation Data'!F89)),NA())</f>
        <v>#N/A</v>
      </c>
      <c r="AG95" s="96" t="e">
        <f ca="true">+IF(AND(ISNUMBER(OFFSET('Sanitation Data'!$F$6,0,10*ROW('Sanitation Data'!F89))),'Data Summary'!CV95="Yes"),OFFSET('Sanitation Data'!$F$6,0,10*ROW('Sanitation Data'!F89)),NA())</f>
        <v>#N/A</v>
      </c>
      <c r="AH95" s="96" t="e">
        <f ca="true">+IF(AND(ISNUMBER(OFFSET('Sanitation Data'!$F$10,0,10*ROW('Sanitation Data'!F89))),'Data Summary'!CW95="Yes"),OFFSET('Sanitation Data'!$F$10,0,10*ROW('Sanitation Data'!F89)),NA())</f>
        <v>#N/A</v>
      </c>
      <c r="AI95" s="96" t="e">
        <f ca="true">+IF(AND(ISNUMBER(OFFSET('Sanitation Data'!$F$11,0,10*ROW('Sanitation Data'!F89))),'Data Summary'!CX95="Yes"),OFFSET('Sanitation Data'!$F$11,0,10*ROW('Sanitation Data'!F89)),NA())</f>
        <v>#N/A</v>
      </c>
      <c r="AJ95" s="96" t="e">
        <f ca="true">+IF(AND(ISNUMBER(OFFSET('Sanitation Data'!$F$12,0,10*ROW('Sanitation Data'!F89))),'Data Summary'!CY95="Yes"),OFFSET('Sanitation Data'!$F$12,0,10*ROW('Sanitation Data'!F89)),NA())</f>
        <v>#N/A</v>
      </c>
      <c r="AK95" s="96" t="e">
        <f ca="true">+IF(AND(ISNUMBER(OFFSET('Sanitation Data'!$G$4,0,10*ROW('Sanitation Data'!G89))),'Data Summary'!CZ95="Yes"),100-OFFSET('Sanitation Data'!$G$4,0,10*ROW('Sanitation Data'!G89)),NA())</f>
        <v>#N/A</v>
      </c>
      <c r="AL95" s="96" t="e">
        <f ca="true">+IF(AND(ISNUMBER(OFFSET('Sanitation Data'!$G$6,0,10*ROW('Sanitation Data'!G89))),'Data Summary'!DA95="Yes"),OFFSET('Sanitation Data'!$G$6,0,10*ROW('Sanitation Data'!G89)),NA())</f>
        <v>#N/A</v>
      </c>
      <c r="AM95" s="96" t="e">
        <f ca="true">+IF(AND(ISNUMBER(OFFSET('Sanitation Data'!$G$10,0,10*ROW('Sanitation Data'!G89))),'Data Summary'!DB95="Yes"),OFFSET('Sanitation Data'!$G$10,0,10*ROW('Sanitation Data'!G89)),NA())</f>
        <v>#N/A</v>
      </c>
      <c r="AN95" s="96" t="e">
        <f ca="true">+IF(AND(ISNUMBER(OFFSET('Sanitation Data'!$G$11,0,10*ROW('Sanitation Data'!G89))),'Data Summary'!DC95="Yes"),OFFSET('Sanitation Data'!$G$11,0,10*ROW('Sanitation Data'!G89)),NA())</f>
        <v>#N/A</v>
      </c>
      <c r="AO95" s="96" t="e">
        <f ca="true">+IF(AND(ISNUMBER(OFFSET('Sanitation Data'!$G$12,0,10*ROW('Sanitation Data'!G89))),'Data Summary'!DD95="Yes"),OFFSET('Sanitation Data'!$G$12,0,10*ROW('Sanitation Data'!G89)),NA())</f>
        <v>#N/A</v>
      </c>
      <c r="AP95" s="96" t="e">
        <f ca="true">+IF(AND(ISNUMBER(OFFSET('Sanitation Data'!$H$4,0,10*ROW('Sanitation Data'!H89))),'Data Summary'!DE95="Yes"),100-OFFSET('Sanitation Data'!$H$4,0,10*ROW('Sanitation Data'!H89)),NA())</f>
        <v>#N/A</v>
      </c>
      <c r="AQ95" s="96" t="e">
        <f ca="true">+IF(AND(ISNUMBER(OFFSET('Sanitation Data'!$H$6,0,10*ROW('Sanitation Data'!H89))),'Data Summary'!DF95="Yes"),OFFSET('Sanitation Data'!$H$6,0,10*ROW('Sanitation Data'!H89)),NA())</f>
        <v>#N/A</v>
      </c>
      <c r="AR95" s="96" t="e">
        <f ca="true">+IF(AND(ISNUMBER(OFFSET('Sanitation Data'!$H$10,0,10*ROW('Sanitation Data'!H89))),'Data Summary'!DG95="Yes"),OFFSET('Sanitation Data'!$H$10,0,10*ROW('Sanitation Data'!H89)),NA())</f>
        <v>#N/A</v>
      </c>
      <c r="AS95" s="96" t="e">
        <f ca="true">+IF(AND(ISNUMBER(OFFSET('Sanitation Data'!$H$11,0,10*ROW('Sanitation Data'!H89))),'Data Summary'!DH95="Yes"),OFFSET('Sanitation Data'!$H$11,0,10*ROW('Sanitation Data'!H89)),NA())</f>
        <v>#N/A</v>
      </c>
      <c r="AT95" s="96" t="e">
        <f ca="true">+IF(AND(ISNUMBER(OFFSET('Sanitation Data'!$H$12,0,10*ROW('Sanitation Data'!H89))),'Data Summary'!DI95="Yes"),OFFSET('Sanitation Data'!$H$12,0,10*ROW('Sanitation Data'!H89)),NA())</f>
        <v>#N/A</v>
      </c>
      <c r="AU95" s="96" t="e">
        <f ca="true">+IF(AND(ISNUMBER(OFFSET('Sanitation Data'!$I$4,0,10*ROW('Sanitation Data'!I89))),'Data Summary'!DJ95="Yes"),100-OFFSET('Sanitation Data'!$I$4,0,10*ROW('Sanitation Data'!I89)),NA())</f>
        <v>#N/A</v>
      </c>
      <c r="AV95" s="96" t="e">
        <f ca="true">+IF(AND(ISNUMBER(OFFSET('Sanitation Data'!$I$6,0,10*ROW('Sanitation Data'!I89))),'Data Summary'!DK95="Yes"),OFFSET('Sanitation Data'!$I$6,0,10*ROW('Sanitation Data'!I89)),NA())</f>
        <v>#N/A</v>
      </c>
      <c r="AW95" s="96" t="e">
        <f ca="true">+IF(AND(ISNUMBER(OFFSET('Sanitation Data'!$I$10,0,10*ROW('Sanitation Data'!I89))),'Data Summary'!DL95="Yes"),OFFSET('Sanitation Data'!$I$10,0,10*ROW('Sanitation Data'!I89)),NA())</f>
        <v>#N/A</v>
      </c>
      <c r="AX95" s="96" t="e">
        <f ca="true">+IF(AND(ISNUMBER(OFFSET('Sanitation Data'!$I$11,0,10*ROW('Sanitation Data'!I89))),'Data Summary'!DM95="Yes"),OFFSET('Sanitation Data'!$I$11,0,10*ROW('Sanitation Data'!I89)),NA())</f>
        <v>#N/A</v>
      </c>
      <c r="AY95" s="96" t="e">
        <f ca="true">+IF(AND(ISNUMBER(OFFSET('Sanitation Data'!$I$12,0,10*ROW('Sanitation Data'!I89))),'Data Summary'!DN95="Yes"),OFFSET('Sanitation Data'!$I$12,0,10*ROW('Sanitation Data'!I89)),NA())</f>
        <v>#N/A</v>
      </c>
      <c r="AZ95" s="97" t="e">
        <f ca="true">+IF(AND(ISNUMBER(OFFSET('Hygiene Data'!$D$5,0,10*ROW('Hygiene Data'!D89))),'Data Summary'!DO95="Yes"),OFFSET('Hygiene Data'!$D$5,0,10*ROW('Hygiene Data'!D89)),NA())</f>
        <v>#N/A</v>
      </c>
      <c r="BA95" s="97" t="e">
        <f ca="true">+IF(AND(ISNUMBER(OFFSET('Hygiene Data'!$D$7,0,10*ROW('Hygiene Data'!D89))),'Data Summary'!DP95="Yes"),OFFSET('Hygiene Data'!$D$7,0,10*ROW('Hygiene Data'!D89)),NA())</f>
        <v>#N/A</v>
      </c>
      <c r="BB95" s="97" t="e">
        <f ca="true">+IF(AND(ISNUMBER(OFFSET('Hygiene Data'!$D$9,0,10*ROW('Hygiene Data'!D89))),'Data Summary'!DQ95="Yes"),OFFSET('Hygiene Data'!$D$9,0,10*ROW('Hygiene Data'!D89)),NA())</f>
        <v>#N/A</v>
      </c>
      <c r="BC95" s="97" t="e">
        <f ca="true">+IF(AND(ISNUMBER(OFFSET('Hygiene Data'!$E$5,0,10*ROW('Hygiene Data'!E89))),'Data Summary'!DR95="Yes"),OFFSET('Hygiene Data'!$E$5,0,10*ROW('Hygiene Data'!E89)),NA())</f>
        <v>#N/A</v>
      </c>
      <c r="BD95" s="97" t="e">
        <f ca="true">+IF(AND(ISNUMBER(OFFSET('Hygiene Data'!$E$7,0,10*ROW('Hygiene Data'!E89))),'Data Summary'!DS95="Yes"),OFFSET('Hygiene Data'!$E$7,0,10*ROW('Hygiene Data'!E89)),NA())</f>
        <v>#N/A</v>
      </c>
      <c r="BE95" s="97" t="e">
        <f ca="true">+IF(AND(ISNUMBER(OFFSET('Hygiene Data'!$E$9,0,10*ROW('Hygiene Data'!E89))),'Data Summary'!DT95="Yes"),OFFSET('Hygiene Data'!$E$9,0,10*ROW('Hygiene Data'!E89)),NA())</f>
        <v>#N/A</v>
      </c>
      <c r="BF95" s="97" t="e">
        <f ca="true">+IF(AND(ISNUMBER(OFFSET('Hygiene Data'!$F$5,0,10*ROW('Hygiene Data'!F89))),'Data Summary'!DU95="Yes"),OFFSET('Hygiene Data'!$F$5,0,10*ROW('Hygiene Data'!F89)),NA())</f>
        <v>#N/A</v>
      </c>
      <c r="BG95" s="97" t="e">
        <f ca="true">+IF(AND(ISNUMBER(OFFSET('Hygiene Data'!$F$7,0,10*ROW('Hygiene Data'!F89))),'Data Summary'!DV95="Yes"),OFFSET('Hygiene Data'!$F$7,0,10*ROW('Hygiene Data'!F89)),NA())</f>
        <v>#N/A</v>
      </c>
      <c r="BH95" s="97" t="e">
        <f ca="true">+IF(AND(ISNUMBER(OFFSET('Hygiene Data'!$F$9,0,10*ROW('Hygiene Data'!F89))),'Data Summary'!DW95="Yes"),OFFSET('Hygiene Data'!$F$9,0,10*ROW('Hygiene Data'!F89)),NA())</f>
        <v>#N/A</v>
      </c>
      <c r="BI95" s="97" t="e">
        <f ca="true">+IF(AND(ISNUMBER(OFFSET('Hygiene Data'!$G$5,0,10*ROW('Hygiene Data'!G89))),'Data Summary'!DX95="Yes"),OFFSET('Hygiene Data'!$G$5,0,10*ROW('Hygiene Data'!G89)),NA())</f>
        <v>#N/A</v>
      </c>
      <c r="BJ95" s="97" t="e">
        <f ca="true">+IF(AND(ISNUMBER(OFFSET('Hygiene Data'!$G$7,0,10*ROW('Hygiene Data'!G89))),'Data Summary'!DY95="Yes"),OFFSET('Hygiene Data'!$G$7,0,10*ROW('Hygiene Data'!G89)),NA())</f>
        <v>#N/A</v>
      </c>
      <c r="BK95" s="97" t="e">
        <f ca="true">+IF(AND(ISNUMBER(OFFSET('Hygiene Data'!$G$9,0,10*ROW('Hygiene Data'!G89))),'Data Summary'!DZ95="Yes"),OFFSET('Hygiene Data'!$G$9,0,10*ROW('Hygiene Data'!G89)),NA())</f>
        <v>#N/A</v>
      </c>
      <c r="BL95" s="97" t="e">
        <f ca="true">+IF(AND(ISNUMBER(OFFSET('Hygiene Data'!$H$5,0,10*ROW('Hygiene Data'!H89))),'Data Summary'!EA95="Yes"),OFFSET('Hygiene Data'!$H$5,0,10*ROW('Hygiene Data'!H89)),NA())</f>
        <v>#N/A</v>
      </c>
      <c r="BM95" s="97" t="e">
        <f ca="true">+IF(AND(ISNUMBER(OFFSET('Hygiene Data'!$H$7,0,10*ROW('Hygiene Data'!H89))),'Data Summary'!EB95="Yes"),OFFSET('Hygiene Data'!$H$7,0,10*ROW('Hygiene Data'!H89)),NA())</f>
        <v>#N/A</v>
      </c>
      <c r="BN95" s="97" t="e">
        <f ca="true">+IF(AND(ISNUMBER(OFFSET('Hygiene Data'!$H$9,0,10*ROW('Hygiene Data'!H89))),'Data Summary'!EC95="Yes"),OFFSET('Hygiene Data'!$H$9,0,10*ROW('Hygiene Data'!H89)),NA())</f>
        <v>#N/A</v>
      </c>
      <c r="BO95" s="97" t="e">
        <f ca="true">+IF(AND(ISNUMBER(OFFSET('Hygiene Data'!$I$5,0,10*ROW('Hygiene Data'!I89))),'Data Summary'!ED95="Yes"),OFFSET('Hygiene Data'!$I$5,0,10*ROW('Hygiene Data'!I89)),NA())</f>
        <v>#N/A</v>
      </c>
      <c r="BP95" s="97" t="e">
        <f ca="true">+IF(AND(ISNUMBER(OFFSET('Hygiene Data'!$I$7,0,10*ROW('Hygiene Data'!I89))),'Data Summary'!EE95="Yes"),OFFSET('Hygiene Data'!$I$7,0,10*ROW('Hygiene Data'!I89)),NA())</f>
        <v>#N/A</v>
      </c>
      <c r="BQ95" s="97" t="e">
        <f ca="true">+IF(AND(ISNUMBER(OFFSET('Hygiene Data'!$I$9,0,10*ROW('Hygiene Data'!I89))),'Data Summary'!EF95="Yes"),OFFSET('Hygiene Data'!$I$9,0,10*ROW('Hygiene Data'!I89)),NA())</f>
        <v>#N/A</v>
      </c>
    </row>
    <row xmlns:x14ac="http://schemas.microsoft.com/office/spreadsheetml/2009/9/ac" r="96" x14ac:dyDescent="0.2">
      <c r="A96" s="409" t="e">
        <f ca="true">+RIGHT('Data Summary'!A96,LEN('Data Summary'!A96)-9)</f>
        <v>#VALUE!</v>
      </c>
      <c r="B96" s="36" t="str">
        <f ca="true">+IF(ISTEXT('Data Summary'!B96),'Data Summary'!B96,"")</f>
        <v/>
      </c>
      <c r="C96" s="358" t="e">
        <f ca="true">+VALUE('Data Summary'!C96)</f>
        <v>#VALUE!</v>
      </c>
      <c r="D96" s="95" t="e">
        <f ca="true">+IF(AND(ISNUMBER(OFFSET('Water Data'!$D$4,0,10*ROW('Water Data'!D90))),'Data Summary'!BS96="Yes"),100-OFFSET('Water Data'!$D$4,0,10*ROW('Water Data'!D90)),NA())</f>
        <v>#N/A</v>
      </c>
      <c r="E96" s="95" t="e">
        <f ca="true">+IF(AND(ISNUMBER(OFFSET('Water Data'!$D$6,0,10*ROW('Water Data'!D90))),'Data Summary'!BT96="Yes"),OFFSET('Water Data'!$D$6,0,10*ROW('Water Data'!D90)),NA())</f>
        <v>#N/A</v>
      </c>
      <c r="F96" s="95" t="e">
        <f ca="true">+IF(AND(ISNUMBER(OFFSET('Water Data'!$D$9,0,10*ROW('Water Data'!D90))),'Data Summary'!BU96="Yes"),OFFSET('Water Data'!$D$9,0,10*ROW('Water Data'!D90)),NA())</f>
        <v>#N/A</v>
      </c>
      <c r="G96" s="95" t="e">
        <f ca="true">+IF(AND(ISNUMBER(OFFSET('Water Data'!$E$4,0,10*ROW('Water Data'!E90))),'Data Summary'!BV96="Yes"),100-OFFSET('Water Data'!$E$4,0,10*ROW('Water Data'!E90)),NA())</f>
        <v>#N/A</v>
      </c>
      <c r="H96" s="95" t="e">
        <f ca="true">+IF(AND(ISNUMBER(OFFSET('Water Data'!$E$6,0,10*ROW('Water Data'!E90))),'Data Summary'!BW96="Yes"),OFFSET('Water Data'!$E$6,0,10*ROW('Water Data'!E90)),NA())</f>
        <v>#N/A</v>
      </c>
      <c r="I96" s="95" t="e">
        <f ca="true">+IF(AND(ISNUMBER(OFFSET('Water Data'!$E$9,0,10*ROW('Water Data'!E90))),'Data Summary'!BX96="Yes"),OFFSET('Water Data'!$E$9,0,10*ROW('Water Data'!E90)),NA())</f>
        <v>#N/A</v>
      </c>
      <c r="J96" s="95" t="e">
        <f ca="true">+IF(AND(ISNUMBER(OFFSET('Water Data'!$F$4,0,10*ROW('Water Data'!F90))),'Data Summary'!BY96="Yes"),100-OFFSET('Water Data'!$F$4,0,10*ROW('Water Data'!F90)),NA())</f>
        <v>#N/A</v>
      </c>
      <c r="K96" s="95" t="e">
        <f ca="true">+IF(AND(ISNUMBER(OFFSET('Water Data'!$F$6,0,10*ROW('Water Data'!F90))),'Data Summary'!BZ96="Yes"),OFFSET('Water Data'!$F$6,0,10*ROW('Water Data'!F90)),NA())</f>
        <v>#N/A</v>
      </c>
      <c r="L96" s="95" t="e">
        <f ca="true">+IF(AND(ISNUMBER(OFFSET('Water Data'!$F$9,0,10*ROW('Water Data'!F90))),'Data Summary'!CA96="Yes"),OFFSET('Water Data'!$F$9,0,10*ROW('Water Data'!F90)),NA())</f>
        <v>#N/A</v>
      </c>
      <c r="M96" s="95" t="e">
        <f ca="true">+IF(AND(ISNUMBER(OFFSET('Water Data'!$G$4,0,10*ROW('Water Data'!G90))),'Data Summary'!CB96="Yes"),100-OFFSET('Water Data'!$G$4,0,10*ROW('Water Data'!G90)),NA())</f>
        <v>#N/A</v>
      </c>
      <c r="N96" s="95" t="e">
        <f ca="true">+IF(AND(ISNUMBER(OFFSET('Water Data'!$G$6,0,10*ROW('Water Data'!G90))),'Data Summary'!CC96="Yes"),OFFSET('Water Data'!$G$6,0,10*ROW('Water Data'!G90)),NA())</f>
        <v>#N/A</v>
      </c>
      <c r="O96" s="95" t="e">
        <f ca="true">+IF(AND(ISNUMBER(OFFSET('Water Data'!$G$9,0,10*ROW('Water Data'!G90))),'Data Summary'!CD96="Yes"),OFFSET('Water Data'!$G$9,0,10*ROW('Water Data'!G90)),NA())</f>
        <v>#N/A</v>
      </c>
      <c r="P96" s="95" t="e">
        <f ca="true">+IF(AND(ISNUMBER(OFFSET('Water Data'!$H$4,0,10*ROW('Water Data'!H90))),'Data Summary'!CE96="Yes"),100-OFFSET('Water Data'!$H$4,0,10*ROW('Water Data'!H90)),NA())</f>
        <v>#N/A</v>
      </c>
      <c r="Q96" s="95" t="e">
        <f ca="true">+IF(AND(ISNUMBER(OFFSET('Water Data'!$H$6,0,10*ROW('Water Data'!H90))),'Data Summary'!CF96="Yes"),OFFSET('Water Data'!$H$6,0,10*ROW('Water Data'!H90)),NA())</f>
        <v>#N/A</v>
      </c>
      <c r="R96" s="95" t="e">
        <f ca="true">+IF(AND(ISNUMBER(OFFSET('Water Data'!$H$9,0,10*ROW('Water Data'!H90))),'Data Summary'!CG96="Yes"),OFFSET('Water Data'!$H$9,0,10*ROW('Water Data'!H90)),NA())</f>
        <v>#N/A</v>
      </c>
      <c r="S96" s="95" t="e">
        <f ca="true">+IF(AND(ISNUMBER(OFFSET('Water Data'!$I$4,0,10*ROW('Water Data'!I90))),'Data Summary'!CH96="Yes"),100-OFFSET('Water Data'!$I$4,0,10*ROW('Water Data'!I90)),NA())</f>
        <v>#N/A</v>
      </c>
      <c r="T96" s="95" t="e">
        <f ca="true">+IF(AND(ISNUMBER(OFFSET('Water Data'!$I$6,0,10*ROW('Water Data'!I90))),'Data Summary'!CI96="Yes"),OFFSET('Water Data'!$I$6,0,10*ROW('Water Data'!I90)),NA())</f>
        <v>#N/A</v>
      </c>
      <c r="U96" s="95" t="e">
        <f ca="true">+IF(AND(ISNUMBER(OFFSET('Water Data'!$I$9,0,10*ROW('Water Data'!I90))),'Data Summary'!CJ96="Yes"),OFFSET('Water Data'!$I$9,0,10*ROW('Water Data'!I90)),NA())</f>
        <v>#N/A</v>
      </c>
      <c r="V96" s="96" t="e">
        <f ca="true">+IF(AND(ISNUMBER(OFFSET('Sanitation Data'!$D$4,0,10*ROW('Sanitation Data'!D90))),'Data Summary'!CK96="Yes"),100-OFFSET('Sanitation Data'!$D$4,0,10*ROW('Sanitation Data'!D90)),NA())</f>
        <v>#N/A</v>
      </c>
      <c r="W96" s="96" t="e">
        <f ca="true">+IF(AND(ISNUMBER(OFFSET('Sanitation Data'!$D$6,0,10*ROW('Sanitation Data'!D90))),'Data Summary'!CL96="Yes"),OFFSET('Sanitation Data'!$D$6,0,10*ROW('Sanitation Data'!D90)),NA())</f>
        <v>#N/A</v>
      </c>
      <c r="X96" s="96" t="e">
        <f ca="true">+IF(AND(ISNUMBER(OFFSET('Sanitation Data'!$D$10,0,10*ROW('Sanitation Data'!D90))),'Data Summary'!CM96="Yes"),OFFSET('Sanitation Data'!$D$10,0,10*ROW('Sanitation Data'!D90)),NA())</f>
        <v>#N/A</v>
      </c>
      <c r="Y96" s="96" t="e">
        <f ca="true">+IF(AND(ISNUMBER(OFFSET('Sanitation Data'!$D$11,0,10*ROW('Sanitation Data'!D90))),'Data Summary'!CN96="Yes"),OFFSET('Sanitation Data'!$D$11,0,10*ROW('Sanitation Data'!D90)),NA())</f>
        <v>#N/A</v>
      </c>
      <c r="Z96" s="96" t="e">
        <f ca="true">+IF(AND(ISNUMBER(OFFSET('Sanitation Data'!$D$12,0,10*ROW('Sanitation Data'!D90))),'Data Summary'!CO96="Yes"),OFFSET('Sanitation Data'!$D$12,0,10*ROW('Sanitation Data'!D90)),NA())</f>
        <v>#N/A</v>
      </c>
      <c r="AA96" s="96" t="e">
        <f ca="true">+IF(AND(ISNUMBER(OFFSET('Sanitation Data'!$E$4,0,10*ROW('Sanitation Data'!E90))),'Data Summary'!CP96="Yes"),100-OFFSET('Sanitation Data'!$E$4,0,10*ROW('Sanitation Data'!E90)),NA())</f>
        <v>#N/A</v>
      </c>
      <c r="AB96" s="96" t="e">
        <f ca="true">+IF(AND(ISNUMBER(OFFSET('Sanitation Data'!$E$6,0,10*ROW('Sanitation Data'!E90))),'Data Summary'!CQ96="Yes"),OFFSET('Sanitation Data'!$E$6,0,10*ROW('Sanitation Data'!E90)),NA())</f>
        <v>#N/A</v>
      </c>
      <c r="AC96" s="96" t="e">
        <f ca="true">+IF(AND(ISNUMBER(OFFSET('Sanitation Data'!$E$10,0,10*ROW('Sanitation Data'!E90))),'Data Summary'!CR96="Yes"),OFFSET('Sanitation Data'!$E$10,0,10*ROW('Sanitation Data'!E90)),NA())</f>
        <v>#N/A</v>
      </c>
      <c r="AD96" s="96" t="e">
        <f ca="true">+IF(AND(ISNUMBER(OFFSET('Sanitation Data'!$E$11,0,10*ROW('Sanitation Data'!E90))),'Data Summary'!CS96="Yes"),OFFSET('Sanitation Data'!$E$11,0,10*ROW('Sanitation Data'!E90)),NA())</f>
        <v>#N/A</v>
      </c>
      <c r="AE96" s="96" t="e">
        <f ca="true">+IF(AND(ISNUMBER(OFFSET('Sanitation Data'!$E$12,0,10*ROW('Sanitation Data'!E90))),'Data Summary'!CT96="Yes"),OFFSET('Sanitation Data'!$E$12,0,10*ROW('Sanitation Data'!E90)),NA())</f>
        <v>#N/A</v>
      </c>
      <c r="AF96" s="96" t="e">
        <f ca="true">+IF(AND(ISNUMBER(OFFSET('Sanitation Data'!$F$4,0,10*ROW('Sanitation Data'!F90))),'Data Summary'!CU96="Yes"),100-OFFSET('Sanitation Data'!$F$4,0,10*ROW('Sanitation Data'!F90)),NA())</f>
        <v>#N/A</v>
      </c>
      <c r="AG96" s="96" t="e">
        <f ca="true">+IF(AND(ISNUMBER(OFFSET('Sanitation Data'!$F$6,0,10*ROW('Sanitation Data'!F90))),'Data Summary'!CV96="Yes"),OFFSET('Sanitation Data'!$F$6,0,10*ROW('Sanitation Data'!F90)),NA())</f>
        <v>#N/A</v>
      </c>
      <c r="AH96" s="96" t="e">
        <f ca="true">+IF(AND(ISNUMBER(OFFSET('Sanitation Data'!$F$10,0,10*ROW('Sanitation Data'!F90))),'Data Summary'!CW96="Yes"),OFFSET('Sanitation Data'!$F$10,0,10*ROW('Sanitation Data'!F90)),NA())</f>
        <v>#N/A</v>
      </c>
      <c r="AI96" s="96" t="e">
        <f ca="true">+IF(AND(ISNUMBER(OFFSET('Sanitation Data'!$F$11,0,10*ROW('Sanitation Data'!F90))),'Data Summary'!CX96="Yes"),OFFSET('Sanitation Data'!$F$11,0,10*ROW('Sanitation Data'!F90)),NA())</f>
        <v>#N/A</v>
      </c>
      <c r="AJ96" s="96" t="e">
        <f ca="true">+IF(AND(ISNUMBER(OFFSET('Sanitation Data'!$F$12,0,10*ROW('Sanitation Data'!F90))),'Data Summary'!CY96="Yes"),OFFSET('Sanitation Data'!$F$12,0,10*ROW('Sanitation Data'!F90)),NA())</f>
        <v>#N/A</v>
      </c>
      <c r="AK96" s="96" t="e">
        <f ca="true">+IF(AND(ISNUMBER(OFFSET('Sanitation Data'!$G$4,0,10*ROW('Sanitation Data'!G90))),'Data Summary'!CZ96="Yes"),100-OFFSET('Sanitation Data'!$G$4,0,10*ROW('Sanitation Data'!G90)),NA())</f>
        <v>#N/A</v>
      </c>
      <c r="AL96" s="96" t="e">
        <f ca="true">+IF(AND(ISNUMBER(OFFSET('Sanitation Data'!$G$6,0,10*ROW('Sanitation Data'!G90))),'Data Summary'!DA96="Yes"),OFFSET('Sanitation Data'!$G$6,0,10*ROW('Sanitation Data'!G90)),NA())</f>
        <v>#N/A</v>
      </c>
      <c r="AM96" s="96" t="e">
        <f ca="true">+IF(AND(ISNUMBER(OFFSET('Sanitation Data'!$G$10,0,10*ROW('Sanitation Data'!G90))),'Data Summary'!DB96="Yes"),OFFSET('Sanitation Data'!$G$10,0,10*ROW('Sanitation Data'!G90)),NA())</f>
        <v>#N/A</v>
      </c>
      <c r="AN96" s="96" t="e">
        <f ca="true">+IF(AND(ISNUMBER(OFFSET('Sanitation Data'!$G$11,0,10*ROW('Sanitation Data'!G90))),'Data Summary'!DC96="Yes"),OFFSET('Sanitation Data'!$G$11,0,10*ROW('Sanitation Data'!G90)),NA())</f>
        <v>#N/A</v>
      </c>
      <c r="AO96" s="96" t="e">
        <f ca="true">+IF(AND(ISNUMBER(OFFSET('Sanitation Data'!$G$12,0,10*ROW('Sanitation Data'!G90))),'Data Summary'!DD96="Yes"),OFFSET('Sanitation Data'!$G$12,0,10*ROW('Sanitation Data'!G90)),NA())</f>
        <v>#N/A</v>
      </c>
      <c r="AP96" s="96" t="e">
        <f ca="true">+IF(AND(ISNUMBER(OFFSET('Sanitation Data'!$H$4,0,10*ROW('Sanitation Data'!H90))),'Data Summary'!DE96="Yes"),100-OFFSET('Sanitation Data'!$H$4,0,10*ROW('Sanitation Data'!H90)),NA())</f>
        <v>#N/A</v>
      </c>
      <c r="AQ96" s="96" t="e">
        <f ca="true">+IF(AND(ISNUMBER(OFFSET('Sanitation Data'!$H$6,0,10*ROW('Sanitation Data'!H90))),'Data Summary'!DF96="Yes"),OFFSET('Sanitation Data'!$H$6,0,10*ROW('Sanitation Data'!H90)),NA())</f>
        <v>#N/A</v>
      </c>
      <c r="AR96" s="96" t="e">
        <f ca="true">+IF(AND(ISNUMBER(OFFSET('Sanitation Data'!$H$10,0,10*ROW('Sanitation Data'!H90))),'Data Summary'!DG96="Yes"),OFFSET('Sanitation Data'!$H$10,0,10*ROW('Sanitation Data'!H90)),NA())</f>
        <v>#N/A</v>
      </c>
      <c r="AS96" s="96" t="e">
        <f ca="true">+IF(AND(ISNUMBER(OFFSET('Sanitation Data'!$H$11,0,10*ROW('Sanitation Data'!H90))),'Data Summary'!DH96="Yes"),OFFSET('Sanitation Data'!$H$11,0,10*ROW('Sanitation Data'!H90)),NA())</f>
        <v>#N/A</v>
      </c>
      <c r="AT96" s="96" t="e">
        <f ca="true">+IF(AND(ISNUMBER(OFFSET('Sanitation Data'!$H$12,0,10*ROW('Sanitation Data'!H90))),'Data Summary'!DI96="Yes"),OFFSET('Sanitation Data'!$H$12,0,10*ROW('Sanitation Data'!H90)),NA())</f>
        <v>#N/A</v>
      </c>
      <c r="AU96" s="96" t="e">
        <f ca="true">+IF(AND(ISNUMBER(OFFSET('Sanitation Data'!$I$4,0,10*ROW('Sanitation Data'!I90))),'Data Summary'!DJ96="Yes"),100-OFFSET('Sanitation Data'!$I$4,0,10*ROW('Sanitation Data'!I90)),NA())</f>
        <v>#N/A</v>
      </c>
      <c r="AV96" s="96" t="e">
        <f ca="true">+IF(AND(ISNUMBER(OFFSET('Sanitation Data'!$I$6,0,10*ROW('Sanitation Data'!I90))),'Data Summary'!DK96="Yes"),OFFSET('Sanitation Data'!$I$6,0,10*ROW('Sanitation Data'!I90)),NA())</f>
        <v>#N/A</v>
      </c>
      <c r="AW96" s="96" t="e">
        <f ca="true">+IF(AND(ISNUMBER(OFFSET('Sanitation Data'!$I$10,0,10*ROW('Sanitation Data'!I90))),'Data Summary'!DL96="Yes"),OFFSET('Sanitation Data'!$I$10,0,10*ROW('Sanitation Data'!I90)),NA())</f>
        <v>#N/A</v>
      </c>
      <c r="AX96" s="96" t="e">
        <f ca="true">+IF(AND(ISNUMBER(OFFSET('Sanitation Data'!$I$11,0,10*ROW('Sanitation Data'!I90))),'Data Summary'!DM96="Yes"),OFFSET('Sanitation Data'!$I$11,0,10*ROW('Sanitation Data'!I90)),NA())</f>
        <v>#N/A</v>
      </c>
      <c r="AY96" s="96" t="e">
        <f ca="true">+IF(AND(ISNUMBER(OFFSET('Sanitation Data'!$I$12,0,10*ROW('Sanitation Data'!I90))),'Data Summary'!DN96="Yes"),OFFSET('Sanitation Data'!$I$12,0,10*ROW('Sanitation Data'!I90)),NA())</f>
        <v>#N/A</v>
      </c>
      <c r="AZ96" s="97" t="e">
        <f ca="true">+IF(AND(ISNUMBER(OFFSET('Hygiene Data'!$D$5,0,10*ROW('Hygiene Data'!D90))),'Data Summary'!DO96="Yes"),OFFSET('Hygiene Data'!$D$5,0,10*ROW('Hygiene Data'!D90)),NA())</f>
        <v>#N/A</v>
      </c>
      <c r="BA96" s="97" t="e">
        <f ca="true">+IF(AND(ISNUMBER(OFFSET('Hygiene Data'!$D$7,0,10*ROW('Hygiene Data'!D90))),'Data Summary'!DP96="Yes"),OFFSET('Hygiene Data'!$D$7,0,10*ROW('Hygiene Data'!D90)),NA())</f>
        <v>#N/A</v>
      </c>
      <c r="BB96" s="97" t="e">
        <f ca="true">+IF(AND(ISNUMBER(OFFSET('Hygiene Data'!$D$9,0,10*ROW('Hygiene Data'!D90))),'Data Summary'!DQ96="Yes"),OFFSET('Hygiene Data'!$D$9,0,10*ROW('Hygiene Data'!D90)),NA())</f>
        <v>#N/A</v>
      </c>
      <c r="BC96" s="97" t="e">
        <f ca="true">+IF(AND(ISNUMBER(OFFSET('Hygiene Data'!$E$5,0,10*ROW('Hygiene Data'!E90))),'Data Summary'!DR96="Yes"),OFFSET('Hygiene Data'!$E$5,0,10*ROW('Hygiene Data'!E90)),NA())</f>
        <v>#N/A</v>
      </c>
      <c r="BD96" s="97" t="e">
        <f ca="true">+IF(AND(ISNUMBER(OFFSET('Hygiene Data'!$E$7,0,10*ROW('Hygiene Data'!E90))),'Data Summary'!DS96="Yes"),OFFSET('Hygiene Data'!$E$7,0,10*ROW('Hygiene Data'!E90)),NA())</f>
        <v>#N/A</v>
      </c>
      <c r="BE96" s="97" t="e">
        <f ca="true">+IF(AND(ISNUMBER(OFFSET('Hygiene Data'!$E$9,0,10*ROW('Hygiene Data'!E90))),'Data Summary'!DT96="Yes"),OFFSET('Hygiene Data'!$E$9,0,10*ROW('Hygiene Data'!E90)),NA())</f>
        <v>#N/A</v>
      </c>
      <c r="BF96" s="97" t="e">
        <f ca="true">+IF(AND(ISNUMBER(OFFSET('Hygiene Data'!$F$5,0,10*ROW('Hygiene Data'!F90))),'Data Summary'!DU96="Yes"),OFFSET('Hygiene Data'!$F$5,0,10*ROW('Hygiene Data'!F90)),NA())</f>
        <v>#N/A</v>
      </c>
      <c r="BG96" s="97" t="e">
        <f ca="true">+IF(AND(ISNUMBER(OFFSET('Hygiene Data'!$F$7,0,10*ROW('Hygiene Data'!F90))),'Data Summary'!DV96="Yes"),OFFSET('Hygiene Data'!$F$7,0,10*ROW('Hygiene Data'!F90)),NA())</f>
        <v>#N/A</v>
      </c>
      <c r="BH96" s="97" t="e">
        <f ca="true">+IF(AND(ISNUMBER(OFFSET('Hygiene Data'!$F$9,0,10*ROW('Hygiene Data'!F90))),'Data Summary'!DW96="Yes"),OFFSET('Hygiene Data'!$F$9,0,10*ROW('Hygiene Data'!F90)),NA())</f>
        <v>#N/A</v>
      </c>
      <c r="BI96" s="97" t="e">
        <f ca="true">+IF(AND(ISNUMBER(OFFSET('Hygiene Data'!$G$5,0,10*ROW('Hygiene Data'!G90))),'Data Summary'!DX96="Yes"),OFFSET('Hygiene Data'!$G$5,0,10*ROW('Hygiene Data'!G90)),NA())</f>
        <v>#N/A</v>
      </c>
      <c r="BJ96" s="97" t="e">
        <f ca="true">+IF(AND(ISNUMBER(OFFSET('Hygiene Data'!$G$7,0,10*ROW('Hygiene Data'!G90))),'Data Summary'!DY96="Yes"),OFFSET('Hygiene Data'!$G$7,0,10*ROW('Hygiene Data'!G90)),NA())</f>
        <v>#N/A</v>
      </c>
      <c r="BK96" s="97" t="e">
        <f ca="true">+IF(AND(ISNUMBER(OFFSET('Hygiene Data'!$G$9,0,10*ROW('Hygiene Data'!G90))),'Data Summary'!DZ96="Yes"),OFFSET('Hygiene Data'!$G$9,0,10*ROW('Hygiene Data'!G90)),NA())</f>
        <v>#N/A</v>
      </c>
      <c r="BL96" s="97" t="e">
        <f ca="true">+IF(AND(ISNUMBER(OFFSET('Hygiene Data'!$H$5,0,10*ROW('Hygiene Data'!H90))),'Data Summary'!EA96="Yes"),OFFSET('Hygiene Data'!$H$5,0,10*ROW('Hygiene Data'!H90)),NA())</f>
        <v>#N/A</v>
      </c>
      <c r="BM96" s="97" t="e">
        <f ca="true">+IF(AND(ISNUMBER(OFFSET('Hygiene Data'!$H$7,0,10*ROW('Hygiene Data'!H90))),'Data Summary'!EB96="Yes"),OFFSET('Hygiene Data'!$H$7,0,10*ROW('Hygiene Data'!H90)),NA())</f>
        <v>#N/A</v>
      </c>
      <c r="BN96" s="97" t="e">
        <f ca="true">+IF(AND(ISNUMBER(OFFSET('Hygiene Data'!$H$9,0,10*ROW('Hygiene Data'!H90))),'Data Summary'!EC96="Yes"),OFFSET('Hygiene Data'!$H$9,0,10*ROW('Hygiene Data'!H90)),NA())</f>
        <v>#N/A</v>
      </c>
      <c r="BO96" s="97" t="e">
        <f ca="true">+IF(AND(ISNUMBER(OFFSET('Hygiene Data'!$I$5,0,10*ROW('Hygiene Data'!I90))),'Data Summary'!ED96="Yes"),OFFSET('Hygiene Data'!$I$5,0,10*ROW('Hygiene Data'!I90)),NA())</f>
        <v>#N/A</v>
      </c>
      <c r="BP96" s="97" t="e">
        <f ca="true">+IF(AND(ISNUMBER(OFFSET('Hygiene Data'!$I$7,0,10*ROW('Hygiene Data'!I90))),'Data Summary'!EE96="Yes"),OFFSET('Hygiene Data'!$I$7,0,10*ROW('Hygiene Data'!I90)),NA())</f>
        <v>#N/A</v>
      </c>
      <c r="BQ96" s="97" t="e">
        <f ca="true">+IF(AND(ISNUMBER(OFFSET('Hygiene Data'!$I$9,0,10*ROW('Hygiene Data'!I90))),'Data Summary'!EF96="Yes"),OFFSET('Hygiene Data'!$I$9,0,10*ROW('Hygiene Data'!I90)),NA())</f>
        <v>#N/A</v>
      </c>
    </row>
    <row xmlns:x14ac="http://schemas.microsoft.com/office/spreadsheetml/2009/9/ac" r="97" x14ac:dyDescent="0.2">
      <c r="A97" s="409" t="e">
        <f ca="true">+RIGHT('Data Summary'!A97,LEN('Data Summary'!A97)-9)</f>
        <v>#VALUE!</v>
      </c>
      <c r="B97" s="36" t="str">
        <f ca="true">+IF(ISTEXT('Data Summary'!B97),'Data Summary'!B97,"")</f>
        <v/>
      </c>
      <c r="C97" s="358" t="e">
        <f ca="true">+VALUE('Data Summary'!C97)</f>
        <v>#VALUE!</v>
      </c>
      <c r="D97" s="95" t="e">
        <f ca="true">+IF(AND(ISNUMBER(OFFSET('Water Data'!$D$4,0,10*ROW('Water Data'!D91))),'Data Summary'!BS97="Yes"),100-OFFSET('Water Data'!$D$4,0,10*ROW('Water Data'!D91)),NA())</f>
        <v>#N/A</v>
      </c>
      <c r="E97" s="95" t="e">
        <f ca="true">+IF(AND(ISNUMBER(OFFSET('Water Data'!$D$6,0,10*ROW('Water Data'!D91))),'Data Summary'!BT97="Yes"),OFFSET('Water Data'!$D$6,0,10*ROW('Water Data'!D91)),NA())</f>
        <v>#N/A</v>
      </c>
      <c r="F97" s="95" t="e">
        <f ca="true">+IF(AND(ISNUMBER(OFFSET('Water Data'!$D$9,0,10*ROW('Water Data'!D91))),'Data Summary'!BU97="Yes"),OFFSET('Water Data'!$D$9,0,10*ROW('Water Data'!D91)),NA())</f>
        <v>#N/A</v>
      </c>
      <c r="G97" s="95" t="e">
        <f ca="true">+IF(AND(ISNUMBER(OFFSET('Water Data'!$E$4,0,10*ROW('Water Data'!E91))),'Data Summary'!BV97="Yes"),100-OFFSET('Water Data'!$E$4,0,10*ROW('Water Data'!E91)),NA())</f>
        <v>#N/A</v>
      </c>
      <c r="H97" s="95" t="e">
        <f ca="true">+IF(AND(ISNUMBER(OFFSET('Water Data'!$E$6,0,10*ROW('Water Data'!E91))),'Data Summary'!BW97="Yes"),OFFSET('Water Data'!$E$6,0,10*ROW('Water Data'!E91)),NA())</f>
        <v>#N/A</v>
      </c>
      <c r="I97" s="95" t="e">
        <f ca="true">+IF(AND(ISNUMBER(OFFSET('Water Data'!$E$9,0,10*ROW('Water Data'!E91))),'Data Summary'!BX97="Yes"),OFFSET('Water Data'!$E$9,0,10*ROW('Water Data'!E91)),NA())</f>
        <v>#N/A</v>
      </c>
      <c r="J97" s="95" t="e">
        <f ca="true">+IF(AND(ISNUMBER(OFFSET('Water Data'!$F$4,0,10*ROW('Water Data'!F91))),'Data Summary'!BY97="Yes"),100-OFFSET('Water Data'!$F$4,0,10*ROW('Water Data'!F91)),NA())</f>
        <v>#N/A</v>
      </c>
      <c r="K97" s="95" t="e">
        <f ca="true">+IF(AND(ISNUMBER(OFFSET('Water Data'!$F$6,0,10*ROW('Water Data'!F91))),'Data Summary'!BZ97="Yes"),OFFSET('Water Data'!$F$6,0,10*ROW('Water Data'!F91)),NA())</f>
        <v>#N/A</v>
      </c>
      <c r="L97" s="95" t="e">
        <f ca="true">+IF(AND(ISNUMBER(OFFSET('Water Data'!$F$9,0,10*ROW('Water Data'!F91))),'Data Summary'!CA97="Yes"),OFFSET('Water Data'!$F$9,0,10*ROW('Water Data'!F91)),NA())</f>
        <v>#N/A</v>
      </c>
      <c r="M97" s="95" t="e">
        <f ca="true">+IF(AND(ISNUMBER(OFFSET('Water Data'!$G$4,0,10*ROW('Water Data'!G91))),'Data Summary'!CB97="Yes"),100-OFFSET('Water Data'!$G$4,0,10*ROW('Water Data'!G91)),NA())</f>
        <v>#N/A</v>
      </c>
      <c r="N97" s="95" t="e">
        <f ca="true">+IF(AND(ISNUMBER(OFFSET('Water Data'!$G$6,0,10*ROW('Water Data'!G91))),'Data Summary'!CC97="Yes"),OFFSET('Water Data'!$G$6,0,10*ROW('Water Data'!G91)),NA())</f>
        <v>#N/A</v>
      </c>
      <c r="O97" s="95" t="e">
        <f ca="true">+IF(AND(ISNUMBER(OFFSET('Water Data'!$G$9,0,10*ROW('Water Data'!G91))),'Data Summary'!CD97="Yes"),OFFSET('Water Data'!$G$9,0,10*ROW('Water Data'!G91)),NA())</f>
        <v>#N/A</v>
      </c>
      <c r="P97" s="95" t="e">
        <f ca="true">+IF(AND(ISNUMBER(OFFSET('Water Data'!$H$4,0,10*ROW('Water Data'!H91))),'Data Summary'!CE97="Yes"),100-OFFSET('Water Data'!$H$4,0,10*ROW('Water Data'!H91)),NA())</f>
        <v>#N/A</v>
      </c>
      <c r="Q97" s="95" t="e">
        <f ca="true">+IF(AND(ISNUMBER(OFFSET('Water Data'!$H$6,0,10*ROW('Water Data'!H91))),'Data Summary'!CF97="Yes"),OFFSET('Water Data'!$H$6,0,10*ROW('Water Data'!H91)),NA())</f>
        <v>#N/A</v>
      </c>
      <c r="R97" s="95" t="e">
        <f ca="true">+IF(AND(ISNUMBER(OFFSET('Water Data'!$H$9,0,10*ROW('Water Data'!H91))),'Data Summary'!CG97="Yes"),OFFSET('Water Data'!$H$9,0,10*ROW('Water Data'!H91)),NA())</f>
        <v>#N/A</v>
      </c>
      <c r="S97" s="95" t="e">
        <f ca="true">+IF(AND(ISNUMBER(OFFSET('Water Data'!$I$4,0,10*ROW('Water Data'!I91))),'Data Summary'!CH97="Yes"),100-OFFSET('Water Data'!$I$4,0,10*ROW('Water Data'!I91)),NA())</f>
        <v>#N/A</v>
      </c>
      <c r="T97" s="95" t="e">
        <f ca="true">+IF(AND(ISNUMBER(OFFSET('Water Data'!$I$6,0,10*ROW('Water Data'!I91))),'Data Summary'!CI97="Yes"),OFFSET('Water Data'!$I$6,0,10*ROW('Water Data'!I91)),NA())</f>
        <v>#N/A</v>
      </c>
      <c r="U97" s="95" t="e">
        <f ca="true">+IF(AND(ISNUMBER(OFFSET('Water Data'!$I$9,0,10*ROW('Water Data'!I91))),'Data Summary'!CJ97="Yes"),OFFSET('Water Data'!$I$9,0,10*ROW('Water Data'!I91)),NA())</f>
        <v>#N/A</v>
      </c>
      <c r="V97" s="96" t="e">
        <f ca="true">+IF(AND(ISNUMBER(OFFSET('Sanitation Data'!$D$4,0,10*ROW('Sanitation Data'!D91))),'Data Summary'!CK97="Yes"),100-OFFSET('Sanitation Data'!$D$4,0,10*ROW('Sanitation Data'!D91)),NA())</f>
        <v>#N/A</v>
      </c>
      <c r="W97" s="96" t="e">
        <f ca="true">+IF(AND(ISNUMBER(OFFSET('Sanitation Data'!$D$6,0,10*ROW('Sanitation Data'!D91))),'Data Summary'!CL97="Yes"),OFFSET('Sanitation Data'!$D$6,0,10*ROW('Sanitation Data'!D91)),NA())</f>
        <v>#N/A</v>
      </c>
      <c r="X97" s="96" t="e">
        <f ca="true">+IF(AND(ISNUMBER(OFFSET('Sanitation Data'!$D$10,0,10*ROW('Sanitation Data'!D91))),'Data Summary'!CM97="Yes"),OFFSET('Sanitation Data'!$D$10,0,10*ROW('Sanitation Data'!D91)),NA())</f>
        <v>#N/A</v>
      </c>
      <c r="Y97" s="96" t="e">
        <f ca="true">+IF(AND(ISNUMBER(OFFSET('Sanitation Data'!$D$11,0,10*ROW('Sanitation Data'!D91))),'Data Summary'!CN97="Yes"),OFFSET('Sanitation Data'!$D$11,0,10*ROW('Sanitation Data'!D91)),NA())</f>
        <v>#N/A</v>
      </c>
      <c r="Z97" s="96" t="e">
        <f ca="true">+IF(AND(ISNUMBER(OFFSET('Sanitation Data'!$D$12,0,10*ROW('Sanitation Data'!D91))),'Data Summary'!CO97="Yes"),OFFSET('Sanitation Data'!$D$12,0,10*ROW('Sanitation Data'!D91)),NA())</f>
        <v>#N/A</v>
      </c>
      <c r="AA97" s="96" t="e">
        <f ca="true">+IF(AND(ISNUMBER(OFFSET('Sanitation Data'!$E$4,0,10*ROW('Sanitation Data'!E91))),'Data Summary'!CP97="Yes"),100-OFFSET('Sanitation Data'!$E$4,0,10*ROW('Sanitation Data'!E91)),NA())</f>
        <v>#N/A</v>
      </c>
      <c r="AB97" s="96" t="e">
        <f ca="true">+IF(AND(ISNUMBER(OFFSET('Sanitation Data'!$E$6,0,10*ROW('Sanitation Data'!E91))),'Data Summary'!CQ97="Yes"),OFFSET('Sanitation Data'!$E$6,0,10*ROW('Sanitation Data'!E91)),NA())</f>
        <v>#N/A</v>
      </c>
      <c r="AC97" s="96" t="e">
        <f ca="true">+IF(AND(ISNUMBER(OFFSET('Sanitation Data'!$E$10,0,10*ROW('Sanitation Data'!E91))),'Data Summary'!CR97="Yes"),OFFSET('Sanitation Data'!$E$10,0,10*ROW('Sanitation Data'!E91)),NA())</f>
        <v>#N/A</v>
      </c>
      <c r="AD97" s="96" t="e">
        <f ca="true">+IF(AND(ISNUMBER(OFFSET('Sanitation Data'!$E$11,0,10*ROW('Sanitation Data'!E91))),'Data Summary'!CS97="Yes"),OFFSET('Sanitation Data'!$E$11,0,10*ROW('Sanitation Data'!E91)),NA())</f>
        <v>#N/A</v>
      </c>
      <c r="AE97" s="96" t="e">
        <f ca="true">+IF(AND(ISNUMBER(OFFSET('Sanitation Data'!$E$12,0,10*ROW('Sanitation Data'!E91))),'Data Summary'!CT97="Yes"),OFFSET('Sanitation Data'!$E$12,0,10*ROW('Sanitation Data'!E91)),NA())</f>
        <v>#N/A</v>
      </c>
      <c r="AF97" s="96" t="e">
        <f ca="true">+IF(AND(ISNUMBER(OFFSET('Sanitation Data'!$F$4,0,10*ROW('Sanitation Data'!F91))),'Data Summary'!CU97="Yes"),100-OFFSET('Sanitation Data'!$F$4,0,10*ROW('Sanitation Data'!F91)),NA())</f>
        <v>#N/A</v>
      </c>
      <c r="AG97" s="96" t="e">
        <f ca="true">+IF(AND(ISNUMBER(OFFSET('Sanitation Data'!$F$6,0,10*ROW('Sanitation Data'!F91))),'Data Summary'!CV97="Yes"),OFFSET('Sanitation Data'!$F$6,0,10*ROW('Sanitation Data'!F91)),NA())</f>
        <v>#N/A</v>
      </c>
      <c r="AH97" s="96" t="e">
        <f ca="true">+IF(AND(ISNUMBER(OFFSET('Sanitation Data'!$F$10,0,10*ROW('Sanitation Data'!F91))),'Data Summary'!CW97="Yes"),OFFSET('Sanitation Data'!$F$10,0,10*ROW('Sanitation Data'!F91)),NA())</f>
        <v>#N/A</v>
      </c>
      <c r="AI97" s="96" t="e">
        <f ca="true">+IF(AND(ISNUMBER(OFFSET('Sanitation Data'!$F$11,0,10*ROW('Sanitation Data'!F91))),'Data Summary'!CX97="Yes"),OFFSET('Sanitation Data'!$F$11,0,10*ROW('Sanitation Data'!F91)),NA())</f>
        <v>#N/A</v>
      </c>
      <c r="AJ97" s="96" t="e">
        <f ca="true">+IF(AND(ISNUMBER(OFFSET('Sanitation Data'!$F$12,0,10*ROW('Sanitation Data'!F91))),'Data Summary'!CY97="Yes"),OFFSET('Sanitation Data'!$F$12,0,10*ROW('Sanitation Data'!F91)),NA())</f>
        <v>#N/A</v>
      </c>
      <c r="AK97" s="96" t="e">
        <f ca="true">+IF(AND(ISNUMBER(OFFSET('Sanitation Data'!$G$4,0,10*ROW('Sanitation Data'!G91))),'Data Summary'!CZ97="Yes"),100-OFFSET('Sanitation Data'!$G$4,0,10*ROW('Sanitation Data'!G91)),NA())</f>
        <v>#N/A</v>
      </c>
      <c r="AL97" s="96" t="e">
        <f ca="true">+IF(AND(ISNUMBER(OFFSET('Sanitation Data'!$G$6,0,10*ROW('Sanitation Data'!G91))),'Data Summary'!DA97="Yes"),OFFSET('Sanitation Data'!$G$6,0,10*ROW('Sanitation Data'!G91)),NA())</f>
        <v>#N/A</v>
      </c>
      <c r="AM97" s="96" t="e">
        <f ca="true">+IF(AND(ISNUMBER(OFFSET('Sanitation Data'!$G$10,0,10*ROW('Sanitation Data'!G91))),'Data Summary'!DB97="Yes"),OFFSET('Sanitation Data'!$G$10,0,10*ROW('Sanitation Data'!G91)),NA())</f>
        <v>#N/A</v>
      </c>
      <c r="AN97" s="96" t="e">
        <f ca="true">+IF(AND(ISNUMBER(OFFSET('Sanitation Data'!$G$11,0,10*ROW('Sanitation Data'!G91))),'Data Summary'!DC97="Yes"),OFFSET('Sanitation Data'!$G$11,0,10*ROW('Sanitation Data'!G91)),NA())</f>
        <v>#N/A</v>
      </c>
      <c r="AO97" s="96" t="e">
        <f ca="true">+IF(AND(ISNUMBER(OFFSET('Sanitation Data'!$G$12,0,10*ROW('Sanitation Data'!G91))),'Data Summary'!DD97="Yes"),OFFSET('Sanitation Data'!$G$12,0,10*ROW('Sanitation Data'!G91)),NA())</f>
        <v>#N/A</v>
      </c>
      <c r="AP97" s="96" t="e">
        <f ca="true">+IF(AND(ISNUMBER(OFFSET('Sanitation Data'!$H$4,0,10*ROW('Sanitation Data'!H91))),'Data Summary'!DE97="Yes"),100-OFFSET('Sanitation Data'!$H$4,0,10*ROW('Sanitation Data'!H91)),NA())</f>
        <v>#N/A</v>
      </c>
      <c r="AQ97" s="96" t="e">
        <f ca="true">+IF(AND(ISNUMBER(OFFSET('Sanitation Data'!$H$6,0,10*ROW('Sanitation Data'!H91))),'Data Summary'!DF97="Yes"),OFFSET('Sanitation Data'!$H$6,0,10*ROW('Sanitation Data'!H91)),NA())</f>
        <v>#N/A</v>
      </c>
      <c r="AR97" s="96" t="e">
        <f ca="true">+IF(AND(ISNUMBER(OFFSET('Sanitation Data'!$H$10,0,10*ROW('Sanitation Data'!H91))),'Data Summary'!DG97="Yes"),OFFSET('Sanitation Data'!$H$10,0,10*ROW('Sanitation Data'!H91)),NA())</f>
        <v>#N/A</v>
      </c>
      <c r="AS97" s="96" t="e">
        <f ca="true">+IF(AND(ISNUMBER(OFFSET('Sanitation Data'!$H$11,0,10*ROW('Sanitation Data'!H91))),'Data Summary'!DH97="Yes"),OFFSET('Sanitation Data'!$H$11,0,10*ROW('Sanitation Data'!H91)),NA())</f>
        <v>#N/A</v>
      </c>
      <c r="AT97" s="96" t="e">
        <f ca="true">+IF(AND(ISNUMBER(OFFSET('Sanitation Data'!$H$12,0,10*ROW('Sanitation Data'!H91))),'Data Summary'!DI97="Yes"),OFFSET('Sanitation Data'!$H$12,0,10*ROW('Sanitation Data'!H91)),NA())</f>
        <v>#N/A</v>
      </c>
      <c r="AU97" s="96" t="e">
        <f ca="true">+IF(AND(ISNUMBER(OFFSET('Sanitation Data'!$I$4,0,10*ROW('Sanitation Data'!I91))),'Data Summary'!DJ97="Yes"),100-OFFSET('Sanitation Data'!$I$4,0,10*ROW('Sanitation Data'!I91)),NA())</f>
        <v>#N/A</v>
      </c>
      <c r="AV97" s="96" t="e">
        <f ca="true">+IF(AND(ISNUMBER(OFFSET('Sanitation Data'!$I$6,0,10*ROW('Sanitation Data'!I91))),'Data Summary'!DK97="Yes"),OFFSET('Sanitation Data'!$I$6,0,10*ROW('Sanitation Data'!I91)),NA())</f>
        <v>#N/A</v>
      </c>
      <c r="AW97" s="96" t="e">
        <f ca="true">+IF(AND(ISNUMBER(OFFSET('Sanitation Data'!$I$10,0,10*ROW('Sanitation Data'!I91))),'Data Summary'!DL97="Yes"),OFFSET('Sanitation Data'!$I$10,0,10*ROW('Sanitation Data'!I91)),NA())</f>
        <v>#N/A</v>
      </c>
      <c r="AX97" s="96" t="e">
        <f ca="true">+IF(AND(ISNUMBER(OFFSET('Sanitation Data'!$I$11,0,10*ROW('Sanitation Data'!I91))),'Data Summary'!DM97="Yes"),OFFSET('Sanitation Data'!$I$11,0,10*ROW('Sanitation Data'!I91)),NA())</f>
        <v>#N/A</v>
      </c>
      <c r="AY97" s="96" t="e">
        <f ca="true">+IF(AND(ISNUMBER(OFFSET('Sanitation Data'!$I$12,0,10*ROW('Sanitation Data'!I91))),'Data Summary'!DN97="Yes"),OFFSET('Sanitation Data'!$I$12,0,10*ROW('Sanitation Data'!I91)),NA())</f>
        <v>#N/A</v>
      </c>
      <c r="AZ97" s="97" t="e">
        <f ca="true">+IF(AND(ISNUMBER(OFFSET('Hygiene Data'!$D$5,0,10*ROW('Hygiene Data'!D91))),'Data Summary'!DO97="Yes"),OFFSET('Hygiene Data'!$D$5,0,10*ROW('Hygiene Data'!D91)),NA())</f>
        <v>#N/A</v>
      </c>
      <c r="BA97" s="97" t="e">
        <f ca="true">+IF(AND(ISNUMBER(OFFSET('Hygiene Data'!$D$7,0,10*ROW('Hygiene Data'!D91))),'Data Summary'!DP97="Yes"),OFFSET('Hygiene Data'!$D$7,0,10*ROW('Hygiene Data'!D91)),NA())</f>
        <v>#N/A</v>
      </c>
      <c r="BB97" s="97" t="e">
        <f ca="true">+IF(AND(ISNUMBER(OFFSET('Hygiene Data'!$D$9,0,10*ROW('Hygiene Data'!D91))),'Data Summary'!DQ97="Yes"),OFFSET('Hygiene Data'!$D$9,0,10*ROW('Hygiene Data'!D91)),NA())</f>
        <v>#N/A</v>
      </c>
      <c r="BC97" s="97" t="e">
        <f ca="true">+IF(AND(ISNUMBER(OFFSET('Hygiene Data'!$E$5,0,10*ROW('Hygiene Data'!E91))),'Data Summary'!DR97="Yes"),OFFSET('Hygiene Data'!$E$5,0,10*ROW('Hygiene Data'!E91)),NA())</f>
        <v>#N/A</v>
      </c>
      <c r="BD97" s="97" t="e">
        <f ca="true">+IF(AND(ISNUMBER(OFFSET('Hygiene Data'!$E$7,0,10*ROW('Hygiene Data'!E91))),'Data Summary'!DS97="Yes"),OFFSET('Hygiene Data'!$E$7,0,10*ROW('Hygiene Data'!E91)),NA())</f>
        <v>#N/A</v>
      </c>
      <c r="BE97" s="97" t="e">
        <f ca="true">+IF(AND(ISNUMBER(OFFSET('Hygiene Data'!$E$9,0,10*ROW('Hygiene Data'!E91))),'Data Summary'!DT97="Yes"),OFFSET('Hygiene Data'!$E$9,0,10*ROW('Hygiene Data'!E91)),NA())</f>
        <v>#N/A</v>
      </c>
      <c r="BF97" s="97" t="e">
        <f ca="true">+IF(AND(ISNUMBER(OFFSET('Hygiene Data'!$F$5,0,10*ROW('Hygiene Data'!F91))),'Data Summary'!DU97="Yes"),OFFSET('Hygiene Data'!$F$5,0,10*ROW('Hygiene Data'!F91)),NA())</f>
        <v>#N/A</v>
      </c>
      <c r="BG97" s="97" t="e">
        <f ca="true">+IF(AND(ISNUMBER(OFFSET('Hygiene Data'!$F$7,0,10*ROW('Hygiene Data'!F91))),'Data Summary'!DV97="Yes"),OFFSET('Hygiene Data'!$F$7,0,10*ROW('Hygiene Data'!F91)),NA())</f>
        <v>#N/A</v>
      </c>
      <c r="BH97" s="97" t="e">
        <f ca="true">+IF(AND(ISNUMBER(OFFSET('Hygiene Data'!$F$9,0,10*ROW('Hygiene Data'!F91))),'Data Summary'!DW97="Yes"),OFFSET('Hygiene Data'!$F$9,0,10*ROW('Hygiene Data'!F91)),NA())</f>
        <v>#N/A</v>
      </c>
      <c r="BI97" s="97" t="e">
        <f ca="true">+IF(AND(ISNUMBER(OFFSET('Hygiene Data'!$G$5,0,10*ROW('Hygiene Data'!G91))),'Data Summary'!DX97="Yes"),OFFSET('Hygiene Data'!$G$5,0,10*ROW('Hygiene Data'!G91)),NA())</f>
        <v>#N/A</v>
      </c>
      <c r="BJ97" s="97" t="e">
        <f ca="true">+IF(AND(ISNUMBER(OFFSET('Hygiene Data'!$G$7,0,10*ROW('Hygiene Data'!G91))),'Data Summary'!DY97="Yes"),OFFSET('Hygiene Data'!$G$7,0,10*ROW('Hygiene Data'!G91)),NA())</f>
        <v>#N/A</v>
      </c>
      <c r="BK97" s="97" t="e">
        <f ca="true">+IF(AND(ISNUMBER(OFFSET('Hygiene Data'!$G$9,0,10*ROW('Hygiene Data'!G91))),'Data Summary'!DZ97="Yes"),OFFSET('Hygiene Data'!$G$9,0,10*ROW('Hygiene Data'!G91)),NA())</f>
        <v>#N/A</v>
      </c>
      <c r="BL97" s="97" t="e">
        <f ca="true">+IF(AND(ISNUMBER(OFFSET('Hygiene Data'!$H$5,0,10*ROW('Hygiene Data'!H91))),'Data Summary'!EA97="Yes"),OFFSET('Hygiene Data'!$H$5,0,10*ROW('Hygiene Data'!H91)),NA())</f>
        <v>#N/A</v>
      </c>
      <c r="BM97" s="97" t="e">
        <f ca="true">+IF(AND(ISNUMBER(OFFSET('Hygiene Data'!$H$7,0,10*ROW('Hygiene Data'!H91))),'Data Summary'!EB97="Yes"),OFFSET('Hygiene Data'!$H$7,0,10*ROW('Hygiene Data'!H91)),NA())</f>
        <v>#N/A</v>
      </c>
      <c r="BN97" s="97" t="e">
        <f ca="true">+IF(AND(ISNUMBER(OFFSET('Hygiene Data'!$H$9,0,10*ROW('Hygiene Data'!H91))),'Data Summary'!EC97="Yes"),OFFSET('Hygiene Data'!$H$9,0,10*ROW('Hygiene Data'!H91)),NA())</f>
        <v>#N/A</v>
      </c>
      <c r="BO97" s="97" t="e">
        <f ca="true">+IF(AND(ISNUMBER(OFFSET('Hygiene Data'!$I$5,0,10*ROW('Hygiene Data'!I91))),'Data Summary'!ED97="Yes"),OFFSET('Hygiene Data'!$I$5,0,10*ROW('Hygiene Data'!I91)),NA())</f>
        <v>#N/A</v>
      </c>
      <c r="BP97" s="97" t="e">
        <f ca="true">+IF(AND(ISNUMBER(OFFSET('Hygiene Data'!$I$7,0,10*ROW('Hygiene Data'!I91))),'Data Summary'!EE97="Yes"),OFFSET('Hygiene Data'!$I$7,0,10*ROW('Hygiene Data'!I91)),NA())</f>
        <v>#N/A</v>
      </c>
      <c r="BQ97" s="97" t="e">
        <f ca="true">+IF(AND(ISNUMBER(OFFSET('Hygiene Data'!$I$9,0,10*ROW('Hygiene Data'!I91))),'Data Summary'!EF97="Yes"),OFFSET('Hygiene Data'!$I$9,0,10*ROW('Hygiene Data'!I91)),NA())</f>
        <v>#N/A</v>
      </c>
    </row>
    <row xmlns:x14ac="http://schemas.microsoft.com/office/spreadsheetml/2009/9/ac" r="98" x14ac:dyDescent="0.2">
      <c r="A98" s="409" t="e">
        <f ca="true">+RIGHT('Data Summary'!A98,LEN('Data Summary'!A98)-9)</f>
        <v>#VALUE!</v>
      </c>
      <c r="B98" s="36" t="str">
        <f ca="true">+IF(ISTEXT('Data Summary'!B98),'Data Summary'!B98,"")</f>
        <v/>
      </c>
      <c r="C98" s="358" t="e">
        <f ca="true">+VALUE('Data Summary'!C98)</f>
        <v>#VALUE!</v>
      </c>
      <c r="D98" s="95" t="e">
        <f ca="true">+IF(AND(ISNUMBER(OFFSET('Water Data'!$D$4,0,10*ROW('Water Data'!D92))),'Data Summary'!BS98="Yes"),100-OFFSET('Water Data'!$D$4,0,10*ROW('Water Data'!D92)),NA())</f>
        <v>#N/A</v>
      </c>
      <c r="E98" s="95" t="e">
        <f ca="true">+IF(AND(ISNUMBER(OFFSET('Water Data'!$D$6,0,10*ROW('Water Data'!D92))),'Data Summary'!BT98="Yes"),OFFSET('Water Data'!$D$6,0,10*ROW('Water Data'!D92)),NA())</f>
        <v>#N/A</v>
      </c>
      <c r="F98" s="95" t="e">
        <f ca="true">+IF(AND(ISNUMBER(OFFSET('Water Data'!$D$9,0,10*ROW('Water Data'!D92))),'Data Summary'!BU98="Yes"),OFFSET('Water Data'!$D$9,0,10*ROW('Water Data'!D92)),NA())</f>
        <v>#N/A</v>
      </c>
      <c r="G98" s="95" t="e">
        <f ca="true">+IF(AND(ISNUMBER(OFFSET('Water Data'!$E$4,0,10*ROW('Water Data'!E92))),'Data Summary'!BV98="Yes"),100-OFFSET('Water Data'!$E$4,0,10*ROW('Water Data'!E92)),NA())</f>
        <v>#N/A</v>
      </c>
      <c r="H98" s="95" t="e">
        <f ca="true">+IF(AND(ISNUMBER(OFFSET('Water Data'!$E$6,0,10*ROW('Water Data'!E92))),'Data Summary'!BW98="Yes"),OFFSET('Water Data'!$E$6,0,10*ROW('Water Data'!E92)),NA())</f>
        <v>#N/A</v>
      </c>
      <c r="I98" s="95" t="e">
        <f ca="true">+IF(AND(ISNUMBER(OFFSET('Water Data'!$E$9,0,10*ROW('Water Data'!E92))),'Data Summary'!BX98="Yes"),OFFSET('Water Data'!$E$9,0,10*ROW('Water Data'!E92)),NA())</f>
        <v>#N/A</v>
      </c>
      <c r="J98" s="95" t="e">
        <f ca="true">+IF(AND(ISNUMBER(OFFSET('Water Data'!$F$4,0,10*ROW('Water Data'!F92))),'Data Summary'!BY98="Yes"),100-OFFSET('Water Data'!$F$4,0,10*ROW('Water Data'!F92)),NA())</f>
        <v>#N/A</v>
      </c>
      <c r="K98" s="95" t="e">
        <f ca="true">+IF(AND(ISNUMBER(OFFSET('Water Data'!$F$6,0,10*ROW('Water Data'!F92))),'Data Summary'!BZ98="Yes"),OFFSET('Water Data'!$F$6,0,10*ROW('Water Data'!F92)),NA())</f>
        <v>#N/A</v>
      </c>
      <c r="L98" s="95" t="e">
        <f ca="true">+IF(AND(ISNUMBER(OFFSET('Water Data'!$F$9,0,10*ROW('Water Data'!F92))),'Data Summary'!CA98="Yes"),OFFSET('Water Data'!$F$9,0,10*ROW('Water Data'!F92)),NA())</f>
        <v>#N/A</v>
      </c>
      <c r="M98" s="95" t="e">
        <f ca="true">+IF(AND(ISNUMBER(OFFSET('Water Data'!$G$4,0,10*ROW('Water Data'!G92))),'Data Summary'!CB98="Yes"),100-OFFSET('Water Data'!$G$4,0,10*ROW('Water Data'!G92)),NA())</f>
        <v>#N/A</v>
      </c>
      <c r="N98" s="95" t="e">
        <f ca="true">+IF(AND(ISNUMBER(OFFSET('Water Data'!$G$6,0,10*ROW('Water Data'!G92))),'Data Summary'!CC98="Yes"),OFFSET('Water Data'!$G$6,0,10*ROW('Water Data'!G92)),NA())</f>
        <v>#N/A</v>
      </c>
      <c r="O98" s="95" t="e">
        <f ca="true">+IF(AND(ISNUMBER(OFFSET('Water Data'!$G$9,0,10*ROW('Water Data'!G92))),'Data Summary'!CD98="Yes"),OFFSET('Water Data'!$G$9,0,10*ROW('Water Data'!G92)),NA())</f>
        <v>#N/A</v>
      </c>
      <c r="P98" s="95" t="e">
        <f ca="true">+IF(AND(ISNUMBER(OFFSET('Water Data'!$H$4,0,10*ROW('Water Data'!H92))),'Data Summary'!CE98="Yes"),100-OFFSET('Water Data'!$H$4,0,10*ROW('Water Data'!H92)),NA())</f>
        <v>#N/A</v>
      </c>
      <c r="Q98" s="95" t="e">
        <f ca="true">+IF(AND(ISNUMBER(OFFSET('Water Data'!$H$6,0,10*ROW('Water Data'!H92))),'Data Summary'!CF98="Yes"),OFFSET('Water Data'!$H$6,0,10*ROW('Water Data'!H92)),NA())</f>
        <v>#N/A</v>
      </c>
      <c r="R98" s="95" t="e">
        <f ca="true">+IF(AND(ISNUMBER(OFFSET('Water Data'!$H$9,0,10*ROW('Water Data'!H92))),'Data Summary'!CG98="Yes"),OFFSET('Water Data'!$H$9,0,10*ROW('Water Data'!H92)),NA())</f>
        <v>#N/A</v>
      </c>
      <c r="S98" s="95" t="e">
        <f ca="true">+IF(AND(ISNUMBER(OFFSET('Water Data'!$I$4,0,10*ROW('Water Data'!I92))),'Data Summary'!CH98="Yes"),100-OFFSET('Water Data'!$I$4,0,10*ROW('Water Data'!I92)),NA())</f>
        <v>#N/A</v>
      </c>
      <c r="T98" s="95" t="e">
        <f ca="true">+IF(AND(ISNUMBER(OFFSET('Water Data'!$I$6,0,10*ROW('Water Data'!I92))),'Data Summary'!CI98="Yes"),OFFSET('Water Data'!$I$6,0,10*ROW('Water Data'!I92)),NA())</f>
        <v>#N/A</v>
      </c>
      <c r="U98" s="95" t="e">
        <f ca="true">+IF(AND(ISNUMBER(OFFSET('Water Data'!$I$9,0,10*ROW('Water Data'!I92))),'Data Summary'!CJ98="Yes"),OFFSET('Water Data'!$I$9,0,10*ROW('Water Data'!I92)),NA())</f>
        <v>#N/A</v>
      </c>
      <c r="V98" s="96" t="e">
        <f ca="true">+IF(AND(ISNUMBER(OFFSET('Sanitation Data'!$D$4,0,10*ROW('Sanitation Data'!D92))),'Data Summary'!CK98="Yes"),100-OFFSET('Sanitation Data'!$D$4,0,10*ROW('Sanitation Data'!D92)),NA())</f>
        <v>#N/A</v>
      </c>
      <c r="W98" s="96" t="e">
        <f ca="true">+IF(AND(ISNUMBER(OFFSET('Sanitation Data'!$D$6,0,10*ROW('Sanitation Data'!D92))),'Data Summary'!CL98="Yes"),OFFSET('Sanitation Data'!$D$6,0,10*ROW('Sanitation Data'!D92)),NA())</f>
        <v>#N/A</v>
      </c>
      <c r="X98" s="96" t="e">
        <f ca="true">+IF(AND(ISNUMBER(OFFSET('Sanitation Data'!$D$10,0,10*ROW('Sanitation Data'!D92))),'Data Summary'!CM98="Yes"),OFFSET('Sanitation Data'!$D$10,0,10*ROW('Sanitation Data'!D92)),NA())</f>
        <v>#N/A</v>
      </c>
      <c r="Y98" s="96" t="e">
        <f ca="true">+IF(AND(ISNUMBER(OFFSET('Sanitation Data'!$D$11,0,10*ROW('Sanitation Data'!D92))),'Data Summary'!CN98="Yes"),OFFSET('Sanitation Data'!$D$11,0,10*ROW('Sanitation Data'!D92)),NA())</f>
        <v>#N/A</v>
      </c>
      <c r="Z98" s="96" t="e">
        <f ca="true">+IF(AND(ISNUMBER(OFFSET('Sanitation Data'!$D$12,0,10*ROW('Sanitation Data'!D92))),'Data Summary'!CO98="Yes"),OFFSET('Sanitation Data'!$D$12,0,10*ROW('Sanitation Data'!D92)),NA())</f>
        <v>#N/A</v>
      </c>
      <c r="AA98" s="96" t="e">
        <f ca="true">+IF(AND(ISNUMBER(OFFSET('Sanitation Data'!$E$4,0,10*ROW('Sanitation Data'!E92))),'Data Summary'!CP98="Yes"),100-OFFSET('Sanitation Data'!$E$4,0,10*ROW('Sanitation Data'!E92)),NA())</f>
        <v>#N/A</v>
      </c>
      <c r="AB98" s="96" t="e">
        <f ca="true">+IF(AND(ISNUMBER(OFFSET('Sanitation Data'!$E$6,0,10*ROW('Sanitation Data'!E92))),'Data Summary'!CQ98="Yes"),OFFSET('Sanitation Data'!$E$6,0,10*ROW('Sanitation Data'!E92)),NA())</f>
        <v>#N/A</v>
      </c>
      <c r="AC98" s="96" t="e">
        <f ca="true">+IF(AND(ISNUMBER(OFFSET('Sanitation Data'!$E$10,0,10*ROW('Sanitation Data'!E92))),'Data Summary'!CR98="Yes"),OFFSET('Sanitation Data'!$E$10,0,10*ROW('Sanitation Data'!E92)),NA())</f>
        <v>#N/A</v>
      </c>
      <c r="AD98" s="96" t="e">
        <f ca="true">+IF(AND(ISNUMBER(OFFSET('Sanitation Data'!$E$11,0,10*ROW('Sanitation Data'!E92))),'Data Summary'!CS98="Yes"),OFFSET('Sanitation Data'!$E$11,0,10*ROW('Sanitation Data'!E92)),NA())</f>
        <v>#N/A</v>
      </c>
      <c r="AE98" s="96" t="e">
        <f ca="true">+IF(AND(ISNUMBER(OFFSET('Sanitation Data'!$E$12,0,10*ROW('Sanitation Data'!E92))),'Data Summary'!CT98="Yes"),OFFSET('Sanitation Data'!$E$12,0,10*ROW('Sanitation Data'!E92)),NA())</f>
        <v>#N/A</v>
      </c>
      <c r="AF98" s="96" t="e">
        <f ca="true">+IF(AND(ISNUMBER(OFFSET('Sanitation Data'!$F$4,0,10*ROW('Sanitation Data'!F92))),'Data Summary'!CU98="Yes"),100-OFFSET('Sanitation Data'!$F$4,0,10*ROW('Sanitation Data'!F92)),NA())</f>
        <v>#N/A</v>
      </c>
      <c r="AG98" s="96" t="e">
        <f ca="true">+IF(AND(ISNUMBER(OFFSET('Sanitation Data'!$F$6,0,10*ROW('Sanitation Data'!F92))),'Data Summary'!CV98="Yes"),OFFSET('Sanitation Data'!$F$6,0,10*ROW('Sanitation Data'!F92)),NA())</f>
        <v>#N/A</v>
      </c>
      <c r="AH98" s="96" t="e">
        <f ca="true">+IF(AND(ISNUMBER(OFFSET('Sanitation Data'!$F$10,0,10*ROW('Sanitation Data'!F92))),'Data Summary'!CW98="Yes"),OFFSET('Sanitation Data'!$F$10,0,10*ROW('Sanitation Data'!F92)),NA())</f>
        <v>#N/A</v>
      </c>
      <c r="AI98" s="96" t="e">
        <f ca="true">+IF(AND(ISNUMBER(OFFSET('Sanitation Data'!$F$11,0,10*ROW('Sanitation Data'!F92))),'Data Summary'!CX98="Yes"),OFFSET('Sanitation Data'!$F$11,0,10*ROW('Sanitation Data'!F92)),NA())</f>
        <v>#N/A</v>
      </c>
      <c r="AJ98" s="96" t="e">
        <f ca="true">+IF(AND(ISNUMBER(OFFSET('Sanitation Data'!$F$12,0,10*ROW('Sanitation Data'!F92))),'Data Summary'!CY98="Yes"),OFFSET('Sanitation Data'!$F$12,0,10*ROW('Sanitation Data'!F92)),NA())</f>
        <v>#N/A</v>
      </c>
      <c r="AK98" s="96" t="e">
        <f ca="true">+IF(AND(ISNUMBER(OFFSET('Sanitation Data'!$G$4,0,10*ROW('Sanitation Data'!G92))),'Data Summary'!CZ98="Yes"),100-OFFSET('Sanitation Data'!$G$4,0,10*ROW('Sanitation Data'!G92)),NA())</f>
        <v>#N/A</v>
      </c>
      <c r="AL98" s="96" t="e">
        <f ca="true">+IF(AND(ISNUMBER(OFFSET('Sanitation Data'!$G$6,0,10*ROW('Sanitation Data'!G92))),'Data Summary'!DA98="Yes"),OFFSET('Sanitation Data'!$G$6,0,10*ROW('Sanitation Data'!G92)),NA())</f>
        <v>#N/A</v>
      </c>
      <c r="AM98" s="96" t="e">
        <f ca="true">+IF(AND(ISNUMBER(OFFSET('Sanitation Data'!$G$10,0,10*ROW('Sanitation Data'!G92))),'Data Summary'!DB98="Yes"),OFFSET('Sanitation Data'!$G$10,0,10*ROW('Sanitation Data'!G92)),NA())</f>
        <v>#N/A</v>
      </c>
      <c r="AN98" s="96" t="e">
        <f ca="true">+IF(AND(ISNUMBER(OFFSET('Sanitation Data'!$G$11,0,10*ROW('Sanitation Data'!G92))),'Data Summary'!DC98="Yes"),OFFSET('Sanitation Data'!$G$11,0,10*ROW('Sanitation Data'!G92)),NA())</f>
        <v>#N/A</v>
      </c>
      <c r="AO98" s="96" t="e">
        <f ca="true">+IF(AND(ISNUMBER(OFFSET('Sanitation Data'!$G$12,0,10*ROW('Sanitation Data'!G92))),'Data Summary'!DD98="Yes"),OFFSET('Sanitation Data'!$G$12,0,10*ROW('Sanitation Data'!G92)),NA())</f>
        <v>#N/A</v>
      </c>
      <c r="AP98" s="96" t="e">
        <f ca="true">+IF(AND(ISNUMBER(OFFSET('Sanitation Data'!$H$4,0,10*ROW('Sanitation Data'!H92))),'Data Summary'!DE98="Yes"),100-OFFSET('Sanitation Data'!$H$4,0,10*ROW('Sanitation Data'!H92)),NA())</f>
        <v>#N/A</v>
      </c>
      <c r="AQ98" s="96" t="e">
        <f ca="true">+IF(AND(ISNUMBER(OFFSET('Sanitation Data'!$H$6,0,10*ROW('Sanitation Data'!H92))),'Data Summary'!DF98="Yes"),OFFSET('Sanitation Data'!$H$6,0,10*ROW('Sanitation Data'!H92)),NA())</f>
        <v>#N/A</v>
      </c>
      <c r="AR98" s="96" t="e">
        <f ca="true">+IF(AND(ISNUMBER(OFFSET('Sanitation Data'!$H$10,0,10*ROW('Sanitation Data'!H92))),'Data Summary'!DG98="Yes"),OFFSET('Sanitation Data'!$H$10,0,10*ROW('Sanitation Data'!H92)),NA())</f>
        <v>#N/A</v>
      </c>
      <c r="AS98" s="96" t="e">
        <f ca="true">+IF(AND(ISNUMBER(OFFSET('Sanitation Data'!$H$11,0,10*ROW('Sanitation Data'!H92))),'Data Summary'!DH98="Yes"),OFFSET('Sanitation Data'!$H$11,0,10*ROW('Sanitation Data'!H92)),NA())</f>
        <v>#N/A</v>
      </c>
      <c r="AT98" s="96" t="e">
        <f ca="true">+IF(AND(ISNUMBER(OFFSET('Sanitation Data'!$H$12,0,10*ROW('Sanitation Data'!H92))),'Data Summary'!DI98="Yes"),OFFSET('Sanitation Data'!$H$12,0,10*ROW('Sanitation Data'!H92)),NA())</f>
        <v>#N/A</v>
      </c>
      <c r="AU98" s="96" t="e">
        <f ca="true">+IF(AND(ISNUMBER(OFFSET('Sanitation Data'!$I$4,0,10*ROW('Sanitation Data'!I92))),'Data Summary'!DJ98="Yes"),100-OFFSET('Sanitation Data'!$I$4,0,10*ROW('Sanitation Data'!I92)),NA())</f>
        <v>#N/A</v>
      </c>
      <c r="AV98" s="96" t="e">
        <f ca="true">+IF(AND(ISNUMBER(OFFSET('Sanitation Data'!$I$6,0,10*ROW('Sanitation Data'!I92))),'Data Summary'!DK98="Yes"),OFFSET('Sanitation Data'!$I$6,0,10*ROW('Sanitation Data'!I92)),NA())</f>
        <v>#N/A</v>
      </c>
      <c r="AW98" s="96" t="e">
        <f ca="true">+IF(AND(ISNUMBER(OFFSET('Sanitation Data'!$I$10,0,10*ROW('Sanitation Data'!I92))),'Data Summary'!DL98="Yes"),OFFSET('Sanitation Data'!$I$10,0,10*ROW('Sanitation Data'!I92)),NA())</f>
        <v>#N/A</v>
      </c>
      <c r="AX98" s="96" t="e">
        <f ca="true">+IF(AND(ISNUMBER(OFFSET('Sanitation Data'!$I$11,0,10*ROW('Sanitation Data'!I92))),'Data Summary'!DM98="Yes"),OFFSET('Sanitation Data'!$I$11,0,10*ROW('Sanitation Data'!I92)),NA())</f>
        <v>#N/A</v>
      </c>
      <c r="AY98" s="96" t="e">
        <f ca="true">+IF(AND(ISNUMBER(OFFSET('Sanitation Data'!$I$12,0,10*ROW('Sanitation Data'!I92))),'Data Summary'!DN98="Yes"),OFFSET('Sanitation Data'!$I$12,0,10*ROW('Sanitation Data'!I92)),NA())</f>
        <v>#N/A</v>
      </c>
      <c r="AZ98" s="97" t="e">
        <f ca="true">+IF(AND(ISNUMBER(OFFSET('Hygiene Data'!$D$5,0,10*ROW('Hygiene Data'!D92))),'Data Summary'!DO98="Yes"),OFFSET('Hygiene Data'!$D$5,0,10*ROW('Hygiene Data'!D92)),NA())</f>
        <v>#N/A</v>
      </c>
      <c r="BA98" s="97" t="e">
        <f ca="true">+IF(AND(ISNUMBER(OFFSET('Hygiene Data'!$D$7,0,10*ROW('Hygiene Data'!D92))),'Data Summary'!DP98="Yes"),OFFSET('Hygiene Data'!$D$7,0,10*ROW('Hygiene Data'!D92)),NA())</f>
        <v>#N/A</v>
      </c>
      <c r="BB98" s="97" t="e">
        <f ca="true">+IF(AND(ISNUMBER(OFFSET('Hygiene Data'!$D$9,0,10*ROW('Hygiene Data'!D92))),'Data Summary'!DQ98="Yes"),OFFSET('Hygiene Data'!$D$9,0,10*ROW('Hygiene Data'!D92)),NA())</f>
        <v>#N/A</v>
      </c>
      <c r="BC98" s="97" t="e">
        <f ca="true">+IF(AND(ISNUMBER(OFFSET('Hygiene Data'!$E$5,0,10*ROW('Hygiene Data'!E92))),'Data Summary'!DR98="Yes"),OFFSET('Hygiene Data'!$E$5,0,10*ROW('Hygiene Data'!E92)),NA())</f>
        <v>#N/A</v>
      </c>
      <c r="BD98" s="97" t="e">
        <f ca="true">+IF(AND(ISNUMBER(OFFSET('Hygiene Data'!$E$7,0,10*ROW('Hygiene Data'!E92))),'Data Summary'!DS98="Yes"),OFFSET('Hygiene Data'!$E$7,0,10*ROW('Hygiene Data'!E92)),NA())</f>
        <v>#N/A</v>
      </c>
      <c r="BE98" s="97" t="e">
        <f ca="true">+IF(AND(ISNUMBER(OFFSET('Hygiene Data'!$E$9,0,10*ROW('Hygiene Data'!E92))),'Data Summary'!DT98="Yes"),OFFSET('Hygiene Data'!$E$9,0,10*ROW('Hygiene Data'!E92)),NA())</f>
        <v>#N/A</v>
      </c>
      <c r="BF98" s="97" t="e">
        <f ca="true">+IF(AND(ISNUMBER(OFFSET('Hygiene Data'!$F$5,0,10*ROW('Hygiene Data'!F92))),'Data Summary'!DU98="Yes"),OFFSET('Hygiene Data'!$F$5,0,10*ROW('Hygiene Data'!F92)),NA())</f>
        <v>#N/A</v>
      </c>
      <c r="BG98" s="97" t="e">
        <f ca="true">+IF(AND(ISNUMBER(OFFSET('Hygiene Data'!$F$7,0,10*ROW('Hygiene Data'!F92))),'Data Summary'!DV98="Yes"),OFFSET('Hygiene Data'!$F$7,0,10*ROW('Hygiene Data'!F92)),NA())</f>
        <v>#N/A</v>
      </c>
      <c r="BH98" s="97" t="e">
        <f ca="true">+IF(AND(ISNUMBER(OFFSET('Hygiene Data'!$F$9,0,10*ROW('Hygiene Data'!F92))),'Data Summary'!DW98="Yes"),OFFSET('Hygiene Data'!$F$9,0,10*ROW('Hygiene Data'!F92)),NA())</f>
        <v>#N/A</v>
      </c>
      <c r="BI98" s="97" t="e">
        <f ca="true">+IF(AND(ISNUMBER(OFFSET('Hygiene Data'!$G$5,0,10*ROW('Hygiene Data'!G92))),'Data Summary'!DX98="Yes"),OFFSET('Hygiene Data'!$G$5,0,10*ROW('Hygiene Data'!G92)),NA())</f>
        <v>#N/A</v>
      </c>
      <c r="BJ98" s="97" t="e">
        <f ca="true">+IF(AND(ISNUMBER(OFFSET('Hygiene Data'!$G$7,0,10*ROW('Hygiene Data'!G92))),'Data Summary'!DY98="Yes"),OFFSET('Hygiene Data'!$G$7,0,10*ROW('Hygiene Data'!G92)),NA())</f>
        <v>#N/A</v>
      </c>
      <c r="BK98" s="97" t="e">
        <f ca="true">+IF(AND(ISNUMBER(OFFSET('Hygiene Data'!$G$9,0,10*ROW('Hygiene Data'!G92))),'Data Summary'!DZ98="Yes"),OFFSET('Hygiene Data'!$G$9,0,10*ROW('Hygiene Data'!G92)),NA())</f>
        <v>#N/A</v>
      </c>
      <c r="BL98" s="97" t="e">
        <f ca="true">+IF(AND(ISNUMBER(OFFSET('Hygiene Data'!$H$5,0,10*ROW('Hygiene Data'!H92))),'Data Summary'!EA98="Yes"),OFFSET('Hygiene Data'!$H$5,0,10*ROW('Hygiene Data'!H92)),NA())</f>
        <v>#N/A</v>
      </c>
      <c r="BM98" s="97" t="e">
        <f ca="true">+IF(AND(ISNUMBER(OFFSET('Hygiene Data'!$H$7,0,10*ROW('Hygiene Data'!H92))),'Data Summary'!EB98="Yes"),OFFSET('Hygiene Data'!$H$7,0,10*ROW('Hygiene Data'!H92)),NA())</f>
        <v>#N/A</v>
      </c>
      <c r="BN98" s="97" t="e">
        <f ca="true">+IF(AND(ISNUMBER(OFFSET('Hygiene Data'!$H$9,0,10*ROW('Hygiene Data'!H92))),'Data Summary'!EC98="Yes"),OFFSET('Hygiene Data'!$H$9,0,10*ROW('Hygiene Data'!H92)),NA())</f>
        <v>#N/A</v>
      </c>
      <c r="BO98" s="97" t="e">
        <f ca="true">+IF(AND(ISNUMBER(OFFSET('Hygiene Data'!$I$5,0,10*ROW('Hygiene Data'!I92))),'Data Summary'!ED98="Yes"),OFFSET('Hygiene Data'!$I$5,0,10*ROW('Hygiene Data'!I92)),NA())</f>
        <v>#N/A</v>
      </c>
      <c r="BP98" s="97" t="e">
        <f ca="true">+IF(AND(ISNUMBER(OFFSET('Hygiene Data'!$I$7,0,10*ROW('Hygiene Data'!I92))),'Data Summary'!EE98="Yes"),OFFSET('Hygiene Data'!$I$7,0,10*ROW('Hygiene Data'!I92)),NA())</f>
        <v>#N/A</v>
      </c>
      <c r="BQ98" s="97" t="e">
        <f ca="true">+IF(AND(ISNUMBER(OFFSET('Hygiene Data'!$I$9,0,10*ROW('Hygiene Data'!I92))),'Data Summary'!EF98="Yes"),OFFSET('Hygiene Data'!$I$9,0,10*ROW('Hygiene Data'!I92)),NA())</f>
        <v>#N/A</v>
      </c>
    </row>
    <row xmlns:x14ac="http://schemas.microsoft.com/office/spreadsheetml/2009/9/ac" r="99" x14ac:dyDescent="0.2">
      <c r="A99" s="409" t="e">
        <f ca="true">+RIGHT('Data Summary'!A99,LEN('Data Summary'!A99)-9)</f>
        <v>#VALUE!</v>
      </c>
      <c r="B99" s="36" t="str">
        <f ca="true">+IF(ISTEXT('Data Summary'!B99),'Data Summary'!B99,"")</f>
        <v/>
      </c>
      <c r="C99" s="358" t="e">
        <f ca="true">+VALUE('Data Summary'!C99)</f>
        <v>#VALUE!</v>
      </c>
      <c r="D99" s="95" t="e">
        <f ca="true">+IF(AND(ISNUMBER(OFFSET('Water Data'!$D$4,0,10*ROW('Water Data'!D93))),'Data Summary'!BS99="Yes"),100-OFFSET('Water Data'!$D$4,0,10*ROW('Water Data'!D93)),NA())</f>
        <v>#N/A</v>
      </c>
      <c r="E99" s="95" t="e">
        <f ca="true">+IF(AND(ISNUMBER(OFFSET('Water Data'!$D$6,0,10*ROW('Water Data'!D93))),'Data Summary'!BT99="Yes"),OFFSET('Water Data'!$D$6,0,10*ROW('Water Data'!D93)),NA())</f>
        <v>#N/A</v>
      </c>
      <c r="F99" s="95" t="e">
        <f ca="true">+IF(AND(ISNUMBER(OFFSET('Water Data'!$D$9,0,10*ROW('Water Data'!D93))),'Data Summary'!BU99="Yes"),OFFSET('Water Data'!$D$9,0,10*ROW('Water Data'!D93)),NA())</f>
        <v>#N/A</v>
      </c>
      <c r="G99" s="95" t="e">
        <f ca="true">+IF(AND(ISNUMBER(OFFSET('Water Data'!$E$4,0,10*ROW('Water Data'!E93))),'Data Summary'!BV99="Yes"),100-OFFSET('Water Data'!$E$4,0,10*ROW('Water Data'!E93)),NA())</f>
        <v>#N/A</v>
      </c>
      <c r="H99" s="95" t="e">
        <f ca="true">+IF(AND(ISNUMBER(OFFSET('Water Data'!$E$6,0,10*ROW('Water Data'!E93))),'Data Summary'!BW99="Yes"),OFFSET('Water Data'!$E$6,0,10*ROW('Water Data'!E93)),NA())</f>
        <v>#N/A</v>
      </c>
      <c r="I99" s="95" t="e">
        <f ca="true">+IF(AND(ISNUMBER(OFFSET('Water Data'!$E$9,0,10*ROW('Water Data'!E93))),'Data Summary'!BX99="Yes"),OFFSET('Water Data'!$E$9,0,10*ROW('Water Data'!E93)),NA())</f>
        <v>#N/A</v>
      </c>
      <c r="J99" s="95" t="e">
        <f ca="true">+IF(AND(ISNUMBER(OFFSET('Water Data'!$F$4,0,10*ROW('Water Data'!F93))),'Data Summary'!BY99="Yes"),100-OFFSET('Water Data'!$F$4,0,10*ROW('Water Data'!F93)),NA())</f>
        <v>#N/A</v>
      </c>
      <c r="K99" s="95" t="e">
        <f ca="true">+IF(AND(ISNUMBER(OFFSET('Water Data'!$F$6,0,10*ROW('Water Data'!F93))),'Data Summary'!BZ99="Yes"),OFFSET('Water Data'!$F$6,0,10*ROW('Water Data'!F93)),NA())</f>
        <v>#N/A</v>
      </c>
      <c r="L99" s="95" t="e">
        <f ca="true">+IF(AND(ISNUMBER(OFFSET('Water Data'!$F$9,0,10*ROW('Water Data'!F93))),'Data Summary'!CA99="Yes"),OFFSET('Water Data'!$F$9,0,10*ROW('Water Data'!F93)),NA())</f>
        <v>#N/A</v>
      </c>
      <c r="M99" s="95" t="e">
        <f ca="true">+IF(AND(ISNUMBER(OFFSET('Water Data'!$G$4,0,10*ROW('Water Data'!G93))),'Data Summary'!CB99="Yes"),100-OFFSET('Water Data'!$G$4,0,10*ROW('Water Data'!G93)),NA())</f>
        <v>#N/A</v>
      </c>
      <c r="N99" s="95" t="e">
        <f ca="true">+IF(AND(ISNUMBER(OFFSET('Water Data'!$G$6,0,10*ROW('Water Data'!G93))),'Data Summary'!CC99="Yes"),OFFSET('Water Data'!$G$6,0,10*ROW('Water Data'!G93)),NA())</f>
        <v>#N/A</v>
      </c>
      <c r="O99" s="95" t="e">
        <f ca="true">+IF(AND(ISNUMBER(OFFSET('Water Data'!$G$9,0,10*ROW('Water Data'!G93))),'Data Summary'!CD99="Yes"),OFFSET('Water Data'!$G$9,0,10*ROW('Water Data'!G93)),NA())</f>
        <v>#N/A</v>
      </c>
      <c r="P99" s="95" t="e">
        <f ca="true">+IF(AND(ISNUMBER(OFFSET('Water Data'!$H$4,0,10*ROW('Water Data'!H93))),'Data Summary'!CE99="Yes"),100-OFFSET('Water Data'!$H$4,0,10*ROW('Water Data'!H93)),NA())</f>
        <v>#N/A</v>
      </c>
      <c r="Q99" s="95" t="e">
        <f ca="true">+IF(AND(ISNUMBER(OFFSET('Water Data'!$H$6,0,10*ROW('Water Data'!H93))),'Data Summary'!CF99="Yes"),OFFSET('Water Data'!$H$6,0,10*ROW('Water Data'!H93)),NA())</f>
        <v>#N/A</v>
      </c>
      <c r="R99" s="95" t="e">
        <f ca="true">+IF(AND(ISNUMBER(OFFSET('Water Data'!$H$9,0,10*ROW('Water Data'!H93))),'Data Summary'!CG99="Yes"),OFFSET('Water Data'!$H$9,0,10*ROW('Water Data'!H93)),NA())</f>
        <v>#N/A</v>
      </c>
      <c r="S99" s="95" t="e">
        <f ca="true">+IF(AND(ISNUMBER(OFFSET('Water Data'!$I$4,0,10*ROW('Water Data'!I93))),'Data Summary'!CH99="Yes"),100-OFFSET('Water Data'!$I$4,0,10*ROW('Water Data'!I93)),NA())</f>
        <v>#N/A</v>
      </c>
      <c r="T99" s="95" t="e">
        <f ca="true">+IF(AND(ISNUMBER(OFFSET('Water Data'!$I$6,0,10*ROW('Water Data'!I93))),'Data Summary'!CI99="Yes"),OFFSET('Water Data'!$I$6,0,10*ROW('Water Data'!I93)),NA())</f>
        <v>#N/A</v>
      </c>
      <c r="U99" s="95" t="e">
        <f ca="true">+IF(AND(ISNUMBER(OFFSET('Water Data'!$I$9,0,10*ROW('Water Data'!I93))),'Data Summary'!CJ99="Yes"),OFFSET('Water Data'!$I$9,0,10*ROW('Water Data'!I93)),NA())</f>
        <v>#N/A</v>
      </c>
      <c r="V99" s="96" t="e">
        <f ca="true">+IF(AND(ISNUMBER(OFFSET('Sanitation Data'!$D$4,0,10*ROW('Sanitation Data'!D93))),'Data Summary'!CK99="Yes"),100-OFFSET('Sanitation Data'!$D$4,0,10*ROW('Sanitation Data'!D93)),NA())</f>
        <v>#N/A</v>
      </c>
      <c r="W99" s="96" t="e">
        <f ca="true">+IF(AND(ISNUMBER(OFFSET('Sanitation Data'!$D$6,0,10*ROW('Sanitation Data'!D93))),'Data Summary'!CL99="Yes"),OFFSET('Sanitation Data'!$D$6,0,10*ROW('Sanitation Data'!D93)),NA())</f>
        <v>#N/A</v>
      </c>
      <c r="X99" s="96" t="e">
        <f ca="true">+IF(AND(ISNUMBER(OFFSET('Sanitation Data'!$D$10,0,10*ROW('Sanitation Data'!D93))),'Data Summary'!CM99="Yes"),OFFSET('Sanitation Data'!$D$10,0,10*ROW('Sanitation Data'!D93)),NA())</f>
        <v>#N/A</v>
      </c>
      <c r="Y99" s="96" t="e">
        <f ca="true">+IF(AND(ISNUMBER(OFFSET('Sanitation Data'!$D$11,0,10*ROW('Sanitation Data'!D93))),'Data Summary'!CN99="Yes"),OFFSET('Sanitation Data'!$D$11,0,10*ROW('Sanitation Data'!D93)),NA())</f>
        <v>#N/A</v>
      </c>
      <c r="Z99" s="96" t="e">
        <f ca="true">+IF(AND(ISNUMBER(OFFSET('Sanitation Data'!$D$12,0,10*ROW('Sanitation Data'!D93))),'Data Summary'!CO99="Yes"),OFFSET('Sanitation Data'!$D$12,0,10*ROW('Sanitation Data'!D93)),NA())</f>
        <v>#N/A</v>
      </c>
      <c r="AA99" s="96" t="e">
        <f ca="true">+IF(AND(ISNUMBER(OFFSET('Sanitation Data'!$E$4,0,10*ROW('Sanitation Data'!E93))),'Data Summary'!CP99="Yes"),100-OFFSET('Sanitation Data'!$E$4,0,10*ROW('Sanitation Data'!E93)),NA())</f>
        <v>#N/A</v>
      </c>
      <c r="AB99" s="96" t="e">
        <f ca="true">+IF(AND(ISNUMBER(OFFSET('Sanitation Data'!$E$6,0,10*ROW('Sanitation Data'!E93))),'Data Summary'!CQ99="Yes"),OFFSET('Sanitation Data'!$E$6,0,10*ROW('Sanitation Data'!E93)),NA())</f>
        <v>#N/A</v>
      </c>
      <c r="AC99" s="96" t="e">
        <f ca="true">+IF(AND(ISNUMBER(OFFSET('Sanitation Data'!$E$10,0,10*ROW('Sanitation Data'!E93))),'Data Summary'!CR99="Yes"),OFFSET('Sanitation Data'!$E$10,0,10*ROW('Sanitation Data'!E93)),NA())</f>
        <v>#N/A</v>
      </c>
      <c r="AD99" s="96" t="e">
        <f ca="true">+IF(AND(ISNUMBER(OFFSET('Sanitation Data'!$E$11,0,10*ROW('Sanitation Data'!E93))),'Data Summary'!CS99="Yes"),OFFSET('Sanitation Data'!$E$11,0,10*ROW('Sanitation Data'!E93)),NA())</f>
        <v>#N/A</v>
      </c>
      <c r="AE99" s="96" t="e">
        <f ca="true">+IF(AND(ISNUMBER(OFFSET('Sanitation Data'!$E$12,0,10*ROW('Sanitation Data'!E93))),'Data Summary'!CT99="Yes"),OFFSET('Sanitation Data'!$E$12,0,10*ROW('Sanitation Data'!E93)),NA())</f>
        <v>#N/A</v>
      </c>
      <c r="AF99" s="96" t="e">
        <f ca="true">+IF(AND(ISNUMBER(OFFSET('Sanitation Data'!$F$4,0,10*ROW('Sanitation Data'!F93))),'Data Summary'!CU99="Yes"),100-OFFSET('Sanitation Data'!$F$4,0,10*ROW('Sanitation Data'!F93)),NA())</f>
        <v>#N/A</v>
      </c>
      <c r="AG99" s="96" t="e">
        <f ca="true">+IF(AND(ISNUMBER(OFFSET('Sanitation Data'!$F$6,0,10*ROW('Sanitation Data'!F93))),'Data Summary'!CV99="Yes"),OFFSET('Sanitation Data'!$F$6,0,10*ROW('Sanitation Data'!F93)),NA())</f>
        <v>#N/A</v>
      </c>
      <c r="AH99" s="96" t="e">
        <f ca="true">+IF(AND(ISNUMBER(OFFSET('Sanitation Data'!$F$10,0,10*ROW('Sanitation Data'!F93))),'Data Summary'!CW99="Yes"),OFFSET('Sanitation Data'!$F$10,0,10*ROW('Sanitation Data'!F93)),NA())</f>
        <v>#N/A</v>
      </c>
      <c r="AI99" s="96" t="e">
        <f ca="true">+IF(AND(ISNUMBER(OFFSET('Sanitation Data'!$F$11,0,10*ROW('Sanitation Data'!F93))),'Data Summary'!CX99="Yes"),OFFSET('Sanitation Data'!$F$11,0,10*ROW('Sanitation Data'!F93)),NA())</f>
        <v>#N/A</v>
      </c>
      <c r="AJ99" s="96" t="e">
        <f ca="true">+IF(AND(ISNUMBER(OFFSET('Sanitation Data'!$F$12,0,10*ROW('Sanitation Data'!F93))),'Data Summary'!CY99="Yes"),OFFSET('Sanitation Data'!$F$12,0,10*ROW('Sanitation Data'!F93)),NA())</f>
        <v>#N/A</v>
      </c>
      <c r="AK99" s="96" t="e">
        <f ca="true">+IF(AND(ISNUMBER(OFFSET('Sanitation Data'!$G$4,0,10*ROW('Sanitation Data'!G93))),'Data Summary'!CZ99="Yes"),100-OFFSET('Sanitation Data'!$G$4,0,10*ROW('Sanitation Data'!G93)),NA())</f>
        <v>#N/A</v>
      </c>
      <c r="AL99" s="96" t="e">
        <f ca="true">+IF(AND(ISNUMBER(OFFSET('Sanitation Data'!$G$6,0,10*ROW('Sanitation Data'!G93))),'Data Summary'!DA99="Yes"),OFFSET('Sanitation Data'!$G$6,0,10*ROW('Sanitation Data'!G93)),NA())</f>
        <v>#N/A</v>
      </c>
      <c r="AM99" s="96" t="e">
        <f ca="true">+IF(AND(ISNUMBER(OFFSET('Sanitation Data'!$G$10,0,10*ROW('Sanitation Data'!G93))),'Data Summary'!DB99="Yes"),OFFSET('Sanitation Data'!$G$10,0,10*ROW('Sanitation Data'!G93)),NA())</f>
        <v>#N/A</v>
      </c>
      <c r="AN99" s="96" t="e">
        <f ca="true">+IF(AND(ISNUMBER(OFFSET('Sanitation Data'!$G$11,0,10*ROW('Sanitation Data'!G93))),'Data Summary'!DC99="Yes"),OFFSET('Sanitation Data'!$G$11,0,10*ROW('Sanitation Data'!G93)),NA())</f>
        <v>#N/A</v>
      </c>
      <c r="AO99" s="96" t="e">
        <f ca="true">+IF(AND(ISNUMBER(OFFSET('Sanitation Data'!$G$12,0,10*ROW('Sanitation Data'!G93))),'Data Summary'!DD99="Yes"),OFFSET('Sanitation Data'!$G$12,0,10*ROW('Sanitation Data'!G93)),NA())</f>
        <v>#N/A</v>
      </c>
      <c r="AP99" s="96" t="e">
        <f ca="true">+IF(AND(ISNUMBER(OFFSET('Sanitation Data'!$H$4,0,10*ROW('Sanitation Data'!H93))),'Data Summary'!DE99="Yes"),100-OFFSET('Sanitation Data'!$H$4,0,10*ROW('Sanitation Data'!H93)),NA())</f>
        <v>#N/A</v>
      </c>
      <c r="AQ99" s="96" t="e">
        <f ca="true">+IF(AND(ISNUMBER(OFFSET('Sanitation Data'!$H$6,0,10*ROW('Sanitation Data'!H93))),'Data Summary'!DF99="Yes"),OFFSET('Sanitation Data'!$H$6,0,10*ROW('Sanitation Data'!H93)),NA())</f>
        <v>#N/A</v>
      </c>
      <c r="AR99" s="96" t="e">
        <f ca="true">+IF(AND(ISNUMBER(OFFSET('Sanitation Data'!$H$10,0,10*ROW('Sanitation Data'!H93))),'Data Summary'!DG99="Yes"),OFFSET('Sanitation Data'!$H$10,0,10*ROW('Sanitation Data'!H93)),NA())</f>
        <v>#N/A</v>
      </c>
      <c r="AS99" s="96" t="e">
        <f ca="true">+IF(AND(ISNUMBER(OFFSET('Sanitation Data'!$H$11,0,10*ROW('Sanitation Data'!H93))),'Data Summary'!DH99="Yes"),OFFSET('Sanitation Data'!$H$11,0,10*ROW('Sanitation Data'!H93)),NA())</f>
        <v>#N/A</v>
      </c>
      <c r="AT99" s="96" t="e">
        <f ca="true">+IF(AND(ISNUMBER(OFFSET('Sanitation Data'!$H$12,0,10*ROW('Sanitation Data'!H93))),'Data Summary'!DI99="Yes"),OFFSET('Sanitation Data'!$H$12,0,10*ROW('Sanitation Data'!H93)),NA())</f>
        <v>#N/A</v>
      </c>
      <c r="AU99" s="96" t="e">
        <f ca="true">+IF(AND(ISNUMBER(OFFSET('Sanitation Data'!$I$4,0,10*ROW('Sanitation Data'!I93))),'Data Summary'!DJ99="Yes"),100-OFFSET('Sanitation Data'!$I$4,0,10*ROW('Sanitation Data'!I93)),NA())</f>
        <v>#N/A</v>
      </c>
      <c r="AV99" s="96" t="e">
        <f ca="true">+IF(AND(ISNUMBER(OFFSET('Sanitation Data'!$I$6,0,10*ROW('Sanitation Data'!I93))),'Data Summary'!DK99="Yes"),OFFSET('Sanitation Data'!$I$6,0,10*ROW('Sanitation Data'!I93)),NA())</f>
        <v>#N/A</v>
      </c>
      <c r="AW99" s="96" t="e">
        <f ca="true">+IF(AND(ISNUMBER(OFFSET('Sanitation Data'!$I$10,0,10*ROW('Sanitation Data'!I93))),'Data Summary'!DL99="Yes"),OFFSET('Sanitation Data'!$I$10,0,10*ROW('Sanitation Data'!I93)),NA())</f>
        <v>#N/A</v>
      </c>
      <c r="AX99" s="96" t="e">
        <f ca="true">+IF(AND(ISNUMBER(OFFSET('Sanitation Data'!$I$11,0,10*ROW('Sanitation Data'!I93))),'Data Summary'!DM99="Yes"),OFFSET('Sanitation Data'!$I$11,0,10*ROW('Sanitation Data'!I93)),NA())</f>
        <v>#N/A</v>
      </c>
      <c r="AY99" s="96" t="e">
        <f ca="true">+IF(AND(ISNUMBER(OFFSET('Sanitation Data'!$I$12,0,10*ROW('Sanitation Data'!I93))),'Data Summary'!DN99="Yes"),OFFSET('Sanitation Data'!$I$12,0,10*ROW('Sanitation Data'!I93)),NA())</f>
        <v>#N/A</v>
      </c>
      <c r="AZ99" s="97" t="e">
        <f ca="true">+IF(AND(ISNUMBER(OFFSET('Hygiene Data'!$D$5,0,10*ROW('Hygiene Data'!D93))),'Data Summary'!DO99="Yes"),OFFSET('Hygiene Data'!$D$5,0,10*ROW('Hygiene Data'!D93)),NA())</f>
        <v>#N/A</v>
      </c>
      <c r="BA99" s="97" t="e">
        <f ca="true">+IF(AND(ISNUMBER(OFFSET('Hygiene Data'!$D$7,0,10*ROW('Hygiene Data'!D93))),'Data Summary'!DP99="Yes"),OFFSET('Hygiene Data'!$D$7,0,10*ROW('Hygiene Data'!D93)),NA())</f>
        <v>#N/A</v>
      </c>
      <c r="BB99" s="97" t="e">
        <f ca="true">+IF(AND(ISNUMBER(OFFSET('Hygiene Data'!$D$9,0,10*ROW('Hygiene Data'!D93))),'Data Summary'!DQ99="Yes"),OFFSET('Hygiene Data'!$D$9,0,10*ROW('Hygiene Data'!D93)),NA())</f>
        <v>#N/A</v>
      </c>
      <c r="BC99" s="97" t="e">
        <f ca="true">+IF(AND(ISNUMBER(OFFSET('Hygiene Data'!$E$5,0,10*ROW('Hygiene Data'!E93))),'Data Summary'!DR99="Yes"),OFFSET('Hygiene Data'!$E$5,0,10*ROW('Hygiene Data'!E93)),NA())</f>
        <v>#N/A</v>
      </c>
      <c r="BD99" s="97" t="e">
        <f ca="true">+IF(AND(ISNUMBER(OFFSET('Hygiene Data'!$E$7,0,10*ROW('Hygiene Data'!E93))),'Data Summary'!DS99="Yes"),OFFSET('Hygiene Data'!$E$7,0,10*ROW('Hygiene Data'!E93)),NA())</f>
        <v>#N/A</v>
      </c>
      <c r="BE99" s="97" t="e">
        <f ca="true">+IF(AND(ISNUMBER(OFFSET('Hygiene Data'!$E$9,0,10*ROW('Hygiene Data'!E93))),'Data Summary'!DT99="Yes"),OFFSET('Hygiene Data'!$E$9,0,10*ROW('Hygiene Data'!E93)),NA())</f>
        <v>#N/A</v>
      </c>
      <c r="BF99" s="97" t="e">
        <f ca="true">+IF(AND(ISNUMBER(OFFSET('Hygiene Data'!$F$5,0,10*ROW('Hygiene Data'!F93))),'Data Summary'!DU99="Yes"),OFFSET('Hygiene Data'!$F$5,0,10*ROW('Hygiene Data'!F93)),NA())</f>
        <v>#N/A</v>
      </c>
      <c r="BG99" s="97" t="e">
        <f ca="true">+IF(AND(ISNUMBER(OFFSET('Hygiene Data'!$F$7,0,10*ROW('Hygiene Data'!F93))),'Data Summary'!DV99="Yes"),OFFSET('Hygiene Data'!$F$7,0,10*ROW('Hygiene Data'!F93)),NA())</f>
        <v>#N/A</v>
      </c>
      <c r="BH99" s="97" t="e">
        <f ca="true">+IF(AND(ISNUMBER(OFFSET('Hygiene Data'!$F$9,0,10*ROW('Hygiene Data'!F93))),'Data Summary'!DW99="Yes"),OFFSET('Hygiene Data'!$F$9,0,10*ROW('Hygiene Data'!F93)),NA())</f>
        <v>#N/A</v>
      </c>
      <c r="BI99" s="97" t="e">
        <f ca="true">+IF(AND(ISNUMBER(OFFSET('Hygiene Data'!$G$5,0,10*ROW('Hygiene Data'!G93))),'Data Summary'!DX99="Yes"),OFFSET('Hygiene Data'!$G$5,0,10*ROW('Hygiene Data'!G93)),NA())</f>
        <v>#N/A</v>
      </c>
      <c r="BJ99" s="97" t="e">
        <f ca="true">+IF(AND(ISNUMBER(OFFSET('Hygiene Data'!$G$7,0,10*ROW('Hygiene Data'!G93))),'Data Summary'!DY99="Yes"),OFFSET('Hygiene Data'!$G$7,0,10*ROW('Hygiene Data'!G93)),NA())</f>
        <v>#N/A</v>
      </c>
      <c r="BK99" s="97" t="e">
        <f ca="true">+IF(AND(ISNUMBER(OFFSET('Hygiene Data'!$G$9,0,10*ROW('Hygiene Data'!G93))),'Data Summary'!DZ99="Yes"),OFFSET('Hygiene Data'!$G$9,0,10*ROW('Hygiene Data'!G93)),NA())</f>
        <v>#N/A</v>
      </c>
      <c r="BL99" s="97" t="e">
        <f ca="true">+IF(AND(ISNUMBER(OFFSET('Hygiene Data'!$H$5,0,10*ROW('Hygiene Data'!H93))),'Data Summary'!EA99="Yes"),OFFSET('Hygiene Data'!$H$5,0,10*ROW('Hygiene Data'!H93)),NA())</f>
        <v>#N/A</v>
      </c>
      <c r="BM99" s="97" t="e">
        <f ca="true">+IF(AND(ISNUMBER(OFFSET('Hygiene Data'!$H$7,0,10*ROW('Hygiene Data'!H93))),'Data Summary'!EB99="Yes"),OFFSET('Hygiene Data'!$H$7,0,10*ROW('Hygiene Data'!H93)),NA())</f>
        <v>#N/A</v>
      </c>
      <c r="BN99" s="97" t="e">
        <f ca="true">+IF(AND(ISNUMBER(OFFSET('Hygiene Data'!$H$9,0,10*ROW('Hygiene Data'!H93))),'Data Summary'!EC99="Yes"),OFFSET('Hygiene Data'!$H$9,0,10*ROW('Hygiene Data'!H93)),NA())</f>
        <v>#N/A</v>
      </c>
      <c r="BO99" s="97" t="e">
        <f ca="true">+IF(AND(ISNUMBER(OFFSET('Hygiene Data'!$I$5,0,10*ROW('Hygiene Data'!I93))),'Data Summary'!ED99="Yes"),OFFSET('Hygiene Data'!$I$5,0,10*ROW('Hygiene Data'!I93)),NA())</f>
        <v>#N/A</v>
      </c>
      <c r="BP99" s="97" t="e">
        <f ca="true">+IF(AND(ISNUMBER(OFFSET('Hygiene Data'!$I$7,0,10*ROW('Hygiene Data'!I93))),'Data Summary'!EE99="Yes"),OFFSET('Hygiene Data'!$I$7,0,10*ROW('Hygiene Data'!I93)),NA())</f>
        <v>#N/A</v>
      </c>
      <c r="BQ99" s="97" t="e">
        <f ca="true">+IF(AND(ISNUMBER(OFFSET('Hygiene Data'!$I$9,0,10*ROW('Hygiene Data'!I93))),'Data Summary'!EF99="Yes"),OFFSET('Hygiene Data'!$I$9,0,10*ROW('Hygiene Data'!I93)),NA())</f>
        <v>#N/A</v>
      </c>
    </row>
    <row xmlns:x14ac="http://schemas.microsoft.com/office/spreadsheetml/2009/9/ac" r="100" x14ac:dyDescent="0.2">
      <c r="A100" s="409" t="e">
        <f ca="true">+RIGHT('Data Summary'!A100,LEN('Data Summary'!A100)-9)</f>
        <v>#VALUE!</v>
      </c>
      <c r="B100" s="36" t="str">
        <f ca="true">+IF(ISTEXT('Data Summary'!B100),'Data Summary'!B100,"")</f>
        <v/>
      </c>
      <c r="C100" s="358" t="e">
        <f ca="true">+VALUE('Data Summary'!C100)</f>
        <v>#VALUE!</v>
      </c>
      <c r="D100" s="95" t="e">
        <f ca="true">+IF(AND(ISNUMBER(OFFSET('Water Data'!$D$4,0,10*ROW('Water Data'!D94))),'Data Summary'!BS100="Yes"),100-OFFSET('Water Data'!$D$4,0,10*ROW('Water Data'!D94)),NA())</f>
        <v>#N/A</v>
      </c>
      <c r="E100" s="95" t="e">
        <f ca="true">+IF(AND(ISNUMBER(OFFSET('Water Data'!$D$6,0,10*ROW('Water Data'!D94))),'Data Summary'!BT100="Yes"),OFFSET('Water Data'!$D$6,0,10*ROW('Water Data'!D94)),NA())</f>
        <v>#N/A</v>
      </c>
      <c r="F100" s="95" t="e">
        <f ca="true">+IF(AND(ISNUMBER(OFFSET('Water Data'!$D$9,0,10*ROW('Water Data'!D94))),'Data Summary'!BU100="Yes"),OFFSET('Water Data'!$D$9,0,10*ROW('Water Data'!D94)),NA())</f>
        <v>#N/A</v>
      </c>
      <c r="G100" s="95" t="e">
        <f ca="true">+IF(AND(ISNUMBER(OFFSET('Water Data'!$E$4,0,10*ROW('Water Data'!E94))),'Data Summary'!BV100="Yes"),100-OFFSET('Water Data'!$E$4,0,10*ROW('Water Data'!E94)),NA())</f>
        <v>#N/A</v>
      </c>
      <c r="H100" s="95" t="e">
        <f ca="true">+IF(AND(ISNUMBER(OFFSET('Water Data'!$E$6,0,10*ROW('Water Data'!E94))),'Data Summary'!BW100="Yes"),OFFSET('Water Data'!$E$6,0,10*ROW('Water Data'!E94)),NA())</f>
        <v>#N/A</v>
      </c>
      <c r="I100" s="95" t="e">
        <f ca="true">+IF(AND(ISNUMBER(OFFSET('Water Data'!$E$9,0,10*ROW('Water Data'!E94))),'Data Summary'!BX100="Yes"),OFFSET('Water Data'!$E$9,0,10*ROW('Water Data'!E94)),NA())</f>
        <v>#N/A</v>
      </c>
      <c r="J100" s="95" t="e">
        <f ca="true">+IF(AND(ISNUMBER(OFFSET('Water Data'!$F$4,0,10*ROW('Water Data'!F94))),'Data Summary'!BY100="Yes"),100-OFFSET('Water Data'!$F$4,0,10*ROW('Water Data'!F94)),NA())</f>
        <v>#N/A</v>
      </c>
      <c r="K100" s="95" t="e">
        <f ca="true">+IF(AND(ISNUMBER(OFFSET('Water Data'!$F$6,0,10*ROW('Water Data'!F94))),'Data Summary'!BZ100="Yes"),OFFSET('Water Data'!$F$6,0,10*ROW('Water Data'!F94)),NA())</f>
        <v>#N/A</v>
      </c>
      <c r="L100" s="95" t="e">
        <f ca="true">+IF(AND(ISNUMBER(OFFSET('Water Data'!$F$9,0,10*ROW('Water Data'!F94))),'Data Summary'!CA100="Yes"),OFFSET('Water Data'!$F$9,0,10*ROW('Water Data'!F94)),NA())</f>
        <v>#N/A</v>
      </c>
      <c r="M100" s="95" t="e">
        <f ca="true">+IF(AND(ISNUMBER(OFFSET('Water Data'!$G$4,0,10*ROW('Water Data'!G94))),'Data Summary'!CB100="Yes"),100-OFFSET('Water Data'!$G$4,0,10*ROW('Water Data'!G94)),NA())</f>
        <v>#N/A</v>
      </c>
      <c r="N100" s="95" t="e">
        <f ca="true">+IF(AND(ISNUMBER(OFFSET('Water Data'!$G$6,0,10*ROW('Water Data'!G94))),'Data Summary'!CC100="Yes"),OFFSET('Water Data'!$G$6,0,10*ROW('Water Data'!G94)),NA())</f>
        <v>#N/A</v>
      </c>
      <c r="O100" s="95" t="e">
        <f ca="true">+IF(AND(ISNUMBER(OFFSET('Water Data'!$G$9,0,10*ROW('Water Data'!G94))),'Data Summary'!CD100="Yes"),OFFSET('Water Data'!$G$9,0,10*ROW('Water Data'!G94)),NA())</f>
        <v>#N/A</v>
      </c>
      <c r="P100" s="95" t="e">
        <f ca="true">+IF(AND(ISNUMBER(OFFSET('Water Data'!$H$4,0,10*ROW('Water Data'!H94))),'Data Summary'!CE100="Yes"),100-OFFSET('Water Data'!$H$4,0,10*ROW('Water Data'!H94)),NA())</f>
        <v>#N/A</v>
      </c>
      <c r="Q100" s="95" t="e">
        <f ca="true">+IF(AND(ISNUMBER(OFFSET('Water Data'!$H$6,0,10*ROW('Water Data'!H94))),'Data Summary'!CF100="Yes"),OFFSET('Water Data'!$H$6,0,10*ROW('Water Data'!H94)),NA())</f>
        <v>#N/A</v>
      </c>
      <c r="R100" s="95" t="e">
        <f ca="true">+IF(AND(ISNUMBER(OFFSET('Water Data'!$H$9,0,10*ROW('Water Data'!H94))),'Data Summary'!CG100="Yes"),OFFSET('Water Data'!$H$9,0,10*ROW('Water Data'!H94)),NA())</f>
        <v>#N/A</v>
      </c>
      <c r="S100" s="95" t="e">
        <f ca="true">+IF(AND(ISNUMBER(OFFSET('Water Data'!$I$4,0,10*ROW('Water Data'!I94))),'Data Summary'!CH100="Yes"),100-OFFSET('Water Data'!$I$4,0,10*ROW('Water Data'!I94)),NA())</f>
        <v>#N/A</v>
      </c>
      <c r="T100" s="95" t="e">
        <f ca="true">+IF(AND(ISNUMBER(OFFSET('Water Data'!$I$6,0,10*ROW('Water Data'!I94))),'Data Summary'!CI100="Yes"),OFFSET('Water Data'!$I$6,0,10*ROW('Water Data'!I94)),NA())</f>
        <v>#N/A</v>
      </c>
      <c r="U100" s="95" t="e">
        <f ca="true">+IF(AND(ISNUMBER(OFFSET('Water Data'!$I$9,0,10*ROW('Water Data'!I94))),'Data Summary'!CJ100="Yes"),OFFSET('Water Data'!$I$9,0,10*ROW('Water Data'!I94)),NA())</f>
        <v>#N/A</v>
      </c>
      <c r="V100" s="96" t="e">
        <f ca="true">+IF(AND(ISNUMBER(OFFSET('Sanitation Data'!$D$4,0,10*ROW('Sanitation Data'!D94))),'Data Summary'!CK100="Yes"),100-OFFSET('Sanitation Data'!$D$4,0,10*ROW('Sanitation Data'!D94)),NA())</f>
        <v>#N/A</v>
      </c>
      <c r="W100" s="96" t="e">
        <f ca="true">+IF(AND(ISNUMBER(OFFSET('Sanitation Data'!$D$6,0,10*ROW('Sanitation Data'!D94))),'Data Summary'!CL100="Yes"),OFFSET('Sanitation Data'!$D$6,0,10*ROW('Sanitation Data'!D94)),NA())</f>
        <v>#N/A</v>
      </c>
      <c r="X100" s="96" t="e">
        <f ca="true">+IF(AND(ISNUMBER(OFFSET('Sanitation Data'!$D$10,0,10*ROW('Sanitation Data'!D94))),'Data Summary'!CM100="Yes"),OFFSET('Sanitation Data'!$D$10,0,10*ROW('Sanitation Data'!D94)),NA())</f>
        <v>#N/A</v>
      </c>
      <c r="Y100" s="96" t="e">
        <f ca="true">+IF(AND(ISNUMBER(OFFSET('Sanitation Data'!$D$11,0,10*ROW('Sanitation Data'!D94))),'Data Summary'!CN100="Yes"),OFFSET('Sanitation Data'!$D$11,0,10*ROW('Sanitation Data'!D94)),NA())</f>
        <v>#N/A</v>
      </c>
      <c r="Z100" s="96" t="e">
        <f ca="true">+IF(AND(ISNUMBER(OFFSET('Sanitation Data'!$D$12,0,10*ROW('Sanitation Data'!D94))),'Data Summary'!CO100="Yes"),OFFSET('Sanitation Data'!$D$12,0,10*ROW('Sanitation Data'!D94)),NA())</f>
        <v>#N/A</v>
      </c>
      <c r="AA100" s="96" t="e">
        <f ca="true">+IF(AND(ISNUMBER(OFFSET('Sanitation Data'!$E$4,0,10*ROW('Sanitation Data'!E94))),'Data Summary'!CP100="Yes"),100-OFFSET('Sanitation Data'!$E$4,0,10*ROW('Sanitation Data'!E94)),NA())</f>
        <v>#N/A</v>
      </c>
      <c r="AB100" s="96" t="e">
        <f ca="true">+IF(AND(ISNUMBER(OFFSET('Sanitation Data'!$E$6,0,10*ROW('Sanitation Data'!E94))),'Data Summary'!CQ100="Yes"),OFFSET('Sanitation Data'!$E$6,0,10*ROW('Sanitation Data'!E94)),NA())</f>
        <v>#N/A</v>
      </c>
      <c r="AC100" s="96" t="e">
        <f ca="true">+IF(AND(ISNUMBER(OFFSET('Sanitation Data'!$E$10,0,10*ROW('Sanitation Data'!E94))),'Data Summary'!CR100="Yes"),OFFSET('Sanitation Data'!$E$10,0,10*ROW('Sanitation Data'!E94)),NA())</f>
        <v>#N/A</v>
      </c>
      <c r="AD100" s="96" t="e">
        <f ca="true">+IF(AND(ISNUMBER(OFFSET('Sanitation Data'!$E$11,0,10*ROW('Sanitation Data'!E94))),'Data Summary'!CS100="Yes"),OFFSET('Sanitation Data'!$E$11,0,10*ROW('Sanitation Data'!E94)),NA())</f>
        <v>#N/A</v>
      </c>
      <c r="AE100" s="96" t="e">
        <f ca="true">+IF(AND(ISNUMBER(OFFSET('Sanitation Data'!$E$12,0,10*ROW('Sanitation Data'!E94))),'Data Summary'!CT100="Yes"),OFFSET('Sanitation Data'!$E$12,0,10*ROW('Sanitation Data'!E94)),NA())</f>
        <v>#N/A</v>
      </c>
      <c r="AF100" s="96" t="e">
        <f ca="true">+IF(AND(ISNUMBER(OFFSET('Sanitation Data'!$F$4,0,10*ROW('Sanitation Data'!F94))),'Data Summary'!CU100="Yes"),100-OFFSET('Sanitation Data'!$F$4,0,10*ROW('Sanitation Data'!F94)),NA())</f>
        <v>#N/A</v>
      </c>
      <c r="AG100" s="96" t="e">
        <f ca="true">+IF(AND(ISNUMBER(OFFSET('Sanitation Data'!$F$6,0,10*ROW('Sanitation Data'!F94))),'Data Summary'!CV100="Yes"),OFFSET('Sanitation Data'!$F$6,0,10*ROW('Sanitation Data'!F94)),NA())</f>
        <v>#N/A</v>
      </c>
      <c r="AH100" s="96" t="e">
        <f ca="true">+IF(AND(ISNUMBER(OFFSET('Sanitation Data'!$F$10,0,10*ROW('Sanitation Data'!F94))),'Data Summary'!CW100="Yes"),OFFSET('Sanitation Data'!$F$10,0,10*ROW('Sanitation Data'!F94)),NA())</f>
        <v>#N/A</v>
      </c>
      <c r="AI100" s="96" t="e">
        <f ca="true">+IF(AND(ISNUMBER(OFFSET('Sanitation Data'!$F$11,0,10*ROW('Sanitation Data'!F94))),'Data Summary'!CX100="Yes"),OFFSET('Sanitation Data'!$F$11,0,10*ROW('Sanitation Data'!F94)),NA())</f>
        <v>#N/A</v>
      </c>
      <c r="AJ100" s="96" t="e">
        <f ca="true">+IF(AND(ISNUMBER(OFFSET('Sanitation Data'!$F$12,0,10*ROW('Sanitation Data'!F94))),'Data Summary'!CY100="Yes"),OFFSET('Sanitation Data'!$F$12,0,10*ROW('Sanitation Data'!F94)),NA())</f>
        <v>#N/A</v>
      </c>
      <c r="AK100" s="96" t="e">
        <f ca="true">+IF(AND(ISNUMBER(OFFSET('Sanitation Data'!$G$4,0,10*ROW('Sanitation Data'!G94))),'Data Summary'!CZ100="Yes"),100-OFFSET('Sanitation Data'!$G$4,0,10*ROW('Sanitation Data'!G94)),NA())</f>
        <v>#N/A</v>
      </c>
      <c r="AL100" s="96" t="e">
        <f ca="true">+IF(AND(ISNUMBER(OFFSET('Sanitation Data'!$G$6,0,10*ROW('Sanitation Data'!G94))),'Data Summary'!DA100="Yes"),OFFSET('Sanitation Data'!$G$6,0,10*ROW('Sanitation Data'!G94)),NA())</f>
        <v>#N/A</v>
      </c>
      <c r="AM100" s="96" t="e">
        <f ca="true">+IF(AND(ISNUMBER(OFFSET('Sanitation Data'!$G$10,0,10*ROW('Sanitation Data'!G94))),'Data Summary'!DB100="Yes"),OFFSET('Sanitation Data'!$G$10,0,10*ROW('Sanitation Data'!G94)),NA())</f>
        <v>#N/A</v>
      </c>
      <c r="AN100" s="96" t="e">
        <f ca="true">+IF(AND(ISNUMBER(OFFSET('Sanitation Data'!$G$11,0,10*ROW('Sanitation Data'!G94))),'Data Summary'!DC100="Yes"),OFFSET('Sanitation Data'!$G$11,0,10*ROW('Sanitation Data'!G94)),NA())</f>
        <v>#N/A</v>
      </c>
      <c r="AO100" s="96" t="e">
        <f ca="true">+IF(AND(ISNUMBER(OFFSET('Sanitation Data'!$G$12,0,10*ROW('Sanitation Data'!G94))),'Data Summary'!DD100="Yes"),OFFSET('Sanitation Data'!$G$12,0,10*ROW('Sanitation Data'!G94)),NA())</f>
        <v>#N/A</v>
      </c>
      <c r="AP100" s="96" t="e">
        <f ca="true">+IF(AND(ISNUMBER(OFFSET('Sanitation Data'!$H$4,0,10*ROW('Sanitation Data'!H94))),'Data Summary'!DE100="Yes"),100-OFFSET('Sanitation Data'!$H$4,0,10*ROW('Sanitation Data'!H94)),NA())</f>
        <v>#N/A</v>
      </c>
      <c r="AQ100" s="96" t="e">
        <f ca="true">+IF(AND(ISNUMBER(OFFSET('Sanitation Data'!$H$6,0,10*ROW('Sanitation Data'!H94))),'Data Summary'!DF100="Yes"),OFFSET('Sanitation Data'!$H$6,0,10*ROW('Sanitation Data'!H94)),NA())</f>
        <v>#N/A</v>
      </c>
      <c r="AR100" s="96" t="e">
        <f ca="true">+IF(AND(ISNUMBER(OFFSET('Sanitation Data'!$H$10,0,10*ROW('Sanitation Data'!H94))),'Data Summary'!DG100="Yes"),OFFSET('Sanitation Data'!$H$10,0,10*ROW('Sanitation Data'!H94)),NA())</f>
        <v>#N/A</v>
      </c>
      <c r="AS100" s="96" t="e">
        <f ca="true">+IF(AND(ISNUMBER(OFFSET('Sanitation Data'!$H$11,0,10*ROW('Sanitation Data'!H94))),'Data Summary'!DH100="Yes"),OFFSET('Sanitation Data'!$H$11,0,10*ROW('Sanitation Data'!H94)),NA())</f>
        <v>#N/A</v>
      </c>
      <c r="AT100" s="96" t="e">
        <f ca="true">+IF(AND(ISNUMBER(OFFSET('Sanitation Data'!$H$12,0,10*ROW('Sanitation Data'!H94))),'Data Summary'!DI100="Yes"),OFFSET('Sanitation Data'!$H$12,0,10*ROW('Sanitation Data'!H94)),NA())</f>
        <v>#N/A</v>
      </c>
      <c r="AU100" s="96" t="e">
        <f ca="true">+IF(AND(ISNUMBER(OFFSET('Sanitation Data'!$I$4,0,10*ROW('Sanitation Data'!I94))),'Data Summary'!DJ100="Yes"),100-OFFSET('Sanitation Data'!$I$4,0,10*ROW('Sanitation Data'!I94)),NA())</f>
        <v>#N/A</v>
      </c>
      <c r="AV100" s="96" t="e">
        <f ca="true">+IF(AND(ISNUMBER(OFFSET('Sanitation Data'!$I$6,0,10*ROW('Sanitation Data'!I94))),'Data Summary'!DK100="Yes"),OFFSET('Sanitation Data'!$I$6,0,10*ROW('Sanitation Data'!I94)),NA())</f>
        <v>#N/A</v>
      </c>
      <c r="AW100" s="96" t="e">
        <f ca="true">+IF(AND(ISNUMBER(OFFSET('Sanitation Data'!$I$10,0,10*ROW('Sanitation Data'!I94))),'Data Summary'!DL100="Yes"),OFFSET('Sanitation Data'!$I$10,0,10*ROW('Sanitation Data'!I94)),NA())</f>
        <v>#N/A</v>
      </c>
      <c r="AX100" s="96" t="e">
        <f ca="true">+IF(AND(ISNUMBER(OFFSET('Sanitation Data'!$I$11,0,10*ROW('Sanitation Data'!I94))),'Data Summary'!DM100="Yes"),OFFSET('Sanitation Data'!$I$11,0,10*ROW('Sanitation Data'!I94)),NA())</f>
        <v>#N/A</v>
      </c>
      <c r="AY100" s="96" t="e">
        <f ca="true">+IF(AND(ISNUMBER(OFFSET('Sanitation Data'!$I$12,0,10*ROW('Sanitation Data'!I94))),'Data Summary'!DN100="Yes"),OFFSET('Sanitation Data'!$I$12,0,10*ROW('Sanitation Data'!I94)),NA())</f>
        <v>#N/A</v>
      </c>
      <c r="AZ100" s="97" t="e">
        <f ca="true">+IF(AND(ISNUMBER(OFFSET('Hygiene Data'!$D$5,0,10*ROW('Hygiene Data'!D94))),'Data Summary'!DO100="Yes"),OFFSET('Hygiene Data'!$D$5,0,10*ROW('Hygiene Data'!D94)),NA())</f>
        <v>#N/A</v>
      </c>
      <c r="BA100" s="97" t="e">
        <f ca="true">+IF(AND(ISNUMBER(OFFSET('Hygiene Data'!$D$7,0,10*ROW('Hygiene Data'!D94))),'Data Summary'!DP100="Yes"),OFFSET('Hygiene Data'!$D$7,0,10*ROW('Hygiene Data'!D94)),NA())</f>
        <v>#N/A</v>
      </c>
      <c r="BB100" s="97" t="e">
        <f ca="true">+IF(AND(ISNUMBER(OFFSET('Hygiene Data'!$D$9,0,10*ROW('Hygiene Data'!D94))),'Data Summary'!DQ100="Yes"),OFFSET('Hygiene Data'!$D$9,0,10*ROW('Hygiene Data'!D94)),NA())</f>
        <v>#N/A</v>
      </c>
      <c r="BC100" s="97" t="e">
        <f ca="true">+IF(AND(ISNUMBER(OFFSET('Hygiene Data'!$E$5,0,10*ROW('Hygiene Data'!E94))),'Data Summary'!DR100="Yes"),OFFSET('Hygiene Data'!$E$5,0,10*ROW('Hygiene Data'!E94)),NA())</f>
        <v>#N/A</v>
      </c>
      <c r="BD100" s="97" t="e">
        <f ca="true">+IF(AND(ISNUMBER(OFFSET('Hygiene Data'!$E$7,0,10*ROW('Hygiene Data'!E94))),'Data Summary'!DS100="Yes"),OFFSET('Hygiene Data'!$E$7,0,10*ROW('Hygiene Data'!E94)),NA())</f>
        <v>#N/A</v>
      </c>
      <c r="BE100" s="97" t="e">
        <f ca="true">+IF(AND(ISNUMBER(OFFSET('Hygiene Data'!$E$9,0,10*ROW('Hygiene Data'!E94))),'Data Summary'!DT100="Yes"),OFFSET('Hygiene Data'!$E$9,0,10*ROW('Hygiene Data'!E94)),NA())</f>
        <v>#N/A</v>
      </c>
      <c r="BF100" s="97" t="e">
        <f ca="true">+IF(AND(ISNUMBER(OFFSET('Hygiene Data'!$F$5,0,10*ROW('Hygiene Data'!F94))),'Data Summary'!DU100="Yes"),OFFSET('Hygiene Data'!$F$5,0,10*ROW('Hygiene Data'!F94)),NA())</f>
        <v>#N/A</v>
      </c>
      <c r="BG100" s="97" t="e">
        <f ca="true">+IF(AND(ISNUMBER(OFFSET('Hygiene Data'!$F$7,0,10*ROW('Hygiene Data'!F94))),'Data Summary'!DV100="Yes"),OFFSET('Hygiene Data'!$F$7,0,10*ROW('Hygiene Data'!F94)),NA())</f>
        <v>#N/A</v>
      </c>
      <c r="BH100" s="97" t="e">
        <f ca="true">+IF(AND(ISNUMBER(OFFSET('Hygiene Data'!$F$9,0,10*ROW('Hygiene Data'!F94))),'Data Summary'!DW100="Yes"),OFFSET('Hygiene Data'!$F$9,0,10*ROW('Hygiene Data'!F94)),NA())</f>
        <v>#N/A</v>
      </c>
      <c r="BI100" s="97" t="e">
        <f ca="true">+IF(AND(ISNUMBER(OFFSET('Hygiene Data'!$G$5,0,10*ROW('Hygiene Data'!G94))),'Data Summary'!DX100="Yes"),OFFSET('Hygiene Data'!$G$5,0,10*ROW('Hygiene Data'!G94)),NA())</f>
        <v>#N/A</v>
      </c>
      <c r="BJ100" s="97" t="e">
        <f ca="true">+IF(AND(ISNUMBER(OFFSET('Hygiene Data'!$G$7,0,10*ROW('Hygiene Data'!G94))),'Data Summary'!DY100="Yes"),OFFSET('Hygiene Data'!$G$7,0,10*ROW('Hygiene Data'!G94)),NA())</f>
        <v>#N/A</v>
      </c>
      <c r="BK100" s="97" t="e">
        <f ca="true">+IF(AND(ISNUMBER(OFFSET('Hygiene Data'!$G$9,0,10*ROW('Hygiene Data'!G94))),'Data Summary'!DZ100="Yes"),OFFSET('Hygiene Data'!$G$9,0,10*ROW('Hygiene Data'!G94)),NA())</f>
        <v>#N/A</v>
      </c>
      <c r="BL100" s="97" t="e">
        <f ca="true">+IF(AND(ISNUMBER(OFFSET('Hygiene Data'!$H$5,0,10*ROW('Hygiene Data'!H94))),'Data Summary'!EA100="Yes"),OFFSET('Hygiene Data'!$H$5,0,10*ROW('Hygiene Data'!H94)),NA())</f>
        <v>#N/A</v>
      </c>
      <c r="BM100" s="97" t="e">
        <f ca="true">+IF(AND(ISNUMBER(OFFSET('Hygiene Data'!$H$7,0,10*ROW('Hygiene Data'!H94))),'Data Summary'!EB100="Yes"),OFFSET('Hygiene Data'!$H$7,0,10*ROW('Hygiene Data'!H94)),NA())</f>
        <v>#N/A</v>
      </c>
      <c r="BN100" s="97" t="e">
        <f ca="true">+IF(AND(ISNUMBER(OFFSET('Hygiene Data'!$H$9,0,10*ROW('Hygiene Data'!H94))),'Data Summary'!EC100="Yes"),OFFSET('Hygiene Data'!$H$9,0,10*ROW('Hygiene Data'!H94)),NA())</f>
        <v>#N/A</v>
      </c>
      <c r="BO100" s="97" t="e">
        <f ca="true">+IF(AND(ISNUMBER(OFFSET('Hygiene Data'!$I$5,0,10*ROW('Hygiene Data'!I94))),'Data Summary'!ED100="Yes"),OFFSET('Hygiene Data'!$I$5,0,10*ROW('Hygiene Data'!I94)),NA())</f>
        <v>#N/A</v>
      </c>
      <c r="BP100" s="97" t="e">
        <f ca="true">+IF(AND(ISNUMBER(OFFSET('Hygiene Data'!$I$7,0,10*ROW('Hygiene Data'!I94))),'Data Summary'!EE100="Yes"),OFFSET('Hygiene Data'!$I$7,0,10*ROW('Hygiene Data'!I94)),NA())</f>
        <v>#N/A</v>
      </c>
      <c r="BQ100" s="97" t="e">
        <f ca="true">+IF(AND(ISNUMBER(OFFSET('Hygiene Data'!$I$9,0,10*ROW('Hygiene Data'!I94))),'Data Summary'!EF100="Yes"),OFFSET('Hygiene Data'!$I$9,0,10*ROW('Hygiene Data'!I94)),NA())</f>
        <v>#N/A</v>
      </c>
    </row>
    <row xmlns:x14ac="http://schemas.microsoft.com/office/spreadsheetml/2009/9/ac" r="101" x14ac:dyDescent="0.2">
      <c r="A101" s="409" t="e">
        <f ca="true">+RIGHT('Data Summary'!A101,LEN('Data Summary'!A101)-9)</f>
        <v>#VALUE!</v>
      </c>
      <c r="B101" s="36" t="str">
        <f ca="true">+IF(ISTEXT('Data Summary'!B101),'Data Summary'!B101,"")</f>
        <v/>
      </c>
      <c r="C101" s="358" t="e">
        <f ca="true">+VALUE('Data Summary'!C101)</f>
        <v>#VALUE!</v>
      </c>
      <c r="D101" s="95" t="e">
        <f ca="true">+IF(AND(ISNUMBER(OFFSET('Water Data'!$D$4,0,10*ROW('Water Data'!D95))),'Data Summary'!BS101="Yes"),100-OFFSET('Water Data'!$D$4,0,10*ROW('Water Data'!D95)),NA())</f>
        <v>#N/A</v>
      </c>
      <c r="E101" s="95" t="e">
        <f ca="true">+IF(AND(ISNUMBER(OFFSET('Water Data'!$D$6,0,10*ROW('Water Data'!D95))),'Data Summary'!BT101="Yes"),OFFSET('Water Data'!$D$6,0,10*ROW('Water Data'!D95)),NA())</f>
        <v>#N/A</v>
      </c>
      <c r="F101" s="95" t="e">
        <f ca="true">+IF(AND(ISNUMBER(OFFSET('Water Data'!$D$9,0,10*ROW('Water Data'!D95))),'Data Summary'!BU101="Yes"),OFFSET('Water Data'!$D$9,0,10*ROW('Water Data'!D95)),NA())</f>
        <v>#N/A</v>
      </c>
      <c r="G101" s="95" t="e">
        <f ca="true">+IF(AND(ISNUMBER(OFFSET('Water Data'!$E$4,0,10*ROW('Water Data'!E95))),'Data Summary'!BV101="Yes"),100-OFFSET('Water Data'!$E$4,0,10*ROW('Water Data'!E95)),NA())</f>
        <v>#N/A</v>
      </c>
      <c r="H101" s="95" t="e">
        <f ca="true">+IF(AND(ISNUMBER(OFFSET('Water Data'!$E$6,0,10*ROW('Water Data'!E95))),'Data Summary'!BW101="Yes"),OFFSET('Water Data'!$E$6,0,10*ROW('Water Data'!E95)),NA())</f>
        <v>#N/A</v>
      </c>
      <c r="I101" s="95" t="e">
        <f ca="true">+IF(AND(ISNUMBER(OFFSET('Water Data'!$E$9,0,10*ROW('Water Data'!E95))),'Data Summary'!BX101="Yes"),OFFSET('Water Data'!$E$9,0,10*ROW('Water Data'!E95)),NA())</f>
        <v>#N/A</v>
      </c>
      <c r="J101" s="95" t="e">
        <f ca="true">+IF(AND(ISNUMBER(OFFSET('Water Data'!$F$4,0,10*ROW('Water Data'!F95))),'Data Summary'!BY101="Yes"),100-OFFSET('Water Data'!$F$4,0,10*ROW('Water Data'!F95)),NA())</f>
        <v>#N/A</v>
      </c>
      <c r="K101" s="95" t="e">
        <f ca="true">+IF(AND(ISNUMBER(OFFSET('Water Data'!$F$6,0,10*ROW('Water Data'!F95))),'Data Summary'!BZ101="Yes"),OFFSET('Water Data'!$F$6,0,10*ROW('Water Data'!F95)),NA())</f>
        <v>#N/A</v>
      </c>
      <c r="L101" s="95" t="e">
        <f ca="true">+IF(AND(ISNUMBER(OFFSET('Water Data'!$F$9,0,10*ROW('Water Data'!F95))),'Data Summary'!CA101="Yes"),OFFSET('Water Data'!$F$9,0,10*ROW('Water Data'!F95)),NA())</f>
        <v>#N/A</v>
      </c>
      <c r="M101" s="95" t="e">
        <f ca="true">+IF(AND(ISNUMBER(OFFSET('Water Data'!$G$4,0,10*ROW('Water Data'!G95))),'Data Summary'!CB101="Yes"),100-OFFSET('Water Data'!$G$4,0,10*ROW('Water Data'!G95)),NA())</f>
        <v>#N/A</v>
      </c>
      <c r="N101" s="95" t="e">
        <f ca="true">+IF(AND(ISNUMBER(OFFSET('Water Data'!$G$6,0,10*ROW('Water Data'!G95))),'Data Summary'!CC101="Yes"),OFFSET('Water Data'!$G$6,0,10*ROW('Water Data'!G95)),NA())</f>
        <v>#N/A</v>
      </c>
      <c r="O101" s="95" t="e">
        <f ca="true">+IF(AND(ISNUMBER(OFFSET('Water Data'!$G$9,0,10*ROW('Water Data'!G95))),'Data Summary'!CD101="Yes"),OFFSET('Water Data'!$G$9,0,10*ROW('Water Data'!G95)),NA())</f>
        <v>#N/A</v>
      </c>
      <c r="P101" s="95" t="e">
        <f ca="true">+IF(AND(ISNUMBER(OFFSET('Water Data'!$H$4,0,10*ROW('Water Data'!H95))),'Data Summary'!CE101="Yes"),100-OFFSET('Water Data'!$H$4,0,10*ROW('Water Data'!H95)),NA())</f>
        <v>#N/A</v>
      </c>
      <c r="Q101" s="95" t="e">
        <f ca="true">+IF(AND(ISNUMBER(OFFSET('Water Data'!$H$6,0,10*ROW('Water Data'!H95))),'Data Summary'!CF101="Yes"),OFFSET('Water Data'!$H$6,0,10*ROW('Water Data'!H95)),NA())</f>
        <v>#N/A</v>
      </c>
      <c r="R101" s="95" t="e">
        <f ca="true">+IF(AND(ISNUMBER(OFFSET('Water Data'!$H$9,0,10*ROW('Water Data'!H95))),'Data Summary'!CG101="Yes"),OFFSET('Water Data'!$H$9,0,10*ROW('Water Data'!H95)),NA())</f>
        <v>#N/A</v>
      </c>
      <c r="S101" s="95" t="e">
        <f ca="true">+IF(AND(ISNUMBER(OFFSET('Water Data'!$I$4,0,10*ROW('Water Data'!I95))),'Data Summary'!CH101="Yes"),100-OFFSET('Water Data'!$I$4,0,10*ROW('Water Data'!I95)),NA())</f>
        <v>#N/A</v>
      </c>
      <c r="T101" s="95" t="e">
        <f ca="true">+IF(AND(ISNUMBER(OFFSET('Water Data'!$I$6,0,10*ROW('Water Data'!I95))),'Data Summary'!CI101="Yes"),OFFSET('Water Data'!$I$6,0,10*ROW('Water Data'!I95)),NA())</f>
        <v>#N/A</v>
      </c>
      <c r="U101" s="95" t="e">
        <f ca="true">+IF(AND(ISNUMBER(OFFSET('Water Data'!$I$9,0,10*ROW('Water Data'!I95))),'Data Summary'!CJ101="Yes"),OFFSET('Water Data'!$I$9,0,10*ROW('Water Data'!I95)),NA())</f>
        <v>#N/A</v>
      </c>
      <c r="V101" s="96" t="e">
        <f ca="true">+IF(AND(ISNUMBER(OFFSET('Sanitation Data'!$D$4,0,10*ROW('Sanitation Data'!D95))),'Data Summary'!CK101="Yes"),100-OFFSET('Sanitation Data'!$D$4,0,10*ROW('Sanitation Data'!D95)),NA())</f>
        <v>#N/A</v>
      </c>
      <c r="W101" s="96" t="e">
        <f ca="true">+IF(AND(ISNUMBER(OFFSET('Sanitation Data'!$D$6,0,10*ROW('Sanitation Data'!D95))),'Data Summary'!CL101="Yes"),OFFSET('Sanitation Data'!$D$6,0,10*ROW('Sanitation Data'!D95)),NA())</f>
        <v>#N/A</v>
      </c>
      <c r="X101" s="96" t="e">
        <f ca="true">+IF(AND(ISNUMBER(OFFSET('Sanitation Data'!$D$10,0,10*ROW('Sanitation Data'!D95))),'Data Summary'!CM101="Yes"),OFFSET('Sanitation Data'!$D$10,0,10*ROW('Sanitation Data'!D95)),NA())</f>
        <v>#N/A</v>
      </c>
      <c r="Y101" s="96" t="e">
        <f ca="true">+IF(AND(ISNUMBER(OFFSET('Sanitation Data'!$D$11,0,10*ROW('Sanitation Data'!D95))),'Data Summary'!CN101="Yes"),OFFSET('Sanitation Data'!$D$11,0,10*ROW('Sanitation Data'!D95)),NA())</f>
        <v>#N/A</v>
      </c>
      <c r="Z101" s="96" t="e">
        <f ca="true">+IF(AND(ISNUMBER(OFFSET('Sanitation Data'!$D$12,0,10*ROW('Sanitation Data'!D95))),'Data Summary'!CO101="Yes"),OFFSET('Sanitation Data'!$D$12,0,10*ROW('Sanitation Data'!D95)),NA())</f>
        <v>#N/A</v>
      </c>
      <c r="AA101" s="96" t="e">
        <f ca="true">+IF(AND(ISNUMBER(OFFSET('Sanitation Data'!$E$4,0,10*ROW('Sanitation Data'!E95))),'Data Summary'!CP101="Yes"),100-OFFSET('Sanitation Data'!$E$4,0,10*ROW('Sanitation Data'!E95)),NA())</f>
        <v>#N/A</v>
      </c>
      <c r="AB101" s="96" t="e">
        <f ca="true">+IF(AND(ISNUMBER(OFFSET('Sanitation Data'!$E$6,0,10*ROW('Sanitation Data'!E95))),'Data Summary'!CQ101="Yes"),OFFSET('Sanitation Data'!$E$6,0,10*ROW('Sanitation Data'!E95)),NA())</f>
        <v>#N/A</v>
      </c>
      <c r="AC101" s="96" t="e">
        <f ca="true">+IF(AND(ISNUMBER(OFFSET('Sanitation Data'!$E$10,0,10*ROW('Sanitation Data'!E95))),'Data Summary'!CR101="Yes"),OFFSET('Sanitation Data'!$E$10,0,10*ROW('Sanitation Data'!E95)),NA())</f>
        <v>#N/A</v>
      </c>
      <c r="AD101" s="96" t="e">
        <f ca="true">+IF(AND(ISNUMBER(OFFSET('Sanitation Data'!$E$11,0,10*ROW('Sanitation Data'!E95))),'Data Summary'!CS101="Yes"),OFFSET('Sanitation Data'!$E$11,0,10*ROW('Sanitation Data'!E95)),NA())</f>
        <v>#N/A</v>
      </c>
      <c r="AE101" s="96" t="e">
        <f ca="true">+IF(AND(ISNUMBER(OFFSET('Sanitation Data'!$E$12,0,10*ROW('Sanitation Data'!E95))),'Data Summary'!CT101="Yes"),OFFSET('Sanitation Data'!$E$12,0,10*ROW('Sanitation Data'!E95)),NA())</f>
        <v>#N/A</v>
      </c>
      <c r="AF101" s="96" t="e">
        <f ca="true">+IF(AND(ISNUMBER(OFFSET('Sanitation Data'!$F$4,0,10*ROW('Sanitation Data'!F95))),'Data Summary'!CU101="Yes"),100-OFFSET('Sanitation Data'!$F$4,0,10*ROW('Sanitation Data'!F95)),NA())</f>
        <v>#N/A</v>
      </c>
      <c r="AG101" s="96" t="e">
        <f ca="true">+IF(AND(ISNUMBER(OFFSET('Sanitation Data'!$F$6,0,10*ROW('Sanitation Data'!F95))),'Data Summary'!CV101="Yes"),OFFSET('Sanitation Data'!$F$6,0,10*ROW('Sanitation Data'!F95)),NA())</f>
        <v>#N/A</v>
      </c>
      <c r="AH101" s="96" t="e">
        <f ca="true">+IF(AND(ISNUMBER(OFFSET('Sanitation Data'!$F$10,0,10*ROW('Sanitation Data'!F95))),'Data Summary'!CW101="Yes"),OFFSET('Sanitation Data'!$F$10,0,10*ROW('Sanitation Data'!F95)),NA())</f>
        <v>#N/A</v>
      </c>
      <c r="AI101" s="96" t="e">
        <f ca="true">+IF(AND(ISNUMBER(OFFSET('Sanitation Data'!$F$11,0,10*ROW('Sanitation Data'!F95))),'Data Summary'!CX101="Yes"),OFFSET('Sanitation Data'!$F$11,0,10*ROW('Sanitation Data'!F95)),NA())</f>
        <v>#N/A</v>
      </c>
      <c r="AJ101" s="96" t="e">
        <f ca="true">+IF(AND(ISNUMBER(OFFSET('Sanitation Data'!$F$12,0,10*ROW('Sanitation Data'!F95))),'Data Summary'!CY101="Yes"),OFFSET('Sanitation Data'!$F$12,0,10*ROW('Sanitation Data'!F95)),NA())</f>
        <v>#N/A</v>
      </c>
      <c r="AK101" s="96" t="e">
        <f ca="true">+IF(AND(ISNUMBER(OFFSET('Sanitation Data'!$G$4,0,10*ROW('Sanitation Data'!G95))),'Data Summary'!CZ101="Yes"),100-OFFSET('Sanitation Data'!$G$4,0,10*ROW('Sanitation Data'!G95)),NA())</f>
        <v>#N/A</v>
      </c>
      <c r="AL101" s="96" t="e">
        <f ca="true">+IF(AND(ISNUMBER(OFFSET('Sanitation Data'!$G$6,0,10*ROW('Sanitation Data'!G95))),'Data Summary'!DA101="Yes"),OFFSET('Sanitation Data'!$G$6,0,10*ROW('Sanitation Data'!G95)),NA())</f>
        <v>#N/A</v>
      </c>
      <c r="AM101" s="96" t="e">
        <f ca="true">+IF(AND(ISNUMBER(OFFSET('Sanitation Data'!$G$10,0,10*ROW('Sanitation Data'!G95))),'Data Summary'!DB101="Yes"),OFFSET('Sanitation Data'!$G$10,0,10*ROW('Sanitation Data'!G95)),NA())</f>
        <v>#N/A</v>
      </c>
      <c r="AN101" s="96" t="e">
        <f ca="true">+IF(AND(ISNUMBER(OFFSET('Sanitation Data'!$G$11,0,10*ROW('Sanitation Data'!G95))),'Data Summary'!DC101="Yes"),OFFSET('Sanitation Data'!$G$11,0,10*ROW('Sanitation Data'!G95)),NA())</f>
        <v>#N/A</v>
      </c>
      <c r="AO101" s="96" t="e">
        <f ca="true">+IF(AND(ISNUMBER(OFFSET('Sanitation Data'!$G$12,0,10*ROW('Sanitation Data'!G95))),'Data Summary'!DD101="Yes"),OFFSET('Sanitation Data'!$G$12,0,10*ROW('Sanitation Data'!G95)),NA())</f>
        <v>#N/A</v>
      </c>
      <c r="AP101" s="96" t="e">
        <f ca="true">+IF(AND(ISNUMBER(OFFSET('Sanitation Data'!$H$4,0,10*ROW('Sanitation Data'!H95))),'Data Summary'!DE101="Yes"),100-OFFSET('Sanitation Data'!$H$4,0,10*ROW('Sanitation Data'!H95)),NA())</f>
        <v>#N/A</v>
      </c>
      <c r="AQ101" s="96" t="e">
        <f ca="true">+IF(AND(ISNUMBER(OFFSET('Sanitation Data'!$H$6,0,10*ROW('Sanitation Data'!H95))),'Data Summary'!DF101="Yes"),OFFSET('Sanitation Data'!$H$6,0,10*ROW('Sanitation Data'!H95)),NA())</f>
        <v>#N/A</v>
      </c>
      <c r="AR101" s="96" t="e">
        <f ca="true">+IF(AND(ISNUMBER(OFFSET('Sanitation Data'!$H$10,0,10*ROW('Sanitation Data'!H95))),'Data Summary'!DG101="Yes"),OFFSET('Sanitation Data'!$H$10,0,10*ROW('Sanitation Data'!H95)),NA())</f>
        <v>#N/A</v>
      </c>
      <c r="AS101" s="96" t="e">
        <f ca="true">+IF(AND(ISNUMBER(OFFSET('Sanitation Data'!$H$11,0,10*ROW('Sanitation Data'!H95))),'Data Summary'!DH101="Yes"),OFFSET('Sanitation Data'!$H$11,0,10*ROW('Sanitation Data'!H95)),NA())</f>
        <v>#N/A</v>
      </c>
      <c r="AT101" s="96" t="e">
        <f ca="true">+IF(AND(ISNUMBER(OFFSET('Sanitation Data'!$H$12,0,10*ROW('Sanitation Data'!H95))),'Data Summary'!DI101="Yes"),OFFSET('Sanitation Data'!$H$12,0,10*ROW('Sanitation Data'!H95)),NA())</f>
        <v>#N/A</v>
      </c>
      <c r="AU101" s="96" t="e">
        <f ca="true">+IF(AND(ISNUMBER(OFFSET('Sanitation Data'!$I$4,0,10*ROW('Sanitation Data'!I95))),'Data Summary'!DJ101="Yes"),100-OFFSET('Sanitation Data'!$I$4,0,10*ROW('Sanitation Data'!I95)),NA())</f>
        <v>#N/A</v>
      </c>
      <c r="AV101" s="96" t="e">
        <f ca="true">+IF(AND(ISNUMBER(OFFSET('Sanitation Data'!$I$6,0,10*ROW('Sanitation Data'!I95))),'Data Summary'!DK101="Yes"),OFFSET('Sanitation Data'!$I$6,0,10*ROW('Sanitation Data'!I95)),NA())</f>
        <v>#N/A</v>
      </c>
      <c r="AW101" s="96" t="e">
        <f ca="true">+IF(AND(ISNUMBER(OFFSET('Sanitation Data'!$I$10,0,10*ROW('Sanitation Data'!I95))),'Data Summary'!DL101="Yes"),OFFSET('Sanitation Data'!$I$10,0,10*ROW('Sanitation Data'!I95)),NA())</f>
        <v>#N/A</v>
      </c>
      <c r="AX101" s="96" t="e">
        <f ca="true">+IF(AND(ISNUMBER(OFFSET('Sanitation Data'!$I$11,0,10*ROW('Sanitation Data'!I95))),'Data Summary'!DM101="Yes"),OFFSET('Sanitation Data'!$I$11,0,10*ROW('Sanitation Data'!I95)),NA())</f>
        <v>#N/A</v>
      </c>
      <c r="AY101" s="96" t="e">
        <f ca="true">+IF(AND(ISNUMBER(OFFSET('Sanitation Data'!$I$12,0,10*ROW('Sanitation Data'!I95))),'Data Summary'!DN101="Yes"),OFFSET('Sanitation Data'!$I$12,0,10*ROW('Sanitation Data'!I95)),NA())</f>
        <v>#N/A</v>
      </c>
      <c r="AZ101" s="97" t="e">
        <f ca="true">+IF(AND(ISNUMBER(OFFSET('Hygiene Data'!$D$5,0,10*ROW('Hygiene Data'!D95))),'Data Summary'!DO101="Yes"),OFFSET('Hygiene Data'!$D$5,0,10*ROW('Hygiene Data'!D95)),NA())</f>
        <v>#N/A</v>
      </c>
      <c r="BA101" s="97" t="e">
        <f ca="true">+IF(AND(ISNUMBER(OFFSET('Hygiene Data'!$D$7,0,10*ROW('Hygiene Data'!D95))),'Data Summary'!DP101="Yes"),OFFSET('Hygiene Data'!$D$7,0,10*ROW('Hygiene Data'!D95)),NA())</f>
        <v>#N/A</v>
      </c>
      <c r="BB101" s="97" t="e">
        <f ca="true">+IF(AND(ISNUMBER(OFFSET('Hygiene Data'!$D$9,0,10*ROW('Hygiene Data'!D95))),'Data Summary'!DQ101="Yes"),OFFSET('Hygiene Data'!$D$9,0,10*ROW('Hygiene Data'!D95)),NA())</f>
        <v>#N/A</v>
      </c>
      <c r="BC101" s="97" t="e">
        <f ca="true">+IF(AND(ISNUMBER(OFFSET('Hygiene Data'!$E$5,0,10*ROW('Hygiene Data'!E95))),'Data Summary'!DR101="Yes"),OFFSET('Hygiene Data'!$E$5,0,10*ROW('Hygiene Data'!E95)),NA())</f>
        <v>#N/A</v>
      </c>
      <c r="BD101" s="97" t="e">
        <f ca="true">+IF(AND(ISNUMBER(OFFSET('Hygiene Data'!$E$7,0,10*ROW('Hygiene Data'!E95))),'Data Summary'!DS101="Yes"),OFFSET('Hygiene Data'!$E$7,0,10*ROW('Hygiene Data'!E95)),NA())</f>
        <v>#N/A</v>
      </c>
      <c r="BE101" s="97" t="e">
        <f ca="true">+IF(AND(ISNUMBER(OFFSET('Hygiene Data'!$E$9,0,10*ROW('Hygiene Data'!E95))),'Data Summary'!DT101="Yes"),OFFSET('Hygiene Data'!$E$9,0,10*ROW('Hygiene Data'!E95)),NA())</f>
        <v>#N/A</v>
      </c>
      <c r="BF101" s="97" t="e">
        <f ca="true">+IF(AND(ISNUMBER(OFFSET('Hygiene Data'!$F$5,0,10*ROW('Hygiene Data'!F95))),'Data Summary'!DU101="Yes"),OFFSET('Hygiene Data'!$F$5,0,10*ROW('Hygiene Data'!F95)),NA())</f>
        <v>#N/A</v>
      </c>
      <c r="BG101" s="97" t="e">
        <f ca="true">+IF(AND(ISNUMBER(OFFSET('Hygiene Data'!$F$7,0,10*ROW('Hygiene Data'!F95))),'Data Summary'!DV101="Yes"),OFFSET('Hygiene Data'!$F$7,0,10*ROW('Hygiene Data'!F95)),NA())</f>
        <v>#N/A</v>
      </c>
      <c r="BH101" s="97" t="e">
        <f ca="true">+IF(AND(ISNUMBER(OFFSET('Hygiene Data'!$F$9,0,10*ROW('Hygiene Data'!F95))),'Data Summary'!DW101="Yes"),OFFSET('Hygiene Data'!$F$9,0,10*ROW('Hygiene Data'!F95)),NA())</f>
        <v>#N/A</v>
      </c>
      <c r="BI101" s="97" t="e">
        <f ca="true">+IF(AND(ISNUMBER(OFFSET('Hygiene Data'!$G$5,0,10*ROW('Hygiene Data'!G95))),'Data Summary'!DX101="Yes"),OFFSET('Hygiene Data'!$G$5,0,10*ROW('Hygiene Data'!G95)),NA())</f>
        <v>#N/A</v>
      </c>
      <c r="BJ101" s="97" t="e">
        <f ca="true">+IF(AND(ISNUMBER(OFFSET('Hygiene Data'!$G$7,0,10*ROW('Hygiene Data'!G95))),'Data Summary'!DY101="Yes"),OFFSET('Hygiene Data'!$G$7,0,10*ROW('Hygiene Data'!G95)),NA())</f>
        <v>#N/A</v>
      </c>
      <c r="BK101" s="97" t="e">
        <f ca="true">+IF(AND(ISNUMBER(OFFSET('Hygiene Data'!$G$9,0,10*ROW('Hygiene Data'!G95))),'Data Summary'!DZ101="Yes"),OFFSET('Hygiene Data'!$G$9,0,10*ROW('Hygiene Data'!G95)),NA())</f>
        <v>#N/A</v>
      </c>
      <c r="BL101" s="97" t="e">
        <f ca="true">+IF(AND(ISNUMBER(OFFSET('Hygiene Data'!$H$5,0,10*ROW('Hygiene Data'!H95))),'Data Summary'!EA101="Yes"),OFFSET('Hygiene Data'!$H$5,0,10*ROW('Hygiene Data'!H95)),NA())</f>
        <v>#N/A</v>
      </c>
      <c r="BM101" s="97" t="e">
        <f ca="true">+IF(AND(ISNUMBER(OFFSET('Hygiene Data'!$H$7,0,10*ROW('Hygiene Data'!H95))),'Data Summary'!EB101="Yes"),OFFSET('Hygiene Data'!$H$7,0,10*ROW('Hygiene Data'!H95)),NA())</f>
        <v>#N/A</v>
      </c>
      <c r="BN101" s="97" t="e">
        <f ca="true">+IF(AND(ISNUMBER(OFFSET('Hygiene Data'!$H$9,0,10*ROW('Hygiene Data'!H95))),'Data Summary'!EC101="Yes"),OFFSET('Hygiene Data'!$H$9,0,10*ROW('Hygiene Data'!H95)),NA())</f>
        <v>#N/A</v>
      </c>
      <c r="BO101" s="97" t="e">
        <f ca="true">+IF(AND(ISNUMBER(OFFSET('Hygiene Data'!$I$5,0,10*ROW('Hygiene Data'!I95))),'Data Summary'!ED101="Yes"),OFFSET('Hygiene Data'!$I$5,0,10*ROW('Hygiene Data'!I95)),NA())</f>
        <v>#N/A</v>
      </c>
      <c r="BP101" s="97" t="e">
        <f ca="true">+IF(AND(ISNUMBER(OFFSET('Hygiene Data'!$I$7,0,10*ROW('Hygiene Data'!I95))),'Data Summary'!EE101="Yes"),OFFSET('Hygiene Data'!$I$7,0,10*ROW('Hygiene Data'!I95)),NA())</f>
        <v>#N/A</v>
      </c>
      <c r="BQ101" s="97" t="e">
        <f ca="true">+IF(AND(ISNUMBER(OFFSET('Hygiene Data'!$I$9,0,10*ROW('Hygiene Data'!I95))),'Data Summary'!EF101="Yes"),OFFSET('Hygiene Data'!$I$9,0,10*ROW('Hygiene Data'!I95)),NA())</f>
        <v>#N/A</v>
      </c>
    </row>
    <row xmlns:x14ac="http://schemas.microsoft.com/office/spreadsheetml/2009/9/ac" r="102" x14ac:dyDescent="0.2">
      <c r="A102" s="409" t="e">
        <f ca="true">+RIGHT('Data Summary'!A102,LEN('Data Summary'!A102)-9)</f>
        <v>#VALUE!</v>
      </c>
      <c r="B102" s="36" t="str">
        <f ca="true">+IF(ISTEXT('Data Summary'!B102),'Data Summary'!B102,"")</f>
        <v/>
      </c>
      <c r="C102" s="358" t="e">
        <f ca="true">+VALUE('Data Summary'!C102)</f>
        <v>#VALUE!</v>
      </c>
      <c r="D102" s="95" t="e">
        <f ca="true">+IF(AND(ISNUMBER(OFFSET('Water Data'!$D$4,0,10*ROW('Water Data'!D96))),'Data Summary'!BS102="Yes"),100-OFFSET('Water Data'!$D$4,0,10*ROW('Water Data'!D96)),NA())</f>
        <v>#N/A</v>
      </c>
      <c r="E102" s="95" t="e">
        <f ca="true">+IF(AND(ISNUMBER(OFFSET('Water Data'!$D$6,0,10*ROW('Water Data'!D96))),'Data Summary'!BT102="Yes"),OFFSET('Water Data'!$D$6,0,10*ROW('Water Data'!D96)),NA())</f>
        <v>#N/A</v>
      </c>
      <c r="F102" s="95" t="e">
        <f ca="true">+IF(AND(ISNUMBER(OFFSET('Water Data'!$D$9,0,10*ROW('Water Data'!D96))),'Data Summary'!BU102="Yes"),OFFSET('Water Data'!$D$9,0,10*ROW('Water Data'!D96)),NA())</f>
        <v>#N/A</v>
      </c>
      <c r="G102" s="95" t="e">
        <f ca="true">+IF(AND(ISNUMBER(OFFSET('Water Data'!$E$4,0,10*ROW('Water Data'!E96))),'Data Summary'!BV102="Yes"),100-OFFSET('Water Data'!$E$4,0,10*ROW('Water Data'!E96)),NA())</f>
        <v>#N/A</v>
      </c>
      <c r="H102" s="95" t="e">
        <f ca="true">+IF(AND(ISNUMBER(OFFSET('Water Data'!$E$6,0,10*ROW('Water Data'!E96))),'Data Summary'!BW102="Yes"),OFFSET('Water Data'!$E$6,0,10*ROW('Water Data'!E96)),NA())</f>
        <v>#N/A</v>
      </c>
      <c r="I102" s="95" t="e">
        <f ca="true">+IF(AND(ISNUMBER(OFFSET('Water Data'!$E$9,0,10*ROW('Water Data'!E96))),'Data Summary'!BX102="Yes"),OFFSET('Water Data'!$E$9,0,10*ROW('Water Data'!E96)),NA())</f>
        <v>#N/A</v>
      </c>
      <c r="J102" s="95" t="e">
        <f ca="true">+IF(AND(ISNUMBER(OFFSET('Water Data'!$F$4,0,10*ROW('Water Data'!F96))),'Data Summary'!BY102="Yes"),100-OFFSET('Water Data'!$F$4,0,10*ROW('Water Data'!F96)),NA())</f>
        <v>#N/A</v>
      </c>
      <c r="K102" s="95" t="e">
        <f ca="true">+IF(AND(ISNUMBER(OFFSET('Water Data'!$F$6,0,10*ROW('Water Data'!F96))),'Data Summary'!BZ102="Yes"),OFFSET('Water Data'!$F$6,0,10*ROW('Water Data'!F96)),NA())</f>
        <v>#N/A</v>
      </c>
      <c r="L102" s="95" t="e">
        <f ca="true">+IF(AND(ISNUMBER(OFFSET('Water Data'!$F$9,0,10*ROW('Water Data'!F96))),'Data Summary'!CA102="Yes"),OFFSET('Water Data'!$F$9,0,10*ROW('Water Data'!F96)),NA())</f>
        <v>#N/A</v>
      </c>
      <c r="M102" s="95" t="e">
        <f ca="true">+IF(AND(ISNUMBER(OFFSET('Water Data'!$G$4,0,10*ROW('Water Data'!G96))),'Data Summary'!CB102="Yes"),100-OFFSET('Water Data'!$G$4,0,10*ROW('Water Data'!G96)),NA())</f>
        <v>#N/A</v>
      </c>
      <c r="N102" s="95" t="e">
        <f ca="true">+IF(AND(ISNUMBER(OFFSET('Water Data'!$G$6,0,10*ROW('Water Data'!G96))),'Data Summary'!CC102="Yes"),OFFSET('Water Data'!$G$6,0,10*ROW('Water Data'!G96)),NA())</f>
        <v>#N/A</v>
      </c>
      <c r="O102" s="95" t="e">
        <f ca="true">+IF(AND(ISNUMBER(OFFSET('Water Data'!$G$9,0,10*ROW('Water Data'!G96))),'Data Summary'!CD102="Yes"),OFFSET('Water Data'!$G$9,0,10*ROW('Water Data'!G96)),NA())</f>
        <v>#N/A</v>
      </c>
      <c r="P102" s="95" t="e">
        <f ca="true">+IF(AND(ISNUMBER(OFFSET('Water Data'!$H$4,0,10*ROW('Water Data'!H96))),'Data Summary'!CE102="Yes"),100-OFFSET('Water Data'!$H$4,0,10*ROW('Water Data'!H96)),NA())</f>
        <v>#N/A</v>
      </c>
      <c r="Q102" s="95" t="e">
        <f ca="true">+IF(AND(ISNUMBER(OFFSET('Water Data'!$H$6,0,10*ROW('Water Data'!H96))),'Data Summary'!CF102="Yes"),OFFSET('Water Data'!$H$6,0,10*ROW('Water Data'!H96)),NA())</f>
        <v>#N/A</v>
      </c>
      <c r="R102" s="95" t="e">
        <f ca="true">+IF(AND(ISNUMBER(OFFSET('Water Data'!$H$9,0,10*ROW('Water Data'!H96))),'Data Summary'!CG102="Yes"),OFFSET('Water Data'!$H$9,0,10*ROW('Water Data'!H96)),NA())</f>
        <v>#N/A</v>
      </c>
      <c r="S102" s="95" t="e">
        <f ca="true">+IF(AND(ISNUMBER(OFFSET('Water Data'!$I$4,0,10*ROW('Water Data'!I96))),'Data Summary'!CH102="Yes"),100-OFFSET('Water Data'!$I$4,0,10*ROW('Water Data'!I96)),NA())</f>
        <v>#N/A</v>
      </c>
      <c r="T102" s="95" t="e">
        <f ca="true">+IF(AND(ISNUMBER(OFFSET('Water Data'!$I$6,0,10*ROW('Water Data'!I96))),'Data Summary'!CI102="Yes"),OFFSET('Water Data'!$I$6,0,10*ROW('Water Data'!I96)),NA())</f>
        <v>#N/A</v>
      </c>
      <c r="U102" s="95" t="e">
        <f ca="true">+IF(AND(ISNUMBER(OFFSET('Water Data'!$I$9,0,10*ROW('Water Data'!I96))),'Data Summary'!CJ102="Yes"),OFFSET('Water Data'!$I$9,0,10*ROW('Water Data'!I96)),NA())</f>
        <v>#N/A</v>
      </c>
      <c r="V102" s="96" t="e">
        <f ca="true">+IF(AND(ISNUMBER(OFFSET('Sanitation Data'!$D$4,0,10*ROW('Sanitation Data'!D96))),'Data Summary'!CK102="Yes"),100-OFFSET('Sanitation Data'!$D$4,0,10*ROW('Sanitation Data'!D96)),NA())</f>
        <v>#N/A</v>
      </c>
      <c r="W102" s="96" t="e">
        <f ca="true">+IF(AND(ISNUMBER(OFFSET('Sanitation Data'!$D$6,0,10*ROW('Sanitation Data'!D96))),'Data Summary'!CL102="Yes"),OFFSET('Sanitation Data'!$D$6,0,10*ROW('Sanitation Data'!D96)),NA())</f>
        <v>#N/A</v>
      </c>
      <c r="X102" s="96" t="e">
        <f ca="true">+IF(AND(ISNUMBER(OFFSET('Sanitation Data'!$D$10,0,10*ROW('Sanitation Data'!D96))),'Data Summary'!CM102="Yes"),OFFSET('Sanitation Data'!$D$10,0,10*ROW('Sanitation Data'!D96)),NA())</f>
        <v>#N/A</v>
      </c>
      <c r="Y102" s="96" t="e">
        <f ca="true">+IF(AND(ISNUMBER(OFFSET('Sanitation Data'!$D$11,0,10*ROW('Sanitation Data'!D96))),'Data Summary'!CN102="Yes"),OFFSET('Sanitation Data'!$D$11,0,10*ROW('Sanitation Data'!D96)),NA())</f>
        <v>#N/A</v>
      </c>
      <c r="Z102" s="96" t="e">
        <f ca="true">+IF(AND(ISNUMBER(OFFSET('Sanitation Data'!$D$12,0,10*ROW('Sanitation Data'!D96))),'Data Summary'!CO102="Yes"),OFFSET('Sanitation Data'!$D$12,0,10*ROW('Sanitation Data'!D96)),NA())</f>
        <v>#N/A</v>
      </c>
      <c r="AA102" s="96" t="e">
        <f ca="true">+IF(AND(ISNUMBER(OFFSET('Sanitation Data'!$E$4,0,10*ROW('Sanitation Data'!E96))),'Data Summary'!CP102="Yes"),100-OFFSET('Sanitation Data'!$E$4,0,10*ROW('Sanitation Data'!E96)),NA())</f>
        <v>#N/A</v>
      </c>
      <c r="AB102" s="96" t="e">
        <f ca="true">+IF(AND(ISNUMBER(OFFSET('Sanitation Data'!$E$6,0,10*ROW('Sanitation Data'!E96))),'Data Summary'!CQ102="Yes"),OFFSET('Sanitation Data'!$E$6,0,10*ROW('Sanitation Data'!E96)),NA())</f>
        <v>#N/A</v>
      </c>
      <c r="AC102" s="96" t="e">
        <f ca="true">+IF(AND(ISNUMBER(OFFSET('Sanitation Data'!$E$10,0,10*ROW('Sanitation Data'!E96))),'Data Summary'!CR102="Yes"),OFFSET('Sanitation Data'!$E$10,0,10*ROW('Sanitation Data'!E96)),NA())</f>
        <v>#N/A</v>
      </c>
      <c r="AD102" s="96" t="e">
        <f ca="true">+IF(AND(ISNUMBER(OFFSET('Sanitation Data'!$E$11,0,10*ROW('Sanitation Data'!E96))),'Data Summary'!CS102="Yes"),OFFSET('Sanitation Data'!$E$11,0,10*ROW('Sanitation Data'!E96)),NA())</f>
        <v>#N/A</v>
      </c>
      <c r="AE102" s="96" t="e">
        <f ca="true">+IF(AND(ISNUMBER(OFFSET('Sanitation Data'!$E$12,0,10*ROW('Sanitation Data'!E96))),'Data Summary'!CT102="Yes"),OFFSET('Sanitation Data'!$E$12,0,10*ROW('Sanitation Data'!E96)),NA())</f>
        <v>#N/A</v>
      </c>
      <c r="AF102" s="96" t="e">
        <f ca="true">+IF(AND(ISNUMBER(OFFSET('Sanitation Data'!$F$4,0,10*ROW('Sanitation Data'!F96))),'Data Summary'!CU102="Yes"),100-OFFSET('Sanitation Data'!$F$4,0,10*ROW('Sanitation Data'!F96)),NA())</f>
        <v>#N/A</v>
      </c>
      <c r="AG102" s="96" t="e">
        <f ca="true">+IF(AND(ISNUMBER(OFFSET('Sanitation Data'!$F$6,0,10*ROW('Sanitation Data'!F96))),'Data Summary'!CV102="Yes"),OFFSET('Sanitation Data'!$F$6,0,10*ROW('Sanitation Data'!F96)),NA())</f>
        <v>#N/A</v>
      </c>
      <c r="AH102" s="96" t="e">
        <f ca="true">+IF(AND(ISNUMBER(OFFSET('Sanitation Data'!$F$10,0,10*ROW('Sanitation Data'!F96))),'Data Summary'!CW102="Yes"),OFFSET('Sanitation Data'!$F$10,0,10*ROW('Sanitation Data'!F96)),NA())</f>
        <v>#N/A</v>
      </c>
      <c r="AI102" s="96" t="e">
        <f ca="true">+IF(AND(ISNUMBER(OFFSET('Sanitation Data'!$F$11,0,10*ROW('Sanitation Data'!F96))),'Data Summary'!CX102="Yes"),OFFSET('Sanitation Data'!$F$11,0,10*ROW('Sanitation Data'!F96)),NA())</f>
        <v>#N/A</v>
      </c>
      <c r="AJ102" s="96" t="e">
        <f ca="true">+IF(AND(ISNUMBER(OFFSET('Sanitation Data'!$F$12,0,10*ROW('Sanitation Data'!F96))),'Data Summary'!CY102="Yes"),OFFSET('Sanitation Data'!$F$12,0,10*ROW('Sanitation Data'!F96)),NA())</f>
        <v>#N/A</v>
      </c>
      <c r="AK102" s="96" t="e">
        <f ca="true">+IF(AND(ISNUMBER(OFFSET('Sanitation Data'!$G$4,0,10*ROW('Sanitation Data'!G96))),'Data Summary'!CZ102="Yes"),100-OFFSET('Sanitation Data'!$G$4,0,10*ROW('Sanitation Data'!G96)),NA())</f>
        <v>#N/A</v>
      </c>
      <c r="AL102" s="96" t="e">
        <f ca="true">+IF(AND(ISNUMBER(OFFSET('Sanitation Data'!$G$6,0,10*ROW('Sanitation Data'!G96))),'Data Summary'!DA102="Yes"),OFFSET('Sanitation Data'!$G$6,0,10*ROW('Sanitation Data'!G96)),NA())</f>
        <v>#N/A</v>
      </c>
      <c r="AM102" s="96" t="e">
        <f ca="true">+IF(AND(ISNUMBER(OFFSET('Sanitation Data'!$G$10,0,10*ROW('Sanitation Data'!G96))),'Data Summary'!DB102="Yes"),OFFSET('Sanitation Data'!$G$10,0,10*ROW('Sanitation Data'!G96)),NA())</f>
        <v>#N/A</v>
      </c>
      <c r="AN102" s="96" t="e">
        <f ca="true">+IF(AND(ISNUMBER(OFFSET('Sanitation Data'!$G$11,0,10*ROW('Sanitation Data'!G96))),'Data Summary'!DC102="Yes"),OFFSET('Sanitation Data'!$G$11,0,10*ROW('Sanitation Data'!G96)),NA())</f>
        <v>#N/A</v>
      </c>
      <c r="AO102" s="96" t="e">
        <f ca="true">+IF(AND(ISNUMBER(OFFSET('Sanitation Data'!$G$12,0,10*ROW('Sanitation Data'!G96))),'Data Summary'!DD102="Yes"),OFFSET('Sanitation Data'!$G$12,0,10*ROW('Sanitation Data'!G96)),NA())</f>
        <v>#N/A</v>
      </c>
      <c r="AP102" s="96" t="e">
        <f ca="true">+IF(AND(ISNUMBER(OFFSET('Sanitation Data'!$H$4,0,10*ROW('Sanitation Data'!H96))),'Data Summary'!DE102="Yes"),100-OFFSET('Sanitation Data'!$H$4,0,10*ROW('Sanitation Data'!H96)),NA())</f>
        <v>#N/A</v>
      </c>
      <c r="AQ102" s="96" t="e">
        <f ca="true">+IF(AND(ISNUMBER(OFFSET('Sanitation Data'!$H$6,0,10*ROW('Sanitation Data'!H96))),'Data Summary'!DF102="Yes"),OFFSET('Sanitation Data'!$H$6,0,10*ROW('Sanitation Data'!H96)),NA())</f>
        <v>#N/A</v>
      </c>
      <c r="AR102" s="96" t="e">
        <f ca="true">+IF(AND(ISNUMBER(OFFSET('Sanitation Data'!$H$10,0,10*ROW('Sanitation Data'!H96))),'Data Summary'!DG102="Yes"),OFFSET('Sanitation Data'!$H$10,0,10*ROW('Sanitation Data'!H96)),NA())</f>
        <v>#N/A</v>
      </c>
      <c r="AS102" s="96" t="e">
        <f ca="true">+IF(AND(ISNUMBER(OFFSET('Sanitation Data'!$H$11,0,10*ROW('Sanitation Data'!H96))),'Data Summary'!DH102="Yes"),OFFSET('Sanitation Data'!$H$11,0,10*ROW('Sanitation Data'!H96)),NA())</f>
        <v>#N/A</v>
      </c>
      <c r="AT102" s="96" t="e">
        <f ca="true">+IF(AND(ISNUMBER(OFFSET('Sanitation Data'!$H$12,0,10*ROW('Sanitation Data'!H96))),'Data Summary'!DI102="Yes"),OFFSET('Sanitation Data'!$H$12,0,10*ROW('Sanitation Data'!H96)),NA())</f>
        <v>#N/A</v>
      </c>
      <c r="AU102" s="96" t="e">
        <f ca="true">+IF(AND(ISNUMBER(OFFSET('Sanitation Data'!$I$4,0,10*ROW('Sanitation Data'!I96))),'Data Summary'!DJ102="Yes"),100-OFFSET('Sanitation Data'!$I$4,0,10*ROW('Sanitation Data'!I96)),NA())</f>
        <v>#N/A</v>
      </c>
      <c r="AV102" s="96" t="e">
        <f ca="true">+IF(AND(ISNUMBER(OFFSET('Sanitation Data'!$I$6,0,10*ROW('Sanitation Data'!I96))),'Data Summary'!DK102="Yes"),OFFSET('Sanitation Data'!$I$6,0,10*ROW('Sanitation Data'!I96)),NA())</f>
        <v>#N/A</v>
      </c>
      <c r="AW102" s="96" t="e">
        <f ca="true">+IF(AND(ISNUMBER(OFFSET('Sanitation Data'!$I$10,0,10*ROW('Sanitation Data'!I96))),'Data Summary'!DL102="Yes"),OFFSET('Sanitation Data'!$I$10,0,10*ROW('Sanitation Data'!I96)),NA())</f>
        <v>#N/A</v>
      </c>
      <c r="AX102" s="96" t="e">
        <f ca="true">+IF(AND(ISNUMBER(OFFSET('Sanitation Data'!$I$11,0,10*ROW('Sanitation Data'!I96))),'Data Summary'!DM102="Yes"),OFFSET('Sanitation Data'!$I$11,0,10*ROW('Sanitation Data'!I96)),NA())</f>
        <v>#N/A</v>
      </c>
      <c r="AY102" s="96" t="e">
        <f ca="true">+IF(AND(ISNUMBER(OFFSET('Sanitation Data'!$I$12,0,10*ROW('Sanitation Data'!I96))),'Data Summary'!DN102="Yes"),OFFSET('Sanitation Data'!$I$12,0,10*ROW('Sanitation Data'!I96)),NA())</f>
        <v>#N/A</v>
      </c>
      <c r="AZ102" s="97" t="e">
        <f ca="true">+IF(AND(ISNUMBER(OFFSET('Hygiene Data'!$D$5,0,10*ROW('Hygiene Data'!D96))),'Data Summary'!DO102="Yes"),OFFSET('Hygiene Data'!$D$5,0,10*ROW('Hygiene Data'!D96)),NA())</f>
        <v>#N/A</v>
      </c>
      <c r="BA102" s="97" t="e">
        <f ca="true">+IF(AND(ISNUMBER(OFFSET('Hygiene Data'!$D$7,0,10*ROW('Hygiene Data'!D96))),'Data Summary'!DP102="Yes"),OFFSET('Hygiene Data'!$D$7,0,10*ROW('Hygiene Data'!D96)),NA())</f>
        <v>#N/A</v>
      </c>
      <c r="BB102" s="97" t="e">
        <f ca="true">+IF(AND(ISNUMBER(OFFSET('Hygiene Data'!$D$9,0,10*ROW('Hygiene Data'!D96))),'Data Summary'!DQ102="Yes"),OFFSET('Hygiene Data'!$D$9,0,10*ROW('Hygiene Data'!D96)),NA())</f>
        <v>#N/A</v>
      </c>
      <c r="BC102" s="97" t="e">
        <f ca="true">+IF(AND(ISNUMBER(OFFSET('Hygiene Data'!$E$5,0,10*ROW('Hygiene Data'!E96))),'Data Summary'!DR102="Yes"),OFFSET('Hygiene Data'!$E$5,0,10*ROW('Hygiene Data'!E96)),NA())</f>
        <v>#N/A</v>
      </c>
      <c r="BD102" s="97" t="e">
        <f ca="true">+IF(AND(ISNUMBER(OFFSET('Hygiene Data'!$E$7,0,10*ROW('Hygiene Data'!E96))),'Data Summary'!DS102="Yes"),OFFSET('Hygiene Data'!$E$7,0,10*ROW('Hygiene Data'!E96)),NA())</f>
        <v>#N/A</v>
      </c>
      <c r="BE102" s="97" t="e">
        <f ca="true">+IF(AND(ISNUMBER(OFFSET('Hygiene Data'!$E$9,0,10*ROW('Hygiene Data'!E96))),'Data Summary'!DT102="Yes"),OFFSET('Hygiene Data'!$E$9,0,10*ROW('Hygiene Data'!E96)),NA())</f>
        <v>#N/A</v>
      </c>
      <c r="BF102" s="97" t="e">
        <f ca="true">+IF(AND(ISNUMBER(OFFSET('Hygiene Data'!$F$5,0,10*ROW('Hygiene Data'!F96))),'Data Summary'!DU102="Yes"),OFFSET('Hygiene Data'!$F$5,0,10*ROW('Hygiene Data'!F96)),NA())</f>
        <v>#N/A</v>
      </c>
      <c r="BG102" s="97" t="e">
        <f ca="true">+IF(AND(ISNUMBER(OFFSET('Hygiene Data'!$F$7,0,10*ROW('Hygiene Data'!F96))),'Data Summary'!DV102="Yes"),OFFSET('Hygiene Data'!$F$7,0,10*ROW('Hygiene Data'!F96)),NA())</f>
        <v>#N/A</v>
      </c>
      <c r="BH102" s="97" t="e">
        <f ca="true">+IF(AND(ISNUMBER(OFFSET('Hygiene Data'!$F$9,0,10*ROW('Hygiene Data'!F96))),'Data Summary'!DW102="Yes"),OFFSET('Hygiene Data'!$F$9,0,10*ROW('Hygiene Data'!F96)),NA())</f>
        <v>#N/A</v>
      </c>
      <c r="BI102" s="97" t="e">
        <f ca="true">+IF(AND(ISNUMBER(OFFSET('Hygiene Data'!$G$5,0,10*ROW('Hygiene Data'!G96))),'Data Summary'!DX102="Yes"),OFFSET('Hygiene Data'!$G$5,0,10*ROW('Hygiene Data'!G96)),NA())</f>
        <v>#N/A</v>
      </c>
      <c r="BJ102" s="97" t="e">
        <f ca="true">+IF(AND(ISNUMBER(OFFSET('Hygiene Data'!$G$7,0,10*ROW('Hygiene Data'!G96))),'Data Summary'!DY102="Yes"),OFFSET('Hygiene Data'!$G$7,0,10*ROW('Hygiene Data'!G96)),NA())</f>
        <v>#N/A</v>
      </c>
      <c r="BK102" s="97" t="e">
        <f ca="true">+IF(AND(ISNUMBER(OFFSET('Hygiene Data'!$G$9,0,10*ROW('Hygiene Data'!G96))),'Data Summary'!DZ102="Yes"),OFFSET('Hygiene Data'!$G$9,0,10*ROW('Hygiene Data'!G96)),NA())</f>
        <v>#N/A</v>
      </c>
      <c r="BL102" s="97" t="e">
        <f ca="true">+IF(AND(ISNUMBER(OFFSET('Hygiene Data'!$H$5,0,10*ROW('Hygiene Data'!H96))),'Data Summary'!EA102="Yes"),OFFSET('Hygiene Data'!$H$5,0,10*ROW('Hygiene Data'!H96)),NA())</f>
        <v>#N/A</v>
      </c>
      <c r="BM102" s="97" t="e">
        <f ca="true">+IF(AND(ISNUMBER(OFFSET('Hygiene Data'!$H$7,0,10*ROW('Hygiene Data'!H96))),'Data Summary'!EB102="Yes"),OFFSET('Hygiene Data'!$H$7,0,10*ROW('Hygiene Data'!H96)),NA())</f>
        <v>#N/A</v>
      </c>
      <c r="BN102" s="97" t="e">
        <f ca="true">+IF(AND(ISNUMBER(OFFSET('Hygiene Data'!$H$9,0,10*ROW('Hygiene Data'!H96))),'Data Summary'!EC102="Yes"),OFFSET('Hygiene Data'!$H$9,0,10*ROW('Hygiene Data'!H96)),NA())</f>
        <v>#N/A</v>
      </c>
      <c r="BO102" s="97" t="e">
        <f ca="true">+IF(AND(ISNUMBER(OFFSET('Hygiene Data'!$I$5,0,10*ROW('Hygiene Data'!I96))),'Data Summary'!ED102="Yes"),OFFSET('Hygiene Data'!$I$5,0,10*ROW('Hygiene Data'!I96)),NA())</f>
        <v>#N/A</v>
      </c>
      <c r="BP102" s="97" t="e">
        <f ca="true">+IF(AND(ISNUMBER(OFFSET('Hygiene Data'!$I$7,0,10*ROW('Hygiene Data'!I96))),'Data Summary'!EE102="Yes"),OFFSET('Hygiene Data'!$I$7,0,10*ROW('Hygiene Data'!I96)),NA())</f>
        <v>#N/A</v>
      </c>
      <c r="BQ102" s="97" t="e">
        <f ca="true">+IF(AND(ISNUMBER(OFFSET('Hygiene Data'!$I$9,0,10*ROW('Hygiene Data'!I96))),'Data Summary'!EF102="Yes"),OFFSET('Hygiene Data'!$I$9,0,10*ROW('Hygiene Data'!I96)),NA())</f>
        <v>#N/A</v>
      </c>
    </row>
    <row xmlns:x14ac="http://schemas.microsoft.com/office/spreadsheetml/2009/9/ac" r="103" x14ac:dyDescent="0.2">
      <c r="A103" s="409" t="e">
        <f ca="true">+RIGHT('Data Summary'!A103,LEN('Data Summary'!A103)-9)</f>
        <v>#VALUE!</v>
      </c>
      <c r="B103" s="36" t="str">
        <f ca="true">+IF(ISTEXT('Data Summary'!B103),'Data Summary'!B103,"")</f>
        <v/>
      </c>
      <c r="C103" s="358" t="e">
        <f ca="true">+VALUE('Data Summary'!C103)</f>
        <v>#VALUE!</v>
      </c>
      <c r="D103" s="95" t="e">
        <f ca="true">+IF(AND(ISNUMBER(OFFSET('Water Data'!$D$4,0,10*ROW('Water Data'!D97))),'Data Summary'!BS103="Yes"),100-OFFSET('Water Data'!$D$4,0,10*ROW('Water Data'!D97)),NA())</f>
        <v>#N/A</v>
      </c>
      <c r="E103" s="95" t="e">
        <f ca="true">+IF(AND(ISNUMBER(OFFSET('Water Data'!$D$6,0,10*ROW('Water Data'!D97))),'Data Summary'!BT103="Yes"),OFFSET('Water Data'!$D$6,0,10*ROW('Water Data'!D97)),NA())</f>
        <v>#N/A</v>
      </c>
      <c r="F103" s="95" t="e">
        <f ca="true">+IF(AND(ISNUMBER(OFFSET('Water Data'!$D$9,0,10*ROW('Water Data'!D97))),'Data Summary'!BU103="Yes"),OFFSET('Water Data'!$D$9,0,10*ROW('Water Data'!D97)),NA())</f>
        <v>#N/A</v>
      </c>
      <c r="G103" s="95" t="e">
        <f ca="true">+IF(AND(ISNUMBER(OFFSET('Water Data'!$E$4,0,10*ROW('Water Data'!E97))),'Data Summary'!BV103="Yes"),100-OFFSET('Water Data'!$E$4,0,10*ROW('Water Data'!E97)),NA())</f>
        <v>#N/A</v>
      </c>
      <c r="H103" s="95" t="e">
        <f ca="true">+IF(AND(ISNUMBER(OFFSET('Water Data'!$E$6,0,10*ROW('Water Data'!E97))),'Data Summary'!BW103="Yes"),OFFSET('Water Data'!$E$6,0,10*ROW('Water Data'!E97)),NA())</f>
        <v>#N/A</v>
      </c>
      <c r="I103" s="95" t="e">
        <f ca="true">+IF(AND(ISNUMBER(OFFSET('Water Data'!$E$9,0,10*ROW('Water Data'!E97))),'Data Summary'!BX103="Yes"),OFFSET('Water Data'!$E$9,0,10*ROW('Water Data'!E97)),NA())</f>
        <v>#N/A</v>
      </c>
      <c r="J103" s="95" t="e">
        <f ca="true">+IF(AND(ISNUMBER(OFFSET('Water Data'!$F$4,0,10*ROW('Water Data'!F97))),'Data Summary'!BY103="Yes"),100-OFFSET('Water Data'!$F$4,0,10*ROW('Water Data'!F97)),NA())</f>
        <v>#N/A</v>
      </c>
      <c r="K103" s="95" t="e">
        <f ca="true">+IF(AND(ISNUMBER(OFFSET('Water Data'!$F$6,0,10*ROW('Water Data'!F97))),'Data Summary'!BZ103="Yes"),OFFSET('Water Data'!$F$6,0,10*ROW('Water Data'!F97)),NA())</f>
        <v>#N/A</v>
      </c>
      <c r="L103" s="95" t="e">
        <f ca="true">+IF(AND(ISNUMBER(OFFSET('Water Data'!$F$9,0,10*ROW('Water Data'!F97))),'Data Summary'!CA103="Yes"),OFFSET('Water Data'!$F$9,0,10*ROW('Water Data'!F97)),NA())</f>
        <v>#N/A</v>
      </c>
      <c r="M103" s="95" t="e">
        <f ca="true">+IF(AND(ISNUMBER(OFFSET('Water Data'!$G$4,0,10*ROW('Water Data'!G97))),'Data Summary'!CB103="Yes"),100-OFFSET('Water Data'!$G$4,0,10*ROW('Water Data'!G97)),NA())</f>
        <v>#N/A</v>
      </c>
      <c r="N103" s="95" t="e">
        <f ca="true">+IF(AND(ISNUMBER(OFFSET('Water Data'!$G$6,0,10*ROW('Water Data'!G97))),'Data Summary'!CC103="Yes"),OFFSET('Water Data'!$G$6,0,10*ROW('Water Data'!G97)),NA())</f>
        <v>#N/A</v>
      </c>
      <c r="O103" s="95" t="e">
        <f ca="true">+IF(AND(ISNUMBER(OFFSET('Water Data'!$G$9,0,10*ROW('Water Data'!G97))),'Data Summary'!CD103="Yes"),OFFSET('Water Data'!$G$9,0,10*ROW('Water Data'!G97)),NA())</f>
        <v>#N/A</v>
      </c>
      <c r="P103" s="95" t="e">
        <f ca="true">+IF(AND(ISNUMBER(OFFSET('Water Data'!$H$4,0,10*ROW('Water Data'!H97))),'Data Summary'!CE103="Yes"),100-OFFSET('Water Data'!$H$4,0,10*ROW('Water Data'!H97)),NA())</f>
        <v>#N/A</v>
      </c>
      <c r="Q103" s="95" t="e">
        <f ca="true">+IF(AND(ISNUMBER(OFFSET('Water Data'!$H$6,0,10*ROW('Water Data'!H97))),'Data Summary'!CF103="Yes"),OFFSET('Water Data'!$H$6,0,10*ROW('Water Data'!H97)),NA())</f>
        <v>#N/A</v>
      </c>
      <c r="R103" s="95" t="e">
        <f ca="true">+IF(AND(ISNUMBER(OFFSET('Water Data'!$H$9,0,10*ROW('Water Data'!H97))),'Data Summary'!CG103="Yes"),OFFSET('Water Data'!$H$9,0,10*ROW('Water Data'!H97)),NA())</f>
        <v>#N/A</v>
      </c>
      <c r="S103" s="95" t="e">
        <f ca="true">+IF(AND(ISNUMBER(OFFSET('Water Data'!$I$4,0,10*ROW('Water Data'!I97))),'Data Summary'!CH103="Yes"),100-OFFSET('Water Data'!$I$4,0,10*ROW('Water Data'!I97)),NA())</f>
        <v>#N/A</v>
      </c>
      <c r="T103" s="95" t="e">
        <f ca="true">+IF(AND(ISNUMBER(OFFSET('Water Data'!$I$6,0,10*ROW('Water Data'!I97))),'Data Summary'!CI103="Yes"),OFFSET('Water Data'!$I$6,0,10*ROW('Water Data'!I97)),NA())</f>
        <v>#N/A</v>
      </c>
      <c r="U103" s="95" t="e">
        <f ca="true">+IF(AND(ISNUMBER(OFFSET('Water Data'!$I$9,0,10*ROW('Water Data'!I97))),'Data Summary'!CJ103="Yes"),OFFSET('Water Data'!$I$9,0,10*ROW('Water Data'!I97)),NA())</f>
        <v>#N/A</v>
      </c>
      <c r="V103" s="96" t="e">
        <f ca="true">+IF(AND(ISNUMBER(OFFSET('Sanitation Data'!$D$4,0,10*ROW('Sanitation Data'!D97))),'Data Summary'!CK103="Yes"),100-OFFSET('Sanitation Data'!$D$4,0,10*ROW('Sanitation Data'!D97)),NA())</f>
        <v>#N/A</v>
      </c>
      <c r="W103" s="96" t="e">
        <f ca="true">+IF(AND(ISNUMBER(OFFSET('Sanitation Data'!$D$6,0,10*ROW('Sanitation Data'!D97))),'Data Summary'!CL103="Yes"),OFFSET('Sanitation Data'!$D$6,0,10*ROW('Sanitation Data'!D97)),NA())</f>
        <v>#N/A</v>
      </c>
      <c r="X103" s="96" t="e">
        <f ca="true">+IF(AND(ISNUMBER(OFFSET('Sanitation Data'!$D$10,0,10*ROW('Sanitation Data'!D97))),'Data Summary'!CM103="Yes"),OFFSET('Sanitation Data'!$D$10,0,10*ROW('Sanitation Data'!D97)),NA())</f>
        <v>#N/A</v>
      </c>
      <c r="Y103" s="96" t="e">
        <f ca="true">+IF(AND(ISNUMBER(OFFSET('Sanitation Data'!$D$11,0,10*ROW('Sanitation Data'!D97))),'Data Summary'!CN103="Yes"),OFFSET('Sanitation Data'!$D$11,0,10*ROW('Sanitation Data'!D97)),NA())</f>
        <v>#N/A</v>
      </c>
      <c r="Z103" s="96" t="e">
        <f ca="true">+IF(AND(ISNUMBER(OFFSET('Sanitation Data'!$D$12,0,10*ROW('Sanitation Data'!D97))),'Data Summary'!CO103="Yes"),OFFSET('Sanitation Data'!$D$12,0,10*ROW('Sanitation Data'!D97)),NA())</f>
        <v>#N/A</v>
      </c>
      <c r="AA103" s="96" t="e">
        <f ca="true">+IF(AND(ISNUMBER(OFFSET('Sanitation Data'!$E$4,0,10*ROW('Sanitation Data'!E97))),'Data Summary'!CP103="Yes"),100-OFFSET('Sanitation Data'!$E$4,0,10*ROW('Sanitation Data'!E97)),NA())</f>
        <v>#N/A</v>
      </c>
      <c r="AB103" s="96" t="e">
        <f ca="true">+IF(AND(ISNUMBER(OFFSET('Sanitation Data'!$E$6,0,10*ROW('Sanitation Data'!E97))),'Data Summary'!CQ103="Yes"),OFFSET('Sanitation Data'!$E$6,0,10*ROW('Sanitation Data'!E97)),NA())</f>
        <v>#N/A</v>
      </c>
      <c r="AC103" s="96" t="e">
        <f ca="true">+IF(AND(ISNUMBER(OFFSET('Sanitation Data'!$E$10,0,10*ROW('Sanitation Data'!E97))),'Data Summary'!CR103="Yes"),OFFSET('Sanitation Data'!$E$10,0,10*ROW('Sanitation Data'!E97)),NA())</f>
        <v>#N/A</v>
      </c>
      <c r="AD103" s="96" t="e">
        <f ca="true">+IF(AND(ISNUMBER(OFFSET('Sanitation Data'!$E$11,0,10*ROW('Sanitation Data'!E97))),'Data Summary'!CS103="Yes"),OFFSET('Sanitation Data'!$E$11,0,10*ROW('Sanitation Data'!E97)),NA())</f>
        <v>#N/A</v>
      </c>
      <c r="AE103" s="96" t="e">
        <f ca="true">+IF(AND(ISNUMBER(OFFSET('Sanitation Data'!$E$12,0,10*ROW('Sanitation Data'!E97))),'Data Summary'!CT103="Yes"),OFFSET('Sanitation Data'!$E$12,0,10*ROW('Sanitation Data'!E97)),NA())</f>
        <v>#N/A</v>
      </c>
      <c r="AF103" s="96" t="e">
        <f ca="true">+IF(AND(ISNUMBER(OFFSET('Sanitation Data'!$F$4,0,10*ROW('Sanitation Data'!F97))),'Data Summary'!CU103="Yes"),100-OFFSET('Sanitation Data'!$F$4,0,10*ROW('Sanitation Data'!F97)),NA())</f>
        <v>#N/A</v>
      </c>
      <c r="AG103" s="96" t="e">
        <f ca="true">+IF(AND(ISNUMBER(OFFSET('Sanitation Data'!$F$6,0,10*ROW('Sanitation Data'!F97))),'Data Summary'!CV103="Yes"),OFFSET('Sanitation Data'!$F$6,0,10*ROW('Sanitation Data'!F97)),NA())</f>
        <v>#N/A</v>
      </c>
      <c r="AH103" s="96" t="e">
        <f ca="true">+IF(AND(ISNUMBER(OFFSET('Sanitation Data'!$F$10,0,10*ROW('Sanitation Data'!F97))),'Data Summary'!CW103="Yes"),OFFSET('Sanitation Data'!$F$10,0,10*ROW('Sanitation Data'!F97)),NA())</f>
        <v>#N/A</v>
      </c>
      <c r="AI103" s="96" t="e">
        <f ca="true">+IF(AND(ISNUMBER(OFFSET('Sanitation Data'!$F$11,0,10*ROW('Sanitation Data'!F97))),'Data Summary'!CX103="Yes"),OFFSET('Sanitation Data'!$F$11,0,10*ROW('Sanitation Data'!F97)),NA())</f>
        <v>#N/A</v>
      </c>
      <c r="AJ103" s="96" t="e">
        <f ca="true">+IF(AND(ISNUMBER(OFFSET('Sanitation Data'!$F$12,0,10*ROW('Sanitation Data'!F97))),'Data Summary'!CY103="Yes"),OFFSET('Sanitation Data'!$F$12,0,10*ROW('Sanitation Data'!F97)),NA())</f>
        <v>#N/A</v>
      </c>
      <c r="AK103" s="96" t="e">
        <f ca="true">+IF(AND(ISNUMBER(OFFSET('Sanitation Data'!$G$4,0,10*ROW('Sanitation Data'!G97))),'Data Summary'!CZ103="Yes"),100-OFFSET('Sanitation Data'!$G$4,0,10*ROW('Sanitation Data'!G97)),NA())</f>
        <v>#N/A</v>
      </c>
      <c r="AL103" s="96" t="e">
        <f ca="true">+IF(AND(ISNUMBER(OFFSET('Sanitation Data'!$G$6,0,10*ROW('Sanitation Data'!G97))),'Data Summary'!DA103="Yes"),OFFSET('Sanitation Data'!$G$6,0,10*ROW('Sanitation Data'!G97)),NA())</f>
        <v>#N/A</v>
      </c>
      <c r="AM103" s="96" t="e">
        <f ca="true">+IF(AND(ISNUMBER(OFFSET('Sanitation Data'!$G$10,0,10*ROW('Sanitation Data'!G97))),'Data Summary'!DB103="Yes"),OFFSET('Sanitation Data'!$G$10,0,10*ROW('Sanitation Data'!G97)),NA())</f>
        <v>#N/A</v>
      </c>
      <c r="AN103" s="96" t="e">
        <f ca="true">+IF(AND(ISNUMBER(OFFSET('Sanitation Data'!$G$11,0,10*ROW('Sanitation Data'!G97))),'Data Summary'!DC103="Yes"),OFFSET('Sanitation Data'!$G$11,0,10*ROW('Sanitation Data'!G97)),NA())</f>
        <v>#N/A</v>
      </c>
      <c r="AO103" s="96" t="e">
        <f ca="true">+IF(AND(ISNUMBER(OFFSET('Sanitation Data'!$G$12,0,10*ROW('Sanitation Data'!G97))),'Data Summary'!DD103="Yes"),OFFSET('Sanitation Data'!$G$12,0,10*ROW('Sanitation Data'!G97)),NA())</f>
        <v>#N/A</v>
      </c>
      <c r="AP103" s="96" t="e">
        <f ca="true">+IF(AND(ISNUMBER(OFFSET('Sanitation Data'!$H$4,0,10*ROW('Sanitation Data'!H97))),'Data Summary'!DE103="Yes"),100-OFFSET('Sanitation Data'!$H$4,0,10*ROW('Sanitation Data'!H97)),NA())</f>
        <v>#N/A</v>
      </c>
      <c r="AQ103" s="96" t="e">
        <f ca="true">+IF(AND(ISNUMBER(OFFSET('Sanitation Data'!$H$6,0,10*ROW('Sanitation Data'!H97))),'Data Summary'!DF103="Yes"),OFFSET('Sanitation Data'!$H$6,0,10*ROW('Sanitation Data'!H97)),NA())</f>
        <v>#N/A</v>
      </c>
      <c r="AR103" s="96" t="e">
        <f ca="true">+IF(AND(ISNUMBER(OFFSET('Sanitation Data'!$H$10,0,10*ROW('Sanitation Data'!H97))),'Data Summary'!DG103="Yes"),OFFSET('Sanitation Data'!$H$10,0,10*ROW('Sanitation Data'!H97)),NA())</f>
        <v>#N/A</v>
      </c>
      <c r="AS103" s="96" t="e">
        <f ca="true">+IF(AND(ISNUMBER(OFFSET('Sanitation Data'!$H$11,0,10*ROW('Sanitation Data'!H97))),'Data Summary'!DH103="Yes"),OFFSET('Sanitation Data'!$H$11,0,10*ROW('Sanitation Data'!H97)),NA())</f>
        <v>#N/A</v>
      </c>
      <c r="AT103" s="96" t="e">
        <f ca="true">+IF(AND(ISNUMBER(OFFSET('Sanitation Data'!$H$12,0,10*ROW('Sanitation Data'!H97))),'Data Summary'!DI103="Yes"),OFFSET('Sanitation Data'!$H$12,0,10*ROW('Sanitation Data'!H97)),NA())</f>
        <v>#N/A</v>
      </c>
      <c r="AU103" s="96" t="e">
        <f ca="true">+IF(AND(ISNUMBER(OFFSET('Sanitation Data'!$I$4,0,10*ROW('Sanitation Data'!I97))),'Data Summary'!DJ103="Yes"),100-OFFSET('Sanitation Data'!$I$4,0,10*ROW('Sanitation Data'!I97)),NA())</f>
        <v>#N/A</v>
      </c>
      <c r="AV103" s="96" t="e">
        <f ca="true">+IF(AND(ISNUMBER(OFFSET('Sanitation Data'!$I$6,0,10*ROW('Sanitation Data'!I97))),'Data Summary'!DK103="Yes"),OFFSET('Sanitation Data'!$I$6,0,10*ROW('Sanitation Data'!I97)),NA())</f>
        <v>#N/A</v>
      </c>
      <c r="AW103" s="96" t="e">
        <f ca="true">+IF(AND(ISNUMBER(OFFSET('Sanitation Data'!$I$10,0,10*ROW('Sanitation Data'!I97))),'Data Summary'!DL103="Yes"),OFFSET('Sanitation Data'!$I$10,0,10*ROW('Sanitation Data'!I97)),NA())</f>
        <v>#N/A</v>
      </c>
      <c r="AX103" s="96" t="e">
        <f ca="true">+IF(AND(ISNUMBER(OFFSET('Sanitation Data'!$I$11,0,10*ROW('Sanitation Data'!I97))),'Data Summary'!DM103="Yes"),OFFSET('Sanitation Data'!$I$11,0,10*ROW('Sanitation Data'!I97)),NA())</f>
        <v>#N/A</v>
      </c>
      <c r="AY103" s="96" t="e">
        <f ca="true">+IF(AND(ISNUMBER(OFFSET('Sanitation Data'!$I$12,0,10*ROW('Sanitation Data'!I97))),'Data Summary'!DN103="Yes"),OFFSET('Sanitation Data'!$I$12,0,10*ROW('Sanitation Data'!I97)),NA())</f>
        <v>#N/A</v>
      </c>
      <c r="AZ103" s="97" t="e">
        <f ca="true">+IF(AND(ISNUMBER(OFFSET('Hygiene Data'!$D$5,0,10*ROW('Hygiene Data'!D97))),'Data Summary'!DO103="Yes"),OFFSET('Hygiene Data'!$D$5,0,10*ROW('Hygiene Data'!D97)),NA())</f>
        <v>#N/A</v>
      </c>
      <c r="BA103" s="97" t="e">
        <f ca="true">+IF(AND(ISNUMBER(OFFSET('Hygiene Data'!$D$7,0,10*ROW('Hygiene Data'!D97))),'Data Summary'!DP103="Yes"),OFFSET('Hygiene Data'!$D$7,0,10*ROW('Hygiene Data'!D97)),NA())</f>
        <v>#N/A</v>
      </c>
      <c r="BB103" s="97" t="e">
        <f ca="true">+IF(AND(ISNUMBER(OFFSET('Hygiene Data'!$D$9,0,10*ROW('Hygiene Data'!D97))),'Data Summary'!DQ103="Yes"),OFFSET('Hygiene Data'!$D$9,0,10*ROW('Hygiene Data'!D97)),NA())</f>
        <v>#N/A</v>
      </c>
      <c r="BC103" s="97" t="e">
        <f ca="true">+IF(AND(ISNUMBER(OFFSET('Hygiene Data'!$E$5,0,10*ROW('Hygiene Data'!E97))),'Data Summary'!DR103="Yes"),OFFSET('Hygiene Data'!$E$5,0,10*ROW('Hygiene Data'!E97)),NA())</f>
        <v>#N/A</v>
      </c>
      <c r="BD103" s="97" t="e">
        <f ca="true">+IF(AND(ISNUMBER(OFFSET('Hygiene Data'!$E$7,0,10*ROW('Hygiene Data'!E97))),'Data Summary'!DS103="Yes"),OFFSET('Hygiene Data'!$E$7,0,10*ROW('Hygiene Data'!E97)),NA())</f>
        <v>#N/A</v>
      </c>
      <c r="BE103" s="97" t="e">
        <f ca="true">+IF(AND(ISNUMBER(OFFSET('Hygiene Data'!$E$9,0,10*ROW('Hygiene Data'!E97))),'Data Summary'!DT103="Yes"),OFFSET('Hygiene Data'!$E$9,0,10*ROW('Hygiene Data'!E97)),NA())</f>
        <v>#N/A</v>
      </c>
      <c r="BF103" s="97" t="e">
        <f ca="true">+IF(AND(ISNUMBER(OFFSET('Hygiene Data'!$F$5,0,10*ROW('Hygiene Data'!F97))),'Data Summary'!DU103="Yes"),OFFSET('Hygiene Data'!$F$5,0,10*ROW('Hygiene Data'!F97)),NA())</f>
        <v>#N/A</v>
      </c>
      <c r="BG103" s="97" t="e">
        <f ca="true">+IF(AND(ISNUMBER(OFFSET('Hygiene Data'!$F$7,0,10*ROW('Hygiene Data'!F97))),'Data Summary'!DV103="Yes"),OFFSET('Hygiene Data'!$F$7,0,10*ROW('Hygiene Data'!F97)),NA())</f>
        <v>#N/A</v>
      </c>
      <c r="BH103" s="97" t="e">
        <f ca="true">+IF(AND(ISNUMBER(OFFSET('Hygiene Data'!$F$9,0,10*ROW('Hygiene Data'!F97))),'Data Summary'!DW103="Yes"),OFFSET('Hygiene Data'!$F$9,0,10*ROW('Hygiene Data'!F97)),NA())</f>
        <v>#N/A</v>
      </c>
      <c r="BI103" s="97" t="e">
        <f ca="true">+IF(AND(ISNUMBER(OFFSET('Hygiene Data'!$G$5,0,10*ROW('Hygiene Data'!G97))),'Data Summary'!DX103="Yes"),OFFSET('Hygiene Data'!$G$5,0,10*ROW('Hygiene Data'!G97)),NA())</f>
        <v>#N/A</v>
      </c>
      <c r="BJ103" s="97" t="e">
        <f ca="true">+IF(AND(ISNUMBER(OFFSET('Hygiene Data'!$G$7,0,10*ROW('Hygiene Data'!G97))),'Data Summary'!DY103="Yes"),OFFSET('Hygiene Data'!$G$7,0,10*ROW('Hygiene Data'!G97)),NA())</f>
        <v>#N/A</v>
      </c>
      <c r="BK103" s="97" t="e">
        <f ca="true">+IF(AND(ISNUMBER(OFFSET('Hygiene Data'!$G$9,0,10*ROW('Hygiene Data'!G97))),'Data Summary'!DZ103="Yes"),OFFSET('Hygiene Data'!$G$9,0,10*ROW('Hygiene Data'!G97)),NA())</f>
        <v>#N/A</v>
      </c>
      <c r="BL103" s="97" t="e">
        <f ca="true">+IF(AND(ISNUMBER(OFFSET('Hygiene Data'!$H$5,0,10*ROW('Hygiene Data'!H97))),'Data Summary'!EA103="Yes"),OFFSET('Hygiene Data'!$H$5,0,10*ROW('Hygiene Data'!H97)),NA())</f>
        <v>#N/A</v>
      </c>
      <c r="BM103" s="97" t="e">
        <f ca="true">+IF(AND(ISNUMBER(OFFSET('Hygiene Data'!$H$7,0,10*ROW('Hygiene Data'!H97))),'Data Summary'!EB103="Yes"),OFFSET('Hygiene Data'!$H$7,0,10*ROW('Hygiene Data'!H97)),NA())</f>
        <v>#N/A</v>
      </c>
      <c r="BN103" s="97" t="e">
        <f ca="true">+IF(AND(ISNUMBER(OFFSET('Hygiene Data'!$H$9,0,10*ROW('Hygiene Data'!H97))),'Data Summary'!EC103="Yes"),OFFSET('Hygiene Data'!$H$9,0,10*ROW('Hygiene Data'!H97)),NA())</f>
        <v>#N/A</v>
      </c>
      <c r="BO103" s="97" t="e">
        <f ca="true">+IF(AND(ISNUMBER(OFFSET('Hygiene Data'!$I$5,0,10*ROW('Hygiene Data'!I97))),'Data Summary'!ED103="Yes"),OFFSET('Hygiene Data'!$I$5,0,10*ROW('Hygiene Data'!I97)),NA())</f>
        <v>#N/A</v>
      </c>
      <c r="BP103" s="97" t="e">
        <f ca="true">+IF(AND(ISNUMBER(OFFSET('Hygiene Data'!$I$7,0,10*ROW('Hygiene Data'!I97))),'Data Summary'!EE103="Yes"),OFFSET('Hygiene Data'!$I$7,0,10*ROW('Hygiene Data'!I97)),NA())</f>
        <v>#N/A</v>
      </c>
      <c r="BQ103" s="97" t="e">
        <f ca="true">+IF(AND(ISNUMBER(OFFSET('Hygiene Data'!$I$9,0,10*ROW('Hygiene Data'!I97))),'Data Summary'!EF103="Yes"),OFFSET('Hygiene Data'!$I$9,0,10*ROW('Hygiene Data'!I97)),NA())</f>
        <v>#N/A</v>
      </c>
    </row>
    <row xmlns:x14ac="http://schemas.microsoft.com/office/spreadsheetml/2009/9/ac" r="104" x14ac:dyDescent="0.2">
      <c r="A104" s="409" t="e">
        <f ca="true">+RIGHT('Data Summary'!A104,LEN('Data Summary'!A104)-9)</f>
        <v>#VALUE!</v>
      </c>
      <c r="B104" s="36" t="str">
        <f ca="true">+IF(ISTEXT('Data Summary'!B104),'Data Summary'!B104,"")</f>
        <v/>
      </c>
      <c r="C104" s="358" t="e">
        <f ca="true">+VALUE('Data Summary'!C104)</f>
        <v>#VALUE!</v>
      </c>
      <c r="D104" s="95" t="e">
        <f ca="true">+IF(AND(ISNUMBER(OFFSET('Water Data'!$D$4,0,10*ROW('Water Data'!D98))),'Data Summary'!BS104="Yes"),100-OFFSET('Water Data'!$D$4,0,10*ROW('Water Data'!D98)),NA())</f>
        <v>#N/A</v>
      </c>
      <c r="E104" s="95" t="e">
        <f ca="true">+IF(AND(ISNUMBER(OFFSET('Water Data'!$D$6,0,10*ROW('Water Data'!D98))),'Data Summary'!BT104="Yes"),OFFSET('Water Data'!$D$6,0,10*ROW('Water Data'!D98)),NA())</f>
        <v>#N/A</v>
      </c>
      <c r="F104" s="95" t="e">
        <f ca="true">+IF(AND(ISNUMBER(OFFSET('Water Data'!$D$9,0,10*ROW('Water Data'!D98))),'Data Summary'!BU104="Yes"),OFFSET('Water Data'!$D$9,0,10*ROW('Water Data'!D98)),NA())</f>
        <v>#N/A</v>
      </c>
      <c r="G104" s="95" t="e">
        <f ca="true">+IF(AND(ISNUMBER(OFFSET('Water Data'!$E$4,0,10*ROW('Water Data'!E98))),'Data Summary'!BV104="Yes"),100-OFFSET('Water Data'!$E$4,0,10*ROW('Water Data'!E98)),NA())</f>
        <v>#N/A</v>
      </c>
      <c r="H104" s="95" t="e">
        <f ca="true">+IF(AND(ISNUMBER(OFFSET('Water Data'!$E$6,0,10*ROW('Water Data'!E98))),'Data Summary'!BW104="Yes"),OFFSET('Water Data'!$E$6,0,10*ROW('Water Data'!E98)),NA())</f>
        <v>#N/A</v>
      </c>
      <c r="I104" s="95" t="e">
        <f ca="true">+IF(AND(ISNUMBER(OFFSET('Water Data'!$E$9,0,10*ROW('Water Data'!E98))),'Data Summary'!BX104="Yes"),OFFSET('Water Data'!$E$9,0,10*ROW('Water Data'!E98)),NA())</f>
        <v>#N/A</v>
      </c>
      <c r="J104" s="95" t="e">
        <f ca="true">+IF(AND(ISNUMBER(OFFSET('Water Data'!$F$4,0,10*ROW('Water Data'!F98))),'Data Summary'!BY104="Yes"),100-OFFSET('Water Data'!$F$4,0,10*ROW('Water Data'!F98)),NA())</f>
        <v>#N/A</v>
      </c>
      <c r="K104" s="95" t="e">
        <f ca="true">+IF(AND(ISNUMBER(OFFSET('Water Data'!$F$6,0,10*ROW('Water Data'!F98))),'Data Summary'!BZ104="Yes"),OFFSET('Water Data'!$F$6,0,10*ROW('Water Data'!F98)),NA())</f>
        <v>#N/A</v>
      </c>
      <c r="L104" s="95" t="e">
        <f ca="true">+IF(AND(ISNUMBER(OFFSET('Water Data'!$F$9,0,10*ROW('Water Data'!F98))),'Data Summary'!CA104="Yes"),OFFSET('Water Data'!$F$9,0,10*ROW('Water Data'!F98)),NA())</f>
        <v>#N/A</v>
      </c>
      <c r="M104" s="95" t="e">
        <f ca="true">+IF(AND(ISNUMBER(OFFSET('Water Data'!$G$4,0,10*ROW('Water Data'!G98))),'Data Summary'!CB104="Yes"),100-OFFSET('Water Data'!$G$4,0,10*ROW('Water Data'!G98)),NA())</f>
        <v>#N/A</v>
      </c>
      <c r="N104" s="95" t="e">
        <f ca="true">+IF(AND(ISNUMBER(OFFSET('Water Data'!$G$6,0,10*ROW('Water Data'!G98))),'Data Summary'!CC104="Yes"),OFFSET('Water Data'!$G$6,0,10*ROW('Water Data'!G98)),NA())</f>
        <v>#N/A</v>
      </c>
      <c r="O104" s="95" t="e">
        <f ca="true">+IF(AND(ISNUMBER(OFFSET('Water Data'!$G$9,0,10*ROW('Water Data'!G98))),'Data Summary'!CD104="Yes"),OFFSET('Water Data'!$G$9,0,10*ROW('Water Data'!G98)),NA())</f>
        <v>#N/A</v>
      </c>
      <c r="P104" s="95" t="e">
        <f ca="true">+IF(AND(ISNUMBER(OFFSET('Water Data'!$H$4,0,10*ROW('Water Data'!H98))),'Data Summary'!CE104="Yes"),100-OFFSET('Water Data'!$H$4,0,10*ROW('Water Data'!H98)),NA())</f>
        <v>#N/A</v>
      </c>
      <c r="Q104" s="95" t="e">
        <f ca="true">+IF(AND(ISNUMBER(OFFSET('Water Data'!$H$6,0,10*ROW('Water Data'!H98))),'Data Summary'!CF104="Yes"),OFFSET('Water Data'!$H$6,0,10*ROW('Water Data'!H98)),NA())</f>
        <v>#N/A</v>
      </c>
      <c r="R104" s="95" t="e">
        <f ca="true">+IF(AND(ISNUMBER(OFFSET('Water Data'!$H$9,0,10*ROW('Water Data'!H98))),'Data Summary'!CG104="Yes"),OFFSET('Water Data'!$H$9,0,10*ROW('Water Data'!H98)),NA())</f>
        <v>#N/A</v>
      </c>
      <c r="S104" s="95" t="e">
        <f ca="true">+IF(AND(ISNUMBER(OFFSET('Water Data'!$I$4,0,10*ROW('Water Data'!I98))),'Data Summary'!CH104="Yes"),100-OFFSET('Water Data'!$I$4,0,10*ROW('Water Data'!I98)),NA())</f>
        <v>#N/A</v>
      </c>
      <c r="T104" s="95" t="e">
        <f ca="true">+IF(AND(ISNUMBER(OFFSET('Water Data'!$I$6,0,10*ROW('Water Data'!I98))),'Data Summary'!CI104="Yes"),OFFSET('Water Data'!$I$6,0,10*ROW('Water Data'!I98)),NA())</f>
        <v>#N/A</v>
      </c>
      <c r="U104" s="95" t="e">
        <f ca="true">+IF(AND(ISNUMBER(OFFSET('Water Data'!$I$9,0,10*ROW('Water Data'!I98))),'Data Summary'!CJ104="Yes"),OFFSET('Water Data'!$I$9,0,10*ROW('Water Data'!I98)),NA())</f>
        <v>#N/A</v>
      </c>
      <c r="V104" s="96" t="e">
        <f ca="true">+IF(AND(ISNUMBER(OFFSET('Sanitation Data'!$D$4,0,10*ROW('Sanitation Data'!D98))),'Data Summary'!CK104="Yes"),100-OFFSET('Sanitation Data'!$D$4,0,10*ROW('Sanitation Data'!D98)),NA())</f>
        <v>#N/A</v>
      </c>
      <c r="W104" s="96" t="e">
        <f ca="true">+IF(AND(ISNUMBER(OFFSET('Sanitation Data'!$D$6,0,10*ROW('Sanitation Data'!D98))),'Data Summary'!CL104="Yes"),OFFSET('Sanitation Data'!$D$6,0,10*ROW('Sanitation Data'!D98)),NA())</f>
        <v>#N/A</v>
      </c>
      <c r="X104" s="96" t="e">
        <f ca="true">+IF(AND(ISNUMBER(OFFSET('Sanitation Data'!$D$10,0,10*ROW('Sanitation Data'!D98))),'Data Summary'!CM104="Yes"),OFFSET('Sanitation Data'!$D$10,0,10*ROW('Sanitation Data'!D98)),NA())</f>
        <v>#N/A</v>
      </c>
      <c r="Y104" s="96" t="e">
        <f ca="true">+IF(AND(ISNUMBER(OFFSET('Sanitation Data'!$D$11,0,10*ROW('Sanitation Data'!D98))),'Data Summary'!CN104="Yes"),OFFSET('Sanitation Data'!$D$11,0,10*ROW('Sanitation Data'!D98)),NA())</f>
        <v>#N/A</v>
      </c>
      <c r="Z104" s="96" t="e">
        <f ca="true">+IF(AND(ISNUMBER(OFFSET('Sanitation Data'!$D$12,0,10*ROW('Sanitation Data'!D98))),'Data Summary'!CO104="Yes"),OFFSET('Sanitation Data'!$D$12,0,10*ROW('Sanitation Data'!D98)),NA())</f>
        <v>#N/A</v>
      </c>
      <c r="AA104" s="96" t="e">
        <f ca="true">+IF(AND(ISNUMBER(OFFSET('Sanitation Data'!$E$4,0,10*ROW('Sanitation Data'!E98))),'Data Summary'!CP104="Yes"),100-OFFSET('Sanitation Data'!$E$4,0,10*ROW('Sanitation Data'!E98)),NA())</f>
        <v>#N/A</v>
      </c>
      <c r="AB104" s="96" t="e">
        <f ca="true">+IF(AND(ISNUMBER(OFFSET('Sanitation Data'!$E$6,0,10*ROW('Sanitation Data'!E98))),'Data Summary'!CQ104="Yes"),OFFSET('Sanitation Data'!$E$6,0,10*ROW('Sanitation Data'!E98)),NA())</f>
        <v>#N/A</v>
      </c>
      <c r="AC104" s="96" t="e">
        <f ca="true">+IF(AND(ISNUMBER(OFFSET('Sanitation Data'!$E$10,0,10*ROW('Sanitation Data'!E98))),'Data Summary'!CR104="Yes"),OFFSET('Sanitation Data'!$E$10,0,10*ROW('Sanitation Data'!E98)),NA())</f>
        <v>#N/A</v>
      </c>
      <c r="AD104" s="96" t="e">
        <f ca="true">+IF(AND(ISNUMBER(OFFSET('Sanitation Data'!$E$11,0,10*ROW('Sanitation Data'!E98))),'Data Summary'!CS104="Yes"),OFFSET('Sanitation Data'!$E$11,0,10*ROW('Sanitation Data'!E98)),NA())</f>
        <v>#N/A</v>
      </c>
      <c r="AE104" s="96" t="e">
        <f ca="true">+IF(AND(ISNUMBER(OFFSET('Sanitation Data'!$E$12,0,10*ROW('Sanitation Data'!E98))),'Data Summary'!CT104="Yes"),OFFSET('Sanitation Data'!$E$12,0,10*ROW('Sanitation Data'!E98)),NA())</f>
        <v>#N/A</v>
      </c>
      <c r="AF104" s="96" t="e">
        <f ca="true">+IF(AND(ISNUMBER(OFFSET('Sanitation Data'!$F$4,0,10*ROW('Sanitation Data'!F98))),'Data Summary'!CU104="Yes"),100-OFFSET('Sanitation Data'!$F$4,0,10*ROW('Sanitation Data'!F98)),NA())</f>
        <v>#N/A</v>
      </c>
      <c r="AG104" s="96" t="e">
        <f ca="true">+IF(AND(ISNUMBER(OFFSET('Sanitation Data'!$F$6,0,10*ROW('Sanitation Data'!F98))),'Data Summary'!CV104="Yes"),OFFSET('Sanitation Data'!$F$6,0,10*ROW('Sanitation Data'!F98)),NA())</f>
        <v>#N/A</v>
      </c>
      <c r="AH104" s="96" t="e">
        <f ca="true">+IF(AND(ISNUMBER(OFFSET('Sanitation Data'!$F$10,0,10*ROW('Sanitation Data'!F98))),'Data Summary'!CW104="Yes"),OFFSET('Sanitation Data'!$F$10,0,10*ROW('Sanitation Data'!F98)),NA())</f>
        <v>#N/A</v>
      </c>
      <c r="AI104" s="96" t="e">
        <f ca="true">+IF(AND(ISNUMBER(OFFSET('Sanitation Data'!$F$11,0,10*ROW('Sanitation Data'!F98))),'Data Summary'!CX104="Yes"),OFFSET('Sanitation Data'!$F$11,0,10*ROW('Sanitation Data'!F98)),NA())</f>
        <v>#N/A</v>
      </c>
      <c r="AJ104" s="96" t="e">
        <f ca="true">+IF(AND(ISNUMBER(OFFSET('Sanitation Data'!$F$12,0,10*ROW('Sanitation Data'!F98))),'Data Summary'!CY104="Yes"),OFFSET('Sanitation Data'!$F$12,0,10*ROW('Sanitation Data'!F98)),NA())</f>
        <v>#N/A</v>
      </c>
      <c r="AK104" s="96" t="e">
        <f ca="true">+IF(AND(ISNUMBER(OFFSET('Sanitation Data'!$G$4,0,10*ROW('Sanitation Data'!G98))),'Data Summary'!CZ104="Yes"),100-OFFSET('Sanitation Data'!$G$4,0,10*ROW('Sanitation Data'!G98)),NA())</f>
        <v>#N/A</v>
      </c>
      <c r="AL104" s="96" t="e">
        <f ca="true">+IF(AND(ISNUMBER(OFFSET('Sanitation Data'!$G$6,0,10*ROW('Sanitation Data'!G98))),'Data Summary'!DA104="Yes"),OFFSET('Sanitation Data'!$G$6,0,10*ROW('Sanitation Data'!G98)),NA())</f>
        <v>#N/A</v>
      </c>
      <c r="AM104" s="96" t="e">
        <f ca="true">+IF(AND(ISNUMBER(OFFSET('Sanitation Data'!$G$10,0,10*ROW('Sanitation Data'!G98))),'Data Summary'!DB104="Yes"),OFFSET('Sanitation Data'!$G$10,0,10*ROW('Sanitation Data'!G98)),NA())</f>
        <v>#N/A</v>
      </c>
      <c r="AN104" s="96" t="e">
        <f ca="true">+IF(AND(ISNUMBER(OFFSET('Sanitation Data'!$G$11,0,10*ROW('Sanitation Data'!G98))),'Data Summary'!DC104="Yes"),OFFSET('Sanitation Data'!$G$11,0,10*ROW('Sanitation Data'!G98)),NA())</f>
        <v>#N/A</v>
      </c>
      <c r="AO104" s="96" t="e">
        <f ca="true">+IF(AND(ISNUMBER(OFFSET('Sanitation Data'!$G$12,0,10*ROW('Sanitation Data'!G98))),'Data Summary'!DD104="Yes"),OFFSET('Sanitation Data'!$G$12,0,10*ROW('Sanitation Data'!G98)),NA())</f>
        <v>#N/A</v>
      </c>
      <c r="AP104" s="96" t="e">
        <f ca="true">+IF(AND(ISNUMBER(OFFSET('Sanitation Data'!$H$4,0,10*ROW('Sanitation Data'!H98))),'Data Summary'!DE104="Yes"),100-OFFSET('Sanitation Data'!$H$4,0,10*ROW('Sanitation Data'!H98)),NA())</f>
        <v>#N/A</v>
      </c>
      <c r="AQ104" s="96" t="e">
        <f ca="true">+IF(AND(ISNUMBER(OFFSET('Sanitation Data'!$H$6,0,10*ROW('Sanitation Data'!H98))),'Data Summary'!DF104="Yes"),OFFSET('Sanitation Data'!$H$6,0,10*ROW('Sanitation Data'!H98)),NA())</f>
        <v>#N/A</v>
      </c>
      <c r="AR104" s="96" t="e">
        <f ca="true">+IF(AND(ISNUMBER(OFFSET('Sanitation Data'!$H$10,0,10*ROW('Sanitation Data'!H98))),'Data Summary'!DG104="Yes"),OFFSET('Sanitation Data'!$H$10,0,10*ROW('Sanitation Data'!H98)),NA())</f>
        <v>#N/A</v>
      </c>
      <c r="AS104" s="96" t="e">
        <f ca="true">+IF(AND(ISNUMBER(OFFSET('Sanitation Data'!$H$11,0,10*ROW('Sanitation Data'!H98))),'Data Summary'!DH104="Yes"),OFFSET('Sanitation Data'!$H$11,0,10*ROW('Sanitation Data'!H98)),NA())</f>
        <v>#N/A</v>
      </c>
      <c r="AT104" s="96" t="e">
        <f ca="true">+IF(AND(ISNUMBER(OFFSET('Sanitation Data'!$H$12,0,10*ROW('Sanitation Data'!H98))),'Data Summary'!DI104="Yes"),OFFSET('Sanitation Data'!$H$12,0,10*ROW('Sanitation Data'!H98)),NA())</f>
        <v>#N/A</v>
      </c>
      <c r="AU104" s="96" t="e">
        <f ca="true">+IF(AND(ISNUMBER(OFFSET('Sanitation Data'!$I$4,0,10*ROW('Sanitation Data'!I98))),'Data Summary'!DJ104="Yes"),100-OFFSET('Sanitation Data'!$I$4,0,10*ROW('Sanitation Data'!I98)),NA())</f>
        <v>#N/A</v>
      </c>
      <c r="AV104" s="96" t="e">
        <f ca="true">+IF(AND(ISNUMBER(OFFSET('Sanitation Data'!$I$6,0,10*ROW('Sanitation Data'!I98))),'Data Summary'!DK104="Yes"),OFFSET('Sanitation Data'!$I$6,0,10*ROW('Sanitation Data'!I98)),NA())</f>
        <v>#N/A</v>
      </c>
      <c r="AW104" s="96" t="e">
        <f ca="true">+IF(AND(ISNUMBER(OFFSET('Sanitation Data'!$I$10,0,10*ROW('Sanitation Data'!I98))),'Data Summary'!DL104="Yes"),OFFSET('Sanitation Data'!$I$10,0,10*ROW('Sanitation Data'!I98)),NA())</f>
        <v>#N/A</v>
      </c>
      <c r="AX104" s="96" t="e">
        <f ca="true">+IF(AND(ISNUMBER(OFFSET('Sanitation Data'!$I$11,0,10*ROW('Sanitation Data'!I98))),'Data Summary'!DM104="Yes"),OFFSET('Sanitation Data'!$I$11,0,10*ROW('Sanitation Data'!I98)),NA())</f>
        <v>#N/A</v>
      </c>
      <c r="AY104" s="96" t="e">
        <f ca="true">+IF(AND(ISNUMBER(OFFSET('Sanitation Data'!$I$12,0,10*ROW('Sanitation Data'!I98))),'Data Summary'!DN104="Yes"),OFFSET('Sanitation Data'!$I$12,0,10*ROW('Sanitation Data'!I98)),NA())</f>
        <v>#N/A</v>
      </c>
      <c r="AZ104" s="97" t="e">
        <f ca="true">+IF(AND(ISNUMBER(OFFSET('Hygiene Data'!$D$5,0,10*ROW('Hygiene Data'!D98))),'Data Summary'!DO104="Yes"),OFFSET('Hygiene Data'!$D$5,0,10*ROW('Hygiene Data'!D98)),NA())</f>
        <v>#N/A</v>
      </c>
      <c r="BA104" s="97" t="e">
        <f ca="true">+IF(AND(ISNUMBER(OFFSET('Hygiene Data'!$D$7,0,10*ROW('Hygiene Data'!D98))),'Data Summary'!DP104="Yes"),OFFSET('Hygiene Data'!$D$7,0,10*ROW('Hygiene Data'!D98)),NA())</f>
        <v>#N/A</v>
      </c>
      <c r="BB104" s="97" t="e">
        <f ca="true">+IF(AND(ISNUMBER(OFFSET('Hygiene Data'!$D$9,0,10*ROW('Hygiene Data'!D98))),'Data Summary'!DQ104="Yes"),OFFSET('Hygiene Data'!$D$9,0,10*ROW('Hygiene Data'!D98)),NA())</f>
        <v>#N/A</v>
      </c>
      <c r="BC104" s="97" t="e">
        <f ca="true">+IF(AND(ISNUMBER(OFFSET('Hygiene Data'!$E$5,0,10*ROW('Hygiene Data'!E98))),'Data Summary'!DR104="Yes"),OFFSET('Hygiene Data'!$E$5,0,10*ROW('Hygiene Data'!E98)),NA())</f>
        <v>#N/A</v>
      </c>
      <c r="BD104" s="97" t="e">
        <f ca="true">+IF(AND(ISNUMBER(OFFSET('Hygiene Data'!$E$7,0,10*ROW('Hygiene Data'!E98))),'Data Summary'!DS104="Yes"),OFFSET('Hygiene Data'!$E$7,0,10*ROW('Hygiene Data'!E98)),NA())</f>
        <v>#N/A</v>
      </c>
      <c r="BE104" s="97" t="e">
        <f ca="true">+IF(AND(ISNUMBER(OFFSET('Hygiene Data'!$E$9,0,10*ROW('Hygiene Data'!E98))),'Data Summary'!DT104="Yes"),OFFSET('Hygiene Data'!$E$9,0,10*ROW('Hygiene Data'!E98)),NA())</f>
        <v>#N/A</v>
      </c>
      <c r="BF104" s="97" t="e">
        <f ca="true">+IF(AND(ISNUMBER(OFFSET('Hygiene Data'!$F$5,0,10*ROW('Hygiene Data'!F98))),'Data Summary'!DU104="Yes"),OFFSET('Hygiene Data'!$F$5,0,10*ROW('Hygiene Data'!F98)),NA())</f>
        <v>#N/A</v>
      </c>
      <c r="BG104" s="97" t="e">
        <f ca="true">+IF(AND(ISNUMBER(OFFSET('Hygiene Data'!$F$7,0,10*ROW('Hygiene Data'!F98))),'Data Summary'!DV104="Yes"),OFFSET('Hygiene Data'!$F$7,0,10*ROW('Hygiene Data'!F98)),NA())</f>
        <v>#N/A</v>
      </c>
      <c r="BH104" s="97" t="e">
        <f ca="true">+IF(AND(ISNUMBER(OFFSET('Hygiene Data'!$F$9,0,10*ROW('Hygiene Data'!F98))),'Data Summary'!DW104="Yes"),OFFSET('Hygiene Data'!$F$9,0,10*ROW('Hygiene Data'!F98)),NA())</f>
        <v>#N/A</v>
      </c>
      <c r="BI104" s="97" t="e">
        <f ca="true">+IF(AND(ISNUMBER(OFFSET('Hygiene Data'!$G$5,0,10*ROW('Hygiene Data'!G98))),'Data Summary'!DX104="Yes"),OFFSET('Hygiene Data'!$G$5,0,10*ROW('Hygiene Data'!G98)),NA())</f>
        <v>#N/A</v>
      </c>
      <c r="BJ104" s="97" t="e">
        <f ca="true">+IF(AND(ISNUMBER(OFFSET('Hygiene Data'!$G$7,0,10*ROW('Hygiene Data'!G98))),'Data Summary'!DY104="Yes"),OFFSET('Hygiene Data'!$G$7,0,10*ROW('Hygiene Data'!G98)),NA())</f>
        <v>#N/A</v>
      </c>
      <c r="BK104" s="97" t="e">
        <f ca="true">+IF(AND(ISNUMBER(OFFSET('Hygiene Data'!$G$9,0,10*ROW('Hygiene Data'!G98))),'Data Summary'!DZ104="Yes"),OFFSET('Hygiene Data'!$G$9,0,10*ROW('Hygiene Data'!G98)),NA())</f>
        <v>#N/A</v>
      </c>
      <c r="BL104" s="97" t="e">
        <f ca="true">+IF(AND(ISNUMBER(OFFSET('Hygiene Data'!$H$5,0,10*ROW('Hygiene Data'!H98))),'Data Summary'!EA104="Yes"),OFFSET('Hygiene Data'!$H$5,0,10*ROW('Hygiene Data'!H98)),NA())</f>
        <v>#N/A</v>
      </c>
      <c r="BM104" s="97" t="e">
        <f ca="true">+IF(AND(ISNUMBER(OFFSET('Hygiene Data'!$H$7,0,10*ROW('Hygiene Data'!H98))),'Data Summary'!EB104="Yes"),OFFSET('Hygiene Data'!$H$7,0,10*ROW('Hygiene Data'!H98)),NA())</f>
        <v>#N/A</v>
      </c>
      <c r="BN104" s="97" t="e">
        <f ca="true">+IF(AND(ISNUMBER(OFFSET('Hygiene Data'!$H$9,0,10*ROW('Hygiene Data'!H98))),'Data Summary'!EC104="Yes"),OFFSET('Hygiene Data'!$H$9,0,10*ROW('Hygiene Data'!H98)),NA())</f>
        <v>#N/A</v>
      </c>
      <c r="BO104" s="97" t="e">
        <f ca="true">+IF(AND(ISNUMBER(OFFSET('Hygiene Data'!$I$5,0,10*ROW('Hygiene Data'!I98))),'Data Summary'!ED104="Yes"),OFFSET('Hygiene Data'!$I$5,0,10*ROW('Hygiene Data'!I98)),NA())</f>
        <v>#N/A</v>
      </c>
      <c r="BP104" s="97" t="e">
        <f ca="true">+IF(AND(ISNUMBER(OFFSET('Hygiene Data'!$I$7,0,10*ROW('Hygiene Data'!I98))),'Data Summary'!EE104="Yes"),OFFSET('Hygiene Data'!$I$7,0,10*ROW('Hygiene Data'!I98)),NA())</f>
        <v>#N/A</v>
      </c>
      <c r="BQ104" s="97" t="e">
        <f ca="true">+IF(AND(ISNUMBER(OFFSET('Hygiene Data'!$I$9,0,10*ROW('Hygiene Data'!I98))),'Data Summary'!EF104="Yes"),OFFSET('Hygiene Data'!$I$9,0,10*ROW('Hygiene Data'!I98)),NA())</f>
        <v>#N/A</v>
      </c>
    </row>
    <row xmlns:x14ac="http://schemas.microsoft.com/office/spreadsheetml/2009/9/ac" r="105" x14ac:dyDescent="0.2">
      <c r="A105" s="409" t="e">
        <f ca="true">+RIGHT('Data Summary'!A105,LEN('Data Summary'!A105)-9)</f>
        <v>#VALUE!</v>
      </c>
      <c r="B105" s="36" t="str">
        <f ca="true">+IF(ISTEXT('Data Summary'!B105),'Data Summary'!B105,"")</f>
        <v/>
      </c>
      <c r="C105" s="358" t="e">
        <f ca="true">+VALUE('Data Summary'!C105)</f>
        <v>#VALUE!</v>
      </c>
      <c r="D105" s="95" t="e">
        <f ca="true">+IF(AND(ISNUMBER(OFFSET('Water Data'!$D$4,0,10*ROW('Water Data'!D99))),'Data Summary'!BS105="Yes"),100-OFFSET('Water Data'!$D$4,0,10*ROW('Water Data'!D99)),NA())</f>
        <v>#N/A</v>
      </c>
      <c r="E105" s="95" t="e">
        <f ca="true">+IF(AND(ISNUMBER(OFFSET('Water Data'!$D$6,0,10*ROW('Water Data'!D99))),'Data Summary'!BT105="Yes"),OFFSET('Water Data'!$D$6,0,10*ROW('Water Data'!D99)),NA())</f>
        <v>#N/A</v>
      </c>
      <c r="F105" s="95" t="e">
        <f ca="true">+IF(AND(ISNUMBER(OFFSET('Water Data'!$D$9,0,10*ROW('Water Data'!D99))),'Data Summary'!BU105="Yes"),OFFSET('Water Data'!$D$9,0,10*ROW('Water Data'!D99)),NA())</f>
        <v>#N/A</v>
      </c>
      <c r="G105" s="95" t="e">
        <f ca="true">+IF(AND(ISNUMBER(OFFSET('Water Data'!$E$4,0,10*ROW('Water Data'!E99))),'Data Summary'!BV105="Yes"),100-OFFSET('Water Data'!$E$4,0,10*ROW('Water Data'!E99)),NA())</f>
        <v>#N/A</v>
      </c>
      <c r="H105" s="95" t="e">
        <f ca="true">+IF(AND(ISNUMBER(OFFSET('Water Data'!$E$6,0,10*ROW('Water Data'!E99))),'Data Summary'!BW105="Yes"),OFFSET('Water Data'!$E$6,0,10*ROW('Water Data'!E99)),NA())</f>
        <v>#N/A</v>
      </c>
      <c r="I105" s="95" t="e">
        <f ca="true">+IF(AND(ISNUMBER(OFFSET('Water Data'!$E$9,0,10*ROW('Water Data'!E99))),'Data Summary'!BX105="Yes"),OFFSET('Water Data'!$E$9,0,10*ROW('Water Data'!E99)),NA())</f>
        <v>#N/A</v>
      </c>
      <c r="J105" s="95" t="e">
        <f ca="true">+IF(AND(ISNUMBER(OFFSET('Water Data'!$F$4,0,10*ROW('Water Data'!F99))),'Data Summary'!BY105="Yes"),100-OFFSET('Water Data'!$F$4,0,10*ROW('Water Data'!F99)),NA())</f>
        <v>#N/A</v>
      </c>
      <c r="K105" s="95" t="e">
        <f ca="true">+IF(AND(ISNUMBER(OFFSET('Water Data'!$F$6,0,10*ROW('Water Data'!F99))),'Data Summary'!BZ105="Yes"),OFFSET('Water Data'!$F$6,0,10*ROW('Water Data'!F99)),NA())</f>
        <v>#N/A</v>
      </c>
      <c r="L105" s="95" t="e">
        <f ca="true">+IF(AND(ISNUMBER(OFFSET('Water Data'!$F$9,0,10*ROW('Water Data'!F99))),'Data Summary'!CA105="Yes"),OFFSET('Water Data'!$F$9,0,10*ROW('Water Data'!F99)),NA())</f>
        <v>#N/A</v>
      </c>
      <c r="M105" s="95" t="e">
        <f ca="true">+IF(AND(ISNUMBER(OFFSET('Water Data'!$G$4,0,10*ROW('Water Data'!G99))),'Data Summary'!CB105="Yes"),100-OFFSET('Water Data'!$G$4,0,10*ROW('Water Data'!G99)),NA())</f>
        <v>#N/A</v>
      </c>
      <c r="N105" s="95" t="e">
        <f ca="true">+IF(AND(ISNUMBER(OFFSET('Water Data'!$G$6,0,10*ROW('Water Data'!G99))),'Data Summary'!CC105="Yes"),OFFSET('Water Data'!$G$6,0,10*ROW('Water Data'!G99)),NA())</f>
        <v>#N/A</v>
      </c>
      <c r="O105" s="95" t="e">
        <f ca="true">+IF(AND(ISNUMBER(OFFSET('Water Data'!$G$9,0,10*ROW('Water Data'!G99))),'Data Summary'!CD105="Yes"),OFFSET('Water Data'!$G$9,0,10*ROW('Water Data'!G99)),NA())</f>
        <v>#N/A</v>
      </c>
      <c r="P105" s="95" t="e">
        <f ca="true">+IF(AND(ISNUMBER(OFFSET('Water Data'!$H$4,0,10*ROW('Water Data'!H99))),'Data Summary'!CE105="Yes"),100-OFFSET('Water Data'!$H$4,0,10*ROW('Water Data'!H99)),NA())</f>
        <v>#N/A</v>
      </c>
      <c r="Q105" s="95" t="e">
        <f ca="true">+IF(AND(ISNUMBER(OFFSET('Water Data'!$H$6,0,10*ROW('Water Data'!H99))),'Data Summary'!CF105="Yes"),OFFSET('Water Data'!$H$6,0,10*ROW('Water Data'!H99)),NA())</f>
        <v>#N/A</v>
      </c>
      <c r="R105" s="95" t="e">
        <f ca="true">+IF(AND(ISNUMBER(OFFSET('Water Data'!$H$9,0,10*ROW('Water Data'!H99))),'Data Summary'!CG105="Yes"),OFFSET('Water Data'!$H$9,0,10*ROW('Water Data'!H99)),NA())</f>
        <v>#N/A</v>
      </c>
      <c r="S105" s="95" t="e">
        <f ca="true">+IF(AND(ISNUMBER(OFFSET('Water Data'!$I$4,0,10*ROW('Water Data'!I99))),'Data Summary'!CH105="Yes"),100-OFFSET('Water Data'!$I$4,0,10*ROW('Water Data'!I99)),NA())</f>
        <v>#N/A</v>
      </c>
      <c r="T105" s="95" t="e">
        <f ca="true">+IF(AND(ISNUMBER(OFFSET('Water Data'!$I$6,0,10*ROW('Water Data'!I99))),'Data Summary'!CI105="Yes"),OFFSET('Water Data'!$I$6,0,10*ROW('Water Data'!I99)),NA())</f>
        <v>#N/A</v>
      </c>
      <c r="U105" s="95" t="e">
        <f ca="true">+IF(AND(ISNUMBER(OFFSET('Water Data'!$I$9,0,10*ROW('Water Data'!I99))),'Data Summary'!CJ105="Yes"),OFFSET('Water Data'!$I$9,0,10*ROW('Water Data'!I99)),NA())</f>
        <v>#N/A</v>
      </c>
      <c r="V105" s="96" t="e">
        <f ca="true">+IF(AND(ISNUMBER(OFFSET('Sanitation Data'!$D$4,0,10*ROW('Sanitation Data'!D99))),'Data Summary'!CK105="Yes"),100-OFFSET('Sanitation Data'!$D$4,0,10*ROW('Sanitation Data'!D99)),NA())</f>
        <v>#N/A</v>
      </c>
      <c r="W105" s="96" t="e">
        <f ca="true">+IF(AND(ISNUMBER(OFFSET('Sanitation Data'!$D$6,0,10*ROW('Sanitation Data'!D99))),'Data Summary'!CL105="Yes"),OFFSET('Sanitation Data'!$D$6,0,10*ROW('Sanitation Data'!D99)),NA())</f>
        <v>#N/A</v>
      </c>
      <c r="X105" s="96" t="e">
        <f ca="true">+IF(AND(ISNUMBER(OFFSET('Sanitation Data'!$D$10,0,10*ROW('Sanitation Data'!D99))),'Data Summary'!CM105="Yes"),OFFSET('Sanitation Data'!$D$10,0,10*ROW('Sanitation Data'!D99)),NA())</f>
        <v>#N/A</v>
      </c>
      <c r="Y105" s="96" t="e">
        <f ca="true">+IF(AND(ISNUMBER(OFFSET('Sanitation Data'!$D$11,0,10*ROW('Sanitation Data'!D99))),'Data Summary'!CN105="Yes"),OFFSET('Sanitation Data'!$D$11,0,10*ROW('Sanitation Data'!D99)),NA())</f>
        <v>#N/A</v>
      </c>
      <c r="Z105" s="96" t="e">
        <f ca="true">+IF(AND(ISNUMBER(OFFSET('Sanitation Data'!$D$12,0,10*ROW('Sanitation Data'!D99))),'Data Summary'!CO105="Yes"),OFFSET('Sanitation Data'!$D$12,0,10*ROW('Sanitation Data'!D99)),NA())</f>
        <v>#N/A</v>
      </c>
      <c r="AA105" s="96" t="e">
        <f ca="true">+IF(AND(ISNUMBER(OFFSET('Sanitation Data'!$E$4,0,10*ROW('Sanitation Data'!E99))),'Data Summary'!CP105="Yes"),100-OFFSET('Sanitation Data'!$E$4,0,10*ROW('Sanitation Data'!E99)),NA())</f>
        <v>#N/A</v>
      </c>
      <c r="AB105" s="96" t="e">
        <f ca="true">+IF(AND(ISNUMBER(OFFSET('Sanitation Data'!$E$6,0,10*ROW('Sanitation Data'!E99))),'Data Summary'!CQ105="Yes"),OFFSET('Sanitation Data'!$E$6,0,10*ROW('Sanitation Data'!E99)),NA())</f>
        <v>#N/A</v>
      </c>
      <c r="AC105" s="96" t="e">
        <f ca="true">+IF(AND(ISNUMBER(OFFSET('Sanitation Data'!$E$10,0,10*ROW('Sanitation Data'!E99))),'Data Summary'!CR105="Yes"),OFFSET('Sanitation Data'!$E$10,0,10*ROW('Sanitation Data'!E99)),NA())</f>
        <v>#N/A</v>
      </c>
      <c r="AD105" s="96" t="e">
        <f ca="true">+IF(AND(ISNUMBER(OFFSET('Sanitation Data'!$E$11,0,10*ROW('Sanitation Data'!E99))),'Data Summary'!CS105="Yes"),OFFSET('Sanitation Data'!$E$11,0,10*ROW('Sanitation Data'!E99)),NA())</f>
        <v>#N/A</v>
      </c>
      <c r="AE105" s="96" t="e">
        <f ca="true">+IF(AND(ISNUMBER(OFFSET('Sanitation Data'!$E$12,0,10*ROW('Sanitation Data'!E99))),'Data Summary'!CT105="Yes"),OFFSET('Sanitation Data'!$E$12,0,10*ROW('Sanitation Data'!E99)),NA())</f>
        <v>#N/A</v>
      </c>
      <c r="AF105" s="96" t="e">
        <f ca="true">+IF(AND(ISNUMBER(OFFSET('Sanitation Data'!$F$4,0,10*ROW('Sanitation Data'!F99))),'Data Summary'!CU105="Yes"),100-OFFSET('Sanitation Data'!$F$4,0,10*ROW('Sanitation Data'!F99)),NA())</f>
        <v>#N/A</v>
      </c>
      <c r="AG105" s="96" t="e">
        <f ca="true">+IF(AND(ISNUMBER(OFFSET('Sanitation Data'!$F$6,0,10*ROW('Sanitation Data'!F99))),'Data Summary'!CV105="Yes"),OFFSET('Sanitation Data'!$F$6,0,10*ROW('Sanitation Data'!F99)),NA())</f>
        <v>#N/A</v>
      </c>
      <c r="AH105" s="96" t="e">
        <f ca="true">+IF(AND(ISNUMBER(OFFSET('Sanitation Data'!$F$10,0,10*ROW('Sanitation Data'!F99))),'Data Summary'!CW105="Yes"),OFFSET('Sanitation Data'!$F$10,0,10*ROW('Sanitation Data'!F99)),NA())</f>
        <v>#N/A</v>
      </c>
      <c r="AI105" s="96" t="e">
        <f ca="true">+IF(AND(ISNUMBER(OFFSET('Sanitation Data'!$F$11,0,10*ROW('Sanitation Data'!F99))),'Data Summary'!CX105="Yes"),OFFSET('Sanitation Data'!$F$11,0,10*ROW('Sanitation Data'!F99)),NA())</f>
        <v>#N/A</v>
      </c>
      <c r="AJ105" s="96" t="e">
        <f ca="true">+IF(AND(ISNUMBER(OFFSET('Sanitation Data'!$F$12,0,10*ROW('Sanitation Data'!F99))),'Data Summary'!CY105="Yes"),OFFSET('Sanitation Data'!$F$12,0,10*ROW('Sanitation Data'!F99)),NA())</f>
        <v>#N/A</v>
      </c>
      <c r="AK105" s="96" t="e">
        <f ca="true">+IF(AND(ISNUMBER(OFFSET('Sanitation Data'!$G$4,0,10*ROW('Sanitation Data'!G99))),'Data Summary'!CZ105="Yes"),100-OFFSET('Sanitation Data'!$G$4,0,10*ROW('Sanitation Data'!G99)),NA())</f>
        <v>#N/A</v>
      </c>
      <c r="AL105" s="96" t="e">
        <f ca="true">+IF(AND(ISNUMBER(OFFSET('Sanitation Data'!$G$6,0,10*ROW('Sanitation Data'!G99))),'Data Summary'!DA105="Yes"),OFFSET('Sanitation Data'!$G$6,0,10*ROW('Sanitation Data'!G99)),NA())</f>
        <v>#N/A</v>
      </c>
      <c r="AM105" s="96" t="e">
        <f ca="true">+IF(AND(ISNUMBER(OFFSET('Sanitation Data'!$G$10,0,10*ROW('Sanitation Data'!G99))),'Data Summary'!DB105="Yes"),OFFSET('Sanitation Data'!$G$10,0,10*ROW('Sanitation Data'!G99)),NA())</f>
        <v>#N/A</v>
      </c>
      <c r="AN105" s="96" t="e">
        <f ca="true">+IF(AND(ISNUMBER(OFFSET('Sanitation Data'!$G$11,0,10*ROW('Sanitation Data'!G99))),'Data Summary'!DC105="Yes"),OFFSET('Sanitation Data'!$G$11,0,10*ROW('Sanitation Data'!G99)),NA())</f>
        <v>#N/A</v>
      </c>
      <c r="AO105" s="96" t="e">
        <f ca="true">+IF(AND(ISNUMBER(OFFSET('Sanitation Data'!$G$12,0,10*ROW('Sanitation Data'!G99))),'Data Summary'!DD105="Yes"),OFFSET('Sanitation Data'!$G$12,0,10*ROW('Sanitation Data'!G99)),NA())</f>
        <v>#N/A</v>
      </c>
      <c r="AP105" s="96" t="e">
        <f ca="true">+IF(AND(ISNUMBER(OFFSET('Sanitation Data'!$H$4,0,10*ROW('Sanitation Data'!H99))),'Data Summary'!DE105="Yes"),100-OFFSET('Sanitation Data'!$H$4,0,10*ROW('Sanitation Data'!H99)),NA())</f>
        <v>#N/A</v>
      </c>
      <c r="AQ105" s="96" t="e">
        <f ca="true">+IF(AND(ISNUMBER(OFFSET('Sanitation Data'!$H$6,0,10*ROW('Sanitation Data'!H99))),'Data Summary'!DF105="Yes"),OFFSET('Sanitation Data'!$H$6,0,10*ROW('Sanitation Data'!H99)),NA())</f>
        <v>#N/A</v>
      </c>
      <c r="AR105" s="96" t="e">
        <f ca="true">+IF(AND(ISNUMBER(OFFSET('Sanitation Data'!$H$10,0,10*ROW('Sanitation Data'!H99))),'Data Summary'!DG105="Yes"),OFFSET('Sanitation Data'!$H$10,0,10*ROW('Sanitation Data'!H99)),NA())</f>
        <v>#N/A</v>
      </c>
      <c r="AS105" s="96" t="e">
        <f ca="true">+IF(AND(ISNUMBER(OFFSET('Sanitation Data'!$H$11,0,10*ROW('Sanitation Data'!H99))),'Data Summary'!DH105="Yes"),OFFSET('Sanitation Data'!$H$11,0,10*ROW('Sanitation Data'!H99)),NA())</f>
        <v>#N/A</v>
      </c>
      <c r="AT105" s="96" t="e">
        <f ca="true">+IF(AND(ISNUMBER(OFFSET('Sanitation Data'!$H$12,0,10*ROW('Sanitation Data'!H99))),'Data Summary'!DI105="Yes"),OFFSET('Sanitation Data'!$H$12,0,10*ROW('Sanitation Data'!H99)),NA())</f>
        <v>#N/A</v>
      </c>
      <c r="AU105" s="96" t="e">
        <f ca="true">+IF(AND(ISNUMBER(OFFSET('Sanitation Data'!$I$4,0,10*ROW('Sanitation Data'!I99))),'Data Summary'!DJ105="Yes"),100-OFFSET('Sanitation Data'!$I$4,0,10*ROW('Sanitation Data'!I99)),NA())</f>
        <v>#N/A</v>
      </c>
      <c r="AV105" s="96" t="e">
        <f ca="true">+IF(AND(ISNUMBER(OFFSET('Sanitation Data'!$I$6,0,10*ROW('Sanitation Data'!I99))),'Data Summary'!DK105="Yes"),OFFSET('Sanitation Data'!$I$6,0,10*ROW('Sanitation Data'!I99)),NA())</f>
        <v>#N/A</v>
      </c>
      <c r="AW105" s="96" t="e">
        <f ca="true">+IF(AND(ISNUMBER(OFFSET('Sanitation Data'!$I$10,0,10*ROW('Sanitation Data'!I99))),'Data Summary'!DL105="Yes"),OFFSET('Sanitation Data'!$I$10,0,10*ROW('Sanitation Data'!I99)),NA())</f>
        <v>#N/A</v>
      </c>
      <c r="AX105" s="96" t="e">
        <f ca="true">+IF(AND(ISNUMBER(OFFSET('Sanitation Data'!$I$11,0,10*ROW('Sanitation Data'!I99))),'Data Summary'!DM105="Yes"),OFFSET('Sanitation Data'!$I$11,0,10*ROW('Sanitation Data'!I99)),NA())</f>
        <v>#N/A</v>
      </c>
      <c r="AY105" s="96" t="e">
        <f ca="true">+IF(AND(ISNUMBER(OFFSET('Sanitation Data'!$I$12,0,10*ROW('Sanitation Data'!I99))),'Data Summary'!DN105="Yes"),OFFSET('Sanitation Data'!$I$12,0,10*ROW('Sanitation Data'!I99)),NA())</f>
        <v>#N/A</v>
      </c>
      <c r="AZ105" s="97" t="e">
        <f ca="true">+IF(AND(ISNUMBER(OFFSET('Hygiene Data'!$D$5,0,10*ROW('Hygiene Data'!D99))),'Data Summary'!DO105="Yes"),OFFSET('Hygiene Data'!$D$5,0,10*ROW('Hygiene Data'!D99)),NA())</f>
        <v>#N/A</v>
      </c>
      <c r="BA105" s="97" t="e">
        <f ca="true">+IF(AND(ISNUMBER(OFFSET('Hygiene Data'!$D$7,0,10*ROW('Hygiene Data'!D99))),'Data Summary'!DP105="Yes"),OFFSET('Hygiene Data'!$D$7,0,10*ROW('Hygiene Data'!D99)),NA())</f>
        <v>#N/A</v>
      </c>
      <c r="BB105" s="97" t="e">
        <f ca="true">+IF(AND(ISNUMBER(OFFSET('Hygiene Data'!$D$9,0,10*ROW('Hygiene Data'!D99))),'Data Summary'!DQ105="Yes"),OFFSET('Hygiene Data'!$D$9,0,10*ROW('Hygiene Data'!D99)),NA())</f>
        <v>#N/A</v>
      </c>
      <c r="BC105" s="97" t="e">
        <f ca="true">+IF(AND(ISNUMBER(OFFSET('Hygiene Data'!$E$5,0,10*ROW('Hygiene Data'!E99))),'Data Summary'!DR105="Yes"),OFFSET('Hygiene Data'!$E$5,0,10*ROW('Hygiene Data'!E99)),NA())</f>
        <v>#N/A</v>
      </c>
      <c r="BD105" s="97" t="e">
        <f ca="true">+IF(AND(ISNUMBER(OFFSET('Hygiene Data'!$E$7,0,10*ROW('Hygiene Data'!E99))),'Data Summary'!DS105="Yes"),OFFSET('Hygiene Data'!$E$7,0,10*ROW('Hygiene Data'!E99)),NA())</f>
        <v>#N/A</v>
      </c>
      <c r="BE105" s="97" t="e">
        <f ca="true">+IF(AND(ISNUMBER(OFFSET('Hygiene Data'!$E$9,0,10*ROW('Hygiene Data'!E99))),'Data Summary'!DT105="Yes"),OFFSET('Hygiene Data'!$E$9,0,10*ROW('Hygiene Data'!E99)),NA())</f>
        <v>#N/A</v>
      </c>
      <c r="BF105" s="97" t="e">
        <f ca="true">+IF(AND(ISNUMBER(OFFSET('Hygiene Data'!$F$5,0,10*ROW('Hygiene Data'!F99))),'Data Summary'!DU105="Yes"),OFFSET('Hygiene Data'!$F$5,0,10*ROW('Hygiene Data'!F99)),NA())</f>
        <v>#N/A</v>
      </c>
      <c r="BG105" s="97" t="e">
        <f ca="true">+IF(AND(ISNUMBER(OFFSET('Hygiene Data'!$F$7,0,10*ROW('Hygiene Data'!F99))),'Data Summary'!DV105="Yes"),OFFSET('Hygiene Data'!$F$7,0,10*ROW('Hygiene Data'!F99)),NA())</f>
        <v>#N/A</v>
      </c>
      <c r="BH105" s="97" t="e">
        <f ca="true">+IF(AND(ISNUMBER(OFFSET('Hygiene Data'!$F$9,0,10*ROW('Hygiene Data'!F99))),'Data Summary'!DW105="Yes"),OFFSET('Hygiene Data'!$F$9,0,10*ROW('Hygiene Data'!F99)),NA())</f>
        <v>#N/A</v>
      </c>
      <c r="BI105" s="97" t="e">
        <f ca="true">+IF(AND(ISNUMBER(OFFSET('Hygiene Data'!$G$5,0,10*ROW('Hygiene Data'!G99))),'Data Summary'!DX105="Yes"),OFFSET('Hygiene Data'!$G$5,0,10*ROW('Hygiene Data'!G99)),NA())</f>
        <v>#N/A</v>
      </c>
      <c r="BJ105" s="97" t="e">
        <f ca="true">+IF(AND(ISNUMBER(OFFSET('Hygiene Data'!$G$7,0,10*ROW('Hygiene Data'!G99))),'Data Summary'!DY105="Yes"),OFFSET('Hygiene Data'!$G$7,0,10*ROW('Hygiene Data'!G99)),NA())</f>
        <v>#N/A</v>
      </c>
      <c r="BK105" s="97" t="e">
        <f ca="true">+IF(AND(ISNUMBER(OFFSET('Hygiene Data'!$G$9,0,10*ROW('Hygiene Data'!G99))),'Data Summary'!DZ105="Yes"),OFFSET('Hygiene Data'!$G$9,0,10*ROW('Hygiene Data'!G99)),NA())</f>
        <v>#N/A</v>
      </c>
      <c r="BL105" s="97" t="e">
        <f ca="true">+IF(AND(ISNUMBER(OFFSET('Hygiene Data'!$H$5,0,10*ROW('Hygiene Data'!H99))),'Data Summary'!EA105="Yes"),OFFSET('Hygiene Data'!$H$5,0,10*ROW('Hygiene Data'!H99)),NA())</f>
        <v>#N/A</v>
      </c>
      <c r="BM105" s="97" t="e">
        <f ca="true">+IF(AND(ISNUMBER(OFFSET('Hygiene Data'!$H$7,0,10*ROW('Hygiene Data'!H99))),'Data Summary'!EB105="Yes"),OFFSET('Hygiene Data'!$H$7,0,10*ROW('Hygiene Data'!H99)),NA())</f>
        <v>#N/A</v>
      </c>
      <c r="BN105" s="97" t="e">
        <f ca="true">+IF(AND(ISNUMBER(OFFSET('Hygiene Data'!$H$9,0,10*ROW('Hygiene Data'!H99))),'Data Summary'!EC105="Yes"),OFFSET('Hygiene Data'!$H$9,0,10*ROW('Hygiene Data'!H99)),NA())</f>
        <v>#N/A</v>
      </c>
      <c r="BO105" s="97" t="e">
        <f ca="true">+IF(AND(ISNUMBER(OFFSET('Hygiene Data'!$I$5,0,10*ROW('Hygiene Data'!I99))),'Data Summary'!ED105="Yes"),OFFSET('Hygiene Data'!$I$5,0,10*ROW('Hygiene Data'!I99)),NA())</f>
        <v>#N/A</v>
      </c>
      <c r="BP105" s="97" t="e">
        <f ca="true">+IF(AND(ISNUMBER(OFFSET('Hygiene Data'!$I$7,0,10*ROW('Hygiene Data'!I99))),'Data Summary'!EE105="Yes"),OFFSET('Hygiene Data'!$I$7,0,10*ROW('Hygiene Data'!I99)),NA())</f>
        <v>#N/A</v>
      </c>
      <c r="BQ105" s="97" t="e">
        <f ca="true">+IF(AND(ISNUMBER(OFFSET('Hygiene Data'!$I$9,0,10*ROW('Hygiene Data'!I99))),'Data Summary'!EF105="Yes"),OFFSET('Hygiene Data'!$I$9,0,10*ROW('Hygiene Data'!I99)),NA())</f>
        <v>#N/A</v>
      </c>
    </row>
    <row xmlns:x14ac="http://schemas.microsoft.com/office/spreadsheetml/2009/9/ac" r="106" x14ac:dyDescent="0.2">
      <c r="A106" s="409" t="e">
        <f ca="true">+RIGHT('Data Summary'!A106,LEN('Data Summary'!A106)-9)</f>
        <v>#VALUE!</v>
      </c>
      <c r="B106" s="36" t="str">
        <f ca="true">+IF(ISTEXT('Data Summary'!B106),'Data Summary'!B106,"")</f>
        <v/>
      </c>
      <c r="C106" s="358" t="e">
        <f ca="true">+VALUE('Data Summary'!C106)</f>
        <v>#VALUE!</v>
      </c>
      <c r="D106" s="95" t="e">
        <f ca="true">+IF(AND(ISNUMBER(OFFSET('Water Data'!$D$4,0,10*ROW('Water Data'!D100))),'Data Summary'!BS106="Yes"),100-OFFSET('Water Data'!$D$4,0,10*ROW('Water Data'!D100)),NA())</f>
        <v>#N/A</v>
      </c>
      <c r="E106" s="95" t="e">
        <f ca="true">+IF(AND(ISNUMBER(OFFSET('Water Data'!$D$6,0,10*ROW('Water Data'!D100))),'Data Summary'!BT106="Yes"),OFFSET('Water Data'!$D$6,0,10*ROW('Water Data'!D100)),NA())</f>
        <v>#N/A</v>
      </c>
      <c r="F106" s="95" t="e">
        <f ca="true">+IF(AND(ISNUMBER(OFFSET('Water Data'!$D$9,0,10*ROW('Water Data'!D100))),'Data Summary'!BU106="Yes"),OFFSET('Water Data'!$D$9,0,10*ROW('Water Data'!D100)),NA())</f>
        <v>#N/A</v>
      </c>
      <c r="G106" s="95" t="e">
        <f ca="true">+IF(AND(ISNUMBER(OFFSET('Water Data'!$E$4,0,10*ROW('Water Data'!E100))),'Data Summary'!BV106="Yes"),100-OFFSET('Water Data'!$E$4,0,10*ROW('Water Data'!E100)),NA())</f>
        <v>#N/A</v>
      </c>
      <c r="H106" s="95" t="e">
        <f ca="true">+IF(AND(ISNUMBER(OFFSET('Water Data'!$E$6,0,10*ROW('Water Data'!E100))),'Data Summary'!BW106="Yes"),OFFSET('Water Data'!$E$6,0,10*ROW('Water Data'!E100)),NA())</f>
        <v>#N/A</v>
      </c>
      <c r="I106" s="95" t="e">
        <f ca="true">+IF(AND(ISNUMBER(OFFSET('Water Data'!$E$9,0,10*ROW('Water Data'!E100))),'Data Summary'!BX106="Yes"),OFFSET('Water Data'!$E$9,0,10*ROW('Water Data'!E100)),NA())</f>
        <v>#N/A</v>
      </c>
      <c r="J106" s="95" t="e">
        <f ca="true">+IF(AND(ISNUMBER(OFFSET('Water Data'!$F$4,0,10*ROW('Water Data'!F100))),'Data Summary'!BY106="Yes"),100-OFFSET('Water Data'!$F$4,0,10*ROW('Water Data'!F100)),NA())</f>
        <v>#N/A</v>
      </c>
      <c r="K106" s="95" t="e">
        <f ca="true">+IF(AND(ISNUMBER(OFFSET('Water Data'!$F$6,0,10*ROW('Water Data'!F100))),'Data Summary'!BZ106="Yes"),OFFSET('Water Data'!$F$6,0,10*ROW('Water Data'!F100)),NA())</f>
        <v>#N/A</v>
      </c>
      <c r="L106" s="95" t="e">
        <f ca="true">+IF(AND(ISNUMBER(OFFSET('Water Data'!$F$9,0,10*ROW('Water Data'!F100))),'Data Summary'!CA106="Yes"),OFFSET('Water Data'!$F$9,0,10*ROW('Water Data'!F100)),NA())</f>
        <v>#N/A</v>
      </c>
      <c r="M106" s="95" t="e">
        <f ca="true">+IF(AND(ISNUMBER(OFFSET('Water Data'!$G$4,0,10*ROW('Water Data'!G100))),'Data Summary'!CB106="Yes"),100-OFFSET('Water Data'!$G$4,0,10*ROW('Water Data'!G100)),NA())</f>
        <v>#N/A</v>
      </c>
      <c r="N106" s="95" t="e">
        <f ca="true">+IF(AND(ISNUMBER(OFFSET('Water Data'!$G$6,0,10*ROW('Water Data'!G100))),'Data Summary'!CC106="Yes"),OFFSET('Water Data'!$G$6,0,10*ROW('Water Data'!G100)),NA())</f>
        <v>#N/A</v>
      </c>
      <c r="O106" s="95" t="e">
        <f ca="true">+IF(AND(ISNUMBER(OFFSET('Water Data'!$G$9,0,10*ROW('Water Data'!G100))),'Data Summary'!CD106="Yes"),OFFSET('Water Data'!$G$9,0,10*ROW('Water Data'!G100)),NA())</f>
        <v>#N/A</v>
      </c>
      <c r="P106" s="95" t="e">
        <f ca="true">+IF(AND(ISNUMBER(OFFSET('Water Data'!$H$4,0,10*ROW('Water Data'!H100))),'Data Summary'!CE106="Yes"),100-OFFSET('Water Data'!$H$4,0,10*ROW('Water Data'!H100)),NA())</f>
        <v>#N/A</v>
      </c>
      <c r="Q106" s="95" t="e">
        <f ca="true">+IF(AND(ISNUMBER(OFFSET('Water Data'!$H$6,0,10*ROW('Water Data'!H100))),'Data Summary'!CF106="Yes"),OFFSET('Water Data'!$H$6,0,10*ROW('Water Data'!H100)),NA())</f>
        <v>#N/A</v>
      </c>
      <c r="R106" s="95" t="e">
        <f ca="true">+IF(AND(ISNUMBER(OFFSET('Water Data'!$H$9,0,10*ROW('Water Data'!H100))),'Data Summary'!CG106="Yes"),OFFSET('Water Data'!$H$9,0,10*ROW('Water Data'!H100)),NA())</f>
        <v>#N/A</v>
      </c>
      <c r="S106" s="95" t="e">
        <f ca="true">+IF(AND(ISNUMBER(OFFSET('Water Data'!$I$4,0,10*ROW('Water Data'!I100))),'Data Summary'!CH106="Yes"),100-OFFSET('Water Data'!$I$4,0,10*ROW('Water Data'!I100)),NA())</f>
        <v>#N/A</v>
      </c>
      <c r="T106" s="95" t="e">
        <f ca="true">+IF(AND(ISNUMBER(OFFSET('Water Data'!$I$6,0,10*ROW('Water Data'!I100))),'Data Summary'!CI106="Yes"),OFFSET('Water Data'!$I$6,0,10*ROW('Water Data'!I100)),NA())</f>
        <v>#N/A</v>
      </c>
      <c r="U106" s="95" t="e">
        <f ca="true">+IF(AND(ISNUMBER(OFFSET('Water Data'!$I$9,0,10*ROW('Water Data'!I100))),'Data Summary'!CJ106="Yes"),OFFSET('Water Data'!$I$9,0,10*ROW('Water Data'!I100)),NA())</f>
        <v>#N/A</v>
      </c>
      <c r="V106" s="96" t="e">
        <f ca="true">+IF(AND(ISNUMBER(OFFSET('Sanitation Data'!$D$4,0,10*ROW('Sanitation Data'!D100))),'Data Summary'!CK106="Yes"),100-OFFSET('Sanitation Data'!$D$4,0,10*ROW('Sanitation Data'!D100)),NA())</f>
        <v>#N/A</v>
      </c>
      <c r="W106" s="96" t="e">
        <f ca="true">+IF(AND(ISNUMBER(OFFSET('Sanitation Data'!$D$6,0,10*ROW('Sanitation Data'!D100))),'Data Summary'!CL106="Yes"),OFFSET('Sanitation Data'!$D$6,0,10*ROW('Sanitation Data'!D100)),NA())</f>
        <v>#N/A</v>
      </c>
      <c r="X106" s="96" t="e">
        <f ca="true">+IF(AND(ISNUMBER(OFFSET('Sanitation Data'!$D$10,0,10*ROW('Sanitation Data'!D100))),'Data Summary'!CM106="Yes"),OFFSET('Sanitation Data'!$D$10,0,10*ROW('Sanitation Data'!D100)),NA())</f>
        <v>#N/A</v>
      </c>
      <c r="Y106" s="96" t="e">
        <f ca="true">+IF(AND(ISNUMBER(OFFSET('Sanitation Data'!$D$11,0,10*ROW('Sanitation Data'!D100))),'Data Summary'!CN106="Yes"),OFFSET('Sanitation Data'!$D$11,0,10*ROW('Sanitation Data'!D100)),NA())</f>
        <v>#N/A</v>
      </c>
      <c r="Z106" s="96" t="e">
        <f ca="true">+IF(AND(ISNUMBER(OFFSET('Sanitation Data'!$D$12,0,10*ROW('Sanitation Data'!D100))),'Data Summary'!CO106="Yes"),OFFSET('Sanitation Data'!$D$12,0,10*ROW('Sanitation Data'!D100)),NA())</f>
        <v>#N/A</v>
      </c>
      <c r="AA106" s="96" t="e">
        <f ca="true">+IF(AND(ISNUMBER(OFFSET('Sanitation Data'!$E$4,0,10*ROW('Sanitation Data'!E100))),'Data Summary'!CP106="Yes"),100-OFFSET('Sanitation Data'!$E$4,0,10*ROW('Sanitation Data'!E100)),NA())</f>
        <v>#N/A</v>
      </c>
      <c r="AB106" s="96" t="e">
        <f ca="true">+IF(AND(ISNUMBER(OFFSET('Sanitation Data'!$E$6,0,10*ROW('Sanitation Data'!E100))),'Data Summary'!CQ106="Yes"),OFFSET('Sanitation Data'!$E$6,0,10*ROW('Sanitation Data'!E100)),NA())</f>
        <v>#N/A</v>
      </c>
      <c r="AC106" s="96" t="e">
        <f ca="true">+IF(AND(ISNUMBER(OFFSET('Sanitation Data'!$E$10,0,10*ROW('Sanitation Data'!E100))),'Data Summary'!CR106="Yes"),OFFSET('Sanitation Data'!$E$10,0,10*ROW('Sanitation Data'!E100)),NA())</f>
        <v>#N/A</v>
      </c>
      <c r="AD106" s="96" t="e">
        <f ca="true">+IF(AND(ISNUMBER(OFFSET('Sanitation Data'!$E$11,0,10*ROW('Sanitation Data'!E100))),'Data Summary'!CS106="Yes"),OFFSET('Sanitation Data'!$E$11,0,10*ROW('Sanitation Data'!E100)),NA())</f>
        <v>#N/A</v>
      </c>
      <c r="AE106" s="96" t="e">
        <f ca="true">+IF(AND(ISNUMBER(OFFSET('Sanitation Data'!$E$12,0,10*ROW('Sanitation Data'!E100))),'Data Summary'!CT106="Yes"),OFFSET('Sanitation Data'!$E$12,0,10*ROW('Sanitation Data'!E100)),NA())</f>
        <v>#N/A</v>
      </c>
      <c r="AF106" s="96" t="e">
        <f ca="true">+IF(AND(ISNUMBER(OFFSET('Sanitation Data'!$F$4,0,10*ROW('Sanitation Data'!F100))),'Data Summary'!CU106="Yes"),100-OFFSET('Sanitation Data'!$F$4,0,10*ROW('Sanitation Data'!F100)),NA())</f>
        <v>#N/A</v>
      </c>
      <c r="AG106" s="96" t="e">
        <f ca="true">+IF(AND(ISNUMBER(OFFSET('Sanitation Data'!$F$6,0,10*ROW('Sanitation Data'!F100))),'Data Summary'!CV106="Yes"),OFFSET('Sanitation Data'!$F$6,0,10*ROW('Sanitation Data'!F100)),NA())</f>
        <v>#N/A</v>
      </c>
      <c r="AH106" s="96" t="e">
        <f ca="true">+IF(AND(ISNUMBER(OFFSET('Sanitation Data'!$F$10,0,10*ROW('Sanitation Data'!F100))),'Data Summary'!CW106="Yes"),OFFSET('Sanitation Data'!$F$10,0,10*ROW('Sanitation Data'!F100)),NA())</f>
        <v>#N/A</v>
      </c>
      <c r="AI106" s="96" t="e">
        <f ca="true">+IF(AND(ISNUMBER(OFFSET('Sanitation Data'!$F$11,0,10*ROW('Sanitation Data'!F100))),'Data Summary'!CX106="Yes"),OFFSET('Sanitation Data'!$F$11,0,10*ROW('Sanitation Data'!F100)),NA())</f>
        <v>#N/A</v>
      </c>
      <c r="AJ106" s="96" t="e">
        <f ca="true">+IF(AND(ISNUMBER(OFFSET('Sanitation Data'!$F$12,0,10*ROW('Sanitation Data'!F100))),'Data Summary'!CY106="Yes"),OFFSET('Sanitation Data'!$F$12,0,10*ROW('Sanitation Data'!F100)),NA())</f>
        <v>#N/A</v>
      </c>
      <c r="AK106" s="96" t="e">
        <f ca="true">+IF(AND(ISNUMBER(OFFSET('Sanitation Data'!$G$4,0,10*ROW('Sanitation Data'!G100))),'Data Summary'!CZ106="Yes"),100-OFFSET('Sanitation Data'!$G$4,0,10*ROW('Sanitation Data'!G100)),NA())</f>
        <v>#N/A</v>
      </c>
      <c r="AL106" s="96" t="e">
        <f ca="true">+IF(AND(ISNUMBER(OFFSET('Sanitation Data'!$G$6,0,10*ROW('Sanitation Data'!G100))),'Data Summary'!DA106="Yes"),OFFSET('Sanitation Data'!$G$6,0,10*ROW('Sanitation Data'!G100)),NA())</f>
        <v>#N/A</v>
      </c>
      <c r="AM106" s="96" t="e">
        <f ca="true">+IF(AND(ISNUMBER(OFFSET('Sanitation Data'!$G$10,0,10*ROW('Sanitation Data'!G100))),'Data Summary'!DB106="Yes"),OFFSET('Sanitation Data'!$G$10,0,10*ROW('Sanitation Data'!G100)),NA())</f>
        <v>#N/A</v>
      </c>
      <c r="AN106" s="96" t="e">
        <f ca="true">+IF(AND(ISNUMBER(OFFSET('Sanitation Data'!$G$11,0,10*ROW('Sanitation Data'!G100))),'Data Summary'!DC106="Yes"),OFFSET('Sanitation Data'!$G$11,0,10*ROW('Sanitation Data'!G100)),NA())</f>
        <v>#N/A</v>
      </c>
      <c r="AO106" s="96" t="e">
        <f ca="true">+IF(AND(ISNUMBER(OFFSET('Sanitation Data'!$G$12,0,10*ROW('Sanitation Data'!G100))),'Data Summary'!DD106="Yes"),OFFSET('Sanitation Data'!$G$12,0,10*ROW('Sanitation Data'!G100)),NA())</f>
        <v>#N/A</v>
      </c>
      <c r="AP106" s="96" t="e">
        <f ca="true">+IF(AND(ISNUMBER(OFFSET('Sanitation Data'!$H$4,0,10*ROW('Sanitation Data'!H100))),'Data Summary'!DE106="Yes"),100-OFFSET('Sanitation Data'!$H$4,0,10*ROW('Sanitation Data'!H100)),NA())</f>
        <v>#N/A</v>
      </c>
      <c r="AQ106" s="96" t="e">
        <f ca="true">+IF(AND(ISNUMBER(OFFSET('Sanitation Data'!$H$6,0,10*ROW('Sanitation Data'!H100))),'Data Summary'!DF106="Yes"),OFFSET('Sanitation Data'!$H$6,0,10*ROW('Sanitation Data'!H100)),NA())</f>
        <v>#N/A</v>
      </c>
      <c r="AR106" s="96" t="e">
        <f ca="true">+IF(AND(ISNUMBER(OFFSET('Sanitation Data'!$H$10,0,10*ROW('Sanitation Data'!H100))),'Data Summary'!DG106="Yes"),OFFSET('Sanitation Data'!$H$10,0,10*ROW('Sanitation Data'!H100)),NA())</f>
        <v>#N/A</v>
      </c>
      <c r="AS106" s="96" t="e">
        <f ca="true">+IF(AND(ISNUMBER(OFFSET('Sanitation Data'!$H$11,0,10*ROW('Sanitation Data'!H100))),'Data Summary'!DH106="Yes"),OFFSET('Sanitation Data'!$H$11,0,10*ROW('Sanitation Data'!H100)),NA())</f>
        <v>#N/A</v>
      </c>
      <c r="AT106" s="96" t="e">
        <f ca="true">+IF(AND(ISNUMBER(OFFSET('Sanitation Data'!$H$12,0,10*ROW('Sanitation Data'!H100))),'Data Summary'!DI106="Yes"),OFFSET('Sanitation Data'!$H$12,0,10*ROW('Sanitation Data'!H100)),NA())</f>
        <v>#N/A</v>
      </c>
      <c r="AU106" s="96" t="e">
        <f ca="true">+IF(AND(ISNUMBER(OFFSET('Sanitation Data'!$I$4,0,10*ROW('Sanitation Data'!I100))),'Data Summary'!DJ106="Yes"),100-OFFSET('Sanitation Data'!$I$4,0,10*ROW('Sanitation Data'!I100)),NA())</f>
        <v>#N/A</v>
      </c>
      <c r="AV106" s="96" t="e">
        <f ca="true">+IF(AND(ISNUMBER(OFFSET('Sanitation Data'!$I$6,0,10*ROW('Sanitation Data'!I100))),'Data Summary'!DK106="Yes"),OFFSET('Sanitation Data'!$I$6,0,10*ROW('Sanitation Data'!I100)),NA())</f>
        <v>#N/A</v>
      </c>
      <c r="AW106" s="96" t="e">
        <f ca="true">+IF(AND(ISNUMBER(OFFSET('Sanitation Data'!$I$10,0,10*ROW('Sanitation Data'!I100))),'Data Summary'!DL106="Yes"),OFFSET('Sanitation Data'!$I$10,0,10*ROW('Sanitation Data'!I100)),NA())</f>
        <v>#N/A</v>
      </c>
      <c r="AX106" s="96" t="e">
        <f ca="true">+IF(AND(ISNUMBER(OFFSET('Sanitation Data'!$I$11,0,10*ROW('Sanitation Data'!I100))),'Data Summary'!DM106="Yes"),OFFSET('Sanitation Data'!$I$11,0,10*ROW('Sanitation Data'!I100)),NA())</f>
        <v>#N/A</v>
      </c>
      <c r="AY106" s="96" t="e">
        <f ca="true">+IF(AND(ISNUMBER(OFFSET('Sanitation Data'!$I$12,0,10*ROW('Sanitation Data'!I100))),'Data Summary'!DN106="Yes"),OFFSET('Sanitation Data'!$I$12,0,10*ROW('Sanitation Data'!I100)),NA())</f>
        <v>#N/A</v>
      </c>
      <c r="AZ106" s="97" t="e">
        <f ca="true">+IF(AND(ISNUMBER(OFFSET('Hygiene Data'!$D$5,0,10*ROW('Hygiene Data'!D100))),'Data Summary'!DO106="Yes"),OFFSET('Hygiene Data'!$D$5,0,10*ROW('Hygiene Data'!D100)),NA())</f>
        <v>#N/A</v>
      </c>
      <c r="BA106" s="97" t="e">
        <f ca="true">+IF(AND(ISNUMBER(OFFSET('Hygiene Data'!$D$7,0,10*ROW('Hygiene Data'!D100))),'Data Summary'!DP106="Yes"),OFFSET('Hygiene Data'!$D$7,0,10*ROW('Hygiene Data'!D100)),NA())</f>
        <v>#N/A</v>
      </c>
      <c r="BB106" s="97" t="e">
        <f ca="true">+IF(AND(ISNUMBER(OFFSET('Hygiene Data'!$D$9,0,10*ROW('Hygiene Data'!D100))),'Data Summary'!DQ106="Yes"),OFFSET('Hygiene Data'!$D$9,0,10*ROW('Hygiene Data'!D100)),NA())</f>
        <v>#N/A</v>
      </c>
      <c r="BC106" s="97" t="e">
        <f ca="true">+IF(AND(ISNUMBER(OFFSET('Hygiene Data'!$E$5,0,10*ROW('Hygiene Data'!E100))),'Data Summary'!DR106="Yes"),OFFSET('Hygiene Data'!$E$5,0,10*ROW('Hygiene Data'!E100)),NA())</f>
        <v>#N/A</v>
      </c>
      <c r="BD106" s="97" t="e">
        <f ca="true">+IF(AND(ISNUMBER(OFFSET('Hygiene Data'!$E$7,0,10*ROW('Hygiene Data'!E100))),'Data Summary'!DS106="Yes"),OFFSET('Hygiene Data'!$E$7,0,10*ROW('Hygiene Data'!E100)),NA())</f>
        <v>#N/A</v>
      </c>
      <c r="BE106" s="97" t="e">
        <f ca="true">+IF(AND(ISNUMBER(OFFSET('Hygiene Data'!$E$9,0,10*ROW('Hygiene Data'!E100))),'Data Summary'!DT106="Yes"),OFFSET('Hygiene Data'!$E$9,0,10*ROW('Hygiene Data'!E100)),NA())</f>
        <v>#N/A</v>
      </c>
      <c r="BF106" s="97" t="e">
        <f ca="true">+IF(AND(ISNUMBER(OFFSET('Hygiene Data'!$F$5,0,10*ROW('Hygiene Data'!F100))),'Data Summary'!DU106="Yes"),OFFSET('Hygiene Data'!$F$5,0,10*ROW('Hygiene Data'!F100)),NA())</f>
        <v>#N/A</v>
      </c>
      <c r="BG106" s="97" t="e">
        <f ca="true">+IF(AND(ISNUMBER(OFFSET('Hygiene Data'!$F$7,0,10*ROW('Hygiene Data'!F100))),'Data Summary'!DV106="Yes"),OFFSET('Hygiene Data'!$F$7,0,10*ROW('Hygiene Data'!F100)),NA())</f>
        <v>#N/A</v>
      </c>
      <c r="BH106" s="97" t="e">
        <f ca="true">+IF(AND(ISNUMBER(OFFSET('Hygiene Data'!$F$9,0,10*ROW('Hygiene Data'!F100))),'Data Summary'!DW106="Yes"),OFFSET('Hygiene Data'!$F$9,0,10*ROW('Hygiene Data'!F100)),NA())</f>
        <v>#N/A</v>
      </c>
      <c r="BI106" s="97" t="e">
        <f ca="true">+IF(AND(ISNUMBER(OFFSET('Hygiene Data'!$G$5,0,10*ROW('Hygiene Data'!G100))),'Data Summary'!DX106="Yes"),OFFSET('Hygiene Data'!$G$5,0,10*ROW('Hygiene Data'!G100)),NA())</f>
        <v>#N/A</v>
      </c>
      <c r="BJ106" s="97" t="e">
        <f ca="true">+IF(AND(ISNUMBER(OFFSET('Hygiene Data'!$G$7,0,10*ROW('Hygiene Data'!G100))),'Data Summary'!DY106="Yes"),OFFSET('Hygiene Data'!$G$7,0,10*ROW('Hygiene Data'!G100)),NA())</f>
        <v>#N/A</v>
      </c>
      <c r="BK106" s="97" t="e">
        <f ca="true">+IF(AND(ISNUMBER(OFFSET('Hygiene Data'!$G$9,0,10*ROW('Hygiene Data'!G100))),'Data Summary'!DZ106="Yes"),OFFSET('Hygiene Data'!$G$9,0,10*ROW('Hygiene Data'!G100)),NA())</f>
        <v>#N/A</v>
      </c>
      <c r="BL106" s="97" t="e">
        <f ca="true">+IF(AND(ISNUMBER(OFFSET('Hygiene Data'!$H$5,0,10*ROW('Hygiene Data'!H100))),'Data Summary'!EA106="Yes"),OFFSET('Hygiene Data'!$H$5,0,10*ROW('Hygiene Data'!H100)),NA())</f>
        <v>#N/A</v>
      </c>
      <c r="BM106" s="97" t="e">
        <f ca="true">+IF(AND(ISNUMBER(OFFSET('Hygiene Data'!$H$7,0,10*ROW('Hygiene Data'!H100))),'Data Summary'!EB106="Yes"),OFFSET('Hygiene Data'!$H$7,0,10*ROW('Hygiene Data'!H100)),NA())</f>
        <v>#N/A</v>
      </c>
      <c r="BN106" s="97" t="e">
        <f ca="true">+IF(AND(ISNUMBER(OFFSET('Hygiene Data'!$H$9,0,10*ROW('Hygiene Data'!H100))),'Data Summary'!EC106="Yes"),OFFSET('Hygiene Data'!$H$9,0,10*ROW('Hygiene Data'!H100)),NA())</f>
        <v>#N/A</v>
      </c>
      <c r="BO106" s="97" t="e">
        <f ca="true">+IF(AND(ISNUMBER(OFFSET('Hygiene Data'!$I$5,0,10*ROW('Hygiene Data'!I100))),'Data Summary'!ED106="Yes"),OFFSET('Hygiene Data'!$I$5,0,10*ROW('Hygiene Data'!I100)),NA())</f>
        <v>#N/A</v>
      </c>
      <c r="BP106" s="97" t="e">
        <f ca="true">+IF(AND(ISNUMBER(OFFSET('Hygiene Data'!$I$7,0,10*ROW('Hygiene Data'!I100))),'Data Summary'!EE106="Yes"),OFFSET('Hygiene Data'!$I$7,0,10*ROW('Hygiene Data'!I100)),NA())</f>
        <v>#N/A</v>
      </c>
      <c r="BQ106" s="97" t="e">
        <f ca="true">+IF(AND(ISNUMBER(OFFSET('Hygiene Data'!$I$9,0,10*ROW('Hygiene Data'!I100))),'Data Summary'!EF106="Yes"),OFFSET('Hygiene Data'!$I$9,0,10*ROW('Hygiene Data'!I100)),NA())</f>
        <v>#N/A</v>
      </c>
    </row>
    <row xmlns:x14ac="http://schemas.microsoft.com/office/spreadsheetml/2009/9/ac" r="107" x14ac:dyDescent="0.2">
      <c r="A107" s="409" t="e">
        <f ca="true">+RIGHT('Data Summary'!A107,LEN('Data Summary'!A107)-9)</f>
        <v>#VALUE!</v>
      </c>
      <c r="B107" s="36" t="str">
        <f ca="true">+IF(ISTEXT('Data Summary'!B107),'Data Summary'!B107,"")</f>
        <v/>
      </c>
      <c r="C107" s="358" t="e">
        <f ca="true">+VALUE('Data Summary'!C107)</f>
        <v>#VALUE!</v>
      </c>
      <c r="D107" s="95" t="e">
        <f ca="true">+IF(AND(ISNUMBER(OFFSET('Water Data'!$D$4,0,10*ROW('Water Data'!D101))),'Data Summary'!BS107="Yes"),100-OFFSET('Water Data'!$D$4,0,10*ROW('Water Data'!D101)),NA())</f>
        <v>#N/A</v>
      </c>
      <c r="E107" s="95" t="e">
        <f ca="true">+IF(AND(ISNUMBER(OFFSET('Water Data'!$D$6,0,10*ROW('Water Data'!D101))),'Data Summary'!BT107="Yes"),OFFSET('Water Data'!$D$6,0,10*ROW('Water Data'!D101)),NA())</f>
        <v>#N/A</v>
      </c>
      <c r="F107" s="95" t="e">
        <f ca="true">+IF(AND(ISNUMBER(OFFSET('Water Data'!$D$9,0,10*ROW('Water Data'!D101))),'Data Summary'!BU107="Yes"),OFFSET('Water Data'!$D$9,0,10*ROW('Water Data'!D101)),NA())</f>
        <v>#N/A</v>
      </c>
      <c r="G107" s="95" t="e">
        <f ca="true">+IF(AND(ISNUMBER(OFFSET('Water Data'!$E$4,0,10*ROW('Water Data'!E101))),'Data Summary'!BV107="Yes"),100-OFFSET('Water Data'!$E$4,0,10*ROW('Water Data'!E101)),NA())</f>
        <v>#N/A</v>
      </c>
      <c r="H107" s="95" t="e">
        <f ca="true">+IF(AND(ISNUMBER(OFFSET('Water Data'!$E$6,0,10*ROW('Water Data'!E101))),'Data Summary'!BW107="Yes"),OFFSET('Water Data'!$E$6,0,10*ROW('Water Data'!E101)),NA())</f>
        <v>#N/A</v>
      </c>
      <c r="I107" s="95" t="e">
        <f ca="true">+IF(AND(ISNUMBER(OFFSET('Water Data'!$E$9,0,10*ROW('Water Data'!E101))),'Data Summary'!BX107="Yes"),OFFSET('Water Data'!$E$9,0,10*ROW('Water Data'!E101)),NA())</f>
        <v>#N/A</v>
      </c>
      <c r="J107" s="95" t="e">
        <f ca="true">+IF(AND(ISNUMBER(OFFSET('Water Data'!$F$4,0,10*ROW('Water Data'!F101))),'Data Summary'!BY107="Yes"),100-OFFSET('Water Data'!$F$4,0,10*ROW('Water Data'!F101)),NA())</f>
        <v>#N/A</v>
      </c>
      <c r="K107" s="95" t="e">
        <f ca="true">+IF(AND(ISNUMBER(OFFSET('Water Data'!$F$6,0,10*ROW('Water Data'!F101))),'Data Summary'!BZ107="Yes"),OFFSET('Water Data'!$F$6,0,10*ROW('Water Data'!F101)),NA())</f>
        <v>#N/A</v>
      </c>
      <c r="L107" s="95" t="e">
        <f ca="true">+IF(AND(ISNUMBER(OFFSET('Water Data'!$F$9,0,10*ROW('Water Data'!F101))),'Data Summary'!CA107="Yes"),OFFSET('Water Data'!$F$9,0,10*ROW('Water Data'!F101)),NA())</f>
        <v>#N/A</v>
      </c>
      <c r="M107" s="95" t="e">
        <f ca="true">+IF(AND(ISNUMBER(OFFSET('Water Data'!$G$4,0,10*ROW('Water Data'!G101))),'Data Summary'!CB107="Yes"),100-OFFSET('Water Data'!$G$4,0,10*ROW('Water Data'!G101)),NA())</f>
        <v>#N/A</v>
      </c>
      <c r="N107" s="95" t="e">
        <f ca="true">+IF(AND(ISNUMBER(OFFSET('Water Data'!$G$6,0,10*ROW('Water Data'!G101))),'Data Summary'!CC107="Yes"),OFFSET('Water Data'!$G$6,0,10*ROW('Water Data'!G101)),NA())</f>
        <v>#N/A</v>
      </c>
      <c r="O107" s="95" t="e">
        <f ca="true">+IF(AND(ISNUMBER(OFFSET('Water Data'!$G$9,0,10*ROW('Water Data'!G101))),'Data Summary'!CD107="Yes"),OFFSET('Water Data'!$G$9,0,10*ROW('Water Data'!G101)),NA())</f>
        <v>#N/A</v>
      </c>
      <c r="P107" s="95" t="e">
        <f ca="true">+IF(AND(ISNUMBER(OFFSET('Water Data'!$H$4,0,10*ROW('Water Data'!H101))),'Data Summary'!CE107="Yes"),100-OFFSET('Water Data'!$H$4,0,10*ROW('Water Data'!H101)),NA())</f>
        <v>#N/A</v>
      </c>
      <c r="Q107" s="95" t="e">
        <f ca="true">+IF(AND(ISNUMBER(OFFSET('Water Data'!$H$6,0,10*ROW('Water Data'!H101))),'Data Summary'!CF107="Yes"),OFFSET('Water Data'!$H$6,0,10*ROW('Water Data'!H101)),NA())</f>
        <v>#N/A</v>
      </c>
      <c r="R107" s="95" t="e">
        <f ca="true">+IF(AND(ISNUMBER(OFFSET('Water Data'!$H$9,0,10*ROW('Water Data'!H101))),'Data Summary'!CG107="Yes"),OFFSET('Water Data'!$H$9,0,10*ROW('Water Data'!H101)),NA())</f>
        <v>#N/A</v>
      </c>
      <c r="S107" s="95" t="e">
        <f ca="true">+IF(AND(ISNUMBER(OFFSET('Water Data'!$I$4,0,10*ROW('Water Data'!I101))),'Data Summary'!CH107="Yes"),100-OFFSET('Water Data'!$I$4,0,10*ROW('Water Data'!I101)),NA())</f>
        <v>#N/A</v>
      </c>
      <c r="T107" s="95" t="e">
        <f ca="true">+IF(AND(ISNUMBER(OFFSET('Water Data'!$I$6,0,10*ROW('Water Data'!I101))),'Data Summary'!CI107="Yes"),OFFSET('Water Data'!$I$6,0,10*ROW('Water Data'!I101)),NA())</f>
        <v>#N/A</v>
      </c>
      <c r="U107" s="95" t="e">
        <f ca="true">+IF(AND(ISNUMBER(OFFSET('Water Data'!$I$9,0,10*ROW('Water Data'!I101))),'Data Summary'!CJ107="Yes"),OFFSET('Water Data'!$I$9,0,10*ROW('Water Data'!I101)),NA())</f>
        <v>#N/A</v>
      </c>
      <c r="V107" s="96" t="e">
        <f ca="true">+IF(AND(ISNUMBER(OFFSET('Sanitation Data'!$D$4,0,10*ROW('Sanitation Data'!D101))),'Data Summary'!CK107="Yes"),100-OFFSET('Sanitation Data'!$D$4,0,10*ROW('Sanitation Data'!D101)),NA())</f>
        <v>#N/A</v>
      </c>
      <c r="W107" s="96" t="e">
        <f ca="true">+IF(AND(ISNUMBER(OFFSET('Sanitation Data'!$D$6,0,10*ROW('Sanitation Data'!D101))),'Data Summary'!CL107="Yes"),OFFSET('Sanitation Data'!$D$6,0,10*ROW('Sanitation Data'!D101)),NA())</f>
        <v>#N/A</v>
      </c>
      <c r="X107" s="96" t="e">
        <f ca="true">+IF(AND(ISNUMBER(OFFSET('Sanitation Data'!$D$10,0,10*ROW('Sanitation Data'!D101))),'Data Summary'!CM107="Yes"),OFFSET('Sanitation Data'!$D$10,0,10*ROW('Sanitation Data'!D101)),NA())</f>
        <v>#N/A</v>
      </c>
      <c r="Y107" s="96" t="e">
        <f ca="true">+IF(AND(ISNUMBER(OFFSET('Sanitation Data'!$D$11,0,10*ROW('Sanitation Data'!D101))),'Data Summary'!CN107="Yes"),OFFSET('Sanitation Data'!$D$11,0,10*ROW('Sanitation Data'!D101)),NA())</f>
        <v>#N/A</v>
      </c>
      <c r="Z107" s="96" t="e">
        <f ca="true">+IF(AND(ISNUMBER(OFFSET('Sanitation Data'!$D$12,0,10*ROW('Sanitation Data'!D101))),'Data Summary'!CO107="Yes"),OFFSET('Sanitation Data'!$D$12,0,10*ROW('Sanitation Data'!D101)),NA())</f>
        <v>#N/A</v>
      </c>
      <c r="AA107" s="96" t="e">
        <f ca="true">+IF(AND(ISNUMBER(OFFSET('Sanitation Data'!$E$4,0,10*ROW('Sanitation Data'!E101))),'Data Summary'!CP107="Yes"),100-OFFSET('Sanitation Data'!$E$4,0,10*ROW('Sanitation Data'!E101)),NA())</f>
        <v>#N/A</v>
      </c>
      <c r="AB107" s="96" t="e">
        <f ca="true">+IF(AND(ISNUMBER(OFFSET('Sanitation Data'!$E$6,0,10*ROW('Sanitation Data'!E101))),'Data Summary'!CQ107="Yes"),OFFSET('Sanitation Data'!$E$6,0,10*ROW('Sanitation Data'!E101)),NA())</f>
        <v>#N/A</v>
      </c>
      <c r="AC107" s="96" t="e">
        <f ca="true">+IF(AND(ISNUMBER(OFFSET('Sanitation Data'!$E$10,0,10*ROW('Sanitation Data'!E101))),'Data Summary'!CR107="Yes"),OFFSET('Sanitation Data'!$E$10,0,10*ROW('Sanitation Data'!E101)),NA())</f>
        <v>#N/A</v>
      </c>
      <c r="AD107" s="96" t="e">
        <f ca="true">+IF(AND(ISNUMBER(OFFSET('Sanitation Data'!$E$11,0,10*ROW('Sanitation Data'!E101))),'Data Summary'!CS107="Yes"),OFFSET('Sanitation Data'!$E$11,0,10*ROW('Sanitation Data'!E101)),NA())</f>
        <v>#N/A</v>
      </c>
      <c r="AE107" s="96" t="e">
        <f ca="true">+IF(AND(ISNUMBER(OFFSET('Sanitation Data'!$E$12,0,10*ROW('Sanitation Data'!E101))),'Data Summary'!CT107="Yes"),OFFSET('Sanitation Data'!$E$12,0,10*ROW('Sanitation Data'!E101)),NA())</f>
        <v>#N/A</v>
      </c>
      <c r="AF107" s="96" t="e">
        <f ca="true">+IF(AND(ISNUMBER(OFFSET('Sanitation Data'!$F$4,0,10*ROW('Sanitation Data'!F101))),'Data Summary'!CU107="Yes"),100-OFFSET('Sanitation Data'!$F$4,0,10*ROW('Sanitation Data'!F101)),NA())</f>
        <v>#N/A</v>
      </c>
      <c r="AG107" s="96" t="e">
        <f ca="true">+IF(AND(ISNUMBER(OFFSET('Sanitation Data'!$F$6,0,10*ROW('Sanitation Data'!F101))),'Data Summary'!CV107="Yes"),OFFSET('Sanitation Data'!$F$6,0,10*ROW('Sanitation Data'!F101)),NA())</f>
        <v>#N/A</v>
      </c>
      <c r="AH107" s="96" t="e">
        <f ca="true">+IF(AND(ISNUMBER(OFFSET('Sanitation Data'!$F$10,0,10*ROW('Sanitation Data'!F101))),'Data Summary'!CW107="Yes"),OFFSET('Sanitation Data'!$F$10,0,10*ROW('Sanitation Data'!F101)),NA())</f>
        <v>#N/A</v>
      </c>
      <c r="AI107" s="96" t="e">
        <f ca="true">+IF(AND(ISNUMBER(OFFSET('Sanitation Data'!$F$11,0,10*ROW('Sanitation Data'!F101))),'Data Summary'!CX107="Yes"),OFFSET('Sanitation Data'!$F$11,0,10*ROW('Sanitation Data'!F101)),NA())</f>
        <v>#N/A</v>
      </c>
      <c r="AJ107" s="96" t="e">
        <f ca="true">+IF(AND(ISNUMBER(OFFSET('Sanitation Data'!$F$12,0,10*ROW('Sanitation Data'!F101))),'Data Summary'!CY107="Yes"),OFFSET('Sanitation Data'!$F$12,0,10*ROW('Sanitation Data'!F101)),NA())</f>
        <v>#N/A</v>
      </c>
      <c r="AK107" s="96" t="e">
        <f ca="true">+IF(AND(ISNUMBER(OFFSET('Sanitation Data'!$G$4,0,10*ROW('Sanitation Data'!G101))),'Data Summary'!CZ107="Yes"),100-OFFSET('Sanitation Data'!$G$4,0,10*ROW('Sanitation Data'!G101)),NA())</f>
        <v>#N/A</v>
      </c>
      <c r="AL107" s="96" t="e">
        <f ca="true">+IF(AND(ISNUMBER(OFFSET('Sanitation Data'!$G$6,0,10*ROW('Sanitation Data'!G101))),'Data Summary'!DA107="Yes"),OFFSET('Sanitation Data'!$G$6,0,10*ROW('Sanitation Data'!G101)),NA())</f>
        <v>#N/A</v>
      </c>
      <c r="AM107" s="96" t="e">
        <f ca="true">+IF(AND(ISNUMBER(OFFSET('Sanitation Data'!$G$10,0,10*ROW('Sanitation Data'!G101))),'Data Summary'!DB107="Yes"),OFFSET('Sanitation Data'!$G$10,0,10*ROW('Sanitation Data'!G101)),NA())</f>
        <v>#N/A</v>
      </c>
      <c r="AN107" s="96" t="e">
        <f ca="true">+IF(AND(ISNUMBER(OFFSET('Sanitation Data'!$G$11,0,10*ROW('Sanitation Data'!G101))),'Data Summary'!DC107="Yes"),OFFSET('Sanitation Data'!$G$11,0,10*ROW('Sanitation Data'!G101)),NA())</f>
        <v>#N/A</v>
      </c>
      <c r="AO107" s="96" t="e">
        <f ca="true">+IF(AND(ISNUMBER(OFFSET('Sanitation Data'!$G$12,0,10*ROW('Sanitation Data'!G101))),'Data Summary'!DD107="Yes"),OFFSET('Sanitation Data'!$G$12,0,10*ROW('Sanitation Data'!G101)),NA())</f>
        <v>#N/A</v>
      </c>
      <c r="AP107" s="96" t="e">
        <f ca="true">+IF(AND(ISNUMBER(OFFSET('Sanitation Data'!$H$4,0,10*ROW('Sanitation Data'!H101))),'Data Summary'!DE107="Yes"),100-OFFSET('Sanitation Data'!$H$4,0,10*ROW('Sanitation Data'!H101)),NA())</f>
        <v>#N/A</v>
      </c>
      <c r="AQ107" s="96" t="e">
        <f ca="true">+IF(AND(ISNUMBER(OFFSET('Sanitation Data'!$H$6,0,10*ROW('Sanitation Data'!H101))),'Data Summary'!DF107="Yes"),OFFSET('Sanitation Data'!$H$6,0,10*ROW('Sanitation Data'!H101)),NA())</f>
        <v>#N/A</v>
      </c>
      <c r="AR107" s="96" t="e">
        <f ca="true">+IF(AND(ISNUMBER(OFFSET('Sanitation Data'!$H$10,0,10*ROW('Sanitation Data'!H101))),'Data Summary'!DG107="Yes"),OFFSET('Sanitation Data'!$H$10,0,10*ROW('Sanitation Data'!H101)),NA())</f>
        <v>#N/A</v>
      </c>
      <c r="AS107" s="96" t="e">
        <f ca="true">+IF(AND(ISNUMBER(OFFSET('Sanitation Data'!$H$11,0,10*ROW('Sanitation Data'!H101))),'Data Summary'!DH107="Yes"),OFFSET('Sanitation Data'!$H$11,0,10*ROW('Sanitation Data'!H101)),NA())</f>
        <v>#N/A</v>
      </c>
      <c r="AT107" s="96" t="e">
        <f ca="true">+IF(AND(ISNUMBER(OFFSET('Sanitation Data'!$H$12,0,10*ROW('Sanitation Data'!H101))),'Data Summary'!DI107="Yes"),OFFSET('Sanitation Data'!$H$12,0,10*ROW('Sanitation Data'!H101)),NA())</f>
        <v>#N/A</v>
      </c>
      <c r="AU107" s="96" t="e">
        <f ca="true">+IF(AND(ISNUMBER(OFFSET('Sanitation Data'!$I$4,0,10*ROW('Sanitation Data'!I101))),'Data Summary'!DJ107="Yes"),100-OFFSET('Sanitation Data'!$I$4,0,10*ROW('Sanitation Data'!I101)),NA())</f>
        <v>#N/A</v>
      </c>
      <c r="AV107" s="96" t="e">
        <f ca="true">+IF(AND(ISNUMBER(OFFSET('Sanitation Data'!$I$6,0,10*ROW('Sanitation Data'!I101))),'Data Summary'!DK107="Yes"),OFFSET('Sanitation Data'!$I$6,0,10*ROW('Sanitation Data'!I101)),NA())</f>
        <v>#N/A</v>
      </c>
      <c r="AW107" s="96" t="e">
        <f ca="true">+IF(AND(ISNUMBER(OFFSET('Sanitation Data'!$I$10,0,10*ROW('Sanitation Data'!I101))),'Data Summary'!DL107="Yes"),OFFSET('Sanitation Data'!$I$10,0,10*ROW('Sanitation Data'!I101)),NA())</f>
        <v>#N/A</v>
      </c>
      <c r="AX107" s="96" t="e">
        <f ca="true">+IF(AND(ISNUMBER(OFFSET('Sanitation Data'!$I$11,0,10*ROW('Sanitation Data'!I101))),'Data Summary'!DM107="Yes"),OFFSET('Sanitation Data'!$I$11,0,10*ROW('Sanitation Data'!I101)),NA())</f>
        <v>#N/A</v>
      </c>
      <c r="AY107" s="96" t="e">
        <f ca="true">+IF(AND(ISNUMBER(OFFSET('Sanitation Data'!$I$12,0,10*ROW('Sanitation Data'!I101))),'Data Summary'!DN107="Yes"),OFFSET('Sanitation Data'!$I$12,0,10*ROW('Sanitation Data'!I101)),NA())</f>
        <v>#N/A</v>
      </c>
      <c r="AZ107" s="97" t="e">
        <f ca="true">+IF(AND(ISNUMBER(OFFSET('Hygiene Data'!$D$5,0,10*ROW('Hygiene Data'!D101))),'Data Summary'!DO107="Yes"),OFFSET('Hygiene Data'!$D$5,0,10*ROW('Hygiene Data'!D101)),NA())</f>
        <v>#N/A</v>
      </c>
      <c r="BA107" s="97" t="e">
        <f ca="true">+IF(AND(ISNUMBER(OFFSET('Hygiene Data'!$D$7,0,10*ROW('Hygiene Data'!D101))),'Data Summary'!DP107="Yes"),OFFSET('Hygiene Data'!$D$7,0,10*ROW('Hygiene Data'!D101)),NA())</f>
        <v>#N/A</v>
      </c>
      <c r="BB107" s="97" t="e">
        <f ca="true">+IF(AND(ISNUMBER(OFFSET('Hygiene Data'!$D$9,0,10*ROW('Hygiene Data'!D101))),'Data Summary'!DQ107="Yes"),OFFSET('Hygiene Data'!$D$9,0,10*ROW('Hygiene Data'!D101)),NA())</f>
        <v>#N/A</v>
      </c>
      <c r="BC107" s="97" t="e">
        <f ca="true">+IF(AND(ISNUMBER(OFFSET('Hygiene Data'!$E$5,0,10*ROW('Hygiene Data'!E101))),'Data Summary'!DR107="Yes"),OFFSET('Hygiene Data'!$E$5,0,10*ROW('Hygiene Data'!E101)),NA())</f>
        <v>#N/A</v>
      </c>
      <c r="BD107" s="97" t="e">
        <f ca="true">+IF(AND(ISNUMBER(OFFSET('Hygiene Data'!$E$7,0,10*ROW('Hygiene Data'!E101))),'Data Summary'!DS107="Yes"),OFFSET('Hygiene Data'!$E$7,0,10*ROW('Hygiene Data'!E101)),NA())</f>
        <v>#N/A</v>
      </c>
      <c r="BE107" s="97" t="e">
        <f ca="true">+IF(AND(ISNUMBER(OFFSET('Hygiene Data'!$E$9,0,10*ROW('Hygiene Data'!E101))),'Data Summary'!DT107="Yes"),OFFSET('Hygiene Data'!$E$9,0,10*ROW('Hygiene Data'!E101)),NA())</f>
        <v>#N/A</v>
      </c>
      <c r="BF107" s="97" t="e">
        <f ca="true">+IF(AND(ISNUMBER(OFFSET('Hygiene Data'!$F$5,0,10*ROW('Hygiene Data'!F101))),'Data Summary'!DU107="Yes"),OFFSET('Hygiene Data'!$F$5,0,10*ROW('Hygiene Data'!F101)),NA())</f>
        <v>#N/A</v>
      </c>
      <c r="BG107" s="97" t="e">
        <f ca="true">+IF(AND(ISNUMBER(OFFSET('Hygiene Data'!$F$7,0,10*ROW('Hygiene Data'!F101))),'Data Summary'!DV107="Yes"),OFFSET('Hygiene Data'!$F$7,0,10*ROW('Hygiene Data'!F101)),NA())</f>
        <v>#N/A</v>
      </c>
      <c r="BH107" s="97" t="e">
        <f ca="true">+IF(AND(ISNUMBER(OFFSET('Hygiene Data'!$F$9,0,10*ROW('Hygiene Data'!F101))),'Data Summary'!DW107="Yes"),OFFSET('Hygiene Data'!$F$9,0,10*ROW('Hygiene Data'!F101)),NA())</f>
        <v>#N/A</v>
      </c>
      <c r="BI107" s="97" t="e">
        <f ca="true">+IF(AND(ISNUMBER(OFFSET('Hygiene Data'!$G$5,0,10*ROW('Hygiene Data'!G101))),'Data Summary'!DX107="Yes"),OFFSET('Hygiene Data'!$G$5,0,10*ROW('Hygiene Data'!G101)),NA())</f>
        <v>#N/A</v>
      </c>
      <c r="BJ107" s="97" t="e">
        <f ca="true">+IF(AND(ISNUMBER(OFFSET('Hygiene Data'!$G$7,0,10*ROW('Hygiene Data'!G101))),'Data Summary'!DY107="Yes"),OFFSET('Hygiene Data'!$G$7,0,10*ROW('Hygiene Data'!G101)),NA())</f>
        <v>#N/A</v>
      </c>
      <c r="BK107" s="97" t="e">
        <f ca="true">+IF(AND(ISNUMBER(OFFSET('Hygiene Data'!$G$9,0,10*ROW('Hygiene Data'!G101))),'Data Summary'!DZ107="Yes"),OFFSET('Hygiene Data'!$G$9,0,10*ROW('Hygiene Data'!G101)),NA())</f>
        <v>#N/A</v>
      </c>
      <c r="BL107" s="97" t="e">
        <f ca="true">+IF(AND(ISNUMBER(OFFSET('Hygiene Data'!$H$5,0,10*ROW('Hygiene Data'!H101))),'Data Summary'!EA107="Yes"),OFFSET('Hygiene Data'!$H$5,0,10*ROW('Hygiene Data'!H101)),NA())</f>
        <v>#N/A</v>
      </c>
      <c r="BM107" s="97" t="e">
        <f ca="true">+IF(AND(ISNUMBER(OFFSET('Hygiene Data'!$H$7,0,10*ROW('Hygiene Data'!H101))),'Data Summary'!EB107="Yes"),OFFSET('Hygiene Data'!$H$7,0,10*ROW('Hygiene Data'!H101)),NA())</f>
        <v>#N/A</v>
      </c>
      <c r="BN107" s="97" t="e">
        <f ca="true">+IF(AND(ISNUMBER(OFFSET('Hygiene Data'!$H$9,0,10*ROW('Hygiene Data'!H101))),'Data Summary'!EC107="Yes"),OFFSET('Hygiene Data'!$H$9,0,10*ROW('Hygiene Data'!H101)),NA())</f>
        <v>#N/A</v>
      </c>
      <c r="BO107" s="97" t="e">
        <f ca="true">+IF(AND(ISNUMBER(OFFSET('Hygiene Data'!$I$5,0,10*ROW('Hygiene Data'!I101))),'Data Summary'!ED107="Yes"),OFFSET('Hygiene Data'!$I$5,0,10*ROW('Hygiene Data'!I101)),NA())</f>
        <v>#N/A</v>
      </c>
      <c r="BP107" s="97" t="e">
        <f ca="true">+IF(AND(ISNUMBER(OFFSET('Hygiene Data'!$I$7,0,10*ROW('Hygiene Data'!I101))),'Data Summary'!EE107="Yes"),OFFSET('Hygiene Data'!$I$7,0,10*ROW('Hygiene Data'!I101)),NA())</f>
        <v>#N/A</v>
      </c>
      <c r="BQ107" s="97" t="e">
        <f ca="true">+IF(AND(ISNUMBER(OFFSET('Hygiene Data'!$I$9,0,10*ROW('Hygiene Data'!I101))),'Data Summary'!EF107="Yes"),OFFSET('Hygiene Data'!$I$9,0,10*ROW('Hygiene Data'!I101)),NA())</f>
        <v>#N/A</v>
      </c>
    </row>
    <row xmlns:x14ac="http://schemas.microsoft.com/office/spreadsheetml/2009/9/ac" r="108" x14ac:dyDescent="0.2">
      <c r="A108" s="409" t="e">
        <f ca="true">+RIGHT('Data Summary'!A108,LEN('Data Summary'!A108)-9)</f>
        <v>#VALUE!</v>
      </c>
      <c r="B108" s="36" t="str">
        <f ca="true">+IF(ISTEXT('Data Summary'!B108),'Data Summary'!B108,"")</f>
        <v/>
      </c>
      <c r="C108" s="358" t="e">
        <f ca="true">+VALUE('Data Summary'!C108)</f>
        <v>#VALUE!</v>
      </c>
      <c r="D108" s="95" t="e">
        <f ca="true">+IF(AND(ISNUMBER(OFFSET('Water Data'!$D$4,0,10*ROW('Water Data'!D102))),'Data Summary'!BS108="Yes"),100-OFFSET('Water Data'!$D$4,0,10*ROW('Water Data'!D102)),NA())</f>
        <v>#N/A</v>
      </c>
      <c r="E108" s="95" t="e">
        <f ca="true">+IF(AND(ISNUMBER(OFFSET('Water Data'!$D$6,0,10*ROW('Water Data'!D102))),'Data Summary'!BT108="Yes"),OFFSET('Water Data'!$D$6,0,10*ROW('Water Data'!D102)),NA())</f>
        <v>#N/A</v>
      </c>
      <c r="F108" s="95" t="e">
        <f ca="true">+IF(AND(ISNUMBER(OFFSET('Water Data'!$D$9,0,10*ROW('Water Data'!D102))),'Data Summary'!BU108="Yes"),OFFSET('Water Data'!$D$9,0,10*ROW('Water Data'!D102)),NA())</f>
        <v>#N/A</v>
      </c>
      <c r="G108" s="95" t="e">
        <f ca="true">+IF(AND(ISNUMBER(OFFSET('Water Data'!$E$4,0,10*ROW('Water Data'!E102))),'Data Summary'!BV108="Yes"),100-OFFSET('Water Data'!$E$4,0,10*ROW('Water Data'!E102)),NA())</f>
        <v>#N/A</v>
      </c>
      <c r="H108" s="95" t="e">
        <f ca="true">+IF(AND(ISNUMBER(OFFSET('Water Data'!$E$6,0,10*ROW('Water Data'!E102))),'Data Summary'!BW108="Yes"),OFFSET('Water Data'!$E$6,0,10*ROW('Water Data'!E102)),NA())</f>
        <v>#N/A</v>
      </c>
      <c r="I108" s="95" t="e">
        <f ca="true">+IF(AND(ISNUMBER(OFFSET('Water Data'!$E$9,0,10*ROW('Water Data'!E102))),'Data Summary'!BX108="Yes"),OFFSET('Water Data'!$E$9,0,10*ROW('Water Data'!E102)),NA())</f>
        <v>#N/A</v>
      </c>
      <c r="J108" s="95" t="e">
        <f ca="true">+IF(AND(ISNUMBER(OFFSET('Water Data'!$F$4,0,10*ROW('Water Data'!F102))),'Data Summary'!BY108="Yes"),100-OFFSET('Water Data'!$F$4,0,10*ROW('Water Data'!F102)),NA())</f>
        <v>#N/A</v>
      </c>
      <c r="K108" s="95" t="e">
        <f ca="true">+IF(AND(ISNUMBER(OFFSET('Water Data'!$F$6,0,10*ROW('Water Data'!F102))),'Data Summary'!BZ108="Yes"),OFFSET('Water Data'!$F$6,0,10*ROW('Water Data'!F102)),NA())</f>
        <v>#N/A</v>
      </c>
      <c r="L108" s="95" t="e">
        <f ca="true">+IF(AND(ISNUMBER(OFFSET('Water Data'!$F$9,0,10*ROW('Water Data'!F102))),'Data Summary'!CA108="Yes"),OFFSET('Water Data'!$F$9,0,10*ROW('Water Data'!F102)),NA())</f>
        <v>#N/A</v>
      </c>
      <c r="M108" s="95" t="e">
        <f ca="true">+IF(AND(ISNUMBER(OFFSET('Water Data'!$G$4,0,10*ROW('Water Data'!G102))),'Data Summary'!CB108="Yes"),100-OFFSET('Water Data'!$G$4,0,10*ROW('Water Data'!G102)),NA())</f>
        <v>#N/A</v>
      </c>
      <c r="N108" s="95" t="e">
        <f ca="true">+IF(AND(ISNUMBER(OFFSET('Water Data'!$G$6,0,10*ROW('Water Data'!G102))),'Data Summary'!CC108="Yes"),OFFSET('Water Data'!$G$6,0,10*ROW('Water Data'!G102)),NA())</f>
        <v>#N/A</v>
      </c>
      <c r="O108" s="95" t="e">
        <f ca="true">+IF(AND(ISNUMBER(OFFSET('Water Data'!$G$9,0,10*ROW('Water Data'!G102))),'Data Summary'!CD108="Yes"),OFFSET('Water Data'!$G$9,0,10*ROW('Water Data'!G102)),NA())</f>
        <v>#N/A</v>
      </c>
      <c r="P108" s="95" t="e">
        <f ca="true">+IF(AND(ISNUMBER(OFFSET('Water Data'!$H$4,0,10*ROW('Water Data'!H102))),'Data Summary'!CE108="Yes"),100-OFFSET('Water Data'!$H$4,0,10*ROW('Water Data'!H102)),NA())</f>
        <v>#N/A</v>
      </c>
      <c r="Q108" s="95" t="e">
        <f ca="true">+IF(AND(ISNUMBER(OFFSET('Water Data'!$H$6,0,10*ROW('Water Data'!H102))),'Data Summary'!CF108="Yes"),OFFSET('Water Data'!$H$6,0,10*ROW('Water Data'!H102)),NA())</f>
        <v>#N/A</v>
      </c>
      <c r="R108" s="95" t="e">
        <f ca="true">+IF(AND(ISNUMBER(OFFSET('Water Data'!$H$9,0,10*ROW('Water Data'!H102))),'Data Summary'!CG108="Yes"),OFFSET('Water Data'!$H$9,0,10*ROW('Water Data'!H102)),NA())</f>
        <v>#N/A</v>
      </c>
      <c r="S108" s="95" t="e">
        <f ca="true">+IF(AND(ISNUMBER(OFFSET('Water Data'!$I$4,0,10*ROW('Water Data'!I102))),'Data Summary'!CH108="Yes"),100-OFFSET('Water Data'!$I$4,0,10*ROW('Water Data'!I102)),NA())</f>
        <v>#N/A</v>
      </c>
      <c r="T108" s="95" t="e">
        <f ca="true">+IF(AND(ISNUMBER(OFFSET('Water Data'!$I$6,0,10*ROW('Water Data'!I102))),'Data Summary'!CI108="Yes"),OFFSET('Water Data'!$I$6,0,10*ROW('Water Data'!I102)),NA())</f>
        <v>#N/A</v>
      </c>
      <c r="U108" s="95" t="e">
        <f ca="true">+IF(AND(ISNUMBER(OFFSET('Water Data'!$I$9,0,10*ROW('Water Data'!I102))),'Data Summary'!CJ108="Yes"),OFFSET('Water Data'!$I$9,0,10*ROW('Water Data'!I102)),NA())</f>
        <v>#N/A</v>
      </c>
      <c r="V108" s="96" t="e">
        <f ca="true">+IF(AND(ISNUMBER(OFFSET('Sanitation Data'!$D$4,0,10*ROW('Sanitation Data'!D102))),'Data Summary'!CK108="Yes"),100-OFFSET('Sanitation Data'!$D$4,0,10*ROW('Sanitation Data'!D102)),NA())</f>
        <v>#N/A</v>
      </c>
      <c r="W108" s="96" t="e">
        <f ca="true">+IF(AND(ISNUMBER(OFFSET('Sanitation Data'!$D$6,0,10*ROW('Sanitation Data'!D102))),'Data Summary'!CL108="Yes"),OFFSET('Sanitation Data'!$D$6,0,10*ROW('Sanitation Data'!D102)),NA())</f>
        <v>#N/A</v>
      </c>
      <c r="X108" s="96" t="e">
        <f ca="true">+IF(AND(ISNUMBER(OFFSET('Sanitation Data'!$D$10,0,10*ROW('Sanitation Data'!D102))),'Data Summary'!CM108="Yes"),OFFSET('Sanitation Data'!$D$10,0,10*ROW('Sanitation Data'!D102)),NA())</f>
        <v>#N/A</v>
      </c>
      <c r="Y108" s="96" t="e">
        <f ca="true">+IF(AND(ISNUMBER(OFFSET('Sanitation Data'!$D$11,0,10*ROW('Sanitation Data'!D102))),'Data Summary'!CN108="Yes"),OFFSET('Sanitation Data'!$D$11,0,10*ROW('Sanitation Data'!D102)),NA())</f>
        <v>#N/A</v>
      </c>
      <c r="Z108" s="96" t="e">
        <f ca="true">+IF(AND(ISNUMBER(OFFSET('Sanitation Data'!$D$12,0,10*ROW('Sanitation Data'!D102))),'Data Summary'!CO108="Yes"),OFFSET('Sanitation Data'!$D$12,0,10*ROW('Sanitation Data'!D102)),NA())</f>
        <v>#N/A</v>
      </c>
      <c r="AA108" s="96" t="e">
        <f ca="true">+IF(AND(ISNUMBER(OFFSET('Sanitation Data'!$E$4,0,10*ROW('Sanitation Data'!E102))),'Data Summary'!CP108="Yes"),100-OFFSET('Sanitation Data'!$E$4,0,10*ROW('Sanitation Data'!E102)),NA())</f>
        <v>#N/A</v>
      </c>
      <c r="AB108" s="96" t="e">
        <f ca="true">+IF(AND(ISNUMBER(OFFSET('Sanitation Data'!$E$6,0,10*ROW('Sanitation Data'!E102))),'Data Summary'!CQ108="Yes"),OFFSET('Sanitation Data'!$E$6,0,10*ROW('Sanitation Data'!E102)),NA())</f>
        <v>#N/A</v>
      </c>
      <c r="AC108" s="96" t="e">
        <f ca="true">+IF(AND(ISNUMBER(OFFSET('Sanitation Data'!$E$10,0,10*ROW('Sanitation Data'!E102))),'Data Summary'!CR108="Yes"),OFFSET('Sanitation Data'!$E$10,0,10*ROW('Sanitation Data'!E102)),NA())</f>
        <v>#N/A</v>
      </c>
      <c r="AD108" s="96" t="e">
        <f ca="true">+IF(AND(ISNUMBER(OFFSET('Sanitation Data'!$E$11,0,10*ROW('Sanitation Data'!E102))),'Data Summary'!CS108="Yes"),OFFSET('Sanitation Data'!$E$11,0,10*ROW('Sanitation Data'!E102)),NA())</f>
        <v>#N/A</v>
      </c>
      <c r="AE108" s="96" t="e">
        <f ca="true">+IF(AND(ISNUMBER(OFFSET('Sanitation Data'!$E$12,0,10*ROW('Sanitation Data'!E102))),'Data Summary'!CT108="Yes"),OFFSET('Sanitation Data'!$E$12,0,10*ROW('Sanitation Data'!E102)),NA())</f>
        <v>#N/A</v>
      </c>
      <c r="AF108" s="96" t="e">
        <f ca="true">+IF(AND(ISNUMBER(OFFSET('Sanitation Data'!$F$4,0,10*ROW('Sanitation Data'!F102))),'Data Summary'!CU108="Yes"),100-OFFSET('Sanitation Data'!$F$4,0,10*ROW('Sanitation Data'!F102)),NA())</f>
        <v>#N/A</v>
      </c>
      <c r="AG108" s="96" t="e">
        <f ca="true">+IF(AND(ISNUMBER(OFFSET('Sanitation Data'!$F$6,0,10*ROW('Sanitation Data'!F102))),'Data Summary'!CV108="Yes"),OFFSET('Sanitation Data'!$F$6,0,10*ROW('Sanitation Data'!F102)),NA())</f>
        <v>#N/A</v>
      </c>
      <c r="AH108" s="96" t="e">
        <f ca="true">+IF(AND(ISNUMBER(OFFSET('Sanitation Data'!$F$10,0,10*ROW('Sanitation Data'!F102))),'Data Summary'!CW108="Yes"),OFFSET('Sanitation Data'!$F$10,0,10*ROW('Sanitation Data'!F102)),NA())</f>
        <v>#N/A</v>
      </c>
      <c r="AI108" s="96" t="e">
        <f ca="true">+IF(AND(ISNUMBER(OFFSET('Sanitation Data'!$F$11,0,10*ROW('Sanitation Data'!F102))),'Data Summary'!CX108="Yes"),OFFSET('Sanitation Data'!$F$11,0,10*ROW('Sanitation Data'!F102)),NA())</f>
        <v>#N/A</v>
      </c>
      <c r="AJ108" s="96" t="e">
        <f ca="true">+IF(AND(ISNUMBER(OFFSET('Sanitation Data'!$F$12,0,10*ROW('Sanitation Data'!F102))),'Data Summary'!CY108="Yes"),OFFSET('Sanitation Data'!$F$12,0,10*ROW('Sanitation Data'!F102)),NA())</f>
        <v>#N/A</v>
      </c>
      <c r="AK108" s="96" t="e">
        <f ca="true">+IF(AND(ISNUMBER(OFFSET('Sanitation Data'!$G$4,0,10*ROW('Sanitation Data'!G102))),'Data Summary'!CZ108="Yes"),100-OFFSET('Sanitation Data'!$G$4,0,10*ROW('Sanitation Data'!G102)),NA())</f>
        <v>#N/A</v>
      </c>
      <c r="AL108" s="96" t="e">
        <f ca="true">+IF(AND(ISNUMBER(OFFSET('Sanitation Data'!$G$6,0,10*ROW('Sanitation Data'!G102))),'Data Summary'!DA108="Yes"),OFFSET('Sanitation Data'!$G$6,0,10*ROW('Sanitation Data'!G102)),NA())</f>
        <v>#N/A</v>
      </c>
      <c r="AM108" s="96" t="e">
        <f ca="true">+IF(AND(ISNUMBER(OFFSET('Sanitation Data'!$G$10,0,10*ROW('Sanitation Data'!G102))),'Data Summary'!DB108="Yes"),OFFSET('Sanitation Data'!$G$10,0,10*ROW('Sanitation Data'!G102)),NA())</f>
        <v>#N/A</v>
      </c>
      <c r="AN108" s="96" t="e">
        <f ca="true">+IF(AND(ISNUMBER(OFFSET('Sanitation Data'!$G$11,0,10*ROW('Sanitation Data'!G102))),'Data Summary'!DC108="Yes"),OFFSET('Sanitation Data'!$G$11,0,10*ROW('Sanitation Data'!G102)),NA())</f>
        <v>#N/A</v>
      </c>
      <c r="AO108" s="96" t="e">
        <f ca="true">+IF(AND(ISNUMBER(OFFSET('Sanitation Data'!$G$12,0,10*ROW('Sanitation Data'!G102))),'Data Summary'!DD108="Yes"),OFFSET('Sanitation Data'!$G$12,0,10*ROW('Sanitation Data'!G102)),NA())</f>
        <v>#N/A</v>
      </c>
      <c r="AP108" s="96" t="e">
        <f ca="true">+IF(AND(ISNUMBER(OFFSET('Sanitation Data'!$H$4,0,10*ROW('Sanitation Data'!H102))),'Data Summary'!DE108="Yes"),100-OFFSET('Sanitation Data'!$H$4,0,10*ROW('Sanitation Data'!H102)),NA())</f>
        <v>#N/A</v>
      </c>
      <c r="AQ108" s="96" t="e">
        <f ca="true">+IF(AND(ISNUMBER(OFFSET('Sanitation Data'!$H$6,0,10*ROW('Sanitation Data'!H102))),'Data Summary'!DF108="Yes"),OFFSET('Sanitation Data'!$H$6,0,10*ROW('Sanitation Data'!H102)),NA())</f>
        <v>#N/A</v>
      </c>
      <c r="AR108" s="96" t="e">
        <f ca="true">+IF(AND(ISNUMBER(OFFSET('Sanitation Data'!$H$10,0,10*ROW('Sanitation Data'!H102))),'Data Summary'!DG108="Yes"),OFFSET('Sanitation Data'!$H$10,0,10*ROW('Sanitation Data'!H102)),NA())</f>
        <v>#N/A</v>
      </c>
      <c r="AS108" s="96" t="e">
        <f ca="true">+IF(AND(ISNUMBER(OFFSET('Sanitation Data'!$H$11,0,10*ROW('Sanitation Data'!H102))),'Data Summary'!DH108="Yes"),OFFSET('Sanitation Data'!$H$11,0,10*ROW('Sanitation Data'!H102)),NA())</f>
        <v>#N/A</v>
      </c>
      <c r="AT108" s="96" t="e">
        <f ca="true">+IF(AND(ISNUMBER(OFFSET('Sanitation Data'!$H$12,0,10*ROW('Sanitation Data'!H102))),'Data Summary'!DI108="Yes"),OFFSET('Sanitation Data'!$H$12,0,10*ROW('Sanitation Data'!H102)),NA())</f>
        <v>#N/A</v>
      </c>
      <c r="AU108" s="96" t="e">
        <f ca="true">+IF(AND(ISNUMBER(OFFSET('Sanitation Data'!$I$4,0,10*ROW('Sanitation Data'!I102))),'Data Summary'!DJ108="Yes"),100-OFFSET('Sanitation Data'!$I$4,0,10*ROW('Sanitation Data'!I102)),NA())</f>
        <v>#N/A</v>
      </c>
      <c r="AV108" s="96" t="e">
        <f ca="true">+IF(AND(ISNUMBER(OFFSET('Sanitation Data'!$I$6,0,10*ROW('Sanitation Data'!I102))),'Data Summary'!DK108="Yes"),OFFSET('Sanitation Data'!$I$6,0,10*ROW('Sanitation Data'!I102)),NA())</f>
        <v>#N/A</v>
      </c>
      <c r="AW108" s="96" t="e">
        <f ca="true">+IF(AND(ISNUMBER(OFFSET('Sanitation Data'!$I$10,0,10*ROW('Sanitation Data'!I102))),'Data Summary'!DL108="Yes"),OFFSET('Sanitation Data'!$I$10,0,10*ROW('Sanitation Data'!I102)),NA())</f>
        <v>#N/A</v>
      </c>
      <c r="AX108" s="96" t="e">
        <f ca="true">+IF(AND(ISNUMBER(OFFSET('Sanitation Data'!$I$11,0,10*ROW('Sanitation Data'!I102))),'Data Summary'!DM108="Yes"),OFFSET('Sanitation Data'!$I$11,0,10*ROW('Sanitation Data'!I102)),NA())</f>
        <v>#N/A</v>
      </c>
      <c r="AY108" s="96" t="e">
        <f ca="true">+IF(AND(ISNUMBER(OFFSET('Sanitation Data'!$I$12,0,10*ROW('Sanitation Data'!I102))),'Data Summary'!DN108="Yes"),OFFSET('Sanitation Data'!$I$12,0,10*ROW('Sanitation Data'!I102)),NA())</f>
        <v>#N/A</v>
      </c>
      <c r="AZ108" s="97" t="e">
        <f ca="true">+IF(AND(ISNUMBER(OFFSET('Hygiene Data'!$D$5,0,10*ROW('Hygiene Data'!D102))),'Data Summary'!DO108="Yes"),OFFSET('Hygiene Data'!$D$5,0,10*ROW('Hygiene Data'!D102)),NA())</f>
        <v>#N/A</v>
      </c>
      <c r="BA108" s="97" t="e">
        <f ca="true">+IF(AND(ISNUMBER(OFFSET('Hygiene Data'!$D$7,0,10*ROW('Hygiene Data'!D102))),'Data Summary'!DP108="Yes"),OFFSET('Hygiene Data'!$D$7,0,10*ROW('Hygiene Data'!D102)),NA())</f>
        <v>#N/A</v>
      </c>
      <c r="BB108" s="97" t="e">
        <f ca="true">+IF(AND(ISNUMBER(OFFSET('Hygiene Data'!$D$9,0,10*ROW('Hygiene Data'!D102))),'Data Summary'!DQ108="Yes"),OFFSET('Hygiene Data'!$D$9,0,10*ROW('Hygiene Data'!D102)),NA())</f>
        <v>#N/A</v>
      </c>
      <c r="BC108" s="97" t="e">
        <f ca="true">+IF(AND(ISNUMBER(OFFSET('Hygiene Data'!$E$5,0,10*ROW('Hygiene Data'!E102))),'Data Summary'!DR108="Yes"),OFFSET('Hygiene Data'!$E$5,0,10*ROW('Hygiene Data'!E102)),NA())</f>
        <v>#N/A</v>
      </c>
      <c r="BD108" s="97" t="e">
        <f ca="true">+IF(AND(ISNUMBER(OFFSET('Hygiene Data'!$E$7,0,10*ROW('Hygiene Data'!E102))),'Data Summary'!DS108="Yes"),OFFSET('Hygiene Data'!$E$7,0,10*ROW('Hygiene Data'!E102)),NA())</f>
        <v>#N/A</v>
      </c>
      <c r="BE108" s="97" t="e">
        <f ca="true">+IF(AND(ISNUMBER(OFFSET('Hygiene Data'!$E$9,0,10*ROW('Hygiene Data'!E102))),'Data Summary'!DT108="Yes"),OFFSET('Hygiene Data'!$E$9,0,10*ROW('Hygiene Data'!E102)),NA())</f>
        <v>#N/A</v>
      </c>
      <c r="BF108" s="97" t="e">
        <f ca="true">+IF(AND(ISNUMBER(OFFSET('Hygiene Data'!$F$5,0,10*ROW('Hygiene Data'!F102))),'Data Summary'!DU108="Yes"),OFFSET('Hygiene Data'!$F$5,0,10*ROW('Hygiene Data'!F102)),NA())</f>
        <v>#N/A</v>
      </c>
      <c r="BG108" s="97" t="e">
        <f ca="true">+IF(AND(ISNUMBER(OFFSET('Hygiene Data'!$F$7,0,10*ROW('Hygiene Data'!F102))),'Data Summary'!DV108="Yes"),OFFSET('Hygiene Data'!$F$7,0,10*ROW('Hygiene Data'!F102)),NA())</f>
        <v>#N/A</v>
      </c>
      <c r="BH108" s="97" t="e">
        <f ca="true">+IF(AND(ISNUMBER(OFFSET('Hygiene Data'!$F$9,0,10*ROW('Hygiene Data'!F102))),'Data Summary'!DW108="Yes"),OFFSET('Hygiene Data'!$F$9,0,10*ROW('Hygiene Data'!F102)),NA())</f>
        <v>#N/A</v>
      </c>
      <c r="BI108" s="97" t="e">
        <f ca="true">+IF(AND(ISNUMBER(OFFSET('Hygiene Data'!$G$5,0,10*ROW('Hygiene Data'!G102))),'Data Summary'!DX108="Yes"),OFFSET('Hygiene Data'!$G$5,0,10*ROW('Hygiene Data'!G102)),NA())</f>
        <v>#N/A</v>
      </c>
      <c r="BJ108" s="97" t="e">
        <f ca="true">+IF(AND(ISNUMBER(OFFSET('Hygiene Data'!$G$7,0,10*ROW('Hygiene Data'!G102))),'Data Summary'!DY108="Yes"),OFFSET('Hygiene Data'!$G$7,0,10*ROW('Hygiene Data'!G102)),NA())</f>
        <v>#N/A</v>
      </c>
      <c r="BK108" s="97" t="e">
        <f ca="true">+IF(AND(ISNUMBER(OFFSET('Hygiene Data'!$G$9,0,10*ROW('Hygiene Data'!G102))),'Data Summary'!DZ108="Yes"),OFFSET('Hygiene Data'!$G$9,0,10*ROW('Hygiene Data'!G102)),NA())</f>
        <v>#N/A</v>
      </c>
      <c r="BL108" s="97" t="e">
        <f ca="true">+IF(AND(ISNUMBER(OFFSET('Hygiene Data'!$H$5,0,10*ROW('Hygiene Data'!H102))),'Data Summary'!EA108="Yes"),OFFSET('Hygiene Data'!$H$5,0,10*ROW('Hygiene Data'!H102)),NA())</f>
        <v>#N/A</v>
      </c>
      <c r="BM108" s="97" t="e">
        <f ca="true">+IF(AND(ISNUMBER(OFFSET('Hygiene Data'!$H$7,0,10*ROW('Hygiene Data'!H102))),'Data Summary'!EB108="Yes"),OFFSET('Hygiene Data'!$H$7,0,10*ROW('Hygiene Data'!H102)),NA())</f>
        <v>#N/A</v>
      </c>
      <c r="BN108" s="97" t="e">
        <f ca="true">+IF(AND(ISNUMBER(OFFSET('Hygiene Data'!$H$9,0,10*ROW('Hygiene Data'!H102))),'Data Summary'!EC108="Yes"),OFFSET('Hygiene Data'!$H$9,0,10*ROW('Hygiene Data'!H102)),NA())</f>
        <v>#N/A</v>
      </c>
      <c r="BO108" s="97" t="e">
        <f ca="true">+IF(AND(ISNUMBER(OFFSET('Hygiene Data'!$I$5,0,10*ROW('Hygiene Data'!I102))),'Data Summary'!ED108="Yes"),OFFSET('Hygiene Data'!$I$5,0,10*ROW('Hygiene Data'!I102)),NA())</f>
        <v>#N/A</v>
      </c>
      <c r="BP108" s="97" t="e">
        <f ca="true">+IF(AND(ISNUMBER(OFFSET('Hygiene Data'!$I$7,0,10*ROW('Hygiene Data'!I102))),'Data Summary'!EE108="Yes"),OFFSET('Hygiene Data'!$I$7,0,10*ROW('Hygiene Data'!I102)),NA())</f>
        <v>#N/A</v>
      </c>
      <c r="BQ108" s="97" t="e">
        <f ca="true">+IF(AND(ISNUMBER(OFFSET('Hygiene Data'!$I$9,0,10*ROW('Hygiene Data'!I102))),'Data Summary'!EF108="Yes"),OFFSET('Hygiene Data'!$I$9,0,10*ROW('Hygiene Data'!I102)),NA())</f>
        <v>#N/A</v>
      </c>
    </row>
    <row xmlns:x14ac="http://schemas.microsoft.com/office/spreadsheetml/2009/9/ac" r="109" x14ac:dyDescent="0.2">
      <c r="A109" s="409" t="e">
        <f ca="true">+RIGHT('Data Summary'!A109,LEN('Data Summary'!A109)-9)</f>
        <v>#VALUE!</v>
      </c>
      <c r="B109" s="36" t="str">
        <f ca="true">+IF(ISTEXT('Data Summary'!B109),'Data Summary'!B109,"")</f>
        <v/>
      </c>
      <c r="C109" s="358" t="e">
        <f ca="true">+VALUE('Data Summary'!C109)</f>
        <v>#VALUE!</v>
      </c>
      <c r="D109" s="95" t="e">
        <f ca="true">+IF(AND(ISNUMBER(OFFSET('Water Data'!$D$4,0,10*ROW('Water Data'!D103))),'Data Summary'!BS109="Yes"),100-OFFSET('Water Data'!$D$4,0,10*ROW('Water Data'!D103)),NA())</f>
        <v>#N/A</v>
      </c>
      <c r="E109" s="95" t="e">
        <f ca="true">+IF(AND(ISNUMBER(OFFSET('Water Data'!$D$6,0,10*ROW('Water Data'!D103))),'Data Summary'!BT109="Yes"),OFFSET('Water Data'!$D$6,0,10*ROW('Water Data'!D103)),NA())</f>
        <v>#N/A</v>
      </c>
      <c r="F109" s="95" t="e">
        <f ca="true">+IF(AND(ISNUMBER(OFFSET('Water Data'!$D$9,0,10*ROW('Water Data'!D103))),'Data Summary'!BU109="Yes"),OFFSET('Water Data'!$D$9,0,10*ROW('Water Data'!D103)),NA())</f>
        <v>#N/A</v>
      </c>
      <c r="G109" s="95" t="e">
        <f ca="true">+IF(AND(ISNUMBER(OFFSET('Water Data'!$E$4,0,10*ROW('Water Data'!E103))),'Data Summary'!BV109="Yes"),100-OFFSET('Water Data'!$E$4,0,10*ROW('Water Data'!E103)),NA())</f>
        <v>#N/A</v>
      </c>
      <c r="H109" s="95" t="e">
        <f ca="true">+IF(AND(ISNUMBER(OFFSET('Water Data'!$E$6,0,10*ROW('Water Data'!E103))),'Data Summary'!BW109="Yes"),OFFSET('Water Data'!$E$6,0,10*ROW('Water Data'!E103)),NA())</f>
        <v>#N/A</v>
      </c>
      <c r="I109" s="95" t="e">
        <f ca="true">+IF(AND(ISNUMBER(OFFSET('Water Data'!$E$9,0,10*ROW('Water Data'!E103))),'Data Summary'!BX109="Yes"),OFFSET('Water Data'!$E$9,0,10*ROW('Water Data'!E103)),NA())</f>
        <v>#N/A</v>
      </c>
      <c r="J109" s="95" t="e">
        <f ca="true">+IF(AND(ISNUMBER(OFFSET('Water Data'!$F$4,0,10*ROW('Water Data'!F103))),'Data Summary'!BY109="Yes"),100-OFFSET('Water Data'!$F$4,0,10*ROW('Water Data'!F103)),NA())</f>
        <v>#N/A</v>
      </c>
      <c r="K109" s="95" t="e">
        <f ca="true">+IF(AND(ISNUMBER(OFFSET('Water Data'!$F$6,0,10*ROW('Water Data'!F103))),'Data Summary'!BZ109="Yes"),OFFSET('Water Data'!$F$6,0,10*ROW('Water Data'!F103)),NA())</f>
        <v>#N/A</v>
      </c>
      <c r="L109" s="95" t="e">
        <f ca="true">+IF(AND(ISNUMBER(OFFSET('Water Data'!$F$9,0,10*ROW('Water Data'!F103))),'Data Summary'!CA109="Yes"),OFFSET('Water Data'!$F$9,0,10*ROW('Water Data'!F103)),NA())</f>
        <v>#N/A</v>
      </c>
      <c r="M109" s="95" t="e">
        <f ca="true">+IF(AND(ISNUMBER(OFFSET('Water Data'!$G$4,0,10*ROW('Water Data'!G103))),'Data Summary'!CB109="Yes"),100-OFFSET('Water Data'!$G$4,0,10*ROW('Water Data'!G103)),NA())</f>
        <v>#N/A</v>
      </c>
      <c r="N109" s="95" t="e">
        <f ca="true">+IF(AND(ISNUMBER(OFFSET('Water Data'!$G$6,0,10*ROW('Water Data'!G103))),'Data Summary'!CC109="Yes"),OFFSET('Water Data'!$G$6,0,10*ROW('Water Data'!G103)),NA())</f>
        <v>#N/A</v>
      </c>
      <c r="O109" s="95" t="e">
        <f ca="true">+IF(AND(ISNUMBER(OFFSET('Water Data'!$G$9,0,10*ROW('Water Data'!G103))),'Data Summary'!CD109="Yes"),OFFSET('Water Data'!$G$9,0,10*ROW('Water Data'!G103)),NA())</f>
        <v>#N/A</v>
      </c>
      <c r="P109" s="95" t="e">
        <f ca="true">+IF(AND(ISNUMBER(OFFSET('Water Data'!$H$4,0,10*ROW('Water Data'!H103))),'Data Summary'!CE109="Yes"),100-OFFSET('Water Data'!$H$4,0,10*ROW('Water Data'!H103)),NA())</f>
        <v>#N/A</v>
      </c>
      <c r="Q109" s="95" t="e">
        <f ca="true">+IF(AND(ISNUMBER(OFFSET('Water Data'!$H$6,0,10*ROW('Water Data'!H103))),'Data Summary'!CF109="Yes"),OFFSET('Water Data'!$H$6,0,10*ROW('Water Data'!H103)),NA())</f>
        <v>#N/A</v>
      </c>
      <c r="R109" s="95" t="e">
        <f ca="true">+IF(AND(ISNUMBER(OFFSET('Water Data'!$H$9,0,10*ROW('Water Data'!H103))),'Data Summary'!CG109="Yes"),OFFSET('Water Data'!$H$9,0,10*ROW('Water Data'!H103)),NA())</f>
        <v>#N/A</v>
      </c>
      <c r="S109" s="95" t="e">
        <f ca="true">+IF(AND(ISNUMBER(OFFSET('Water Data'!$I$4,0,10*ROW('Water Data'!I103))),'Data Summary'!CH109="Yes"),100-OFFSET('Water Data'!$I$4,0,10*ROW('Water Data'!I103)),NA())</f>
        <v>#N/A</v>
      </c>
      <c r="T109" s="95" t="e">
        <f ca="true">+IF(AND(ISNUMBER(OFFSET('Water Data'!$I$6,0,10*ROW('Water Data'!I103))),'Data Summary'!CI109="Yes"),OFFSET('Water Data'!$I$6,0,10*ROW('Water Data'!I103)),NA())</f>
        <v>#N/A</v>
      </c>
      <c r="U109" s="95" t="e">
        <f ca="true">+IF(AND(ISNUMBER(OFFSET('Water Data'!$I$9,0,10*ROW('Water Data'!I103))),'Data Summary'!CJ109="Yes"),OFFSET('Water Data'!$I$9,0,10*ROW('Water Data'!I103)),NA())</f>
        <v>#N/A</v>
      </c>
      <c r="V109" s="96" t="e">
        <f ca="true">+IF(AND(ISNUMBER(OFFSET('Sanitation Data'!$D$4,0,10*ROW('Sanitation Data'!D103))),'Data Summary'!CK109="Yes"),100-OFFSET('Sanitation Data'!$D$4,0,10*ROW('Sanitation Data'!D103)),NA())</f>
        <v>#N/A</v>
      </c>
      <c r="W109" s="96" t="e">
        <f ca="true">+IF(AND(ISNUMBER(OFFSET('Sanitation Data'!$D$6,0,10*ROW('Sanitation Data'!D103))),'Data Summary'!CL109="Yes"),OFFSET('Sanitation Data'!$D$6,0,10*ROW('Sanitation Data'!D103)),NA())</f>
        <v>#N/A</v>
      </c>
      <c r="X109" s="96" t="e">
        <f ca="true">+IF(AND(ISNUMBER(OFFSET('Sanitation Data'!$D$10,0,10*ROW('Sanitation Data'!D103))),'Data Summary'!CM109="Yes"),OFFSET('Sanitation Data'!$D$10,0,10*ROW('Sanitation Data'!D103)),NA())</f>
        <v>#N/A</v>
      </c>
      <c r="Y109" s="96" t="e">
        <f ca="true">+IF(AND(ISNUMBER(OFFSET('Sanitation Data'!$D$11,0,10*ROW('Sanitation Data'!D103))),'Data Summary'!CN109="Yes"),OFFSET('Sanitation Data'!$D$11,0,10*ROW('Sanitation Data'!D103)),NA())</f>
        <v>#N/A</v>
      </c>
      <c r="Z109" s="96" t="e">
        <f ca="true">+IF(AND(ISNUMBER(OFFSET('Sanitation Data'!$D$12,0,10*ROW('Sanitation Data'!D103))),'Data Summary'!CO109="Yes"),OFFSET('Sanitation Data'!$D$12,0,10*ROW('Sanitation Data'!D103)),NA())</f>
        <v>#N/A</v>
      </c>
      <c r="AA109" s="96" t="e">
        <f ca="true">+IF(AND(ISNUMBER(OFFSET('Sanitation Data'!$E$4,0,10*ROW('Sanitation Data'!E103))),'Data Summary'!CP109="Yes"),100-OFFSET('Sanitation Data'!$E$4,0,10*ROW('Sanitation Data'!E103)),NA())</f>
        <v>#N/A</v>
      </c>
      <c r="AB109" s="96" t="e">
        <f ca="true">+IF(AND(ISNUMBER(OFFSET('Sanitation Data'!$E$6,0,10*ROW('Sanitation Data'!E103))),'Data Summary'!CQ109="Yes"),OFFSET('Sanitation Data'!$E$6,0,10*ROW('Sanitation Data'!E103)),NA())</f>
        <v>#N/A</v>
      </c>
      <c r="AC109" s="96" t="e">
        <f ca="true">+IF(AND(ISNUMBER(OFFSET('Sanitation Data'!$E$10,0,10*ROW('Sanitation Data'!E103))),'Data Summary'!CR109="Yes"),OFFSET('Sanitation Data'!$E$10,0,10*ROW('Sanitation Data'!E103)),NA())</f>
        <v>#N/A</v>
      </c>
      <c r="AD109" s="96" t="e">
        <f ca="true">+IF(AND(ISNUMBER(OFFSET('Sanitation Data'!$E$11,0,10*ROW('Sanitation Data'!E103))),'Data Summary'!CS109="Yes"),OFFSET('Sanitation Data'!$E$11,0,10*ROW('Sanitation Data'!E103)),NA())</f>
        <v>#N/A</v>
      </c>
      <c r="AE109" s="96" t="e">
        <f ca="true">+IF(AND(ISNUMBER(OFFSET('Sanitation Data'!$E$12,0,10*ROW('Sanitation Data'!E103))),'Data Summary'!CT109="Yes"),OFFSET('Sanitation Data'!$E$12,0,10*ROW('Sanitation Data'!E103)),NA())</f>
        <v>#N/A</v>
      </c>
      <c r="AF109" s="96" t="e">
        <f ca="true">+IF(AND(ISNUMBER(OFFSET('Sanitation Data'!$F$4,0,10*ROW('Sanitation Data'!F103))),'Data Summary'!CU109="Yes"),100-OFFSET('Sanitation Data'!$F$4,0,10*ROW('Sanitation Data'!F103)),NA())</f>
        <v>#N/A</v>
      </c>
      <c r="AG109" s="96" t="e">
        <f ca="true">+IF(AND(ISNUMBER(OFFSET('Sanitation Data'!$F$6,0,10*ROW('Sanitation Data'!F103))),'Data Summary'!CV109="Yes"),OFFSET('Sanitation Data'!$F$6,0,10*ROW('Sanitation Data'!F103)),NA())</f>
        <v>#N/A</v>
      </c>
      <c r="AH109" s="96" t="e">
        <f ca="true">+IF(AND(ISNUMBER(OFFSET('Sanitation Data'!$F$10,0,10*ROW('Sanitation Data'!F103))),'Data Summary'!CW109="Yes"),OFFSET('Sanitation Data'!$F$10,0,10*ROW('Sanitation Data'!F103)),NA())</f>
        <v>#N/A</v>
      </c>
      <c r="AI109" s="96" t="e">
        <f ca="true">+IF(AND(ISNUMBER(OFFSET('Sanitation Data'!$F$11,0,10*ROW('Sanitation Data'!F103))),'Data Summary'!CX109="Yes"),OFFSET('Sanitation Data'!$F$11,0,10*ROW('Sanitation Data'!F103)),NA())</f>
        <v>#N/A</v>
      </c>
      <c r="AJ109" s="96" t="e">
        <f ca="true">+IF(AND(ISNUMBER(OFFSET('Sanitation Data'!$F$12,0,10*ROW('Sanitation Data'!F103))),'Data Summary'!CY109="Yes"),OFFSET('Sanitation Data'!$F$12,0,10*ROW('Sanitation Data'!F103)),NA())</f>
        <v>#N/A</v>
      </c>
      <c r="AK109" s="96" t="e">
        <f ca="true">+IF(AND(ISNUMBER(OFFSET('Sanitation Data'!$G$4,0,10*ROW('Sanitation Data'!G103))),'Data Summary'!CZ109="Yes"),100-OFFSET('Sanitation Data'!$G$4,0,10*ROW('Sanitation Data'!G103)),NA())</f>
        <v>#N/A</v>
      </c>
      <c r="AL109" s="96" t="e">
        <f ca="true">+IF(AND(ISNUMBER(OFFSET('Sanitation Data'!$G$6,0,10*ROW('Sanitation Data'!G103))),'Data Summary'!DA109="Yes"),OFFSET('Sanitation Data'!$G$6,0,10*ROW('Sanitation Data'!G103)),NA())</f>
        <v>#N/A</v>
      </c>
      <c r="AM109" s="96" t="e">
        <f ca="true">+IF(AND(ISNUMBER(OFFSET('Sanitation Data'!$G$10,0,10*ROW('Sanitation Data'!G103))),'Data Summary'!DB109="Yes"),OFFSET('Sanitation Data'!$G$10,0,10*ROW('Sanitation Data'!G103)),NA())</f>
        <v>#N/A</v>
      </c>
      <c r="AN109" s="96" t="e">
        <f ca="true">+IF(AND(ISNUMBER(OFFSET('Sanitation Data'!$G$11,0,10*ROW('Sanitation Data'!G103))),'Data Summary'!DC109="Yes"),OFFSET('Sanitation Data'!$G$11,0,10*ROW('Sanitation Data'!G103)),NA())</f>
        <v>#N/A</v>
      </c>
      <c r="AO109" s="96" t="e">
        <f ca="true">+IF(AND(ISNUMBER(OFFSET('Sanitation Data'!$G$12,0,10*ROW('Sanitation Data'!G103))),'Data Summary'!DD109="Yes"),OFFSET('Sanitation Data'!$G$12,0,10*ROW('Sanitation Data'!G103)),NA())</f>
        <v>#N/A</v>
      </c>
      <c r="AP109" s="96" t="e">
        <f ca="true">+IF(AND(ISNUMBER(OFFSET('Sanitation Data'!$H$4,0,10*ROW('Sanitation Data'!H103))),'Data Summary'!DE109="Yes"),100-OFFSET('Sanitation Data'!$H$4,0,10*ROW('Sanitation Data'!H103)),NA())</f>
        <v>#N/A</v>
      </c>
      <c r="AQ109" s="96" t="e">
        <f ca="true">+IF(AND(ISNUMBER(OFFSET('Sanitation Data'!$H$6,0,10*ROW('Sanitation Data'!H103))),'Data Summary'!DF109="Yes"),OFFSET('Sanitation Data'!$H$6,0,10*ROW('Sanitation Data'!H103)),NA())</f>
        <v>#N/A</v>
      </c>
      <c r="AR109" s="96" t="e">
        <f ca="true">+IF(AND(ISNUMBER(OFFSET('Sanitation Data'!$H$10,0,10*ROW('Sanitation Data'!H103))),'Data Summary'!DG109="Yes"),OFFSET('Sanitation Data'!$H$10,0,10*ROW('Sanitation Data'!H103)),NA())</f>
        <v>#N/A</v>
      </c>
      <c r="AS109" s="96" t="e">
        <f ca="true">+IF(AND(ISNUMBER(OFFSET('Sanitation Data'!$H$11,0,10*ROW('Sanitation Data'!H103))),'Data Summary'!DH109="Yes"),OFFSET('Sanitation Data'!$H$11,0,10*ROW('Sanitation Data'!H103)),NA())</f>
        <v>#N/A</v>
      </c>
      <c r="AT109" s="96" t="e">
        <f ca="true">+IF(AND(ISNUMBER(OFFSET('Sanitation Data'!$H$12,0,10*ROW('Sanitation Data'!H103))),'Data Summary'!DI109="Yes"),OFFSET('Sanitation Data'!$H$12,0,10*ROW('Sanitation Data'!H103)),NA())</f>
        <v>#N/A</v>
      </c>
      <c r="AU109" s="96" t="e">
        <f ca="true">+IF(AND(ISNUMBER(OFFSET('Sanitation Data'!$I$4,0,10*ROW('Sanitation Data'!I103))),'Data Summary'!DJ109="Yes"),100-OFFSET('Sanitation Data'!$I$4,0,10*ROW('Sanitation Data'!I103)),NA())</f>
        <v>#N/A</v>
      </c>
      <c r="AV109" s="96" t="e">
        <f ca="true">+IF(AND(ISNUMBER(OFFSET('Sanitation Data'!$I$6,0,10*ROW('Sanitation Data'!I103))),'Data Summary'!DK109="Yes"),OFFSET('Sanitation Data'!$I$6,0,10*ROW('Sanitation Data'!I103)),NA())</f>
        <v>#N/A</v>
      </c>
      <c r="AW109" s="96" t="e">
        <f ca="true">+IF(AND(ISNUMBER(OFFSET('Sanitation Data'!$I$10,0,10*ROW('Sanitation Data'!I103))),'Data Summary'!DL109="Yes"),OFFSET('Sanitation Data'!$I$10,0,10*ROW('Sanitation Data'!I103)),NA())</f>
        <v>#N/A</v>
      </c>
      <c r="AX109" s="96" t="e">
        <f ca="true">+IF(AND(ISNUMBER(OFFSET('Sanitation Data'!$I$11,0,10*ROW('Sanitation Data'!I103))),'Data Summary'!DM109="Yes"),OFFSET('Sanitation Data'!$I$11,0,10*ROW('Sanitation Data'!I103)),NA())</f>
        <v>#N/A</v>
      </c>
      <c r="AY109" s="96" t="e">
        <f ca="true">+IF(AND(ISNUMBER(OFFSET('Sanitation Data'!$I$12,0,10*ROW('Sanitation Data'!I103))),'Data Summary'!DN109="Yes"),OFFSET('Sanitation Data'!$I$12,0,10*ROW('Sanitation Data'!I103)),NA())</f>
        <v>#N/A</v>
      </c>
      <c r="AZ109" s="97" t="e">
        <f ca="true">+IF(AND(ISNUMBER(OFFSET('Hygiene Data'!$D$5,0,10*ROW('Hygiene Data'!D103))),'Data Summary'!DO109="Yes"),OFFSET('Hygiene Data'!$D$5,0,10*ROW('Hygiene Data'!D103)),NA())</f>
        <v>#N/A</v>
      </c>
      <c r="BA109" s="97" t="e">
        <f ca="true">+IF(AND(ISNUMBER(OFFSET('Hygiene Data'!$D$7,0,10*ROW('Hygiene Data'!D103))),'Data Summary'!DP109="Yes"),OFFSET('Hygiene Data'!$D$7,0,10*ROW('Hygiene Data'!D103)),NA())</f>
        <v>#N/A</v>
      </c>
      <c r="BB109" s="97" t="e">
        <f ca="true">+IF(AND(ISNUMBER(OFFSET('Hygiene Data'!$D$9,0,10*ROW('Hygiene Data'!D103))),'Data Summary'!DQ109="Yes"),OFFSET('Hygiene Data'!$D$9,0,10*ROW('Hygiene Data'!D103)),NA())</f>
        <v>#N/A</v>
      </c>
      <c r="BC109" s="97" t="e">
        <f ca="true">+IF(AND(ISNUMBER(OFFSET('Hygiene Data'!$E$5,0,10*ROW('Hygiene Data'!E103))),'Data Summary'!DR109="Yes"),OFFSET('Hygiene Data'!$E$5,0,10*ROW('Hygiene Data'!E103)),NA())</f>
        <v>#N/A</v>
      </c>
      <c r="BD109" s="97" t="e">
        <f ca="true">+IF(AND(ISNUMBER(OFFSET('Hygiene Data'!$E$7,0,10*ROW('Hygiene Data'!E103))),'Data Summary'!DS109="Yes"),OFFSET('Hygiene Data'!$E$7,0,10*ROW('Hygiene Data'!E103)),NA())</f>
        <v>#N/A</v>
      </c>
      <c r="BE109" s="97" t="e">
        <f ca="true">+IF(AND(ISNUMBER(OFFSET('Hygiene Data'!$E$9,0,10*ROW('Hygiene Data'!E103))),'Data Summary'!DT109="Yes"),OFFSET('Hygiene Data'!$E$9,0,10*ROW('Hygiene Data'!E103)),NA())</f>
        <v>#N/A</v>
      </c>
      <c r="BF109" s="97" t="e">
        <f ca="true">+IF(AND(ISNUMBER(OFFSET('Hygiene Data'!$F$5,0,10*ROW('Hygiene Data'!F103))),'Data Summary'!DU109="Yes"),OFFSET('Hygiene Data'!$F$5,0,10*ROW('Hygiene Data'!F103)),NA())</f>
        <v>#N/A</v>
      </c>
      <c r="BG109" s="97" t="e">
        <f ca="true">+IF(AND(ISNUMBER(OFFSET('Hygiene Data'!$F$7,0,10*ROW('Hygiene Data'!F103))),'Data Summary'!DV109="Yes"),OFFSET('Hygiene Data'!$F$7,0,10*ROW('Hygiene Data'!F103)),NA())</f>
        <v>#N/A</v>
      </c>
      <c r="BH109" s="97" t="e">
        <f ca="true">+IF(AND(ISNUMBER(OFFSET('Hygiene Data'!$F$9,0,10*ROW('Hygiene Data'!F103))),'Data Summary'!DW109="Yes"),OFFSET('Hygiene Data'!$F$9,0,10*ROW('Hygiene Data'!F103)),NA())</f>
        <v>#N/A</v>
      </c>
      <c r="BI109" s="97" t="e">
        <f ca="true">+IF(AND(ISNUMBER(OFFSET('Hygiene Data'!$G$5,0,10*ROW('Hygiene Data'!G103))),'Data Summary'!DX109="Yes"),OFFSET('Hygiene Data'!$G$5,0,10*ROW('Hygiene Data'!G103)),NA())</f>
        <v>#N/A</v>
      </c>
      <c r="BJ109" s="97" t="e">
        <f ca="true">+IF(AND(ISNUMBER(OFFSET('Hygiene Data'!$G$7,0,10*ROW('Hygiene Data'!G103))),'Data Summary'!DY109="Yes"),OFFSET('Hygiene Data'!$G$7,0,10*ROW('Hygiene Data'!G103)),NA())</f>
        <v>#N/A</v>
      </c>
      <c r="BK109" s="97" t="e">
        <f ca="true">+IF(AND(ISNUMBER(OFFSET('Hygiene Data'!$G$9,0,10*ROW('Hygiene Data'!G103))),'Data Summary'!DZ109="Yes"),OFFSET('Hygiene Data'!$G$9,0,10*ROW('Hygiene Data'!G103)),NA())</f>
        <v>#N/A</v>
      </c>
      <c r="BL109" s="97" t="e">
        <f ca="true">+IF(AND(ISNUMBER(OFFSET('Hygiene Data'!$H$5,0,10*ROW('Hygiene Data'!H103))),'Data Summary'!EA109="Yes"),OFFSET('Hygiene Data'!$H$5,0,10*ROW('Hygiene Data'!H103)),NA())</f>
        <v>#N/A</v>
      </c>
      <c r="BM109" s="97" t="e">
        <f ca="true">+IF(AND(ISNUMBER(OFFSET('Hygiene Data'!$H$7,0,10*ROW('Hygiene Data'!H103))),'Data Summary'!EB109="Yes"),OFFSET('Hygiene Data'!$H$7,0,10*ROW('Hygiene Data'!H103)),NA())</f>
        <v>#N/A</v>
      </c>
      <c r="BN109" s="97" t="e">
        <f ca="true">+IF(AND(ISNUMBER(OFFSET('Hygiene Data'!$H$9,0,10*ROW('Hygiene Data'!H103))),'Data Summary'!EC109="Yes"),OFFSET('Hygiene Data'!$H$9,0,10*ROW('Hygiene Data'!H103)),NA())</f>
        <v>#N/A</v>
      </c>
      <c r="BO109" s="97" t="e">
        <f ca="true">+IF(AND(ISNUMBER(OFFSET('Hygiene Data'!$I$5,0,10*ROW('Hygiene Data'!I103))),'Data Summary'!ED109="Yes"),OFFSET('Hygiene Data'!$I$5,0,10*ROW('Hygiene Data'!I103)),NA())</f>
        <v>#N/A</v>
      </c>
      <c r="BP109" s="97" t="e">
        <f ca="true">+IF(AND(ISNUMBER(OFFSET('Hygiene Data'!$I$7,0,10*ROW('Hygiene Data'!I103))),'Data Summary'!EE109="Yes"),OFFSET('Hygiene Data'!$I$7,0,10*ROW('Hygiene Data'!I103)),NA())</f>
        <v>#N/A</v>
      </c>
      <c r="BQ109" s="97" t="e">
        <f ca="true">+IF(AND(ISNUMBER(OFFSET('Hygiene Data'!$I$9,0,10*ROW('Hygiene Data'!I103))),'Data Summary'!EF109="Yes"),OFFSET('Hygiene Data'!$I$9,0,10*ROW('Hygiene Data'!I103)),NA())</f>
        <v>#N/A</v>
      </c>
    </row>
    <row xmlns:x14ac="http://schemas.microsoft.com/office/spreadsheetml/2009/9/ac" r="110" x14ac:dyDescent="0.2">
      <c r="A110" s="409" t="e">
        <f ca="true">+RIGHT('Data Summary'!A110,LEN('Data Summary'!A110)-9)</f>
        <v>#VALUE!</v>
      </c>
      <c r="B110" s="36" t="str">
        <f ca="true">+IF(ISTEXT('Data Summary'!B110),'Data Summary'!B110,"")</f>
        <v/>
      </c>
      <c r="C110" s="358" t="e">
        <f ca="true">+VALUE('Data Summary'!C110)</f>
        <v>#VALUE!</v>
      </c>
      <c r="D110" s="95" t="e">
        <f ca="true">+IF(AND(ISNUMBER(OFFSET('Water Data'!$D$4,0,10*ROW('Water Data'!D104))),'Data Summary'!BS110="Yes"),100-OFFSET('Water Data'!$D$4,0,10*ROW('Water Data'!D104)),NA())</f>
        <v>#N/A</v>
      </c>
      <c r="E110" s="95" t="e">
        <f ca="true">+IF(AND(ISNUMBER(OFFSET('Water Data'!$D$6,0,10*ROW('Water Data'!D104))),'Data Summary'!BT110="Yes"),OFFSET('Water Data'!$D$6,0,10*ROW('Water Data'!D104)),NA())</f>
        <v>#N/A</v>
      </c>
      <c r="F110" s="95" t="e">
        <f ca="true">+IF(AND(ISNUMBER(OFFSET('Water Data'!$D$9,0,10*ROW('Water Data'!D104))),'Data Summary'!BU110="Yes"),OFFSET('Water Data'!$D$9,0,10*ROW('Water Data'!D104)),NA())</f>
        <v>#N/A</v>
      </c>
      <c r="G110" s="95" t="e">
        <f ca="true">+IF(AND(ISNUMBER(OFFSET('Water Data'!$E$4,0,10*ROW('Water Data'!E104))),'Data Summary'!BV110="Yes"),100-OFFSET('Water Data'!$E$4,0,10*ROW('Water Data'!E104)),NA())</f>
        <v>#N/A</v>
      </c>
      <c r="H110" s="95" t="e">
        <f ca="true">+IF(AND(ISNUMBER(OFFSET('Water Data'!$E$6,0,10*ROW('Water Data'!E104))),'Data Summary'!BW110="Yes"),OFFSET('Water Data'!$E$6,0,10*ROW('Water Data'!E104)),NA())</f>
        <v>#N/A</v>
      </c>
      <c r="I110" s="95" t="e">
        <f ca="true">+IF(AND(ISNUMBER(OFFSET('Water Data'!$E$9,0,10*ROW('Water Data'!E104))),'Data Summary'!BX110="Yes"),OFFSET('Water Data'!$E$9,0,10*ROW('Water Data'!E104)),NA())</f>
        <v>#N/A</v>
      </c>
      <c r="J110" s="95" t="e">
        <f ca="true">+IF(AND(ISNUMBER(OFFSET('Water Data'!$F$4,0,10*ROW('Water Data'!F104))),'Data Summary'!BY110="Yes"),100-OFFSET('Water Data'!$F$4,0,10*ROW('Water Data'!F104)),NA())</f>
        <v>#N/A</v>
      </c>
      <c r="K110" s="95" t="e">
        <f ca="true">+IF(AND(ISNUMBER(OFFSET('Water Data'!$F$6,0,10*ROW('Water Data'!F104))),'Data Summary'!BZ110="Yes"),OFFSET('Water Data'!$F$6,0,10*ROW('Water Data'!F104)),NA())</f>
        <v>#N/A</v>
      </c>
      <c r="L110" s="95" t="e">
        <f ca="true">+IF(AND(ISNUMBER(OFFSET('Water Data'!$F$9,0,10*ROW('Water Data'!F104))),'Data Summary'!CA110="Yes"),OFFSET('Water Data'!$F$9,0,10*ROW('Water Data'!F104)),NA())</f>
        <v>#N/A</v>
      </c>
      <c r="M110" s="95" t="e">
        <f ca="true">+IF(AND(ISNUMBER(OFFSET('Water Data'!$G$4,0,10*ROW('Water Data'!G104))),'Data Summary'!CB110="Yes"),100-OFFSET('Water Data'!$G$4,0,10*ROW('Water Data'!G104)),NA())</f>
        <v>#N/A</v>
      </c>
      <c r="N110" s="95" t="e">
        <f ca="true">+IF(AND(ISNUMBER(OFFSET('Water Data'!$G$6,0,10*ROW('Water Data'!G104))),'Data Summary'!CC110="Yes"),OFFSET('Water Data'!$G$6,0,10*ROW('Water Data'!G104)),NA())</f>
        <v>#N/A</v>
      </c>
      <c r="O110" s="95" t="e">
        <f ca="true">+IF(AND(ISNUMBER(OFFSET('Water Data'!$G$9,0,10*ROW('Water Data'!G104))),'Data Summary'!CD110="Yes"),OFFSET('Water Data'!$G$9,0,10*ROW('Water Data'!G104)),NA())</f>
        <v>#N/A</v>
      </c>
      <c r="P110" s="95" t="e">
        <f ca="true">+IF(AND(ISNUMBER(OFFSET('Water Data'!$H$4,0,10*ROW('Water Data'!H104))),'Data Summary'!CE110="Yes"),100-OFFSET('Water Data'!$H$4,0,10*ROW('Water Data'!H104)),NA())</f>
        <v>#N/A</v>
      </c>
      <c r="Q110" s="95" t="e">
        <f ca="true">+IF(AND(ISNUMBER(OFFSET('Water Data'!$H$6,0,10*ROW('Water Data'!H104))),'Data Summary'!CF110="Yes"),OFFSET('Water Data'!$H$6,0,10*ROW('Water Data'!H104)),NA())</f>
        <v>#N/A</v>
      </c>
      <c r="R110" s="95" t="e">
        <f ca="true">+IF(AND(ISNUMBER(OFFSET('Water Data'!$H$9,0,10*ROW('Water Data'!H104))),'Data Summary'!CG110="Yes"),OFFSET('Water Data'!$H$9,0,10*ROW('Water Data'!H104)),NA())</f>
        <v>#N/A</v>
      </c>
      <c r="S110" s="95" t="e">
        <f ca="true">+IF(AND(ISNUMBER(OFFSET('Water Data'!$I$4,0,10*ROW('Water Data'!I104))),'Data Summary'!CH110="Yes"),100-OFFSET('Water Data'!$I$4,0,10*ROW('Water Data'!I104)),NA())</f>
        <v>#N/A</v>
      </c>
      <c r="T110" s="95" t="e">
        <f ca="true">+IF(AND(ISNUMBER(OFFSET('Water Data'!$I$6,0,10*ROW('Water Data'!I104))),'Data Summary'!CI110="Yes"),OFFSET('Water Data'!$I$6,0,10*ROW('Water Data'!I104)),NA())</f>
        <v>#N/A</v>
      </c>
      <c r="U110" s="95" t="e">
        <f ca="true">+IF(AND(ISNUMBER(OFFSET('Water Data'!$I$9,0,10*ROW('Water Data'!I104))),'Data Summary'!CJ110="Yes"),OFFSET('Water Data'!$I$9,0,10*ROW('Water Data'!I104)),NA())</f>
        <v>#N/A</v>
      </c>
      <c r="V110" s="96" t="e">
        <f ca="true">+IF(AND(ISNUMBER(OFFSET('Sanitation Data'!$D$4,0,10*ROW('Sanitation Data'!D104))),'Data Summary'!CK110="Yes"),100-OFFSET('Sanitation Data'!$D$4,0,10*ROW('Sanitation Data'!D104)),NA())</f>
        <v>#N/A</v>
      </c>
      <c r="W110" s="96" t="e">
        <f ca="true">+IF(AND(ISNUMBER(OFFSET('Sanitation Data'!$D$6,0,10*ROW('Sanitation Data'!D104))),'Data Summary'!CL110="Yes"),OFFSET('Sanitation Data'!$D$6,0,10*ROW('Sanitation Data'!D104)),NA())</f>
        <v>#N/A</v>
      </c>
      <c r="X110" s="96" t="e">
        <f ca="true">+IF(AND(ISNUMBER(OFFSET('Sanitation Data'!$D$10,0,10*ROW('Sanitation Data'!D104))),'Data Summary'!CM110="Yes"),OFFSET('Sanitation Data'!$D$10,0,10*ROW('Sanitation Data'!D104)),NA())</f>
        <v>#N/A</v>
      </c>
      <c r="Y110" s="96" t="e">
        <f ca="true">+IF(AND(ISNUMBER(OFFSET('Sanitation Data'!$D$11,0,10*ROW('Sanitation Data'!D104))),'Data Summary'!CN110="Yes"),OFFSET('Sanitation Data'!$D$11,0,10*ROW('Sanitation Data'!D104)),NA())</f>
        <v>#N/A</v>
      </c>
      <c r="Z110" s="96" t="e">
        <f ca="true">+IF(AND(ISNUMBER(OFFSET('Sanitation Data'!$D$12,0,10*ROW('Sanitation Data'!D104))),'Data Summary'!CO110="Yes"),OFFSET('Sanitation Data'!$D$12,0,10*ROW('Sanitation Data'!D104)),NA())</f>
        <v>#N/A</v>
      </c>
      <c r="AA110" s="96" t="e">
        <f ca="true">+IF(AND(ISNUMBER(OFFSET('Sanitation Data'!$E$4,0,10*ROW('Sanitation Data'!E104))),'Data Summary'!CP110="Yes"),100-OFFSET('Sanitation Data'!$E$4,0,10*ROW('Sanitation Data'!E104)),NA())</f>
        <v>#N/A</v>
      </c>
      <c r="AB110" s="96" t="e">
        <f ca="true">+IF(AND(ISNUMBER(OFFSET('Sanitation Data'!$E$6,0,10*ROW('Sanitation Data'!E104))),'Data Summary'!CQ110="Yes"),OFFSET('Sanitation Data'!$E$6,0,10*ROW('Sanitation Data'!E104)),NA())</f>
        <v>#N/A</v>
      </c>
      <c r="AC110" s="96" t="e">
        <f ca="true">+IF(AND(ISNUMBER(OFFSET('Sanitation Data'!$E$10,0,10*ROW('Sanitation Data'!E104))),'Data Summary'!CR110="Yes"),OFFSET('Sanitation Data'!$E$10,0,10*ROW('Sanitation Data'!E104)),NA())</f>
        <v>#N/A</v>
      </c>
      <c r="AD110" s="96" t="e">
        <f ca="true">+IF(AND(ISNUMBER(OFFSET('Sanitation Data'!$E$11,0,10*ROW('Sanitation Data'!E104))),'Data Summary'!CS110="Yes"),OFFSET('Sanitation Data'!$E$11,0,10*ROW('Sanitation Data'!E104)),NA())</f>
        <v>#N/A</v>
      </c>
      <c r="AE110" s="96" t="e">
        <f ca="true">+IF(AND(ISNUMBER(OFFSET('Sanitation Data'!$E$12,0,10*ROW('Sanitation Data'!E104))),'Data Summary'!CT110="Yes"),OFFSET('Sanitation Data'!$E$12,0,10*ROW('Sanitation Data'!E104)),NA())</f>
        <v>#N/A</v>
      </c>
      <c r="AF110" s="96" t="e">
        <f ca="true">+IF(AND(ISNUMBER(OFFSET('Sanitation Data'!$F$4,0,10*ROW('Sanitation Data'!F104))),'Data Summary'!CU110="Yes"),100-OFFSET('Sanitation Data'!$F$4,0,10*ROW('Sanitation Data'!F104)),NA())</f>
        <v>#N/A</v>
      </c>
      <c r="AG110" s="96" t="e">
        <f ca="true">+IF(AND(ISNUMBER(OFFSET('Sanitation Data'!$F$6,0,10*ROW('Sanitation Data'!F104))),'Data Summary'!CV110="Yes"),OFFSET('Sanitation Data'!$F$6,0,10*ROW('Sanitation Data'!F104)),NA())</f>
        <v>#N/A</v>
      </c>
      <c r="AH110" s="96" t="e">
        <f ca="true">+IF(AND(ISNUMBER(OFFSET('Sanitation Data'!$F$10,0,10*ROW('Sanitation Data'!F104))),'Data Summary'!CW110="Yes"),OFFSET('Sanitation Data'!$F$10,0,10*ROW('Sanitation Data'!F104)),NA())</f>
        <v>#N/A</v>
      </c>
      <c r="AI110" s="96" t="e">
        <f ca="true">+IF(AND(ISNUMBER(OFFSET('Sanitation Data'!$F$11,0,10*ROW('Sanitation Data'!F104))),'Data Summary'!CX110="Yes"),OFFSET('Sanitation Data'!$F$11,0,10*ROW('Sanitation Data'!F104)),NA())</f>
        <v>#N/A</v>
      </c>
      <c r="AJ110" s="96" t="e">
        <f ca="true">+IF(AND(ISNUMBER(OFFSET('Sanitation Data'!$F$12,0,10*ROW('Sanitation Data'!F104))),'Data Summary'!CY110="Yes"),OFFSET('Sanitation Data'!$F$12,0,10*ROW('Sanitation Data'!F104)),NA())</f>
        <v>#N/A</v>
      </c>
      <c r="AK110" s="96" t="e">
        <f ca="true">+IF(AND(ISNUMBER(OFFSET('Sanitation Data'!$G$4,0,10*ROW('Sanitation Data'!G104))),'Data Summary'!CZ110="Yes"),100-OFFSET('Sanitation Data'!$G$4,0,10*ROW('Sanitation Data'!G104)),NA())</f>
        <v>#N/A</v>
      </c>
      <c r="AL110" s="96" t="e">
        <f ca="true">+IF(AND(ISNUMBER(OFFSET('Sanitation Data'!$G$6,0,10*ROW('Sanitation Data'!G104))),'Data Summary'!DA110="Yes"),OFFSET('Sanitation Data'!$G$6,0,10*ROW('Sanitation Data'!G104)),NA())</f>
        <v>#N/A</v>
      </c>
      <c r="AM110" s="96" t="e">
        <f ca="true">+IF(AND(ISNUMBER(OFFSET('Sanitation Data'!$G$10,0,10*ROW('Sanitation Data'!G104))),'Data Summary'!DB110="Yes"),OFFSET('Sanitation Data'!$G$10,0,10*ROW('Sanitation Data'!G104)),NA())</f>
        <v>#N/A</v>
      </c>
      <c r="AN110" s="96" t="e">
        <f ca="true">+IF(AND(ISNUMBER(OFFSET('Sanitation Data'!$G$11,0,10*ROW('Sanitation Data'!G104))),'Data Summary'!DC110="Yes"),OFFSET('Sanitation Data'!$G$11,0,10*ROW('Sanitation Data'!G104)),NA())</f>
        <v>#N/A</v>
      </c>
      <c r="AO110" s="96" t="e">
        <f ca="true">+IF(AND(ISNUMBER(OFFSET('Sanitation Data'!$G$12,0,10*ROW('Sanitation Data'!G104))),'Data Summary'!DD110="Yes"),OFFSET('Sanitation Data'!$G$12,0,10*ROW('Sanitation Data'!G104)),NA())</f>
        <v>#N/A</v>
      </c>
      <c r="AP110" s="96" t="e">
        <f ca="true">+IF(AND(ISNUMBER(OFFSET('Sanitation Data'!$H$4,0,10*ROW('Sanitation Data'!H104))),'Data Summary'!DE110="Yes"),100-OFFSET('Sanitation Data'!$H$4,0,10*ROW('Sanitation Data'!H104)),NA())</f>
        <v>#N/A</v>
      </c>
      <c r="AQ110" s="96" t="e">
        <f ca="true">+IF(AND(ISNUMBER(OFFSET('Sanitation Data'!$H$6,0,10*ROW('Sanitation Data'!H104))),'Data Summary'!DF110="Yes"),OFFSET('Sanitation Data'!$H$6,0,10*ROW('Sanitation Data'!H104)),NA())</f>
        <v>#N/A</v>
      </c>
      <c r="AR110" s="96" t="e">
        <f ca="true">+IF(AND(ISNUMBER(OFFSET('Sanitation Data'!$H$10,0,10*ROW('Sanitation Data'!H104))),'Data Summary'!DG110="Yes"),OFFSET('Sanitation Data'!$H$10,0,10*ROW('Sanitation Data'!H104)),NA())</f>
        <v>#N/A</v>
      </c>
      <c r="AS110" s="96" t="e">
        <f ca="true">+IF(AND(ISNUMBER(OFFSET('Sanitation Data'!$H$11,0,10*ROW('Sanitation Data'!H104))),'Data Summary'!DH110="Yes"),OFFSET('Sanitation Data'!$H$11,0,10*ROW('Sanitation Data'!H104)),NA())</f>
        <v>#N/A</v>
      </c>
      <c r="AT110" s="96" t="e">
        <f ca="true">+IF(AND(ISNUMBER(OFFSET('Sanitation Data'!$H$12,0,10*ROW('Sanitation Data'!H104))),'Data Summary'!DI110="Yes"),OFFSET('Sanitation Data'!$H$12,0,10*ROW('Sanitation Data'!H104)),NA())</f>
        <v>#N/A</v>
      </c>
      <c r="AU110" s="96" t="e">
        <f ca="true">+IF(AND(ISNUMBER(OFFSET('Sanitation Data'!$I$4,0,10*ROW('Sanitation Data'!I104))),'Data Summary'!DJ110="Yes"),100-OFFSET('Sanitation Data'!$I$4,0,10*ROW('Sanitation Data'!I104)),NA())</f>
        <v>#N/A</v>
      </c>
      <c r="AV110" s="96" t="e">
        <f ca="true">+IF(AND(ISNUMBER(OFFSET('Sanitation Data'!$I$6,0,10*ROW('Sanitation Data'!I104))),'Data Summary'!DK110="Yes"),OFFSET('Sanitation Data'!$I$6,0,10*ROW('Sanitation Data'!I104)),NA())</f>
        <v>#N/A</v>
      </c>
      <c r="AW110" s="96" t="e">
        <f ca="true">+IF(AND(ISNUMBER(OFFSET('Sanitation Data'!$I$10,0,10*ROW('Sanitation Data'!I104))),'Data Summary'!DL110="Yes"),OFFSET('Sanitation Data'!$I$10,0,10*ROW('Sanitation Data'!I104)),NA())</f>
        <v>#N/A</v>
      </c>
      <c r="AX110" s="96" t="e">
        <f ca="true">+IF(AND(ISNUMBER(OFFSET('Sanitation Data'!$I$11,0,10*ROW('Sanitation Data'!I104))),'Data Summary'!DM110="Yes"),OFFSET('Sanitation Data'!$I$11,0,10*ROW('Sanitation Data'!I104)),NA())</f>
        <v>#N/A</v>
      </c>
      <c r="AY110" s="96" t="e">
        <f ca="true">+IF(AND(ISNUMBER(OFFSET('Sanitation Data'!$I$12,0,10*ROW('Sanitation Data'!I104))),'Data Summary'!DN110="Yes"),OFFSET('Sanitation Data'!$I$12,0,10*ROW('Sanitation Data'!I104)),NA())</f>
        <v>#N/A</v>
      </c>
      <c r="AZ110" s="97" t="e">
        <f ca="true">+IF(AND(ISNUMBER(OFFSET('Hygiene Data'!$D$5,0,10*ROW('Hygiene Data'!D104))),'Data Summary'!DO110="Yes"),OFFSET('Hygiene Data'!$D$5,0,10*ROW('Hygiene Data'!D104)),NA())</f>
        <v>#N/A</v>
      </c>
      <c r="BA110" s="97" t="e">
        <f ca="true">+IF(AND(ISNUMBER(OFFSET('Hygiene Data'!$D$7,0,10*ROW('Hygiene Data'!D104))),'Data Summary'!DP110="Yes"),OFFSET('Hygiene Data'!$D$7,0,10*ROW('Hygiene Data'!D104)),NA())</f>
        <v>#N/A</v>
      </c>
      <c r="BB110" s="97" t="e">
        <f ca="true">+IF(AND(ISNUMBER(OFFSET('Hygiene Data'!$D$9,0,10*ROW('Hygiene Data'!D104))),'Data Summary'!DQ110="Yes"),OFFSET('Hygiene Data'!$D$9,0,10*ROW('Hygiene Data'!D104)),NA())</f>
        <v>#N/A</v>
      </c>
      <c r="BC110" s="97" t="e">
        <f ca="true">+IF(AND(ISNUMBER(OFFSET('Hygiene Data'!$E$5,0,10*ROW('Hygiene Data'!E104))),'Data Summary'!DR110="Yes"),OFFSET('Hygiene Data'!$E$5,0,10*ROW('Hygiene Data'!E104)),NA())</f>
        <v>#N/A</v>
      </c>
      <c r="BD110" s="97" t="e">
        <f ca="true">+IF(AND(ISNUMBER(OFFSET('Hygiene Data'!$E$7,0,10*ROW('Hygiene Data'!E104))),'Data Summary'!DS110="Yes"),OFFSET('Hygiene Data'!$E$7,0,10*ROW('Hygiene Data'!E104)),NA())</f>
        <v>#N/A</v>
      </c>
      <c r="BE110" s="97" t="e">
        <f ca="true">+IF(AND(ISNUMBER(OFFSET('Hygiene Data'!$E$9,0,10*ROW('Hygiene Data'!E104))),'Data Summary'!DT110="Yes"),OFFSET('Hygiene Data'!$E$9,0,10*ROW('Hygiene Data'!E104)),NA())</f>
        <v>#N/A</v>
      </c>
      <c r="BF110" s="97" t="e">
        <f ca="true">+IF(AND(ISNUMBER(OFFSET('Hygiene Data'!$F$5,0,10*ROW('Hygiene Data'!F104))),'Data Summary'!DU110="Yes"),OFFSET('Hygiene Data'!$F$5,0,10*ROW('Hygiene Data'!F104)),NA())</f>
        <v>#N/A</v>
      </c>
      <c r="BG110" s="97" t="e">
        <f ca="true">+IF(AND(ISNUMBER(OFFSET('Hygiene Data'!$F$7,0,10*ROW('Hygiene Data'!F104))),'Data Summary'!DV110="Yes"),OFFSET('Hygiene Data'!$F$7,0,10*ROW('Hygiene Data'!F104)),NA())</f>
        <v>#N/A</v>
      </c>
      <c r="BH110" s="97" t="e">
        <f ca="true">+IF(AND(ISNUMBER(OFFSET('Hygiene Data'!$F$9,0,10*ROW('Hygiene Data'!F104))),'Data Summary'!DW110="Yes"),OFFSET('Hygiene Data'!$F$9,0,10*ROW('Hygiene Data'!F104)),NA())</f>
        <v>#N/A</v>
      </c>
      <c r="BI110" s="97" t="e">
        <f ca="true">+IF(AND(ISNUMBER(OFFSET('Hygiene Data'!$G$5,0,10*ROW('Hygiene Data'!G104))),'Data Summary'!DX110="Yes"),OFFSET('Hygiene Data'!$G$5,0,10*ROW('Hygiene Data'!G104)),NA())</f>
        <v>#N/A</v>
      </c>
      <c r="BJ110" s="97" t="e">
        <f ca="true">+IF(AND(ISNUMBER(OFFSET('Hygiene Data'!$G$7,0,10*ROW('Hygiene Data'!G104))),'Data Summary'!DY110="Yes"),OFFSET('Hygiene Data'!$G$7,0,10*ROW('Hygiene Data'!G104)),NA())</f>
        <v>#N/A</v>
      </c>
      <c r="BK110" s="97" t="e">
        <f ca="true">+IF(AND(ISNUMBER(OFFSET('Hygiene Data'!$G$9,0,10*ROW('Hygiene Data'!G104))),'Data Summary'!DZ110="Yes"),OFFSET('Hygiene Data'!$G$9,0,10*ROW('Hygiene Data'!G104)),NA())</f>
        <v>#N/A</v>
      </c>
      <c r="BL110" s="97" t="e">
        <f ca="true">+IF(AND(ISNUMBER(OFFSET('Hygiene Data'!$H$5,0,10*ROW('Hygiene Data'!H104))),'Data Summary'!EA110="Yes"),OFFSET('Hygiene Data'!$H$5,0,10*ROW('Hygiene Data'!H104)),NA())</f>
        <v>#N/A</v>
      </c>
      <c r="BM110" s="97" t="e">
        <f ca="true">+IF(AND(ISNUMBER(OFFSET('Hygiene Data'!$H$7,0,10*ROW('Hygiene Data'!H104))),'Data Summary'!EB110="Yes"),OFFSET('Hygiene Data'!$H$7,0,10*ROW('Hygiene Data'!H104)),NA())</f>
        <v>#N/A</v>
      </c>
      <c r="BN110" s="97" t="e">
        <f ca="true">+IF(AND(ISNUMBER(OFFSET('Hygiene Data'!$H$9,0,10*ROW('Hygiene Data'!H104))),'Data Summary'!EC110="Yes"),OFFSET('Hygiene Data'!$H$9,0,10*ROW('Hygiene Data'!H104)),NA())</f>
        <v>#N/A</v>
      </c>
      <c r="BO110" s="97" t="e">
        <f ca="true">+IF(AND(ISNUMBER(OFFSET('Hygiene Data'!$I$5,0,10*ROW('Hygiene Data'!I104))),'Data Summary'!ED110="Yes"),OFFSET('Hygiene Data'!$I$5,0,10*ROW('Hygiene Data'!I104)),NA())</f>
        <v>#N/A</v>
      </c>
      <c r="BP110" s="97" t="e">
        <f ca="true">+IF(AND(ISNUMBER(OFFSET('Hygiene Data'!$I$7,0,10*ROW('Hygiene Data'!I104))),'Data Summary'!EE110="Yes"),OFFSET('Hygiene Data'!$I$7,0,10*ROW('Hygiene Data'!I104)),NA())</f>
        <v>#N/A</v>
      </c>
      <c r="BQ110" s="97" t="e">
        <f ca="true">+IF(AND(ISNUMBER(OFFSET('Hygiene Data'!$I$9,0,10*ROW('Hygiene Data'!I104))),'Data Summary'!EF110="Yes"),OFFSET('Hygiene Data'!$I$9,0,10*ROW('Hygiene Data'!I104)),NA())</f>
        <v>#N/A</v>
      </c>
    </row>
    <row xmlns:x14ac="http://schemas.microsoft.com/office/spreadsheetml/2009/9/ac" r="111" x14ac:dyDescent="0.2">
      <c r="A111" s="409" t="e">
        <f ca="true">+RIGHT('Data Summary'!A111,LEN('Data Summary'!A111)-9)</f>
        <v>#VALUE!</v>
      </c>
      <c r="B111" s="36" t="str">
        <f ca="true">+IF(ISTEXT('Data Summary'!B111),'Data Summary'!B111,"")</f>
        <v/>
      </c>
      <c r="C111" s="358" t="e">
        <f ca="true">+VALUE('Data Summary'!C111)</f>
        <v>#VALUE!</v>
      </c>
      <c r="D111" s="95" t="e">
        <f ca="true">+IF(AND(ISNUMBER(OFFSET('Water Data'!$D$4,0,10*ROW('Water Data'!D105))),'Data Summary'!BS111="Yes"),100-OFFSET('Water Data'!$D$4,0,10*ROW('Water Data'!D105)),NA())</f>
        <v>#N/A</v>
      </c>
      <c r="E111" s="95" t="e">
        <f ca="true">+IF(AND(ISNUMBER(OFFSET('Water Data'!$D$6,0,10*ROW('Water Data'!D105))),'Data Summary'!BT111="Yes"),OFFSET('Water Data'!$D$6,0,10*ROW('Water Data'!D105)),NA())</f>
        <v>#N/A</v>
      </c>
      <c r="F111" s="95" t="e">
        <f ca="true">+IF(AND(ISNUMBER(OFFSET('Water Data'!$D$9,0,10*ROW('Water Data'!D105))),'Data Summary'!BU111="Yes"),OFFSET('Water Data'!$D$9,0,10*ROW('Water Data'!D105)),NA())</f>
        <v>#N/A</v>
      </c>
      <c r="G111" s="95" t="e">
        <f ca="true">+IF(AND(ISNUMBER(OFFSET('Water Data'!$E$4,0,10*ROW('Water Data'!E105))),'Data Summary'!BV111="Yes"),100-OFFSET('Water Data'!$E$4,0,10*ROW('Water Data'!E105)),NA())</f>
        <v>#N/A</v>
      </c>
      <c r="H111" s="95" t="e">
        <f ca="true">+IF(AND(ISNUMBER(OFFSET('Water Data'!$E$6,0,10*ROW('Water Data'!E105))),'Data Summary'!BW111="Yes"),OFFSET('Water Data'!$E$6,0,10*ROW('Water Data'!E105)),NA())</f>
        <v>#N/A</v>
      </c>
      <c r="I111" s="95" t="e">
        <f ca="true">+IF(AND(ISNUMBER(OFFSET('Water Data'!$E$9,0,10*ROW('Water Data'!E105))),'Data Summary'!BX111="Yes"),OFFSET('Water Data'!$E$9,0,10*ROW('Water Data'!E105)),NA())</f>
        <v>#N/A</v>
      </c>
      <c r="J111" s="95" t="e">
        <f ca="true">+IF(AND(ISNUMBER(OFFSET('Water Data'!$F$4,0,10*ROW('Water Data'!F105))),'Data Summary'!BY111="Yes"),100-OFFSET('Water Data'!$F$4,0,10*ROW('Water Data'!F105)),NA())</f>
        <v>#N/A</v>
      </c>
      <c r="K111" s="95" t="e">
        <f ca="true">+IF(AND(ISNUMBER(OFFSET('Water Data'!$F$6,0,10*ROW('Water Data'!F105))),'Data Summary'!BZ111="Yes"),OFFSET('Water Data'!$F$6,0,10*ROW('Water Data'!F105)),NA())</f>
        <v>#N/A</v>
      </c>
      <c r="L111" s="95" t="e">
        <f ca="true">+IF(AND(ISNUMBER(OFFSET('Water Data'!$F$9,0,10*ROW('Water Data'!F105))),'Data Summary'!CA111="Yes"),OFFSET('Water Data'!$F$9,0,10*ROW('Water Data'!F105)),NA())</f>
        <v>#N/A</v>
      </c>
      <c r="M111" s="95" t="e">
        <f ca="true">+IF(AND(ISNUMBER(OFFSET('Water Data'!$G$4,0,10*ROW('Water Data'!G105))),'Data Summary'!CB111="Yes"),100-OFFSET('Water Data'!$G$4,0,10*ROW('Water Data'!G105)),NA())</f>
        <v>#N/A</v>
      </c>
      <c r="N111" s="95" t="e">
        <f ca="true">+IF(AND(ISNUMBER(OFFSET('Water Data'!$G$6,0,10*ROW('Water Data'!G105))),'Data Summary'!CC111="Yes"),OFFSET('Water Data'!$G$6,0,10*ROW('Water Data'!G105)),NA())</f>
        <v>#N/A</v>
      </c>
      <c r="O111" s="95" t="e">
        <f ca="true">+IF(AND(ISNUMBER(OFFSET('Water Data'!$G$9,0,10*ROW('Water Data'!G105))),'Data Summary'!CD111="Yes"),OFFSET('Water Data'!$G$9,0,10*ROW('Water Data'!G105)),NA())</f>
        <v>#N/A</v>
      </c>
      <c r="P111" s="95" t="e">
        <f ca="true">+IF(AND(ISNUMBER(OFFSET('Water Data'!$H$4,0,10*ROW('Water Data'!H105))),'Data Summary'!CE111="Yes"),100-OFFSET('Water Data'!$H$4,0,10*ROW('Water Data'!H105)),NA())</f>
        <v>#N/A</v>
      </c>
      <c r="Q111" s="95" t="e">
        <f ca="true">+IF(AND(ISNUMBER(OFFSET('Water Data'!$H$6,0,10*ROW('Water Data'!H105))),'Data Summary'!CF111="Yes"),OFFSET('Water Data'!$H$6,0,10*ROW('Water Data'!H105)),NA())</f>
        <v>#N/A</v>
      </c>
      <c r="R111" s="95" t="e">
        <f ca="true">+IF(AND(ISNUMBER(OFFSET('Water Data'!$H$9,0,10*ROW('Water Data'!H105))),'Data Summary'!CG111="Yes"),OFFSET('Water Data'!$H$9,0,10*ROW('Water Data'!H105)),NA())</f>
        <v>#N/A</v>
      </c>
      <c r="S111" s="95" t="e">
        <f ca="true">+IF(AND(ISNUMBER(OFFSET('Water Data'!$I$4,0,10*ROW('Water Data'!I105))),'Data Summary'!CH111="Yes"),100-OFFSET('Water Data'!$I$4,0,10*ROW('Water Data'!I105)),NA())</f>
        <v>#N/A</v>
      </c>
      <c r="T111" s="95" t="e">
        <f ca="true">+IF(AND(ISNUMBER(OFFSET('Water Data'!$I$6,0,10*ROW('Water Data'!I105))),'Data Summary'!CI111="Yes"),OFFSET('Water Data'!$I$6,0,10*ROW('Water Data'!I105)),NA())</f>
        <v>#N/A</v>
      </c>
      <c r="U111" s="95" t="e">
        <f ca="true">+IF(AND(ISNUMBER(OFFSET('Water Data'!$I$9,0,10*ROW('Water Data'!I105))),'Data Summary'!CJ111="Yes"),OFFSET('Water Data'!$I$9,0,10*ROW('Water Data'!I105)),NA())</f>
        <v>#N/A</v>
      </c>
      <c r="V111" s="96" t="e">
        <f ca="true">+IF(AND(ISNUMBER(OFFSET('Sanitation Data'!$D$4,0,10*ROW('Sanitation Data'!D105))),'Data Summary'!CK111="Yes"),100-OFFSET('Sanitation Data'!$D$4,0,10*ROW('Sanitation Data'!D105)),NA())</f>
        <v>#N/A</v>
      </c>
      <c r="W111" s="96" t="e">
        <f ca="true">+IF(AND(ISNUMBER(OFFSET('Sanitation Data'!$D$6,0,10*ROW('Sanitation Data'!D105))),'Data Summary'!CL111="Yes"),OFFSET('Sanitation Data'!$D$6,0,10*ROW('Sanitation Data'!D105)),NA())</f>
        <v>#N/A</v>
      </c>
      <c r="X111" s="96" t="e">
        <f ca="true">+IF(AND(ISNUMBER(OFFSET('Sanitation Data'!$D$10,0,10*ROW('Sanitation Data'!D105))),'Data Summary'!CM111="Yes"),OFFSET('Sanitation Data'!$D$10,0,10*ROW('Sanitation Data'!D105)),NA())</f>
        <v>#N/A</v>
      </c>
      <c r="Y111" s="96" t="e">
        <f ca="true">+IF(AND(ISNUMBER(OFFSET('Sanitation Data'!$D$11,0,10*ROW('Sanitation Data'!D105))),'Data Summary'!CN111="Yes"),OFFSET('Sanitation Data'!$D$11,0,10*ROW('Sanitation Data'!D105)),NA())</f>
        <v>#N/A</v>
      </c>
      <c r="Z111" s="96" t="e">
        <f ca="true">+IF(AND(ISNUMBER(OFFSET('Sanitation Data'!$D$12,0,10*ROW('Sanitation Data'!D105))),'Data Summary'!CO111="Yes"),OFFSET('Sanitation Data'!$D$12,0,10*ROW('Sanitation Data'!D105)),NA())</f>
        <v>#N/A</v>
      </c>
      <c r="AA111" s="96" t="e">
        <f ca="true">+IF(AND(ISNUMBER(OFFSET('Sanitation Data'!$E$4,0,10*ROW('Sanitation Data'!E105))),'Data Summary'!CP111="Yes"),100-OFFSET('Sanitation Data'!$E$4,0,10*ROW('Sanitation Data'!E105)),NA())</f>
        <v>#N/A</v>
      </c>
      <c r="AB111" s="96" t="e">
        <f ca="true">+IF(AND(ISNUMBER(OFFSET('Sanitation Data'!$E$6,0,10*ROW('Sanitation Data'!E105))),'Data Summary'!CQ111="Yes"),OFFSET('Sanitation Data'!$E$6,0,10*ROW('Sanitation Data'!E105)),NA())</f>
        <v>#N/A</v>
      </c>
      <c r="AC111" s="96" t="e">
        <f ca="true">+IF(AND(ISNUMBER(OFFSET('Sanitation Data'!$E$10,0,10*ROW('Sanitation Data'!E105))),'Data Summary'!CR111="Yes"),OFFSET('Sanitation Data'!$E$10,0,10*ROW('Sanitation Data'!E105)),NA())</f>
        <v>#N/A</v>
      </c>
      <c r="AD111" s="96" t="e">
        <f ca="true">+IF(AND(ISNUMBER(OFFSET('Sanitation Data'!$E$11,0,10*ROW('Sanitation Data'!E105))),'Data Summary'!CS111="Yes"),OFFSET('Sanitation Data'!$E$11,0,10*ROW('Sanitation Data'!E105)),NA())</f>
        <v>#N/A</v>
      </c>
      <c r="AE111" s="96" t="e">
        <f ca="true">+IF(AND(ISNUMBER(OFFSET('Sanitation Data'!$E$12,0,10*ROW('Sanitation Data'!E105))),'Data Summary'!CT111="Yes"),OFFSET('Sanitation Data'!$E$12,0,10*ROW('Sanitation Data'!E105)),NA())</f>
        <v>#N/A</v>
      </c>
      <c r="AF111" s="96" t="e">
        <f ca="true">+IF(AND(ISNUMBER(OFFSET('Sanitation Data'!$F$4,0,10*ROW('Sanitation Data'!F105))),'Data Summary'!CU111="Yes"),100-OFFSET('Sanitation Data'!$F$4,0,10*ROW('Sanitation Data'!F105)),NA())</f>
        <v>#N/A</v>
      </c>
      <c r="AG111" s="96" t="e">
        <f ca="true">+IF(AND(ISNUMBER(OFFSET('Sanitation Data'!$F$6,0,10*ROW('Sanitation Data'!F105))),'Data Summary'!CV111="Yes"),OFFSET('Sanitation Data'!$F$6,0,10*ROW('Sanitation Data'!F105)),NA())</f>
        <v>#N/A</v>
      </c>
      <c r="AH111" s="96" t="e">
        <f ca="true">+IF(AND(ISNUMBER(OFFSET('Sanitation Data'!$F$10,0,10*ROW('Sanitation Data'!F105))),'Data Summary'!CW111="Yes"),OFFSET('Sanitation Data'!$F$10,0,10*ROW('Sanitation Data'!F105)),NA())</f>
        <v>#N/A</v>
      </c>
      <c r="AI111" s="96" t="e">
        <f ca="true">+IF(AND(ISNUMBER(OFFSET('Sanitation Data'!$F$11,0,10*ROW('Sanitation Data'!F105))),'Data Summary'!CX111="Yes"),OFFSET('Sanitation Data'!$F$11,0,10*ROW('Sanitation Data'!F105)),NA())</f>
        <v>#N/A</v>
      </c>
      <c r="AJ111" s="96" t="e">
        <f ca="true">+IF(AND(ISNUMBER(OFFSET('Sanitation Data'!$F$12,0,10*ROW('Sanitation Data'!F105))),'Data Summary'!CY111="Yes"),OFFSET('Sanitation Data'!$F$12,0,10*ROW('Sanitation Data'!F105)),NA())</f>
        <v>#N/A</v>
      </c>
      <c r="AK111" s="96" t="e">
        <f ca="true">+IF(AND(ISNUMBER(OFFSET('Sanitation Data'!$G$4,0,10*ROW('Sanitation Data'!G105))),'Data Summary'!CZ111="Yes"),100-OFFSET('Sanitation Data'!$G$4,0,10*ROW('Sanitation Data'!G105)),NA())</f>
        <v>#N/A</v>
      </c>
      <c r="AL111" s="96" t="e">
        <f ca="true">+IF(AND(ISNUMBER(OFFSET('Sanitation Data'!$G$6,0,10*ROW('Sanitation Data'!G105))),'Data Summary'!DA111="Yes"),OFFSET('Sanitation Data'!$G$6,0,10*ROW('Sanitation Data'!G105)),NA())</f>
        <v>#N/A</v>
      </c>
      <c r="AM111" s="96" t="e">
        <f ca="true">+IF(AND(ISNUMBER(OFFSET('Sanitation Data'!$G$10,0,10*ROW('Sanitation Data'!G105))),'Data Summary'!DB111="Yes"),OFFSET('Sanitation Data'!$G$10,0,10*ROW('Sanitation Data'!G105)),NA())</f>
        <v>#N/A</v>
      </c>
      <c r="AN111" s="96" t="e">
        <f ca="true">+IF(AND(ISNUMBER(OFFSET('Sanitation Data'!$G$11,0,10*ROW('Sanitation Data'!G105))),'Data Summary'!DC111="Yes"),OFFSET('Sanitation Data'!$G$11,0,10*ROW('Sanitation Data'!G105)),NA())</f>
        <v>#N/A</v>
      </c>
      <c r="AO111" s="96" t="e">
        <f ca="true">+IF(AND(ISNUMBER(OFFSET('Sanitation Data'!$G$12,0,10*ROW('Sanitation Data'!G105))),'Data Summary'!DD111="Yes"),OFFSET('Sanitation Data'!$G$12,0,10*ROW('Sanitation Data'!G105)),NA())</f>
        <v>#N/A</v>
      </c>
      <c r="AP111" s="96" t="e">
        <f ca="true">+IF(AND(ISNUMBER(OFFSET('Sanitation Data'!$H$4,0,10*ROW('Sanitation Data'!H105))),'Data Summary'!DE111="Yes"),100-OFFSET('Sanitation Data'!$H$4,0,10*ROW('Sanitation Data'!H105)),NA())</f>
        <v>#N/A</v>
      </c>
      <c r="AQ111" s="96" t="e">
        <f ca="true">+IF(AND(ISNUMBER(OFFSET('Sanitation Data'!$H$6,0,10*ROW('Sanitation Data'!H105))),'Data Summary'!DF111="Yes"),OFFSET('Sanitation Data'!$H$6,0,10*ROW('Sanitation Data'!H105)),NA())</f>
        <v>#N/A</v>
      </c>
      <c r="AR111" s="96" t="e">
        <f ca="true">+IF(AND(ISNUMBER(OFFSET('Sanitation Data'!$H$10,0,10*ROW('Sanitation Data'!H105))),'Data Summary'!DG111="Yes"),OFFSET('Sanitation Data'!$H$10,0,10*ROW('Sanitation Data'!H105)),NA())</f>
        <v>#N/A</v>
      </c>
      <c r="AS111" s="96" t="e">
        <f ca="true">+IF(AND(ISNUMBER(OFFSET('Sanitation Data'!$H$11,0,10*ROW('Sanitation Data'!H105))),'Data Summary'!DH111="Yes"),OFFSET('Sanitation Data'!$H$11,0,10*ROW('Sanitation Data'!H105)),NA())</f>
        <v>#N/A</v>
      </c>
      <c r="AT111" s="96" t="e">
        <f ca="true">+IF(AND(ISNUMBER(OFFSET('Sanitation Data'!$H$12,0,10*ROW('Sanitation Data'!H105))),'Data Summary'!DI111="Yes"),OFFSET('Sanitation Data'!$H$12,0,10*ROW('Sanitation Data'!H105)),NA())</f>
        <v>#N/A</v>
      </c>
      <c r="AU111" s="96" t="e">
        <f ca="true">+IF(AND(ISNUMBER(OFFSET('Sanitation Data'!$I$4,0,10*ROW('Sanitation Data'!I105))),'Data Summary'!DJ111="Yes"),100-OFFSET('Sanitation Data'!$I$4,0,10*ROW('Sanitation Data'!I105)),NA())</f>
        <v>#N/A</v>
      </c>
      <c r="AV111" s="96" t="e">
        <f ca="true">+IF(AND(ISNUMBER(OFFSET('Sanitation Data'!$I$6,0,10*ROW('Sanitation Data'!I105))),'Data Summary'!DK111="Yes"),OFFSET('Sanitation Data'!$I$6,0,10*ROW('Sanitation Data'!I105)),NA())</f>
        <v>#N/A</v>
      </c>
      <c r="AW111" s="96" t="e">
        <f ca="true">+IF(AND(ISNUMBER(OFFSET('Sanitation Data'!$I$10,0,10*ROW('Sanitation Data'!I105))),'Data Summary'!DL111="Yes"),OFFSET('Sanitation Data'!$I$10,0,10*ROW('Sanitation Data'!I105)),NA())</f>
        <v>#N/A</v>
      </c>
      <c r="AX111" s="96" t="e">
        <f ca="true">+IF(AND(ISNUMBER(OFFSET('Sanitation Data'!$I$11,0,10*ROW('Sanitation Data'!I105))),'Data Summary'!DM111="Yes"),OFFSET('Sanitation Data'!$I$11,0,10*ROW('Sanitation Data'!I105)),NA())</f>
        <v>#N/A</v>
      </c>
      <c r="AY111" s="96" t="e">
        <f ca="true">+IF(AND(ISNUMBER(OFFSET('Sanitation Data'!$I$12,0,10*ROW('Sanitation Data'!I105))),'Data Summary'!DN111="Yes"),OFFSET('Sanitation Data'!$I$12,0,10*ROW('Sanitation Data'!I105)),NA())</f>
        <v>#N/A</v>
      </c>
      <c r="AZ111" s="97" t="e">
        <f ca="true">+IF(AND(ISNUMBER(OFFSET('Hygiene Data'!$D$5,0,10*ROW('Hygiene Data'!D105))),'Data Summary'!DO111="Yes"),OFFSET('Hygiene Data'!$D$5,0,10*ROW('Hygiene Data'!D105)),NA())</f>
        <v>#N/A</v>
      </c>
      <c r="BA111" s="97" t="e">
        <f ca="true">+IF(AND(ISNUMBER(OFFSET('Hygiene Data'!$D$7,0,10*ROW('Hygiene Data'!D105))),'Data Summary'!DP111="Yes"),OFFSET('Hygiene Data'!$D$7,0,10*ROW('Hygiene Data'!D105)),NA())</f>
        <v>#N/A</v>
      </c>
      <c r="BB111" s="97" t="e">
        <f ca="true">+IF(AND(ISNUMBER(OFFSET('Hygiene Data'!$D$9,0,10*ROW('Hygiene Data'!D105))),'Data Summary'!DQ111="Yes"),OFFSET('Hygiene Data'!$D$9,0,10*ROW('Hygiene Data'!D105)),NA())</f>
        <v>#N/A</v>
      </c>
      <c r="BC111" s="97" t="e">
        <f ca="true">+IF(AND(ISNUMBER(OFFSET('Hygiene Data'!$E$5,0,10*ROW('Hygiene Data'!E105))),'Data Summary'!DR111="Yes"),OFFSET('Hygiene Data'!$E$5,0,10*ROW('Hygiene Data'!E105)),NA())</f>
        <v>#N/A</v>
      </c>
      <c r="BD111" s="97" t="e">
        <f ca="true">+IF(AND(ISNUMBER(OFFSET('Hygiene Data'!$E$7,0,10*ROW('Hygiene Data'!E105))),'Data Summary'!DS111="Yes"),OFFSET('Hygiene Data'!$E$7,0,10*ROW('Hygiene Data'!E105)),NA())</f>
        <v>#N/A</v>
      </c>
      <c r="BE111" s="97" t="e">
        <f ca="true">+IF(AND(ISNUMBER(OFFSET('Hygiene Data'!$E$9,0,10*ROW('Hygiene Data'!E105))),'Data Summary'!DT111="Yes"),OFFSET('Hygiene Data'!$E$9,0,10*ROW('Hygiene Data'!E105)),NA())</f>
        <v>#N/A</v>
      </c>
      <c r="BF111" s="97" t="e">
        <f ca="true">+IF(AND(ISNUMBER(OFFSET('Hygiene Data'!$F$5,0,10*ROW('Hygiene Data'!F105))),'Data Summary'!DU111="Yes"),OFFSET('Hygiene Data'!$F$5,0,10*ROW('Hygiene Data'!F105)),NA())</f>
        <v>#N/A</v>
      </c>
      <c r="BG111" s="97" t="e">
        <f ca="true">+IF(AND(ISNUMBER(OFFSET('Hygiene Data'!$F$7,0,10*ROW('Hygiene Data'!F105))),'Data Summary'!DV111="Yes"),OFFSET('Hygiene Data'!$F$7,0,10*ROW('Hygiene Data'!F105)),NA())</f>
        <v>#N/A</v>
      </c>
      <c r="BH111" s="97" t="e">
        <f ca="true">+IF(AND(ISNUMBER(OFFSET('Hygiene Data'!$F$9,0,10*ROW('Hygiene Data'!F105))),'Data Summary'!DW111="Yes"),OFFSET('Hygiene Data'!$F$9,0,10*ROW('Hygiene Data'!F105)),NA())</f>
        <v>#N/A</v>
      </c>
      <c r="BI111" s="97" t="e">
        <f ca="true">+IF(AND(ISNUMBER(OFFSET('Hygiene Data'!$G$5,0,10*ROW('Hygiene Data'!G105))),'Data Summary'!DX111="Yes"),OFFSET('Hygiene Data'!$G$5,0,10*ROW('Hygiene Data'!G105)),NA())</f>
        <v>#N/A</v>
      </c>
      <c r="BJ111" s="97" t="e">
        <f ca="true">+IF(AND(ISNUMBER(OFFSET('Hygiene Data'!$G$7,0,10*ROW('Hygiene Data'!G105))),'Data Summary'!DY111="Yes"),OFFSET('Hygiene Data'!$G$7,0,10*ROW('Hygiene Data'!G105)),NA())</f>
        <v>#N/A</v>
      </c>
      <c r="BK111" s="97" t="e">
        <f ca="true">+IF(AND(ISNUMBER(OFFSET('Hygiene Data'!$G$9,0,10*ROW('Hygiene Data'!G105))),'Data Summary'!DZ111="Yes"),OFFSET('Hygiene Data'!$G$9,0,10*ROW('Hygiene Data'!G105)),NA())</f>
        <v>#N/A</v>
      </c>
      <c r="BL111" s="97" t="e">
        <f ca="true">+IF(AND(ISNUMBER(OFFSET('Hygiene Data'!$H$5,0,10*ROW('Hygiene Data'!H105))),'Data Summary'!EA111="Yes"),OFFSET('Hygiene Data'!$H$5,0,10*ROW('Hygiene Data'!H105)),NA())</f>
        <v>#N/A</v>
      </c>
      <c r="BM111" s="97" t="e">
        <f ca="true">+IF(AND(ISNUMBER(OFFSET('Hygiene Data'!$H$7,0,10*ROW('Hygiene Data'!H105))),'Data Summary'!EB111="Yes"),OFFSET('Hygiene Data'!$H$7,0,10*ROW('Hygiene Data'!H105)),NA())</f>
        <v>#N/A</v>
      </c>
      <c r="BN111" s="97" t="e">
        <f ca="true">+IF(AND(ISNUMBER(OFFSET('Hygiene Data'!$H$9,0,10*ROW('Hygiene Data'!H105))),'Data Summary'!EC111="Yes"),OFFSET('Hygiene Data'!$H$9,0,10*ROW('Hygiene Data'!H105)),NA())</f>
        <v>#N/A</v>
      </c>
      <c r="BO111" s="97" t="e">
        <f ca="true">+IF(AND(ISNUMBER(OFFSET('Hygiene Data'!$I$5,0,10*ROW('Hygiene Data'!I105))),'Data Summary'!ED111="Yes"),OFFSET('Hygiene Data'!$I$5,0,10*ROW('Hygiene Data'!I105)),NA())</f>
        <v>#N/A</v>
      </c>
      <c r="BP111" s="97" t="e">
        <f ca="true">+IF(AND(ISNUMBER(OFFSET('Hygiene Data'!$I$7,0,10*ROW('Hygiene Data'!I105))),'Data Summary'!EE111="Yes"),OFFSET('Hygiene Data'!$I$7,0,10*ROW('Hygiene Data'!I105)),NA())</f>
        <v>#N/A</v>
      </c>
      <c r="BQ111" s="97" t="e">
        <f ca="true">+IF(AND(ISNUMBER(OFFSET('Hygiene Data'!$I$9,0,10*ROW('Hygiene Data'!I105))),'Data Summary'!EF111="Yes"),OFFSET('Hygiene Data'!$I$9,0,10*ROW('Hygiene Data'!I105)),NA())</f>
        <v>#N/A</v>
      </c>
    </row>
    <row xmlns:x14ac="http://schemas.microsoft.com/office/spreadsheetml/2009/9/ac" r="112" x14ac:dyDescent="0.2">
      <c r="A112" s="409" t="e">
        <f ca="true">+RIGHT('Data Summary'!A112,LEN('Data Summary'!A112)-9)</f>
        <v>#VALUE!</v>
      </c>
      <c r="B112" s="36" t="str">
        <f ca="true">+IF(ISTEXT('Data Summary'!B112),'Data Summary'!B112,"")</f>
        <v/>
      </c>
      <c r="C112" s="358" t="e">
        <f ca="true">+VALUE('Data Summary'!C112)</f>
        <v>#VALUE!</v>
      </c>
      <c r="D112" s="95" t="e">
        <f ca="true">+IF(AND(ISNUMBER(OFFSET('Water Data'!$D$4,0,10*ROW('Water Data'!D106))),'Data Summary'!BS112="Yes"),100-OFFSET('Water Data'!$D$4,0,10*ROW('Water Data'!D106)),NA())</f>
        <v>#N/A</v>
      </c>
      <c r="E112" s="95" t="e">
        <f ca="true">+IF(AND(ISNUMBER(OFFSET('Water Data'!$D$6,0,10*ROW('Water Data'!D106))),'Data Summary'!BT112="Yes"),OFFSET('Water Data'!$D$6,0,10*ROW('Water Data'!D106)),NA())</f>
        <v>#N/A</v>
      </c>
      <c r="F112" s="95" t="e">
        <f ca="true">+IF(AND(ISNUMBER(OFFSET('Water Data'!$D$9,0,10*ROW('Water Data'!D106))),'Data Summary'!BU112="Yes"),OFFSET('Water Data'!$D$9,0,10*ROW('Water Data'!D106)),NA())</f>
        <v>#N/A</v>
      </c>
      <c r="G112" s="95" t="e">
        <f ca="true">+IF(AND(ISNUMBER(OFFSET('Water Data'!$E$4,0,10*ROW('Water Data'!E106))),'Data Summary'!BV112="Yes"),100-OFFSET('Water Data'!$E$4,0,10*ROW('Water Data'!E106)),NA())</f>
        <v>#N/A</v>
      </c>
      <c r="H112" s="95" t="e">
        <f ca="true">+IF(AND(ISNUMBER(OFFSET('Water Data'!$E$6,0,10*ROW('Water Data'!E106))),'Data Summary'!BW112="Yes"),OFFSET('Water Data'!$E$6,0,10*ROW('Water Data'!E106)),NA())</f>
        <v>#N/A</v>
      </c>
      <c r="I112" s="95" t="e">
        <f ca="true">+IF(AND(ISNUMBER(OFFSET('Water Data'!$E$9,0,10*ROW('Water Data'!E106))),'Data Summary'!BX112="Yes"),OFFSET('Water Data'!$E$9,0,10*ROW('Water Data'!E106)),NA())</f>
        <v>#N/A</v>
      </c>
      <c r="J112" s="95" t="e">
        <f ca="true">+IF(AND(ISNUMBER(OFFSET('Water Data'!$F$4,0,10*ROW('Water Data'!F106))),'Data Summary'!BY112="Yes"),100-OFFSET('Water Data'!$F$4,0,10*ROW('Water Data'!F106)),NA())</f>
        <v>#N/A</v>
      </c>
      <c r="K112" s="95" t="e">
        <f ca="true">+IF(AND(ISNUMBER(OFFSET('Water Data'!$F$6,0,10*ROW('Water Data'!F106))),'Data Summary'!BZ112="Yes"),OFFSET('Water Data'!$F$6,0,10*ROW('Water Data'!F106)),NA())</f>
        <v>#N/A</v>
      </c>
      <c r="L112" s="95" t="e">
        <f ca="true">+IF(AND(ISNUMBER(OFFSET('Water Data'!$F$9,0,10*ROW('Water Data'!F106))),'Data Summary'!CA112="Yes"),OFFSET('Water Data'!$F$9,0,10*ROW('Water Data'!F106)),NA())</f>
        <v>#N/A</v>
      </c>
      <c r="M112" s="95" t="e">
        <f ca="true">+IF(AND(ISNUMBER(OFFSET('Water Data'!$G$4,0,10*ROW('Water Data'!G106))),'Data Summary'!CB112="Yes"),100-OFFSET('Water Data'!$G$4,0,10*ROW('Water Data'!G106)),NA())</f>
        <v>#N/A</v>
      </c>
      <c r="N112" s="95" t="e">
        <f ca="true">+IF(AND(ISNUMBER(OFFSET('Water Data'!$G$6,0,10*ROW('Water Data'!G106))),'Data Summary'!CC112="Yes"),OFFSET('Water Data'!$G$6,0,10*ROW('Water Data'!G106)),NA())</f>
        <v>#N/A</v>
      </c>
      <c r="O112" s="95" t="e">
        <f ca="true">+IF(AND(ISNUMBER(OFFSET('Water Data'!$G$9,0,10*ROW('Water Data'!G106))),'Data Summary'!CD112="Yes"),OFFSET('Water Data'!$G$9,0,10*ROW('Water Data'!G106)),NA())</f>
        <v>#N/A</v>
      </c>
      <c r="P112" s="95" t="e">
        <f ca="true">+IF(AND(ISNUMBER(OFFSET('Water Data'!$H$4,0,10*ROW('Water Data'!H106))),'Data Summary'!CE112="Yes"),100-OFFSET('Water Data'!$H$4,0,10*ROW('Water Data'!H106)),NA())</f>
        <v>#N/A</v>
      </c>
      <c r="Q112" s="95" t="e">
        <f ca="true">+IF(AND(ISNUMBER(OFFSET('Water Data'!$H$6,0,10*ROW('Water Data'!H106))),'Data Summary'!CF112="Yes"),OFFSET('Water Data'!$H$6,0,10*ROW('Water Data'!H106)),NA())</f>
        <v>#N/A</v>
      </c>
      <c r="R112" s="95" t="e">
        <f ca="true">+IF(AND(ISNUMBER(OFFSET('Water Data'!$H$9,0,10*ROW('Water Data'!H106))),'Data Summary'!CG112="Yes"),OFFSET('Water Data'!$H$9,0,10*ROW('Water Data'!H106)),NA())</f>
        <v>#N/A</v>
      </c>
      <c r="S112" s="95" t="e">
        <f ca="true">+IF(AND(ISNUMBER(OFFSET('Water Data'!$I$4,0,10*ROW('Water Data'!I106))),'Data Summary'!CH112="Yes"),100-OFFSET('Water Data'!$I$4,0,10*ROW('Water Data'!I106)),NA())</f>
        <v>#N/A</v>
      </c>
      <c r="T112" s="95" t="e">
        <f ca="true">+IF(AND(ISNUMBER(OFFSET('Water Data'!$I$6,0,10*ROW('Water Data'!I106))),'Data Summary'!CI112="Yes"),OFFSET('Water Data'!$I$6,0,10*ROW('Water Data'!I106)),NA())</f>
        <v>#N/A</v>
      </c>
      <c r="U112" s="95" t="e">
        <f ca="true">+IF(AND(ISNUMBER(OFFSET('Water Data'!$I$9,0,10*ROW('Water Data'!I106))),'Data Summary'!CJ112="Yes"),OFFSET('Water Data'!$I$9,0,10*ROW('Water Data'!I106)),NA())</f>
        <v>#N/A</v>
      </c>
      <c r="V112" s="96" t="e">
        <f ca="true">+IF(AND(ISNUMBER(OFFSET('Sanitation Data'!$D$4,0,10*ROW('Sanitation Data'!D106))),'Data Summary'!CK112="Yes"),100-OFFSET('Sanitation Data'!$D$4,0,10*ROW('Sanitation Data'!D106)),NA())</f>
        <v>#N/A</v>
      </c>
      <c r="W112" s="96" t="e">
        <f ca="true">+IF(AND(ISNUMBER(OFFSET('Sanitation Data'!$D$6,0,10*ROW('Sanitation Data'!D106))),'Data Summary'!CL112="Yes"),OFFSET('Sanitation Data'!$D$6,0,10*ROW('Sanitation Data'!D106)),NA())</f>
        <v>#N/A</v>
      </c>
      <c r="X112" s="96" t="e">
        <f ca="true">+IF(AND(ISNUMBER(OFFSET('Sanitation Data'!$D$10,0,10*ROW('Sanitation Data'!D106))),'Data Summary'!CM112="Yes"),OFFSET('Sanitation Data'!$D$10,0,10*ROW('Sanitation Data'!D106)),NA())</f>
        <v>#N/A</v>
      </c>
      <c r="Y112" s="96" t="e">
        <f ca="true">+IF(AND(ISNUMBER(OFFSET('Sanitation Data'!$D$11,0,10*ROW('Sanitation Data'!D106))),'Data Summary'!CN112="Yes"),OFFSET('Sanitation Data'!$D$11,0,10*ROW('Sanitation Data'!D106)),NA())</f>
        <v>#N/A</v>
      </c>
      <c r="Z112" s="96" t="e">
        <f ca="true">+IF(AND(ISNUMBER(OFFSET('Sanitation Data'!$D$12,0,10*ROW('Sanitation Data'!D106))),'Data Summary'!CO112="Yes"),OFFSET('Sanitation Data'!$D$12,0,10*ROW('Sanitation Data'!D106)),NA())</f>
        <v>#N/A</v>
      </c>
      <c r="AA112" s="96" t="e">
        <f ca="true">+IF(AND(ISNUMBER(OFFSET('Sanitation Data'!$E$4,0,10*ROW('Sanitation Data'!E106))),'Data Summary'!CP112="Yes"),100-OFFSET('Sanitation Data'!$E$4,0,10*ROW('Sanitation Data'!E106)),NA())</f>
        <v>#N/A</v>
      </c>
      <c r="AB112" s="96" t="e">
        <f ca="true">+IF(AND(ISNUMBER(OFFSET('Sanitation Data'!$E$6,0,10*ROW('Sanitation Data'!E106))),'Data Summary'!CQ112="Yes"),OFFSET('Sanitation Data'!$E$6,0,10*ROW('Sanitation Data'!E106)),NA())</f>
        <v>#N/A</v>
      </c>
      <c r="AC112" s="96" t="e">
        <f ca="true">+IF(AND(ISNUMBER(OFFSET('Sanitation Data'!$E$10,0,10*ROW('Sanitation Data'!E106))),'Data Summary'!CR112="Yes"),OFFSET('Sanitation Data'!$E$10,0,10*ROW('Sanitation Data'!E106)),NA())</f>
        <v>#N/A</v>
      </c>
      <c r="AD112" s="96" t="e">
        <f ca="true">+IF(AND(ISNUMBER(OFFSET('Sanitation Data'!$E$11,0,10*ROW('Sanitation Data'!E106))),'Data Summary'!CS112="Yes"),OFFSET('Sanitation Data'!$E$11,0,10*ROW('Sanitation Data'!E106)),NA())</f>
        <v>#N/A</v>
      </c>
      <c r="AE112" s="96" t="e">
        <f ca="true">+IF(AND(ISNUMBER(OFFSET('Sanitation Data'!$E$12,0,10*ROW('Sanitation Data'!E106))),'Data Summary'!CT112="Yes"),OFFSET('Sanitation Data'!$E$12,0,10*ROW('Sanitation Data'!E106)),NA())</f>
        <v>#N/A</v>
      </c>
      <c r="AF112" s="96" t="e">
        <f ca="true">+IF(AND(ISNUMBER(OFFSET('Sanitation Data'!$F$4,0,10*ROW('Sanitation Data'!F106))),'Data Summary'!CU112="Yes"),100-OFFSET('Sanitation Data'!$F$4,0,10*ROW('Sanitation Data'!F106)),NA())</f>
        <v>#N/A</v>
      </c>
      <c r="AG112" s="96" t="e">
        <f ca="true">+IF(AND(ISNUMBER(OFFSET('Sanitation Data'!$F$6,0,10*ROW('Sanitation Data'!F106))),'Data Summary'!CV112="Yes"),OFFSET('Sanitation Data'!$F$6,0,10*ROW('Sanitation Data'!F106)),NA())</f>
        <v>#N/A</v>
      </c>
      <c r="AH112" s="96" t="e">
        <f ca="true">+IF(AND(ISNUMBER(OFFSET('Sanitation Data'!$F$10,0,10*ROW('Sanitation Data'!F106))),'Data Summary'!CW112="Yes"),OFFSET('Sanitation Data'!$F$10,0,10*ROW('Sanitation Data'!F106)),NA())</f>
        <v>#N/A</v>
      </c>
      <c r="AI112" s="96" t="e">
        <f ca="true">+IF(AND(ISNUMBER(OFFSET('Sanitation Data'!$F$11,0,10*ROW('Sanitation Data'!F106))),'Data Summary'!CX112="Yes"),OFFSET('Sanitation Data'!$F$11,0,10*ROW('Sanitation Data'!F106)),NA())</f>
        <v>#N/A</v>
      </c>
      <c r="AJ112" s="96" t="e">
        <f ca="true">+IF(AND(ISNUMBER(OFFSET('Sanitation Data'!$F$12,0,10*ROW('Sanitation Data'!F106))),'Data Summary'!CY112="Yes"),OFFSET('Sanitation Data'!$F$12,0,10*ROW('Sanitation Data'!F106)),NA())</f>
        <v>#N/A</v>
      </c>
      <c r="AK112" s="96" t="e">
        <f ca="true">+IF(AND(ISNUMBER(OFFSET('Sanitation Data'!$G$4,0,10*ROW('Sanitation Data'!G106))),'Data Summary'!CZ112="Yes"),100-OFFSET('Sanitation Data'!$G$4,0,10*ROW('Sanitation Data'!G106)),NA())</f>
        <v>#N/A</v>
      </c>
      <c r="AL112" s="96" t="e">
        <f ca="true">+IF(AND(ISNUMBER(OFFSET('Sanitation Data'!$G$6,0,10*ROW('Sanitation Data'!G106))),'Data Summary'!DA112="Yes"),OFFSET('Sanitation Data'!$G$6,0,10*ROW('Sanitation Data'!G106)),NA())</f>
        <v>#N/A</v>
      </c>
      <c r="AM112" s="96" t="e">
        <f ca="true">+IF(AND(ISNUMBER(OFFSET('Sanitation Data'!$G$10,0,10*ROW('Sanitation Data'!G106))),'Data Summary'!DB112="Yes"),OFFSET('Sanitation Data'!$G$10,0,10*ROW('Sanitation Data'!G106)),NA())</f>
        <v>#N/A</v>
      </c>
      <c r="AN112" s="96" t="e">
        <f ca="true">+IF(AND(ISNUMBER(OFFSET('Sanitation Data'!$G$11,0,10*ROW('Sanitation Data'!G106))),'Data Summary'!DC112="Yes"),OFFSET('Sanitation Data'!$G$11,0,10*ROW('Sanitation Data'!G106)),NA())</f>
        <v>#N/A</v>
      </c>
      <c r="AO112" s="96" t="e">
        <f ca="true">+IF(AND(ISNUMBER(OFFSET('Sanitation Data'!$G$12,0,10*ROW('Sanitation Data'!G106))),'Data Summary'!DD112="Yes"),OFFSET('Sanitation Data'!$G$12,0,10*ROW('Sanitation Data'!G106)),NA())</f>
        <v>#N/A</v>
      </c>
      <c r="AP112" s="96" t="e">
        <f ca="true">+IF(AND(ISNUMBER(OFFSET('Sanitation Data'!$H$4,0,10*ROW('Sanitation Data'!H106))),'Data Summary'!DE112="Yes"),100-OFFSET('Sanitation Data'!$H$4,0,10*ROW('Sanitation Data'!H106)),NA())</f>
        <v>#N/A</v>
      </c>
      <c r="AQ112" s="96" t="e">
        <f ca="true">+IF(AND(ISNUMBER(OFFSET('Sanitation Data'!$H$6,0,10*ROW('Sanitation Data'!H106))),'Data Summary'!DF112="Yes"),OFFSET('Sanitation Data'!$H$6,0,10*ROW('Sanitation Data'!H106)),NA())</f>
        <v>#N/A</v>
      </c>
      <c r="AR112" s="96" t="e">
        <f ca="true">+IF(AND(ISNUMBER(OFFSET('Sanitation Data'!$H$10,0,10*ROW('Sanitation Data'!H106))),'Data Summary'!DG112="Yes"),OFFSET('Sanitation Data'!$H$10,0,10*ROW('Sanitation Data'!H106)),NA())</f>
        <v>#N/A</v>
      </c>
      <c r="AS112" s="96" t="e">
        <f ca="true">+IF(AND(ISNUMBER(OFFSET('Sanitation Data'!$H$11,0,10*ROW('Sanitation Data'!H106))),'Data Summary'!DH112="Yes"),OFFSET('Sanitation Data'!$H$11,0,10*ROW('Sanitation Data'!H106)),NA())</f>
        <v>#N/A</v>
      </c>
      <c r="AT112" s="96" t="e">
        <f ca="true">+IF(AND(ISNUMBER(OFFSET('Sanitation Data'!$H$12,0,10*ROW('Sanitation Data'!H106))),'Data Summary'!DI112="Yes"),OFFSET('Sanitation Data'!$H$12,0,10*ROW('Sanitation Data'!H106)),NA())</f>
        <v>#N/A</v>
      </c>
      <c r="AU112" s="96" t="e">
        <f ca="true">+IF(AND(ISNUMBER(OFFSET('Sanitation Data'!$I$4,0,10*ROW('Sanitation Data'!I106))),'Data Summary'!DJ112="Yes"),100-OFFSET('Sanitation Data'!$I$4,0,10*ROW('Sanitation Data'!I106)),NA())</f>
        <v>#N/A</v>
      </c>
      <c r="AV112" s="96" t="e">
        <f ca="true">+IF(AND(ISNUMBER(OFFSET('Sanitation Data'!$I$6,0,10*ROW('Sanitation Data'!I106))),'Data Summary'!DK112="Yes"),OFFSET('Sanitation Data'!$I$6,0,10*ROW('Sanitation Data'!I106)),NA())</f>
        <v>#N/A</v>
      </c>
      <c r="AW112" s="96" t="e">
        <f ca="true">+IF(AND(ISNUMBER(OFFSET('Sanitation Data'!$I$10,0,10*ROW('Sanitation Data'!I106))),'Data Summary'!DL112="Yes"),OFFSET('Sanitation Data'!$I$10,0,10*ROW('Sanitation Data'!I106)),NA())</f>
        <v>#N/A</v>
      </c>
      <c r="AX112" s="96" t="e">
        <f ca="true">+IF(AND(ISNUMBER(OFFSET('Sanitation Data'!$I$11,0,10*ROW('Sanitation Data'!I106))),'Data Summary'!DM112="Yes"),OFFSET('Sanitation Data'!$I$11,0,10*ROW('Sanitation Data'!I106)),NA())</f>
        <v>#N/A</v>
      </c>
      <c r="AY112" s="96" t="e">
        <f ca="true">+IF(AND(ISNUMBER(OFFSET('Sanitation Data'!$I$12,0,10*ROW('Sanitation Data'!I106))),'Data Summary'!DN112="Yes"),OFFSET('Sanitation Data'!$I$12,0,10*ROW('Sanitation Data'!I106)),NA())</f>
        <v>#N/A</v>
      </c>
      <c r="AZ112" s="97" t="e">
        <f ca="true">+IF(AND(ISNUMBER(OFFSET('Hygiene Data'!$D$5,0,10*ROW('Hygiene Data'!D106))),'Data Summary'!DO112="Yes"),OFFSET('Hygiene Data'!$D$5,0,10*ROW('Hygiene Data'!D106)),NA())</f>
        <v>#N/A</v>
      </c>
      <c r="BA112" s="97" t="e">
        <f ca="true">+IF(AND(ISNUMBER(OFFSET('Hygiene Data'!$D$7,0,10*ROW('Hygiene Data'!D106))),'Data Summary'!DP112="Yes"),OFFSET('Hygiene Data'!$D$7,0,10*ROW('Hygiene Data'!D106)),NA())</f>
        <v>#N/A</v>
      </c>
      <c r="BB112" s="97" t="e">
        <f ca="true">+IF(AND(ISNUMBER(OFFSET('Hygiene Data'!$D$9,0,10*ROW('Hygiene Data'!D106))),'Data Summary'!DQ112="Yes"),OFFSET('Hygiene Data'!$D$9,0,10*ROW('Hygiene Data'!D106)),NA())</f>
        <v>#N/A</v>
      </c>
      <c r="BC112" s="97" t="e">
        <f ca="true">+IF(AND(ISNUMBER(OFFSET('Hygiene Data'!$E$5,0,10*ROW('Hygiene Data'!E106))),'Data Summary'!DR112="Yes"),OFFSET('Hygiene Data'!$E$5,0,10*ROW('Hygiene Data'!E106)),NA())</f>
        <v>#N/A</v>
      </c>
      <c r="BD112" s="97" t="e">
        <f ca="true">+IF(AND(ISNUMBER(OFFSET('Hygiene Data'!$E$7,0,10*ROW('Hygiene Data'!E106))),'Data Summary'!DS112="Yes"),OFFSET('Hygiene Data'!$E$7,0,10*ROW('Hygiene Data'!E106)),NA())</f>
        <v>#N/A</v>
      </c>
      <c r="BE112" s="97" t="e">
        <f ca="true">+IF(AND(ISNUMBER(OFFSET('Hygiene Data'!$E$9,0,10*ROW('Hygiene Data'!E106))),'Data Summary'!DT112="Yes"),OFFSET('Hygiene Data'!$E$9,0,10*ROW('Hygiene Data'!E106)),NA())</f>
        <v>#N/A</v>
      </c>
      <c r="BF112" s="97" t="e">
        <f ca="true">+IF(AND(ISNUMBER(OFFSET('Hygiene Data'!$F$5,0,10*ROW('Hygiene Data'!F106))),'Data Summary'!DU112="Yes"),OFFSET('Hygiene Data'!$F$5,0,10*ROW('Hygiene Data'!F106)),NA())</f>
        <v>#N/A</v>
      </c>
      <c r="BG112" s="97" t="e">
        <f ca="true">+IF(AND(ISNUMBER(OFFSET('Hygiene Data'!$F$7,0,10*ROW('Hygiene Data'!F106))),'Data Summary'!DV112="Yes"),OFFSET('Hygiene Data'!$F$7,0,10*ROW('Hygiene Data'!F106)),NA())</f>
        <v>#N/A</v>
      </c>
      <c r="BH112" s="97" t="e">
        <f ca="true">+IF(AND(ISNUMBER(OFFSET('Hygiene Data'!$F$9,0,10*ROW('Hygiene Data'!F106))),'Data Summary'!DW112="Yes"),OFFSET('Hygiene Data'!$F$9,0,10*ROW('Hygiene Data'!F106)),NA())</f>
        <v>#N/A</v>
      </c>
      <c r="BI112" s="97" t="e">
        <f ca="true">+IF(AND(ISNUMBER(OFFSET('Hygiene Data'!$G$5,0,10*ROW('Hygiene Data'!G106))),'Data Summary'!DX112="Yes"),OFFSET('Hygiene Data'!$G$5,0,10*ROW('Hygiene Data'!G106)),NA())</f>
        <v>#N/A</v>
      </c>
      <c r="BJ112" s="97" t="e">
        <f ca="true">+IF(AND(ISNUMBER(OFFSET('Hygiene Data'!$G$7,0,10*ROW('Hygiene Data'!G106))),'Data Summary'!DY112="Yes"),OFFSET('Hygiene Data'!$G$7,0,10*ROW('Hygiene Data'!G106)),NA())</f>
        <v>#N/A</v>
      </c>
      <c r="BK112" s="97" t="e">
        <f ca="true">+IF(AND(ISNUMBER(OFFSET('Hygiene Data'!$G$9,0,10*ROW('Hygiene Data'!G106))),'Data Summary'!DZ112="Yes"),OFFSET('Hygiene Data'!$G$9,0,10*ROW('Hygiene Data'!G106)),NA())</f>
        <v>#N/A</v>
      </c>
      <c r="BL112" s="97" t="e">
        <f ca="true">+IF(AND(ISNUMBER(OFFSET('Hygiene Data'!$H$5,0,10*ROW('Hygiene Data'!H106))),'Data Summary'!EA112="Yes"),OFFSET('Hygiene Data'!$H$5,0,10*ROW('Hygiene Data'!H106)),NA())</f>
        <v>#N/A</v>
      </c>
      <c r="BM112" s="97" t="e">
        <f ca="true">+IF(AND(ISNUMBER(OFFSET('Hygiene Data'!$H$7,0,10*ROW('Hygiene Data'!H106))),'Data Summary'!EB112="Yes"),OFFSET('Hygiene Data'!$H$7,0,10*ROW('Hygiene Data'!H106)),NA())</f>
        <v>#N/A</v>
      </c>
      <c r="BN112" s="97" t="e">
        <f ca="true">+IF(AND(ISNUMBER(OFFSET('Hygiene Data'!$H$9,0,10*ROW('Hygiene Data'!H106))),'Data Summary'!EC112="Yes"),OFFSET('Hygiene Data'!$H$9,0,10*ROW('Hygiene Data'!H106)),NA())</f>
        <v>#N/A</v>
      </c>
      <c r="BO112" s="97" t="e">
        <f ca="true">+IF(AND(ISNUMBER(OFFSET('Hygiene Data'!$I$5,0,10*ROW('Hygiene Data'!I106))),'Data Summary'!ED112="Yes"),OFFSET('Hygiene Data'!$I$5,0,10*ROW('Hygiene Data'!I106)),NA())</f>
        <v>#N/A</v>
      </c>
      <c r="BP112" s="97" t="e">
        <f ca="true">+IF(AND(ISNUMBER(OFFSET('Hygiene Data'!$I$7,0,10*ROW('Hygiene Data'!I106))),'Data Summary'!EE112="Yes"),OFFSET('Hygiene Data'!$I$7,0,10*ROW('Hygiene Data'!I106)),NA())</f>
        <v>#N/A</v>
      </c>
      <c r="BQ112" s="97" t="e">
        <f ca="true">+IF(AND(ISNUMBER(OFFSET('Hygiene Data'!$I$9,0,10*ROW('Hygiene Data'!I106))),'Data Summary'!EF112="Yes"),OFFSET('Hygiene Data'!$I$9,0,10*ROW('Hygiene Data'!I106)),NA())</f>
        <v>#N/A</v>
      </c>
    </row>
    <row xmlns:x14ac="http://schemas.microsoft.com/office/spreadsheetml/2009/9/ac" r="113" x14ac:dyDescent="0.2">
      <c r="A113" s="409" t="e">
        <f ca="true">+RIGHT('Data Summary'!A113,LEN('Data Summary'!A113)-9)</f>
        <v>#VALUE!</v>
      </c>
      <c r="B113" s="36" t="str">
        <f ca="true">+IF(ISTEXT('Data Summary'!B113),'Data Summary'!B113,"")</f>
        <v/>
      </c>
      <c r="C113" s="358" t="e">
        <f ca="true">+VALUE('Data Summary'!C113)</f>
        <v>#VALUE!</v>
      </c>
      <c r="D113" s="95" t="e">
        <f ca="true">+IF(AND(ISNUMBER(OFFSET('Water Data'!$D$4,0,10*ROW('Water Data'!D107))),'Data Summary'!BS113="Yes"),100-OFFSET('Water Data'!$D$4,0,10*ROW('Water Data'!D107)),NA())</f>
        <v>#N/A</v>
      </c>
      <c r="E113" s="95" t="e">
        <f ca="true">+IF(AND(ISNUMBER(OFFSET('Water Data'!$D$6,0,10*ROW('Water Data'!D107))),'Data Summary'!BT113="Yes"),OFFSET('Water Data'!$D$6,0,10*ROW('Water Data'!D107)),NA())</f>
        <v>#N/A</v>
      </c>
      <c r="F113" s="95" t="e">
        <f ca="true">+IF(AND(ISNUMBER(OFFSET('Water Data'!$D$9,0,10*ROW('Water Data'!D107))),'Data Summary'!BU113="Yes"),OFFSET('Water Data'!$D$9,0,10*ROW('Water Data'!D107)),NA())</f>
        <v>#N/A</v>
      </c>
      <c r="G113" s="95" t="e">
        <f ca="true">+IF(AND(ISNUMBER(OFFSET('Water Data'!$E$4,0,10*ROW('Water Data'!E107))),'Data Summary'!BV113="Yes"),100-OFFSET('Water Data'!$E$4,0,10*ROW('Water Data'!E107)),NA())</f>
        <v>#N/A</v>
      </c>
      <c r="H113" s="95" t="e">
        <f ca="true">+IF(AND(ISNUMBER(OFFSET('Water Data'!$E$6,0,10*ROW('Water Data'!E107))),'Data Summary'!BW113="Yes"),OFFSET('Water Data'!$E$6,0,10*ROW('Water Data'!E107)),NA())</f>
        <v>#N/A</v>
      </c>
      <c r="I113" s="95" t="e">
        <f ca="true">+IF(AND(ISNUMBER(OFFSET('Water Data'!$E$9,0,10*ROW('Water Data'!E107))),'Data Summary'!BX113="Yes"),OFFSET('Water Data'!$E$9,0,10*ROW('Water Data'!E107)),NA())</f>
        <v>#N/A</v>
      </c>
      <c r="J113" s="95" t="e">
        <f ca="true">+IF(AND(ISNUMBER(OFFSET('Water Data'!$F$4,0,10*ROW('Water Data'!F107))),'Data Summary'!BY113="Yes"),100-OFFSET('Water Data'!$F$4,0,10*ROW('Water Data'!F107)),NA())</f>
        <v>#N/A</v>
      </c>
      <c r="K113" s="95" t="e">
        <f ca="true">+IF(AND(ISNUMBER(OFFSET('Water Data'!$F$6,0,10*ROW('Water Data'!F107))),'Data Summary'!BZ113="Yes"),OFFSET('Water Data'!$F$6,0,10*ROW('Water Data'!F107)),NA())</f>
        <v>#N/A</v>
      </c>
      <c r="L113" s="95" t="e">
        <f ca="true">+IF(AND(ISNUMBER(OFFSET('Water Data'!$F$9,0,10*ROW('Water Data'!F107))),'Data Summary'!CA113="Yes"),OFFSET('Water Data'!$F$9,0,10*ROW('Water Data'!F107)),NA())</f>
        <v>#N/A</v>
      </c>
      <c r="M113" s="95" t="e">
        <f ca="true">+IF(AND(ISNUMBER(OFFSET('Water Data'!$G$4,0,10*ROW('Water Data'!G107))),'Data Summary'!CB113="Yes"),100-OFFSET('Water Data'!$G$4,0,10*ROW('Water Data'!G107)),NA())</f>
        <v>#N/A</v>
      </c>
      <c r="N113" s="95" t="e">
        <f ca="true">+IF(AND(ISNUMBER(OFFSET('Water Data'!$G$6,0,10*ROW('Water Data'!G107))),'Data Summary'!CC113="Yes"),OFFSET('Water Data'!$G$6,0,10*ROW('Water Data'!G107)),NA())</f>
        <v>#N/A</v>
      </c>
      <c r="O113" s="95" t="e">
        <f ca="true">+IF(AND(ISNUMBER(OFFSET('Water Data'!$G$9,0,10*ROW('Water Data'!G107))),'Data Summary'!CD113="Yes"),OFFSET('Water Data'!$G$9,0,10*ROW('Water Data'!G107)),NA())</f>
        <v>#N/A</v>
      </c>
      <c r="P113" s="95" t="e">
        <f ca="true">+IF(AND(ISNUMBER(OFFSET('Water Data'!$H$4,0,10*ROW('Water Data'!H107))),'Data Summary'!CE113="Yes"),100-OFFSET('Water Data'!$H$4,0,10*ROW('Water Data'!H107)),NA())</f>
        <v>#N/A</v>
      </c>
      <c r="Q113" s="95" t="e">
        <f ca="true">+IF(AND(ISNUMBER(OFFSET('Water Data'!$H$6,0,10*ROW('Water Data'!H107))),'Data Summary'!CF113="Yes"),OFFSET('Water Data'!$H$6,0,10*ROW('Water Data'!H107)),NA())</f>
        <v>#N/A</v>
      </c>
      <c r="R113" s="95" t="e">
        <f ca="true">+IF(AND(ISNUMBER(OFFSET('Water Data'!$H$9,0,10*ROW('Water Data'!H107))),'Data Summary'!CG113="Yes"),OFFSET('Water Data'!$H$9,0,10*ROW('Water Data'!H107)),NA())</f>
        <v>#N/A</v>
      </c>
      <c r="S113" s="95" t="e">
        <f ca="true">+IF(AND(ISNUMBER(OFFSET('Water Data'!$I$4,0,10*ROW('Water Data'!I107))),'Data Summary'!CH113="Yes"),100-OFFSET('Water Data'!$I$4,0,10*ROW('Water Data'!I107)),NA())</f>
        <v>#N/A</v>
      </c>
      <c r="T113" s="95" t="e">
        <f ca="true">+IF(AND(ISNUMBER(OFFSET('Water Data'!$I$6,0,10*ROW('Water Data'!I107))),'Data Summary'!CI113="Yes"),OFFSET('Water Data'!$I$6,0,10*ROW('Water Data'!I107)),NA())</f>
        <v>#N/A</v>
      </c>
      <c r="U113" s="95" t="e">
        <f ca="true">+IF(AND(ISNUMBER(OFFSET('Water Data'!$I$9,0,10*ROW('Water Data'!I107))),'Data Summary'!CJ113="Yes"),OFFSET('Water Data'!$I$9,0,10*ROW('Water Data'!I107)),NA())</f>
        <v>#N/A</v>
      </c>
      <c r="V113" s="96" t="e">
        <f ca="true">+IF(AND(ISNUMBER(OFFSET('Sanitation Data'!$D$4,0,10*ROW('Sanitation Data'!D107))),'Data Summary'!CK113="Yes"),100-OFFSET('Sanitation Data'!$D$4,0,10*ROW('Sanitation Data'!D107)),NA())</f>
        <v>#N/A</v>
      </c>
      <c r="W113" s="96" t="e">
        <f ca="true">+IF(AND(ISNUMBER(OFFSET('Sanitation Data'!$D$6,0,10*ROW('Sanitation Data'!D107))),'Data Summary'!CL113="Yes"),OFFSET('Sanitation Data'!$D$6,0,10*ROW('Sanitation Data'!D107)),NA())</f>
        <v>#N/A</v>
      </c>
      <c r="X113" s="96" t="e">
        <f ca="true">+IF(AND(ISNUMBER(OFFSET('Sanitation Data'!$D$10,0,10*ROW('Sanitation Data'!D107))),'Data Summary'!CM113="Yes"),OFFSET('Sanitation Data'!$D$10,0,10*ROW('Sanitation Data'!D107)),NA())</f>
        <v>#N/A</v>
      </c>
      <c r="Y113" s="96" t="e">
        <f ca="true">+IF(AND(ISNUMBER(OFFSET('Sanitation Data'!$D$11,0,10*ROW('Sanitation Data'!D107))),'Data Summary'!CN113="Yes"),OFFSET('Sanitation Data'!$D$11,0,10*ROW('Sanitation Data'!D107)),NA())</f>
        <v>#N/A</v>
      </c>
      <c r="Z113" s="96" t="e">
        <f ca="true">+IF(AND(ISNUMBER(OFFSET('Sanitation Data'!$D$12,0,10*ROW('Sanitation Data'!D107))),'Data Summary'!CO113="Yes"),OFFSET('Sanitation Data'!$D$12,0,10*ROW('Sanitation Data'!D107)),NA())</f>
        <v>#N/A</v>
      </c>
      <c r="AA113" s="96" t="e">
        <f ca="true">+IF(AND(ISNUMBER(OFFSET('Sanitation Data'!$E$4,0,10*ROW('Sanitation Data'!E107))),'Data Summary'!CP113="Yes"),100-OFFSET('Sanitation Data'!$E$4,0,10*ROW('Sanitation Data'!E107)),NA())</f>
        <v>#N/A</v>
      </c>
      <c r="AB113" s="96" t="e">
        <f ca="true">+IF(AND(ISNUMBER(OFFSET('Sanitation Data'!$E$6,0,10*ROW('Sanitation Data'!E107))),'Data Summary'!CQ113="Yes"),OFFSET('Sanitation Data'!$E$6,0,10*ROW('Sanitation Data'!E107)),NA())</f>
        <v>#N/A</v>
      </c>
      <c r="AC113" s="96" t="e">
        <f ca="true">+IF(AND(ISNUMBER(OFFSET('Sanitation Data'!$E$10,0,10*ROW('Sanitation Data'!E107))),'Data Summary'!CR113="Yes"),OFFSET('Sanitation Data'!$E$10,0,10*ROW('Sanitation Data'!E107)),NA())</f>
        <v>#N/A</v>
      </c>
      <c r="AD113" s="96" t="e">
        <f ca="true">+IF(AND(ISNUMBER(OFFSET('Sanitation Data'!$E$11,0,10*ROW('Sanitation Data'!E107))),'Data Summary'!CS113="Yes"),OFFSET('Sanitation Data'!$E$11,0,10*ROW('Sanitation Data'!E107)),NA())</f>
        <v>#N/A</v>
      </c>
      <c r="AE113" s="96" t="e">
        <f ca="true">+IF(AND(ISNUMBER(OFFSET('Sanitation Data'!$E$12,0,10*ROW('Sanitation Data'!E107))),'Data Summary'!CT113="Yes"),OFFSET('Sanitation Data'!$E$12,0,10*ROW('Sanitation Data'!E107)),NA())</f>
        <v>#N/A</v>
      </c>
      <c r="AF113" s="96" t="e">
        <f ca="true">+IF(AND(ISNUMBER(OFFSET('Sanitation Data'!$F$4,0,10*ROW('Sanitation Data'!F107))),'Data Summary'!CU113="Yes"),100-OFFSET('Sanitation Data'!$F$4,0,10*ROW('Sanitation Data'!F107)),NA())</f>
        <v>#N/A</v>
      </c>
      <c r="AG113" s="96" t="e">
        <f ca="true">+IF(AND(ISNUMBER(OFFSET('Sanitation Data'!$F$6,0,10*ROW('Sanitation Data'!F107))),'Data Summary'!CV113="Yes"),OFFSET('Sanitation Data'!$F$6,0,10*ROW('Sanitation Data'!F107)),NA())</f>
        <v>#N/A</v>
      </c>
      <c r="AH113" s="96" t="e">
        <f ca="true">+IF(AND(ISNUMBER(OFFSET('Sanitation Data'!$F$10,0,10*ROW('Sanitation Data'!F107))),'Data Summary'!CW113="Yes"),OFFSET('Sanitation Data'!$F$10,0,10*ROW('Sanitation Data'!F107)),NA())</f>
        <v>#N/A</v>
      </c>
      <c r="AI113" s="96" t="e">
        <f ca="true">+IF(AND(ISNUMBER(OFFSET('Sanitation Data'!$F$11,0,10*ROW('Sanitation Data'!F107))),'Data Summary'!CX113="Yes"),OFFSET('Sanitation Data'!$F$11,0,10*ROW('Sanitation Data'!F107)),NA())</f>
        <v>#N/A</v>
      </c>
      <c r="AJ113" s="96" t="e">
        <f ca="true">+IF(AND(ISNUMBER(OFFSET('Sanitation Data'!$F$12,0,10*ROW('Sanitation Data'!F107))),'Data Summary'!CY113="Yes"),OFFSET('Sanitation Data'!$F$12,0,10*ROW('Sanitation Data'!F107)),NA())</f>
        <v>#N/A</v>
      </c>
      <c r="AK113" s="96" t="e">
        <f ca="true">+IF(AND(ISNUMBER(OFFSET('Sanitation Data'!$G$4,0,10*ROW('Sanitation Data'!G107))),'Data Summary'!CZ113="Yes"),100-OFFSET('Sanitation Data'!$G$4,0,10*ROW('Sanitation Data'!G107)),NA())</f>
        <v>#N/A</v>
      </c>
      <c r="AL113" s="96" t="e">
        <f ca="true">+IF(AND(ISNUMBER(OFFSET('Sanitation Data'!$G$6,0,10*ROW('Sanitation Data'!G107))),'Data Summary'!DA113="Yes"),OFFSET('Sanitation Data'!$G$6,0,10*ROW('Sanitation Data'!G107)),NA())</f>
        <v>#N/A</v>
      </c>
      <c r="AM113" s="96" t="e">
        <f ca="true">+IF(AND(ISNUMBER(OFFSET('Sanitation Data'!$G$10,0,10*ROW('Sanitation Data'!G107))),'Data Summary'!DB113="Yes"),OFFSET('Sanitation Data'!$G$10,0,10*ROW('Sanitation Data'!G107)),NA())</f>
        <v>#N/A</v>
      </c>
      <c r="AN113" s="96" t="e">
        <f ca="true">+IF(AND(ISNUMBER(OFFSET('Sanitation Data'!$G$11,0,10*ROW('Sanitation Data'!G107))),'Data Summary'!DC113="Yes"),OFFSET('Sanitation Data'!$G$11,0,10*ROW('Sanitation Data'!G107)),NA())</f>
        <v>#N/A</v>
      </c>
      <c r="AO113" s="96" t="e">
        <f ca="true">+IF(AND(ISNUMBER(OFFSET('Sanitation Data'!$G$12,0,10*ROW('Sanitation Data'!G107))),'Data Summary'!DD113="Yes"),OFFSET('Sanitation Data'!$G$12,0,10*ROW('Sanitation Data'!G107)),NA())</f>
        <v>#N/A</v>
      </c>
      <c r="AP113" s="96" t="e">
        <f ca="true">+IF(AND(ISNUMBER(OFFSET('Sanitation Data'!$H$4,0,10*ROW('Sanitation Data'!H107))),'Data Summary'!DE113="Yes"),100-OFFSET('Sanitation Data'!$H$4,0,10*ROW('Sanitation Data'!H107)),NA())</f>
        <v>#N/A</v>
      </c>
      <c r="AQ113" s="96" t="e">
        <f ca="true">+IF(AND(ISNUMBER(OFFSET('Sanitation Data'!$H$6,0,10*ROW('Sanitation Data'!H107))),'Data Summary'!DF113="Yes"),OFFSET('Sanitation Data'!$H$6,0,10*ROW('Sanitation Data'!H107)),NA())</f>
        <v>#N/A</v>
      </c>
      <c r="AR113" s="96" t="e">
        <f ca="true">+IF(AND(ISNUMBER(OFFSET('Sanitation Data'!$H$10,0,10*ROW('Sanitation Data'!H107))),'Data Summary'!DG113="Yes"),OFFSET('Sanitation Data'!$H$10,0,10*ROW('Sanitation Data'!H107)),NA())</f>
        <v>#N/A</v>
      </c>
      <c r="AS113" s="96" t="e">
        <f ca="true">+IF(AND(ISNUMBER(OFFSET('Sanitation Data'!$H$11,0,10*ROW('Sanitation Data'!H107))),'Data Summary'!DH113="Yes"),OFFSET('Sanitation Data'!$H$11,0,10*ROW('Sanitation Data'!H107)),NA())</f>
        <v>#N/A</v>
      </c>
      <c r="AT113" s="96" t="e">
        <f ca="true">+IF(AND(ISNUMBER(OFFSET('Sanitation Data'!$H$12,0,10*ROW('Sanitation Data'!H107))),'Data Summary'!DI113="Yes"),OFFSET('Sanitation Data'!$H$12,0,10*ROW('Sanitation Data'!H107)),NA())</f>
        <v>#N/A</v>
      </c>
      <c r="AU113" s="96" t="e">
        <f ca="true">+IF(AND(ISNUMBER(OFFSET('Sanitation Data'!$I$4,0,10*ROW('Sanitation Data'!I107))),'Data Summary'!DJ113="Yes"),100-OFFSET('Sanitation Data'!$I$4,0,10*ROW('Sanitation Data'!I107)),NA())</f>
        <v>#N/A</v>
      </c>
      <c r="AV113" s="96" t="e">
        <f ca="true">+IF(AND(ISNUMBER(OFFSET('Sanitation Data'!$I$6,0,10*ROW('Sanitation Data'!I107))),'Data Summary'!DK113="Yes"),OFFSET('Sanitation Data'!$I$6,0,10*ROW('Sanitation Data'!I107)),NA())</f>
        <v>#N/A</v>
      </c>
      <c r="AW113" s="96" t="e">
        <f ca="true">+IF(AND(ISNUMBER(OFFSET('Sanitation Data'!$I$10,0,10*ROW('Sanitation Data'!I107))),'Data Summary'!DL113="Yes"),OFFSET('Sanitation Data'!$I$10,0,10*ROW('Sanitation Data'!I107)),NA())</f>
        <v>#N/A</v>
      </c>
      <c r="AX113" s="96" t="e">
        <f ca="true">+IF(AND(ISNUMBER(OFFSET('Sanitation Data'!$I$11,0,10*ROW('Sanitation Data'!I107))),'Data Summary'!DM113="Yes"),OFFSET('Sanitation Data'!$I$11,0,10*ROW('Sanitation Data'!I107)),NA())</f>
        <v>#N/A</v>
      </c>
      <c r="AY113" s="96" t="e">
        <f ca="true">+IF(AND(ISNUMBER(OFFSET('Sanitation Data'!$I$12,0,10*ROW('Sanitation Data'!I107))),'Data Summary'!DN113="Yes"),OFFSET('Sanitation Data'!$I$12,0,10*ROW('Sanitation Data'!I107)),NA())</f>
        <v>#N/A</v>
      </c>
      <c r="AZ113" s="97" t="e">
        <f ca="true">+IF(AND(ISNUMBER(OFFSET('Hygiene Data'!$D$5,0,10*ROW('Hygiene Data'!D107))),'Data Summary'!DO113="Yes"),OFFSET('Hygiene Data'!$D$5,0,10*ROW('Hygiene Data'!D107)),NA())</f>
        <v>#N/A</v>
      </c>
      <c r="BA113" s="97" t="e">
        <f ca="true">+IF(AND(ISNUMBER(OFFSET('Hygiene Data'!$D$7,0,10*ROW('Hygiene Data'!D107))),'Data Summary'!DP113="Yes"),OFFSET('Hygiene Data'!$D$7,0,10*ROW('Hygiene Data'!D107)),NA())</f>
        <v>#N/A</v>
      </c>
      <c r="BB113" s="97" t="e">
        <f ca="true">+IF(AND(ISNUMBER(OFFSET('Hygiene Data'!$D$9,0,10*ROW('Hygiene Data'!D107))),'Data Summary'!DQ113="Yes"),OFFSET('Hygiene Data'!$D$9,0,10*ROW('Hygiene Data'!D107)),NA())</f>
        <v>#N/A</v>
      </c>
      <c r="BC113" s="97" t="e">
        <f ca="true">+IF(AND(ISNUMBER(OFFSET('Hygiene Data'!$E$5,0,10*ROW('Hygiene Data'!E107))),'Data Summary'!DR113="Yes"),OFFSET('Hygiene Data'!$E$5,0,10*ROW('Hygiene Data'!E107)),NA())</f>
        <v>#N/A</v>
      </c>
      <c r="BD113" s="97" t="e">
        <f ca="true">+IF(AND(ISNUMBER(OFFSET('Hygiene Data'!$E$7,0,10*ROW('Hygiene Data'!E107))),'Data Summary'!DS113="Yes"),OFFSET('Hygiene Data'!$E$7,0,10*ROW('Hygiene Data'!E107)),NA())</f>
        <v>#N/A</v>
      </c>
      <c r="BE113" s="97" t="e">
        <f ca="true">+IF(AND(ISNUMBER(OFFSET('Hygiene Data'!$E$9,0,10*ROW('Hygiene Data'!E107))),'Data Summary'!DT113="Yes"),OFFSET('Hygiene Data'!$E$9,0,10*ROW('Hygiene Data'!E107)),NA())</f>
        <v>#N/A</v>
      </c>
      <c r="BF113" s="97" t="e">
        <f ca="true">+IF(AND(ISNUMBER(OFFSET('Hygiene Data'!$F$5,0,10*ROW('Hygiene Data'!F107))),'Data Summary'!DU113="Yes"),OFFSET('Hygiene Data'!$F$5,0,10*ROW('Hygiene Data'!F107)),NA())</f>
        <v>#N/A</v>
      </c>
      <c r="BG113" s="97" t="e">
        <f ca="true">+IF(AND(ISNUMBER(OFFSET('Hygiene Data'!$F$7,0,10*ROW('Hygiene Data'!F107))),'Data Summary'!DV113="Yes"),OFFSET('Hygiene Data'!$F$7,0,10*ROW('Hygiene Data'!F107)),NA())</f>
        <v>#N/A</v>
      </c>
      <c r="BH113" s="97" t="e">
        <f ca="true">+IF(AND(ISNUMBER(OFFSET('Hygiene Data'!$F$9,0,10*ROW('Hygiene Data'!F107))),'Data Summary'!DW113="Yes"),OFFSET('Hygiene Data'!$F$9,0,10*ROW('Hygiene Data'!F107)),NA())</f>
        <v>#N/A</v>
      </c>
      <c r="BI113" s="97" t="e">
        <f ca="true">+IF(AND(ISNUMBER(OFFSET('Hygiene Data'!$G$5,0,10*ROW('Hygiene Data'!G107))),'Data Summary'!DX113="Yes"),OFFSET('Hygiene Data'!$G$5,0,10*ROW('Hygiene Data'!G107)),NA())</f>
        <v>#N/A</v>
      </c>
      <c r="BJ113" s="97" t="e">
        <f ca="true">+IF(AND(ISNUMBER(OFFSET('Hygiene Data'!$G$7,0,10*ROW('Hygiene Data'!G107))),'Data Summary'!DY113="Yes"),OFFSET('Hygiene Data'!$G$7,0,10*ROW('Hygiene Data'!G107)),NA())</f>
        <v>#N/A</v>
      </c>
      <c r="BK113" s="97" t="e">
        <f ca="true">+IF(AND(ISNUMBER(OFFSET('Hygiene Data'!$G$9,0,10*ROW('Hygiene Data'!G107))),'Data Summary'!DZ113="Yes"),OFFSET('Hygiene Data'!$G$9,0,10*ROW('Hygiene Data'!G107)),NA())</f>
        <v>#N/A</v>
      </c>
      <c r="BL113" s="97" t="e">
        <f ca="true">+IF(AND(ISNUMBER(OFFSET('Hygiene Data'!$H$5,0,10*ROW('Hygiene Data'!H107))),'Data Summary'!EA113="Yes"),OFFSET('Hygiene Data'!$H$5,0,10*ROW('Hygiene Data'!H107)),NA())</f>
        <v>#N/A</v>
      </c>
      <c r="BM113" s="97" t="e">
        <f ca="true">+IF(AND(ISNUMBER(OFFSET('Hygiene Data'!$H$7,0,10*ROW('Hygiene Data'!H107))),'Data Summary'!EB113="Yes"),OFFSET('Hygiene Data'!$H$7,0,10*ROW('Hygiene Data'!H107)),NA())</f>
        <v>#N/A</v>
      </c>
      <c r="BN113" s="97" t="e">
        <f ca="true">+IF(AND(ISNUMBER(OFFSET('Hygiene Data'!$H$9,0,10*ROW('Hygiene Data'!H107))),'Data Summary'!EC113="Yes"),OFFSET('Hygiene Data'!$H$9,0,10*ROW('Hygiene Data'!H107)),NA())</f>
        <v>#N/A</v>
      </c>
      <c r="BO113" s="97" t="e">
        <f ca="true">+IF(AND(ISNUMBER(OFFSET('Hygiene Data'!$I$5,0,10*ROW('Hygiene Data'!I107))),'Data Summary'!ED113="Yes"),OFFSET('Hygiene Data'!$I$5,0,10*ROW('Hygiene Data'!I107)),NA())</f>
        <v>#N/A</v>
      </c>
      <c r="BP113" s="97" t="e">
        <f ca="true">+IF(AND(ISNUMBER(OFFSET('Hygiene Data'!$I$7,0,10*ROW('Hygiene Data'!I107))),'Data Summary'!EE113="Yes"),OFFSET('Hygiene Data'!$I$7,0,10*ROW('Hygiene Data'!I107)),NA())</f>
        <v>#N/A</v>
      </c>
      <c r="BQ113" s="97" t="e">
        <f ca="true">+IF(AND(ISNUMBER(OFFSET('Hygiene Data'!$I$9,0,10*ROW('Hygiene Data'!I107))),'Data Summary'!EF113="Yes"),OFFSET('Hygiene Data'!$I$9,0,10*ROW('Hygiene Data'!I107)),NA())</f>
        <v>#N/A</v>
      </c>
    </row>
    <row xmlns:x14ac="http://schemas.microsoft.com/office/spreadsheetml/2009/9/ac" r="114" x14ac:dyDescent="0.2">
      <c r="A114" s="409" t="e">
        <f ca="true">+RIGHT('Data Summary'!A114,LEN('Data Summary'!A114)-9)</f>
        <v>#VALUE!</v>
      </c>
      <c r="B114" s="36" t="str">
        <f ca="true">+IF(ISTEXT('Data Summary'!B114),'Data Summary'!B114,"")</f>
        <v/>
      </c>
      <c r="C114" s="358" t="e">
        <f ca="true">+VALUE('Data Summary'!C114)</f>
        <v>#VALUE!</v>
      </c>
      <c r="D114" s="95" t="e">
        <f ca="true">+IF(AND(ISNUMBER(OFFSET('Water Data'!$D$4,0,10*ROW('Water Data'!D108))),'Data Summary'!BS114="Yes"),100-OFFSET('Water Data'!$D$4,0,10*ROW('Water Data'!D108)),NA())</f>
        <v>#N/A</v>
      </c>
      <c r="E114" s="95" t="e">
        <f ca="true">+IF(AND(ISNUMBER(OFFSET('Water Data'!$D$6,0,10*ROW('Water Data'!D108))),'Data Summary'!BT114="Yes"),OFFSET('Water Data'!$D$6,0,10*ROW('Water Data'!D108)),NA())</f>
        <v>#N/A</v>
      </c>
      <c r="F114" s="95" t="e">
        <f ca="true">+IF(AND(ISNUMBER(OFFSET('Water Data'!$D$9,0,10*ROW('Water Data'!D108))),'Data Summary'!BU114="Yes"),OFFSET('Water Data'!$D$9,0,10*ROW('Water Data'!D108)),NA())</f>
        <v>#N/A</v>
      </c>
      <c r="G114" s="95" t="e">
        <f ca="true">+IF(AND(ISNUMBER(OFFSET('Water Data'!$E$4,0,10*ROW('Water Data'!E108))),'Data Summary'!BV114="Yes"),100-OFFSET('Water Data'!$E$4,0,10*ROW('Water Data'!E108)),NA())</f>
        <v>#N/A</v>
      </c>
      <c r="H114" s="95" t="e">
        <f ca="true">+IF(AND(ISNUMBER(OFFSET('Water Data'!$E$6,0,10*ROW('Water Data'!E108))),'Data Summary'!BW114="Yes"),OFFSET('Water Data'!$E$6,0,10*ROW('Water Data'!E108)),NA())</f>
        <v>#N/A</v>
      </c>
      <c r="I114" s="95" t="e">
        <f ca="true">+IF(AND(ISNUMBER(OFFSET('Water Data'!$E$9,0,10*ROW('Water Data'!E108))),'Data Summary'!BX114="Yes"),OFFSET('Water Data'!$E$9,0,10*ROW('Water Data'!E108)),NA())</f>
        <v>#N/A</v>
      </c>
      <c r="J114" s="95" t="e">
        <f ca="true">+IF(AND(ISNUMBER(OFFSET('Water Data'!$F$4,0,10*ROW('Water Data'!F108))),'Data Summary'!BY114="Yes"),100-OFFSET('Water Data'!$F$4,0,10*ROW('Water Data'!F108)),NA())</f>
        <v>#N/A</v>
      </c>
      <c r="K114" s="95" t="e">
        <f ca="true">+IF(AND(ISNUMBER(OFFSET('Water Data'!$F$6,0,10*ROW('Water Data'!F108))),'Data Summary'!BZ114="Yes"),OFFSET('Water Data'!$F$6,0,10*ROW('Water Data'!F108)),NA())</f>
        <v>#N/A</v>
      </c>
      <c r="L114" s="95" t="e">
        <f ca="true">+IF(AND(ISNUMBER(OFFSET('Water Data'!$F$9,0,10*ROW('Water Data'!F108))),'Data Summary'!CA114="Yes"),OFFSET('Water Data'!$F$9,0,10*ROW('Water Data'!F108)),NA())</f>
        <v>#N/A</v>
      </c>
      <c r="M114" s="95" t="e">
        <f ca="true">+IF(AND(ISNUMBER(OFFSET('Water Data'!$G$4,0,10*ROW('Water Data'!G108))),'Data Summary'!CB114="Yes"),100-OFFSET('Water Data'!$G$4,0,10*ROW('Water Data'!G108)),NA())</f>
        <v>#N/A</v>
      </c>
      <c r="N114" s="95" t="e">
        <f ca="true">+IF(AND(ISNUMBER(OFFSET('Water Data'!$G$6,0,10*ROW('Water Data'!G108))),'Data Summary'!CC114="Yes"),OFFSET('Water Data'!$G$6,0,10*ROW('Water Data'!G108)),NA())</f>
        <v>#N/A</v>
      </c>
      <c r="O114" s="95" t="e">
        <f ca="true">+IF(AND(ISNUMBER(OFFSET('Water Data'!$G$9,0,10*ROW('Water Data'!G108))),'Data Summary'!CD114="Yes"),OFFSET('Water Data'!$G$9,0,10*ROW('Water Data'!G108)),NA())</f>
        <v>#N/A</v>
      </c>
      <c r="P114" s="95" t="e">
        <f ca="true">+IF(AND(ISNUMBER(OFFSET('Water Data'!$H$4,0,10*ROW('Water Data'!H108))),'Data Summary'!CE114="Yes"),100-OFFSET('Water Data'!$H$4,0,10*ROW('Water Data'!H108)),NA())</f>
        <v>#N/A</v>
      </c>
      <c r="Q114" s="95" t="e">
        <f ca="true">+IF(AND(ISNUMBER(OFFSET('Water Data'!$H$6,0,10*ROW('Water Data'!H108))),'Data Summary'!CF114="Yes"),OFFSET('Water Data'!$H$6,0,10*ROW('Water Data'!H108)),NA())</f>
        <v>#N/A</v>
      </c>
      <c r="R114" s="95" t="e">
        <f ca="true">+IF(AND(ISNUMBER(OFFSET('Water Data'!$H$9,0,10*ROW('Water Data'!H108))),'Data Summary'!CG114="Yes"),OFFSET('Water Data'!$H$9,0,10*ROW('Water Data'!H108)),NA())</f>
        <v>#N/A</v>
      </c>
      <c r="S114" s="95" t="e">
        <f ca="true">+IF(AND(ISNUMBER(OFFSET('Water Data'!$I$4,0,10*ROW('Water Data'!I108))),'Data Summary'!CH114="Yes"),100-OFFSET('Water Data'!$I$4,0,10*ROW('Water Data'!I108)),NA())</f>
        <v>#N/A</v>
      </c>
      <c r="T114" s="95" t="e">
        <f ca="true">+IF(AND(ISNUMBER(OFFSET('Water Data'!$I$6,0,10*ROW('Water Data'!I108))),'Data Summary'!CI114="Yes"),OFFSET('Water Data'!$I$6,0,10*ROW('Water Data'!I108)),NA())</f>
        <v>#N/A</v>
      </c>
      <c r="U114" s="95" t="e">
        <f ca="true">+IF(AND(ISNUMBER(OFFSET('Water Data'!$I$9,0,10*ROW('Water Data'!I108))),'Data Summary'!CJ114="Yes"),OFFSET('Water Data'!$I$9,0,10*ROW('Water Data'!I108)),NA())</f>
        <v>#N/A</v>
      </c>
      <c r="V114" s="96" t="e">
        <f ca="true">+IF(AND(ISNUMBER(OFFSET('Sanitation Data'!$D$4,0,10*ROW('Sanitation Data'!D108))),'Data Summary'!CK114="Yes"),100-OFFSET('Sanitation Data'!$D$4,0,10*ROW('Sanitation Data'!D108)),NA())</f>
        <v>#N/A</v>
      </c>
      <c r="W114" s="96" t="e">
        <f ca="true">+IF(AND(ISNUMBER(OFFSET('Sanitation Data'!$D$6,0,10*ROW('Sanitation Data'!D108))),'Data Summary'!CL114="Yes"),OFFSET('Sanitation Data'!$D$6,0,10*ROW('Sanitation Data'!D108)),NA())</f>
        <v>#N/A</v>
      </c>
      <c r="X114" s="96" t="e">
        <f ca="true">+IF(AND(ISNUMBER(OFFSET('Sanitation Data'!$D$10,0,10*ROW('Sanitation Data'!D108))),'Data Summary'!CM114="Yes"),OFFSET('Sanitation Data'!$D$10,0,10*ROW('Sanitation Data'!D108)),NA())</f>
        <v>#N/A</v>
      </c>
      <c r="Y114" s="96" t="e">
        <f ca="true">+IF(AND(ISNUMBER(OFFSET('Sanitation Data'!$D$11,0,10*ROW('Sanitation Data'!D108))),'Data Summary'!CN114="Yes"),OFFSET('Sanitation Data'!$D$11,0,10*ROW('Sanitation Data'!D108)),NA())</f>
        <v>#N/A</v>
      </c>
      <c r="Z114" s="96" t="e">
        <f ca="true">+IF(AND(ISNUMBER(OFFSET('Sanitation Data'!$D$12,0,10*ROW('Sanitation Data'!D108))),'Data Summary'!CO114="Yes"),OFFSET('Sanitation Data'!$D$12,0,10*ROW('Sanitation Data'!D108)),NA())</f>
        <v>#N/A</v>
      </c>
      <c r="AA114" s="96" t="e">
        <f ca="true">+IF(AND(ISNUMBER(OFFSET('Sanitation Data'!$E$4,0,10*ROW('Sanitation Data'!E108))),'Data Summary'!CP114="Yes"),100-OFFSET('Sanitation Data'!$E$4,0,10*ROW('Sanitation Data'!E108)),NA())</f>
        <v>#N/A</v>
      </c>
      <c r="AB114" s="96" t="e">
        <f ca="true">+IF(AND(ISNUMBER(OFFSET('Sanitation Data'!$E$6,0,10*ROW('Sanitation Data'!E108))),'Data Summary'!CQ114="Yes"),OFFSET('Sanitation Data'!$E$6,0,10*ROW('Sanitation Data'!E108)),NA())</f>
        <v>#N/A</v>
      </c>
      <c r="AC114" s="96" t="e">
        <f ca="true">+IF(AND(ISNUMBER(OFFSET('Sanitation Data'!$E$10,0,10*ROW('Sanitation Data'!E108))),'Data Summary'!CR114="Yes"),OFFSET('Sanitation Data'!$E$10,0,10*ROW('Sanitation Data'!E108)),NA())</f>
        <v>#N/A</v>
      </c>
      <c r="AD114" s="96" t="e">
        <f ca="true">+IF(AND(ISNUMBER(OFFSET('Sanitation Data'!$E$11,0,10*ROW('Sanitation Data'!E108))),'Data Summary'!CS114="Yes"),OFFSET('Sanitation Data'!$E$11,0,10*ROW('Sanitation Data'!E108)),NA())</f>
        <v>#N/A</v>
      </c>
      <c r="AE114" s="96" t="e">
        <f ca="true">+IF(AND(ISNUMBER(OFFSET('Sanitation Data'!$E$12,0,10*ROW('Sanitation Data'!E108))),'Data Summary'!CT114="Yes"),OFFSET('Sanitation Data'!$E$12,0,10*ROW('Sanitation Data'!E108)),NA())</f>
        <v>#N/A</v>
      </c>
      <c r="AF114" s="96" t="e">
        <f ca="true">+IF(AND(ISNUMBER(OFFSET('Sanitation Data'!$F$4,0,10*ROW('Sanitation Data'!F108))),'Data Summary'!CU114="Yes"),100-OFFSET('Sanitation Data'!$F$4,0,10*ROW('Sanitation Data'!F108)),NA())</f>
        <v>#N/A</v>
      </c>
      <c r="AG114" s="96" t="e">
        <f ca="true">+IF(AND(ISNUMBER(OFFSET('Sanitation Data'!$F$6,0,10*ROW('Sanitation Data'!F108))),'Data Summary'!CV114="Yes"),OFFSET('Sanitation Data'!$F$6,0,10*ROW('Sanitation Data'!F108)),NA())</f>
        <v>#N/A</v>
      </c>
      <c r="AH114" s="96" t="e">
        <f ca="true">+IF(AND(ISNUMBER(OFFSET('Sanitation Data'!$F$10,0,10*ROW('Sanitation Data'!F108))),'Data Summary'!CW114="Yes"),OFFSET('Sanitation Data'!$F$10,0,10*ROW('Sanitation Data'!F108)),NA())</f>
        <v>#N/A</v>
      </c>
      <c r="AI114" s="96" t="e">
        <f ca="true">+IF(AND(ISNUMBER(OFFSET('Sanitation Data'!$F$11,0,10*ROW('Sanitation Data'!F108))),'Data Summary'!CX114="Yes"),OFFSET('Sanitation Data'!$F$11,0,10*ROW('Sanitation Data'!F108)),NA())</f>
        <v>#N/A</v>
      </c>
      <c r="AJ114" s="96" t="e">
        <f ca="true">+IF(AND(ISNUMBER(OFFSET('Sanitation Data'!$F$12,0,10*ROW('Sanitation Data'!F108))),'Data Summary'!CY114="Yes"),OFFSET('Sanitation Data'!$F$12,0,10*ROW('Sanitation Data'!F108)),NA())</f>
        <v>#N/A</v>
      </c>
      <c r="AK114" s="96" t="e">
        <f ca="true">+IF(AND(ISNUMBER(OFFSET('Sanitation Data'!$G$4,0,10*ROW('Sanitation Data'!G108))),'Data Summary'!CZ114="Yes"),100-OFFSET('Sanitation Data'!$G$4,0,10*ROW('Sanitation Data'!G108)),NA())</f>
        <v>#N/A</v>
      </c>
      <c r="AL114" s="96" t="e">
        <f ca="true">+IF(AND(ISNUMBER(OFFSET('Sanitation Data'!$G$6,0,10*ROW('Sanitation Data'!G108))),'Data Summary'!DA114="Yes"),OFFSET('Sanitation Data'!$G$6,0,10*ROW('Sanitation Data'!G108)),NA())</f>
        <v>#N/A</v>
      </c>
      <c r="AM114" s="96" t="e">
        <f ca="true">+IF(AND(ISNUMBER(OFFSET('Sanitation Data'!$G$10,0,10*ROW('Sanitation Data'!G108))),'Data Summary'!DB114="Yes"),OFFSET('Sanitation Data'!$G$10,0,10*ROW('Sanitation Data'!G108)),NA())</f>
        <v>#N/A</v>
      </c>
      <c r="AN114" s="96" t="e">
        <f ca="true">+IF(AND(ISNUMBER(OFFSET('Sanitation Data'!$G$11,0,10*ROW('Sanitation Data'!G108))),'Data Summary'!DC114="Yes"),OFFSET('Sanitation Data'!$G$11,0,10*ROW('Sanitation Data'!G108)),NA())</f>
        <v>#N/A</v>
      </c>
      <c r="AO114" s="96" t="e">
        <f ca="true">+IF(AND(ISNUMBER(OFFSET('Sanitation Data'!$G$12,0,10*ROW('Sanitation Data'!G108))),'Data Summary'!DD114="Yes"),OFFSET('Sanitation Data'!$G$12,0,10*ROW('Sanitation Data'!G108)),NA())</f>
        <v>#N/A</v>
      </c>
      <c r="AP114" s="96" t="e">
        <f ca="true">+IF(AND(ISNUMBER(OFFSET('Sanitation Data'!$H$4,0,10*ROW('Sanitation Data'!H108))),'Data Summary'!DE114="Yes"),100-OFFSET('Sanitation Data'!$H$4,0,10*ROW('Sanitation Data'!H108)),NA())</f>
        <v>#N/A</v>
      </c>
      <c r="AQ114" s="96" t="e">
        <f ca="true">+IF(AND(ISNUMBER(OFFSET('Sanitation Data'!$H$6,0,10*ROW('Sanitation Data'!H108))),'Data Summary'!DF114="Yes"),OFFSET('Sanitation Data'!$H$6,0,10*ROW('Sanitation Data'!H108)),NA())</f>
        <v>#N/A</v>
      </c>
      <c r="AR114" s="96" t="e">
        <f ca="true">+IF(AND(ISNUMBER(OFFSET('Sanitation Data'!$H$10,0,10*ROW('Sanitation Data'!H108))),'Data Summary'!DG114="Yes"),OFFSET('Sanitation Data'!$H$10,0,10*ROW('Sanitation Data'!H108)),NA())</f>
        <v>#N/A</v>
      </c>
      <c r="AS114" s="96" t="e">
        <f ca="true">+IF(AND(ISNUMBER(OFFSET('Sanitation Data'!$H$11,0,10*ROW('Sanitation Data'!H108))),'Data Summary'!DH114="Yes"),OFFSET('Sanitation Data'!$H$11,0,10*ROW('Sanitation Data'!H108)),NA())</f>
        <v>#N/A</v>
      </c>
      <c r="AT114" s="96" t="e">
        <f ca="true">+IF(AND(ISNUMBER(OFFSET('Sanitation Data'!$H$12,0,10*ROW('Sanitation Data'!H108))),'Data Summary'!DI114="Yes"),OFFSET('Sanitation Data'!$H$12,0,10*ROW('Sanitation Data'!H108)),NA())</f>
        <v>#N/A</v>
      </c>
      <c r="AU114" s="96" t="e">
        <f ca="true">+IF(AND(ISNUMBER(OFFSET('Sanitation Data'!$I$4,0,10*ROW('Sanitation Data'!I108))),'Data Summary'!DJ114="Yes"),100-OFFSET('Sanitation Data'!$I$4,0,10*ROW('Sanitation Data'!I108)),NA())</f>
        <v>#N/A</v>
      </c>
      <c r="AV114" s="96" t="e">
        <f ca="true">+IF(AND(ISNUMBER(OFFSET('Sanitation Data'!$I$6,0,10*ROW('Sanitation Data'!I108))),'Data Summary'!DK114="Yes"),OFFSET('Sanitation Data'!$I$6,0,10*ROW('Sanitation Data'!I108)),NA())</f>
        <v>#N/A</v>
      </c>
      <c r="AW114" s="96" t="e">
        <f ca="true">+IF(AND(ISNUMBER(OFFSET('Sanitation Data'!$I$10,0,10*ROW('Sanitation Data'!I108))),'Data Summary'!DL114="Yes"),OFFSET('Sanitation Data'!$I$10,0,10*ROW('Sanitation Data'!I108)),NA())</f>
        <v>#N/A</v>
      </c>
      <c r="AX114" s="96" t="e">
        <f ca="true">+IF(AND(ISNUMBER(OFFSET('Sanitation Data'!$I$11,0,10*ROW('Sanitation Data'!I108))),'Data Summary'!DM114="Yes"),OFFSET('Sanitation Data'!$I$11,0,10*ROW('Sanitation Data'!I108)),NA())</f>
        <v>#N/A</v>
      </c>
      <c r="AY114" s="96" t="e">
        <f ca="true">+IF(AND(ISNUMBER(OFFSET('Sanitation Data'!$I$12,0,10*ROW('Sanitation Data'!I108))),'Data Summary'!DN114="Yes"),OFFSET('Sanitation Data'!$I$12,0,10*ROW('Sanitation Data'!I108)),NA())</f>
        <v>#N/A</v>
      </c>
      <c r="AZ114" s="97" t="e">
        <f ca="true">+IF(AND(ISNUMBER(OFFSET('Hygiene Data'!$D$5,0,10*ROW('Hygiene Data'!D108))),'Data Summary'!DO114="Yes"),OFFSET('Hygiene Data'!$D$5,0,10*ROW('Hygiene Data'!D108)),NA())</f>
        <v>#N/A</v>
      </c>
      <c r="BA114" s="97" t="e">
        <f ca="true">+IF(AND(ISNUMBER(OFFSET('Hygiene Data'!$D$7,0,10*ROW('Hygiene Data'!D108))),'Data Summary'!DP114="Yes"),OFFSET('Hygiene Data'!$D$7,0,10*ROW('Hygiene Data'!D108)),NA())</f>
        <v>#N/A</v>
      </c>
      <c r="BB114" s="97" t="e">
        <f ca="true">+IF(AND(ISNUMBER(OFFSET('Hygiene Data'!$D$9,0,10*ROW('Hygiene Data'!D108))),'Data Summary'!DQ114="Yes"),OFFSET('Hygiene Data'!$D$9,0,10*ROW('Hygiene Data'!D108)),NA())</f>
        <v>#N/A</v>
      </c>
      <c r="BC114" s="97" t="e">
        <f ca="true">+IF(AND(ISNUMBER(OFFSET('Hygiene Data'!$E$5,0,10*ROW('Hygiene Data'!E108))),'Data Summary'!DR114="Yes"),OFFSET('Hygiene Data'!$E$5,0,10*ROW('Hygiene Data'!E108)),NA())</f>
        <v>#N/A</v>
      </c>
      <c r="BD114" s="97" t="e">
        <f ca="true">+IF(AND(ISNUMBER(OFFSET('Hygiene Data'!$E$7,0,10*ROW('Hygiene Data'!E108))),'Data Summary'!DS114="Yes"),OFFSET('Hygiene Data'!$E$7,0,10*ROW('Hygiene Data'!E108)),NA())</f>
        <v>#N/A</v>
      </c>
      <c r="BE114" s="97" t="e">
        <f ca="true">+IF(AND(ISNUMBER(OFFSET('Hygiene Data'!$E$9,0,10*ROW('Hygiene Data'!E108))),'Data Summary'!DT114="Yes"),OFFSET('Hygiene Data'!$E$9,0,10*ROW('Hygiene Data'!E108)),NA())</f>
        <v>#N/A</v>
      </c>
      <c r="BF114" s="97" t="e">
        <f ca="true">+IF(AND(ISNUMBER(OFFSET('Hygiene Data'!$F$5,0,10*ROW('Hygiene Data'!F108))),'Data Summary'!DU114="Yes"),OFFSET('Hygiene Data'!$F$5,0,10*ROW('Hygiene Data'!F108)),NA())</f>
        <v>#N/A</v>
      </c>
      <c r="BG114" s="97" t="e">
        <f ca="true">+IF(AND(ISNUMBER(OFFSET('Hygiene Data'!$F$7,0,10*ROW('Hygiene Data'!F108))),'Data Summary'!DV114="Yes"),OFFSET('Hygiene Data'!$F$7,0,10*ROW('Hygiene Data'!F108)),NA())</f>
        <v>#N/A</v>
      </c>
      <c r="BH114" s="97" t="e">
        <f ca="true">+IF(AND(ISNUMBER(OFFSET('Hygiene Data'!$F$9,0,10*ROW('Hygiene Data'!F108))),'Data Summary'!DW114="Yes"),OFFSET('Hygiene Data'!$F$9,0,10*ROW('Hygiene Data'!F108)),NA())</f>
        <v>#N/A</v>
      </c>
      <c r="BI114" s="97" t="e">
        <f ca="true">+IF(AND(ISNUMBER(OFFSET('Hygiene Data'!$G$5,0,10*ROW('Hygiene Data'!G108))),'Data Summary'!DX114="Yes"),OFFSET('Hygiene Data'!$G$5,0,10*ROW('Hygiene Data'!G108)),NA())</f>
        <v>#N/A</v>
      </c>
      <c r="BJ114" s="97" t="e">
        <f ca="true">+IF(AND(ISNUMBER(OFFSET('Hygiene Data'!$G$7,0,10*ROW('Hygiene Data'!G108))),'Data Summary'!DY114="Yes"),OFFSET('Hygiene Data'!$G$7,0,10*ROW('Hygiene Data'!G108)),NA())</f>
        <v>#N/A</v>
      </c>
      <c r="BK114" s="97" t="e">
        <f ca="true">+IF(AND(ISNUMBER(OFFSET('Hygiene Data'!$G$9,0,10*ROW('Hygiene Data'!G108))),'Data Summary'!DZ114="Yes"),OFFSET('Hygiene Data'!$G$9,0,10*ROW('Hygiene Data'!G108)),NA())</f>
        <v>#N/A</v>
      </c>
      <c r="BL114" s="97" t="e">
        <f ca="true">+IF(AND(ISNUMBER(OFFSET('Hygiene Data'!$H$5,0,10*ROW('Hygiene Data'!H108))),'Data Summary'!EA114="Yes"),OFFSET('Hygiene Data'!$H$5,0,10*ROW('Hygiene Data'!H108)),NA())</f>
        <v>#N/A</v>
      </c>
      <c r="BM114" s="97" t="e">
        <f ca="true">+IF(AND(ISNUMBER(OFFSET('Hygiene Data'!$H$7,0,10*ROW('Hygiene Data'!H108))),'Data Summary'!EB114="Yes"),OFFSET('Hygiene Data'!$H$7,0,10*ROW('Hygiene Data'!H108)),NA())</f>
        <v>#N/A</v>
      </c>
      <c r="BN114" s="97" t="e">
        <f ca="true">+IF(AND(ISNUMBER(OFFSET('Hygiene Data'!$H$9,0,10*ROW('Hygiene Data'!H108))),'Data Summary'!EC114="Yes"),OFFSET('Hygiene Data'!$H$9,0,10*ROW('Hygiene Data'!H108)),NA())</f>
        <v>#N/A</v>
      </c>
      <c r="BO114" s="97" t="e">
        <f ca="true">+IF(AND(ISNUMBER(OFFSET('Hygiene Data'!$I$5,0,10*ROW('Hygiene Data'!I108))),'Data Summary'!ED114="Yes"),OFFSET('Hygiene Data'!$I$5,0,10*ROW('Hygiene Data'!I108)),NA())</f>
        <v>#N/A</v>
      </c>
      <c r="BP114" s="97" t="e">
        <f ca="true">+IF(AND(ISNUMBER(OFFSET('Hygiene Data'!$I$7,0,10*ROW('Hygiene Data'!I108))),'Data Summary'!EE114="Yes"),OFFSET('Hygiene Data'!$I$7,0,10*ROW('Hygiene Data'!I108)),NA())</f>
        <v>#N/A</v>
      </c>
      <c r="BQ114" s="97" t="e">
        <f ca="true">+IF(AND(ISNUMBER(OFFSET('Hygiene Data'!$I$9,0,10*ROW('Hygiene Data'!I108))),'Data Summary'!EF114="Yes"),OFFSET('Hygiene Data'!$I$9,0,10*ROW('Hygiene Data'!I108)),NA())</f>
        <v>#N/A</v>
      </c>
    </row>
    <row xmlns:x14ac="http://schemas.microsoft.com/office/spreadsheetml/2009/9/ac" r="115" x14ac:dyDescent="0.2">
      <c r="A115" s="409" t="e">
        <f ca="true">+RIGHT('Data Summary'!A115,LEN('Data Summary'!A115)-9)</f>
        <v>#VALUE!</v>
      </c>
      <c r="B115" s="36" t="str">
        <f ca="true">+IF(ISTEXT('Data Summary'!B115),'Data Summary'!B115,"")</f>
        <v/>
      </c>
      <c r="C115" s="358" t="e">
        <f ca="true">+VALUE('Data Summary'!C115)</f>
        <v>#VALUE!</v>
      </c>
      <c r="D115" s="95" t="e">
        <f ca="true">+IF(AND(ISNUMBER(OFFSET('Water Data'!$D$4,0,10*ROW('Water Data'!D109))),'Data Summary'!BS115="Yes"),100-OFFSET('Water Data'!$D$4,0,10*ROW('Water Data'!D109)),NA())</f>
        <v>#N/A</v>
      </c>
      <c r="E115" s="95" t="e">
        <f ca="true">+IF(AND(ISNUMBER(OFFSET('Water Data'!$D$6,0,10*ROW('Water Data'!D109))),'Data Summary'!BT115="Yes"),OFFSET('Water Data'!$D$6,0,10*ROW('Water Data'!D109)),NA())</f>
        <v>#N/A</v>
      </c>
      <c r="F115" s="95" t="e">
        <f ca="true">+IF(AND(ISNUMBER(OFFSET('Water Data'!$D$9,0,10*ROW('Water Data'!D109))),'Data Summary'!BU115="Yes"),OFFSET('Water Data'!$D$9,0,10*ROW('Water Data'!D109)),NA())</f>
        <v>#N/A</v>
      </c>
      <c r="G115" s="95" t="e">
        <f ca="true">+IF(AND(ISNUMBER(OFFSET('Water Data'!$E$4,0,10*ROW('Water Data'!E109))),'Data Summary'!BV115="Yes"),100-OFFSET('Water Data'!$E$4,0,10*ROW('Water Data'!E109)),NA())</f>
        <v>#N/A</v>
      </c>
      <c r="H115" s="95" t="e">
        <f ca="true">+IF(AND(ISNUMBER(OFFSET('Water Data'!$E$6,0,10*ROW('Water Data'!E109))),'Data Summary'!BW115="Yes"),OFFSET('Water Data'!$E$6,0,10*ROW('Water Data'!E109)),NA())</f>
        <v>#N/A</v>
      </c>
      <c r="I115" s="95" t="e">
        <f ca="true">+IF(AND(ISNUMBER(OFFSET('Water Data'!$E$9,0,10*ROW('Water Data'!E109))),'Data Summary'!BX115="Yes"),OFFSET('Water Data'!$E$9,0,10*ROW('Water Data'!E109)),NA())</f>
        <v>#N/A</v>
      </c>
      <c r="J115" s="95" t="e">
        <f ca="true">+IF(AND(ISNUMBER(OFFSET('Water Data'!$F$4,0,10*ROW('Water Data'!F109))),'Data Summary'!BY115="Yes"),100-OFFSET('Water Data'!$F$4,0,10*ROW('Water Data'!F109)),NA())</f>
        <v>#N/A</v>
      </c>
      <c r="K115" s="95" t="e">
        <f ca="true">+IF(AND(ISNUMBER(OFFSET('Water Data'!$F$6,0,10*ROW('Water Data'!F109))),'Data Summary'!BZ115="Yes"),OFFSET('Water Data'!$F$6,0,10*ROW('Water Data'!F109)),NA())</f>
        <v>#N/A</v>
      </c>
      <c r="L115" s="95" t="e">
        <f ca="true">+IF(AND(ISNUMBER(OFFSET('Water Data'!$F$9,0,10*ROW('Water Data'!F109))),'Data Summary'!CA115="Yes"),OFFSET('Water Data'!$F$9,0,10*ROW('Water Data'!F109)),NA())</f>
        <v>#N/A</v>
      </c>
      <c r="M115" s="95" t="e">
        <f ca="true">+IF(AND(ISNUMBER(OFFSET('Water Data'!$G$4,0,10*ROW('Water Data'!G109))),'Data Summary'!CB115="Yes"),100-OFFSET('Water Data'!$G$4,0,10*ROW('Water Data'!G109)),NA())</f>
        <v>#N/A</v>
      </c>
      <c r="N115" s="95" t="e">
        <f ca="true">+IF(AND(ISNUMBER(OFFSET('Water Data'!$G$6,0,10*ROW('Water Data'!G109))),'Data Summary'!CC115="Yes"),OFFSET('Water Data'!$G$6,0,10*ROW('Water Data'!G109)),NA())</f>
        <v>#N/A</v>
      </c>
      <c r="O115" s="95" t="e">
        <f ca="true">+IF(AND(ISNUMBER(OFFSET('Water Data'!$G$9,0,10*ROW('Water Data'!G109))),'Data Summary'!CD115="Yes"),OFFSET('Water Data'!$G$9,0,10*ROW('Water Data'!G109)),NA())</f>
        <v>#N/A</v>
      </c>
      <c r="P115" s="95" t="e">
        <f ca="true">+IF(AND(ISNUMBER(OFFSET('Water Data'!$H$4,0,10*ROW('Water Data'!H109))),'Data Summary'!CE115="Yes"),100-OFFSET('Water Data'!$H$4,0,10*ROW('Water Data'!H109)),NA())</f>
        <v>#N/A</v>
      </c>
      <c r="Q115" s="95" t="e">
        <f ca="true">+IF(AND(ISNUMBER(OFFSET('Water Data'!$H$6,0,10*ROW('Water Data'!H109))),'Data Summary'!CF115="Yes"),OFFSET('Water Data'!$H$6,0,10*ROW('Water Data'!H109)),NA())</f>
        <v>#N/A</v>
      </c>
      <c r="R115" s="95" t="e">
        <f ca="true">+IF(AND(ISNUMBER(OFFSET('Water Data'!$H$9,0,10*ROW('Water Data'!H109))),'Data Summary'!CG115="Yes"),OFFSET('Water Data'!$H$9,0,10*ROW('Water Data'!H109)),NA())</f>
        <v>#N/A</v>
      </c>
      <c r="S115" s="95" t="e">
        <f ca="true">+IF(AND(ISNUMBER(OFFSET('Water Data'!$I$4,0,10*ROW('Water Data'!I109))),'Data Summary'!CH115="Yes"),100-OFFSET('Water Data'!$I$4,0,10*ROW('Water Data'!I109)),NA())</f>
        <v>#N/A</v>
      </c>
      <c r="T115" s="95" t="e">
        <f ca="true">+IF(AND(ISNUMBER(OFFSET('Water Data'!$I$6,0,10*ROW('Water Data'!I109))),'Data Summary'!CI115="Yes"),OFFSET('Water Data'!$I$6,0,10*ROW('Water Data'!I109)),NA())</f>
        <v>#N/A</v>
      </c>
      <c r="U115" s="95" t="e">
        <f ca="true">+IF(AND(ISNUMBER(OFFSET('Water Data'!$I$9,0,10*ROW('Water Data'!I109))),'Data Summary'!CJ115="Yes"),OFFSET('Water Data'!$I$9,0,10*ROW('Water Data'!I109)),NA())</f>
        <v>#N/A</v>
      </c>
      <c r="V115" s="96" t="e">
        <f ca="true">+IF(AND(ISNUMBER(OFFSET('Sanitation Data'!$D$4,0,10*ROW('Sanitation Data'!D109))),'Data Summary'!CK115="Yes"),100-OFFSET('Sanitation Data'!$D$4,0,10*ROW('Sanitation Data'!D109)),NA())</f>
        <v>#N/A</v>
      </c>
      <c r="W115" s="96" t="e">
        <f ca="true">+IF(AND(ISNUMBER(OFFSET('Sanitation Data'!$D$6,0,10*ROW('Sanitation Data'!D109))),'Data Summary'!CL115="Yes"),OFFSET('Sanitation Data'!$D$6,0,10*ROW('Sanitation Data'!D109)),NA())</f>
        <v>#N/A</v>
      </c>
      <c r="X115" s="96" t="e">
        <f ca="true">+IF(AND(ISNUMBER(OFFSET('Sanitation Data'!$D$10,0,10*ROW('Sanitation Data'!D109))),'Data Summary'!CM115="Yes"),OFFSET('Sanitation Data'!$D$10,0,10*ROW('Sanitation Data'!D109)),NA())</f>
        <v>#N/A</v>
      </c>
      <c r="Y115" s="96" t="e">
        <f ca="true">+IF(AND(ISNUMBER(OFFSET('Sanitation Data'!$D$11,0,10*ROW('Sanitation Data'!D109))),'Data Summary'!CN115="Yes"),OFFSET('Sanitation Data'!$D$11,0,10*ROW('Sanitation Data'!D109)),NA())</f>
        <v>#N/A</v>
      </c>
      <c r="Z115" s="96" t="e">
        <f ca="true">+IF(AND(ISNUMBER(OFFSET('Sanitation Data'!$D$12,0,10*ROW('Sanitation Data'!D109))),'Data Summary'!CO115="Yes"),OFFSET('Sanitation Data'!$D$12,0,10*ROW('Sanitation Data'!D109)),NA())</f>
        <v>#N/A</v>
      </c>
      <c r="AA115" s="96" t="e">
        <f ca="true">+IF(AND(ISNUMBER(OFFSET('Sanitation Data'!$E$4,0,10*ROW('Sanitation Data'!E109))),'Data Summary'!CP115="Yes"),100-OFFSET('Sanitation Data'!$E$4,0,10*ROW('Sanitation Data'!E109)),NA())</f>
        <v>#N/A</v>
      </c>
      <c r="AB115" s="96" t="e">
        <f ca="true">+IF(AND(ISNUMBER(OFFSET('Sanitation Data'!$E$6,0,10*ROW('Sanitation Data'!E109))),'Data Summary'!CQ115="Yes"),OFFSET('Sanitation Data'!$E$6,0,10*ROW('Sanitation Data'!E109)),NA())</f>
        <v>#N/A</v>
      </c>
      <c r="AC115" s="96" t="e">
        <f ca="true">+IF(AND(ISNUMBER(OFFSET('Sanitation Data'!$E$10,0,10*ROW('Sanitation Data'!E109))),'Data Summary'!CR115="Yes"),OFFSET('Sanitation Data'!$E$10,0,10*ROW('Sanitation Data'!E109)),NA())</f>
        <v>#N/A</v>
      </c>
      <c r="AD115" s="96" t="e">
        <f ca="true">+IF(AND(ISNUMBER(OFFSET('Sanitation Data'!$E$11,0,10*ROW('Sanitation Data'!E109))),'Data Summary'!CS115="Yes"),OFFSET('Sanitation Data'!$E$11,0,10*ROW('Sanitation Data'!E109)),NA())</f>
        <v>#N/A</v>
      </c>
      <c r="AE115" s="96" t="e">
        <f ca="true">+IF(AND(ISNUMBER(OFFSET('Sanitation Data'!$E$12,0,10*ROW('Sanitation Data'!E109))),'Data Summary'!CT115="Yes"),OFFSET('Sanitation Data'!$E$12,0,10*ROW('Sanitation Data'!E109)),NA())</f>
        <v>#N/A</v>
      </c>
      <c r="AF115" s="96" t="e">
        <f ca="true">+IF(AND(ISNUMBER(OFFSET('Sanitation Data'!$F$4,0,10*ROW('Sanitation Data'!F109))),'Data Summary'!CU115="Yes"),100-OFFSET('Sanitation Data'!$F$4,0,10*ROW('Sanitation Data'!F109)),NA())</f>
        <v>#N/A</v>
      </c>
      <c r="AG115" s="96" t="e">
        <f ca="true">+IF(AND(ISNUMBER(OFFSET('Sanitation Data'!$F$6,0,10*ROW('Sanitation Data'!F109))),'Data Summary'!CV115="Yes"),OFFSET('Sanitation Data'!$F$6,0,10*ROW('Sanitation Data'!F109)),NA())</f>
        <v>#N/A</v>
      </c>
      <c r="AH115" s="96" t="e">
        <f ca="true">+IF(AND(ISNUMBER(OFFSET('Sanitation Data'!$F$10,0,10*ROW('Sanitation Data'!F109))),'Data Summary'!CW115="Yes"),OFFSET('Sanitation Data'!$F$10,0,10*ROW('Sanitation Data'!F109)),NA())</f>
        <v>#N/A</v>
      </c>
      <c r="AI115" s="96" t="e">
        <f ca="true">+IF(AND(ISNUMBER(OFFSET('Sanitation Data'!$F$11,0,10*ROW('Sanitation Data'!F109))),'Data Summary'!CX115="Yes"),OFFSET('Sanitation Data'!$F$11,0,10*ROW('Sanitation Data'!F109)),NA())</f>
        <v>#N/A</v>
      </c>
      <c r="AJ115" s="96" t="e">
        <f ca="true">+IF(AND(ISNUMBER(OFFSET('Sanitation Data'!$F$12,0,10*ROW('Sanitation Data'!F109))),'Data Summary'!CY115="Yes"),OFFSET('Sanitation Data'!$F$12,0,10*ROW('Sanitation Data'!F109)),NA())</f>
        <v>#N/A</v>
      </c>
      <c r="AK115" s="96" t="e">
        <f ca="true">+IF(AND(ISNUMBER(OFFSET('Sanitation Data'!$G$4,0,10*ROW('Sanitation Data'!G109))),'Data Summary'!CZ115="Yes"),100-OFFSET('Sanitation Data'!$G$4,0,10*ROW('Sanitation Data'!G109)),NA())</f>
        <v>#N/A</v>
      </c>
      <c r="AL115" s="96" t="e">
        <f ca="true">+IF(AND(ISNUMBER(OFFSET('Sanitation Data'!$G$6,0,10*ROW('Sanitation Data'!G109))),'Data Summary'!DA115="Yes"),OFFSET('Sanitation Data'!$G$6,0,10*ROW('Sanitation Data'!G109)),NA())</f>
        <v>#N/A</v>
      </c>
      <c r="AM115" s="96" t="e">
        <f ca="true">+IF(AND(ISNUMBER(OFFSET('Sanitation Data'!$G$10,0,10*ROW('Sanitation Data'!G109))),'Data Summary'!DB115="Yes"),OFFSET('Sanitation Data'!$G$10,0,10*ROW('Sanitation Data'!G109)),NA())</f>
        <v>#N/A</v>
      </c>
      <c r="AN115" s="96" t="e">
        <f ca="true">+IF(AND(ISNUMBER(OFFSET('Sanitation Data'!$G$11,0,10*ROW('Sanitation Data'!G109))),'Data Summary'!DC115="Yes"),OFFSET('Sanitation Data'!$G$11,0,10*ROW('Sanitation Data'!G109)),NA())</f>
        <v>#N/A</v>
      </c>
      <c r="AO115" s="96" t="e">
        <f ca="true">+IF(AND(ISNUMBER(OFFSET('Sanitation Data'!$G$12,0,10*ROW('Sanitation Data'!G109))),'Data Summary'!DD115="Yes"),OFFSET('Sanitation Data'!$G$12,0,10*ROW('Sanitation Data'!G109)),NA())</f>
        <v>#N/A</v>
      </c>
      <c r="AP115" s="96" t="e">
        <f ca="true">+IF(AND(ISNUMBER(OFFSET('Sanitation Data'!$H$4,0,10*ROW('Sanitation Data'!H109))),'Data Summary'!DE115="Yes"),100-OFFSET('Sanitation Data'!$H$4,0,10*ROW('Sanitation Data'!H109)),NA())</f>
        <v>#N/A</v>
      </c>
      <c r="AQ115" s="96" t="e">
        <f ca="true">+IF(AND(ISNUMBER(OFFSET('Sanitation Data'!$H$6,0,10*ROW('Sanitation Data'!H109))),'Data Summary'!DF115="Yes"),OFFSET('Sanitation Data'!$H$6,0,10*ROW('Sanitation Data'!H109)),NA())</f>
        <v>#N/A</v>
      </c>
      <c r="AR115" s="96" t="e">
        <f ca="true">+IF(AND(ISNUMBER(OFFSET('Sanitation Data'!$H$10,0,10*ROW('Sanitation Data'!H109))),'Data Summary'!DG115="Yes"),OFFSET('Sanitation Data'!$H$10,0,10*ROW('Sanitation Data'!H109)),NA())</f>
        <v>#N/A</v>
      </c>
      <c r="AS115" s="96" t="e">
        <f ca="true">+IF(AND(ISNUMBER(OFFSET('Sanitation Data'!$H$11,0,10*ROW('Sanitation Data'!H109))),'Data Summary'!DH115="Yes"),OFFSET('Sanitation Data'!$H$11,0,10*ROW('Sanitation Data'!H109)),NA())</f>
        <v>#N/A</v>
      </c>
      <c r="AT115" s="96" t="e">
        <f ca="true">+IF(AND(ISNUMBER(OFFSET('Sanitation Data'!$H$12,0,10*ROW('Sanitation Data'!H109))),'Data Summary'!DI115="Yes"),OFFSET('Sanitation Data'!$H$12,0,10*ROW('Sanitation Data'!H109)),NA())</f>
        <v>#N/A</v>
      </c>
      <c r="AU115" s="96" t="e">
        <f ca="true">+IF(AND(ISNUMBER(OFFSET('Sanitation Data'!$I$4,0,10*ROW('Sanitation Data'!I109))),'Data Summary'!DJ115="Yes"),100-OFFSET('Sanitation Data'!$I$4,0,10*ROW('Sanitation Data'!I109)),NA())</f>
        <v>#N/A</v>
      </c>
      <c r="AV115" s="96" t="e">
        <f ca="true">+IF(AND(ISNUMBER(OFFSET('Sanitation Data'!$I$6,0,10*ROW('Sanitation Data'!I109))),'Data Summary'!DK115="Yes"),OFFSET('Sanitation Data'!$I$6,0,10*ROW('Sanitation Data'!I109)),NA())</f>
        <v>#N/A</v>
      </c>
      <c r="AW115" s="96" t="e">
        <f ca="true">+IF(AND(ISNUMBER(OFFSET('Sanitation Data'!$I$10,0,10*ROW('Sanitation Data'!I109))),'Data Summary'!DL115="Yes"),OFFSET('Sanitation Data'!$I$10,0,10*ROW('Sanitation Data'!I109)),NA())</f>
        <v>#N/A</v>
      </c>
      <c r="AX115" s="96" t="e">
        <f ca="true">+IF(AND(ISNUMBER(OFFSET('Sanitation Data'!$I$11,0,10*ROW('Sanitation Data'!I109))),'Data Summary'!DM115="Yes"),OFFSET('Sanitation Data'!$I$11,0,10*ROW('Sanitation Data'!I109)),NA())</f>
        <v>#N/A</v>
      </c>
      <c r="AY115" s="96" t="e">
        <f ca="true">+IF(AND(ISNUMBER(OFFSET('Sanitation Data'!$I$12,0,10*ROW('Sanitation Data'!I109))),'Data Summary'!DN115="Yes"),OFFSET('Sanitation Data'!$I$12,0,10*ROW('Sanitation Data'!I109)),NA())</f>
        <v>#N/A</v>
      </c>
      <c r="AZ115" s="97" t="e">
        <f ca="true">+IF(AND(ISNUMBER(OFFSET('Hygiene Data'!$D$5,0,10*ROW('Hygiene Data'!D109))),'Data Summary'!DO115="Yes"),OFFSET('Hygiene Data'!$D$5,0,10*ROW('Hygiene Data'!D109)),NA())</f>
        <v>#N/A</v>
      </c>
      <c r="BA115" s="97" t="e">
        <f ca="true">+IF(AND(ISNUMBER(OFFSET('Hygiene Data'!$D$7,0,10*ROW('Hygiene Data'!D109))),'Data Summary'!DP115="Yes"),OFFSET('Hygiene Data'!$D$7,0,10*ROW('Hygiene Data'!D109)),NA())</f>
        <v>#N/A</v>
      </c>
      <c r="BB115" s="97" t="e">
        <f ca="true">+IF(AND(ISNUMBER(OFFSET('Hygiene Data'!$D$9,0,10*ROW('Hygiene Data'!D109))),'Data Summary'!DQ115="Yes"),OFFSET('Hygiene Data'!$D$9,0,10*ROW('Hygiene Data'!D109)),NA())</f>
        <v>#N/A</v>
      </c>
      <c r="BC115" s="97" t="e">
        <f ca="true">+IF(AND(ISNUMBER(OFFSET('Hygiene Data'!$E$5,0,10*ROW('Hygiene Data'!E109))),'Data Summary'!DR115="Yes"),OFFSET('Hygiene Data'!$E$5,0,10*ROW('Hygiene Data'!E109)),NA())</f>
        <v>#N/A</v>
      </c>
      <c r="BD115" s="97" t="e">
        <f ca="true">+IF(AND(ISNUMBER(OFFSET('Hygiene Data'!$E$7,0,10*ROW('Hygiene Data'!E109))),'Data Summary'!DS115="Yes"),OFFSET('Hygiene Data'!$E$7,0,10*ROW('Hygiene Data'!E109)),NA())</f>
        <v>#N/A</v>
      </c>
      <c r="BE115" s="97" t="e">
        <f ca="true">+IF(AND(ISNUMBER(OFFSET('Hygiene Data'!$E$9,0,10*ROW('Hygiene Data'!E109))),'Data Summary'!DT115="Yes"),OFFSET('Hygiene Data'!$E$9,0,10*ROW('Hygiene Data'!E109)),NA())</f>
        <v>#N/A</v>
      </c>
      <c r="BF115" s="97" t="e">
        <f ca="true">+IF(AND(ISNUMBER(OFFSET('Hygiene Data'!$F$5,0,10*ROW('Hygiene Data'!F109))),'Data Summary'!DU115="Yes"),OFFSET('Hygiene Data'!$F$5,0,10*ROW('Hygiene Data'!F109)),NA())</f>
        <v>#N/A</v>
      </c>
      <c r="BG115" s="97" t="e">
        <f ca="true">+IF(AND(ISNUMBER(OFFSET('Hygiene Data'!$F$7,0,10*ROW('Hygiene Data'!F109))),'Data Summary'!DV115="Yes"),OFFSET('Hygiene Data'!$F$7,0,10*ROW('Hygiene Data'!F109)),NA())</f>
        <v>#N/A</v>
      </c>
      <c r="BH115" s="97" t="e">
        <f ca="true">+IF(AND(ISNUMBER(OFFSET('Hygiene Data'!$F$9,0,10*ROW('Hygiene Data'!F109))),'Data Summary'!DW115="Yes"),OFFSET('Hygiene Data'!$F$9,0,10*ROW('Hygiene Data'!F109)),NA())</f>
        <v>#N/A</v>
      </c>
      <c r="BI115" s="97" t="e">
        <f ca="true">+IF(AND(ISNUMBER(OFFSET('Hygiene Data'!$G$5,0,10*ROW('Hygiene Data'!G109))),'Data Summary'!DX115="Yes"),OFFSET('Hygiene Data'!$G$5,0,10*ROW('Hygiene Data'!G109)),NA())</f>
        <v>#N/A</v>
      </c>
      <c r="BJ115" s="97" t="e">
        <f ca="true">+IF(AND(ISNUMBER(OFFSET('Hygiene Data'!$G$7,0,10*ROW('Hygiene Data'!G109))),'Data Summary'!DY115="Yes"),OFFSET('Hygiene Data'!$G$7,0,10*ROW('Hygiene Data'!G109)),NA())</f>
        <v>#N/A</v>
      </c>
      <c r="BK115" s="97" t="e">
        <f ca="true">+IF(AND(ISNUMBER(OFFSET('Hygiene Data'!$G$9,0,10*ROW('Hygiene Data'!G109))),'Data Summary'!DZ115="Yes"),OFFSET('Hygiene Data'!$G$9,0,10*ROW('Hygiene Data'!G109)),NA())</f>
        <v>#N/A</v>
      </c>
      <c r="BL115" s="97" t="e">
        <f ca="true">+IF(AND(ISNUMBER(OFFSET('Hygiene Data'!$H$5,0,10*ROW('Hygiene Data'!H109))),'Data Summary'!EA115="Yes"),OFFSET('Hygiene Data'!$H$5,0,10*ROW('Hygiene Data'!H109)),NA())</f>
        <v>#N/A</v>
      </c>
      <c r="BM115" s="97" t="e">
        <f ca="true">+IF(AND(ISNUMBER(OFFSET('Hygiene Data'!$H$7,0,10*ROW('Hygiene Data'!H109))),'Data Summary'!EB115="Yes"),OFFSET('Hygiene Data'!$H$7,0,10*ROW('Hygiene Data'!H109)),NA())</f>
        <v>#N/A</v>
      </c>
      <c r="BN115" s="97" t="e">
        <f ca="true">+IF(AND(ISNUMBER(OFFSET('Hygiene Data'!$H$9,0,10*ROW('Hygiene Data'!H109))),'Data Summary'!EC115="Yes"),OFFSET('Hygiene Data'!$H$9,0,10*ROW('Hygiene Data'!H109)),NA())</f>
        <v>#N/A</v>
      </c>
      <c r="BO115" s="97" t="e">
        <f ca="true">+IF(AND(ISNUMBER(OFFSET('Hygiene Data'!$I$5,0,10*ROW('Hygiene Data'!I109))),'Data Summary'!ED115="Yes"),OFFSET('Hygiene Data'!$I$5,0,10*ROW('Hygiene Data'!I109)),NA())</f>
        <v>#N/A</v>
      </c>
      <c r="BP115" s="97" t="e">
        <f ca="true">+IF(AND(ISNUMBER(OFFSET('Hygiene Data'!$I$7,0,10*ROW('Hygiene Data'!I109))),'Data Summary'!EE115="Yes"),OFFSET('Hygiene Data'!$I$7,0,10*ROW('Hygiene Data'!I109)),NA())</f>
        <v>#N/A</v>
      </c>
      <c r="BQ115" s="97" t="e">
        <f ca="true">+IF(AND(ISNUMBER(OFFSET('Hygiene Data'!$I$9,0,10*ROW('Hygiene Data'!I109))),'Data Summary'!EF115="Yes"),OFFSET('Hygiene Data'!$I$9,0,10*ROW('Hygiene Data'!I109)),NA())</f>
        <v>#N/A</v>
      </c>
    </row>
    <row xmlns:x14ac="http://schemas.microsoft.com/office/spreadsheetml/2009/9/ac" r="116" x14ac:dyDescent="0.2">
      <c r="A116" s="409" t="e">
        <f ca="true">+RIGHT('Data Summary'!A116,LEN('Data Summary'!A116)-9)</f>
        <v>#VALUE!</v>
      </c>
      <c r="B116" s="36" t="str">
        <f ca="true">+IF(ISTEXT('Data Summary'!B116),'Data Summary'!B116,"")</f>
        <v/>
      </c>
      <c r="C116" s="358" t="e">
        <f ca="true">+VALUE('Data Summary'!C116)</f>
        <v>#VALUE!</v>
      </c>
      <c r="D116" s="95" t="e">
        <f ca="true">+IF(AND(ISNUMBER(OFFSET('Water Data'!$D$4,0,10*ROW('Water Data'!D110))),'Data Summary'!BS116="Yes"),100-OFFSET('Water Data'!$D$4,0,10*ROW('Water Data'!D110)),NA())</f>
        <v>#N/A</v>
      </c>
      <c r="E116" s="95" t="e">
        <f ca="true">+IF(AND(ISNUMBER(OFFSET('Water Data'!$D$6,0,10*ROW('Water Data'!D110))),'Data Summary'!BT116="Yes"),OFFSET('Water Data'!$D$6,0,10*ROW('Water Data'!D110)),NA())</f>
        <v>#N/A</v>
      </c>
      <c r="F116" s="95" t="e">
        <f ca="true">+IF(AND(ISNUMBER(OFFSET('Water Data'!$D$9,0,10*ROW('Water Data'!D110))),'Data Summary'!BU116="Yes"),OFFSET('Water Data'!$D$9,0,10*ROW('Water Data'!D110)),NA())</f>
        <v>#N/A</v>
      </c>
      <c r="G116" s="95" t="e">
        <f ca="true">+IF(AND(ISNUMBER(OFFSET('Water Data'!$E$4,0,10*ROW('Water Data'!E110))),'Data Summary'!BV116="Yes"),100-OFFSET('Water Data'!$E$4,0,10*ROW('Water Data'!E110)),NA())</f>
        <v>#N/A</v>
      </c>
      <c r="H116" s="95" t="e">
        <f ca="true">+IF(AND(ISNUMBER(OFFSET('Water Data'!$E$6,0,10*ROW('Water Data'!E110))),'Data Summary'!BW116="Yes"),OFFSET('Water Data'!$E$6,0,10*ROW('Water Data'!E110)),NA())</f>
        <v>#N/A</v>
      </c>
      <c r="I116" s="95" t="e">
        <f ca="true">+IF(AND(ISNUMBER(OFFSET('Water Data'!$E$9,0,10*ROW('Water Data'!E110))),'Data Summary'!BX116="Yes"),OFFSET('Water Data'!$E$9,0,10*ROW('Water Data'!E110)),NA())</f>
        <v>#N/A</v>
      </c>
      <c r="J116" s="95" t="e">
        <f ca="true">+IF(AND(ISNUMBER(OFFSET('Water Data'!$F$4,0,10*ROW('Water Data'!F110))),'Data Summary'!BY116="Yes"),100-OFFSET('Water Data'!$F$4,0,10*ROW('Water Data'!F110)),NA())</f>
        <v>#N/A</v>
      </c>
      <c r="K116" s="95" t="e">
        <f ca="true">+IF(AND(ISNUMBER(OFFSET('Water Data'!$F$6,0,10*ROW('Water Data'!F110))),'Data Summary'!BZ116="Yes"),OFFSET('Water Data'!$F$6,0,10*ROW('Water Data'!F110)),NA())</f>
        <v>#N/A</v>
      </c>
      <c r="L116" s="95" t="e">
        <f ca="true">+IF(AND(ISNUMBER(OFFSET('Water Data'!$F$9,0,10*ROW('Water Data'!F110))),'Data Summary'!CA116="Yes"),OFFSET('Water Data'!$F$9,0,10*ROW('Water Data'!F110)),NA())</f>
        <v>#N/A</v>
      </c>
      <c r="M116" s="95" t="e">
        <f ca="true">+IF(AND(ISNUMBER(OFFSET('Water Data'!$G$4,0,10*ROW('Water Data'!G110))),'Data Summary'!CB116="Yes"),100-OFFSET('Water Data'!$G$4,0,10*ROW('Water Data'!G110)),NA())</f>
        <v>#N/A</v>
      </c>
      <c r="N116" s="95" t="e">
        <f ca="true">+IF(AND(ISNUMBER(OFFSET('Water Data'!$G$6,0,10*ROW('Water Data'!G110))),'Data Summary'!CC116="Yes"),OFFSET('Water Data'!$G$6,0,10*ROW('Water Data'!G110)),NA())</f>
        <v>#N/A</v>
      </c>
      <c r="O116" s="95" t="e">
        <f ca="true">+IF(AND(ISNUMBER(OFFSET('Water Data'!$G$9,0,10*ROW('Water Data'!G110))),'Data Summary'!CD116="Yes"),OFFSET('Water Data'!$G$9,0,10*ROW('Water Data'!G110)),NA())</f>
        <v>#N/A</v>
      </c>
      <c r="P116" s="95" t="e">
        <f ca="true">+IF(AND(ISNUMBER(OFFSET('Water Data'!$H$4,0,10*ROW('Water Data'!H110))),'Data Summary'!CE116="Yes"),100-OFFSET('Water Data'!$H$4,0,10*ROW('Water Data'!H110)),NA())</f>
        <v>#N/A</v>
      </c>
      <c r="Q116" s="95" t="e">
        <f ca="true">+IF(AND(ISNUMBER(OFFSET('Water Data'!$H$6,0,10*ROW('Water Data'!H110))),'Data Summary'!CF116="Yes"),OFFSET('Water Data'!$H$6,0,10*ROW('Water Data'!H110)),NA())</f>
        <v>#N/A</v>
      </c>
      <c r="R116" s="95" t="e">
        <f ca="true">+IF(AND(ISNUMBER(OFFSET('Water Data'!$H$9,0,10*ROW('Water Data'!H110))),'Data Summary'!CG116="Yes"),OFFSET('Water Data'!$H$9,0,10*ROW('Water Data'!H110)),NA())</f>
        <v>#N/A</v>
      </c>
      <c r="S116" s="95" t="e">
        <f ca="true">+IF(AND(ISNUMBER(OFFSET('Water Data'!$I$4,0,10*ROW('Water Data'!I110))),'Data Summary'!CH116="Yes"),100-OFFSET('Water Data'!$I$4,0,10*ROW('Water Data'!I110)),NA())</f>
        <v>#N/A</v>
      </c>
      <c r="T116" s="95" t="e">
        <f ca="true">+IF(AND(ISNUMBER(OFFSET('Water Data'!$I$6,0,10*ROW('Water Data'!I110))),'Data Summary'!CI116="Yes"),OFFSET('Water Data'!$I$6,0,10*ROW('Water Data'!I110)),NA())</f>
        <v>#N/A</v>
      </c>
      <c r="U116" s="95" t="e">
        <f ca="true">+IF(AND(ISNUMBER(OFFSET('Water Data'!$I$9,0,10*ROW('Water Data'!I110))),'Data Summary'!CJ116="Yes"),OFFSET('Water Data'!$I$9,0,10*ROW('Water Data'!I110)),NA())</f>
        <v>#N/A</v>
      </c>
      <c r="V116" s="96" t="e">
        <f ca="true">+IF(AND(ISNUMBER(OFFSET('Sanitation Data'!$D$4,0,10*ROW('Sanitation Data'!D110))),'Data Summary'!CK116="Yes"),100-OFFSET('Sanitation Data'!$D$4,0,10*ROW('Sanitation Data'!D110)),NA())</f>
        <v>#N/A</v>
      </c>
      <c r="W116" s="96" t="e">
        <f ca="true">+IF(AND(ISNUMBER(OFFSET('Sanitation Data'!$D$6,0,10*ROW('Sanitation Data'!D110))),'Data Summary'!CL116="Yes"),OFFSET('Sanitation Data'!$D$6,0,10*ROW('Sanitation Data'!D110)),NA())</f>
        <v>#N/A</v>
      </c>
      <c r="X116" s="96" t="e">
        <f ca="true">+IF(AND(ISNUMBER(OFFSET('Sanitation Data'!$D$10,0,10*ROW('Sanitation Data'!D110))),'Data Summary'!CM116="Yes"),OFFSET('Sanitation Data'!$D$10,0,10*ROW('Sanitation Data'!D110)),NA())</f>
        <v>#N/A</v>
      </c>
      <c r="Y116" s="96" t="e">
        <f ca="true">+IF(AND(ISNUMBER(OFFSET('Sanitation Data'!$D$11,0,10*ROW('Sanitation Data'!D110))),'Data Summary'!CN116="Yes"),OFFSET('Sanitation Data'!$D$11,0,10*ROW('Sanitation Data'!D110)),NA())</f>
        <v>#N/A</v>
      </c>
      <c r="Z116" s="96" t="e">
        <f ca="true">+IF(AND(ISNUMBER(OFFSET('Sanitation Data'!$D$12,0,10*ROW('Sanitation Data'!D110))),'Data Summary'!CO116="Yes"),OFFSET('Sanitation Data'!$D$12,0,10*ROW('Sanitation Data'!D110)),NA())</f>
        <v>#N/A</v>
      </c>
      <c r="AA116" s="96" t="e">
        <f ca="true">+IF(AND(ISNUMBER(OFFSET('Sanitation Data'!$E$4,0,10*ROW('Sanitation Data'!E110))),'Data Summary'!CP116="Yes"),100-OFFSET('Sanitation Data'!$E$4,0,10*ROW('Sanitation Data'!E110)),NA())</f>
        <v>#N/A</v>
      </c>
      <c r="AB116" s="96" t="e">
        <f ca="true">+IF(AND(ISNUMBER(OFFSET('Sanitation Data'!$E$6,0,10*ROW('Sanitation Data'!E110))),'Data Summary'!CQ116="Yes"),OFFSET('Sanitation Data'!$E$6,0,10*ROW('Sanitation Data'!E110)),NA())</f>
        <v>#N/A</v>
      </c>
      <c r="AC116" s="96" t="e">
        <f ca="true">+IF(AND(ISNUMBER(OFFSET('Sanitation Data'!$E$10,0,10*ROW('Sanitation Data'!E110))),'Data Summary'!CR116="Yes"),OFFSET('Sanitation Data'!$E$10,0,10*ROW('Sanitation Data'!E110)),NA())</f>
        <v>#N/A</v>
      </c>
      <c r="AD116" s="96" t="e">
        <f ca="true">+IF(AND(ISNUMBER(OFFSET('Sanitation Data'!$E$11,0,10*ROW('Sanitation Data'!E110))),'Data Summary'!CS116="Yes"),OFFSET('Sanitation Data'!$E$11,0,10*ROW('Sanitation Data'!E110)),NA())</f>
        <v>#N/A</v>
      </c>
      <c r="AE116" s="96" t="e">
        <f ca="true">+IF(AND(ISNUMBER(OFFSET('Sanitation Data'!$E$12,0,10*ROW('Sanitation Data'!E110))),'Data Summary'!CT116="Yes"),OFFSET('Sanitation Data'!$E$12,0,10*ROW('Sanitation Data'!E110)),NA())</f>
        <v>#N/A</v>
      </c>
      <c r="AF116" s="96" t="e">
        <f ca="true">+IF(AND(ISNUMBER(OFFSET('Sanitation Data'!$F$4,0,10*ROW('Sanitation Data'!F110))),'Data Summary'!CU116="Yes"),100-OFFSET('Sanitation Data'!$F$4,0,10*ROW('Sanitation Data'!F110)),NA())</f>
        <v>#N/A</v>
      </c>
      <c r="AG116" s="96" t="e">
        <f ca="true">+IF(AND(ISNUMBER(OFFSET('Sanitation Data'!$F$6,0,10*ROW('Sanitation Data'!F110))),'Data Summary'!CV116="Yes"),OFFSET('Sanitation Data'!$F$6,0,10*ROW('Sanitation Data'!F110)),NA())</f>
        <v>#N/A</v>
      </c>
      <c r="AH116" s="96" t="e">
        <f ca="true">+IF(AND(ISNUMBER(OFFSET('Sanitation Data'!$F$10,0,10*ROW('Sanitation Data'!F110))),'Data Summary'!CW116="Yes"),OFFSET('Sanitation Data'!$F$10,0,10*ROW('Sanitation Data'!F110)),NA())</f>
        <v>#N/A</v>
      </c>
      <c r="AI116" s="96" t="e">
        <f ca="true">+IF(AND(ISNUMBER(OFFSET('Sanitation Data'!$F$11,0,10*ROW('Sanitation Data'!F110))),'Data Summary'!CX116="Yes"),OFFSET('Sanitation Data'!$F$11,0,10*ROW('Sanitation Data'!F110)),NA())</f>
        <v>#N/A</v>
      </c>
      <c r="AJ116" s="96" t="e">
        <f ca="true">+IF(AND(ISNUMBER(OFFSET('Sanitation Data'!$F$12,0,10*ROW('Sanitation Data'!F110))),'Data Summary'!CY116="Yes"),OFFSET('Sanitation Data'!$F$12,0,10*ROW('Sanitation Data'!F110)),NA())</f>
        <v>#N/A</v>
      </c>
      <c r="AK116" s="96" t="e">
        <f ca="true">+IF(AND(ISNUMBER(OFFSET('Sanitation Data'!$G$4,0,10*ROW('Sanitation Data'!G110))),'Data Summary'!CZ116="Yes"),100-OFFSET('Sanitation Data'!$G$4,0,10*ROW('Sanitation Data'!G110)),NA())</f>
        <v>#N/A</v>
      </c>
      <c r="AL116" s="96" t="e">
        <f ca="true">+IF(AND(ISNUMBER(OFFSET('Sanitation Data'!$G$6,0,10*ROW('Sanitation Data'!G110))),'Data Summary'!DA116="Yes"),OFFSET('Sanitation Data'!$G$6,0,10*ROW('Sanitation Data'!G110)),NA())</f>
        <v>#N/A</v>
      </c>
      <c r="AM116" s="96" t="e">
        <f ca="true">+IF(AND(ISNUMBER(OFFSET('Sanitation Data'!$G$10,0,10*ROW('Sanitation Data'!G110))),'Data Summary'!DB116="Yes"),OFFSET('Sanitation Data'!$G$10,0,10*ROW('Sanitation Data'!G110)),NA())</f>
        <v>#N/A</v>
      </c>
      <c r="AN116" s="96" t="e">
        <f ca="true">+IF(AND(ISNUMBER(OFFSET('Sanitation Data'!$G$11,0,10*ROW('Sanitation Data'!G110))),'Data Summary'!DC116="Yes"),OFFSET('Sanitation Data'!$G$11,0,10*ROW('Sanitation Data'!G110)),NA())</f>
        <v>#N/A</v>
      </c>
      <c r="AO116" s="96" t="e">
        <f ca="true">+IF(AND(ISNUMBER(OFFSET('Sanitation Data'!$G$12,0,10*ROW('Sanitation Data'!G110))),'Data Summary'!DD116="Yes"),OFFSET('Sanitation Data'!$G$12,0,10*ROW('Sanitation Data'!G110)),NA())</f>
        <v>#N/A</v>
      </c>
      <c r="AP116" s="96" t="e">
        <f ca="true">+IF(AND(ISNUMBER(OFFSET('Sanitation Data'!$H$4,0,10*ROW('Sanitation Data'!H110))),'Data Summary'!DE116="Yes"),100-OFFSET('Sanitation Data'!$H$4,0,10*ROW('Sanitation Data'!H110)),NA())</f>
        <v>#N/A</v>
      </c>
      <c r="AQ116" s="96" t="e">
        <f ca="true">+IF(AND(ISNUMBER(OFFSET('Sanitation Data'!$H$6,0,10*ROW('Sanitation Data'!H110))),'Data Summary'!DF116="Yes"),OFFSET('Sanitation Data'!$H$6,0,10*ROW('Sanitation Data'!H110)),NA())</f>
        <v>#N/A</v>
      </c>
      <c r="AR116" s="96" t="e">
        <f ca="true">+IF(AND(ISNUMBER(OFFSET('Sanitation Data'!$H$10,0,10*ROW('Sanitation Data'!H110))),'Data Summary'!DG116="Yes"),OFFSET('Sanitation Data'!$H$10,0,10*ROW('Sanitation Data'!H110)),NA())</f>
        <v>#N/A</v>
      </c>
      <c r="AS116" s="96" t="e">
        <f ca="true">+IF(AND(ISNUMBER(OFFSET('Sanitation Data'!$H$11,0,10*ROW('Sanitation Data'!H110))),'Data Summary'!DH116="Yes"),OFFSET('Sanitation Data'!$H$11,0,10*ROW('Sanitation Data'!H110)),NA())</f>
        <v>#N/A</v>
      </c>
      <c r="AT116" s="96" t="e">
        <f ca="true">+IF(AND(ISNUMBER(OFFSET('Sanitation Data'!$H$12,0,10*ROW('Sanitation Data'!H110))),'Data Summary'!DI116="Yes"),OFFSET('Sanitation Data'!$H$12,0,10*ROW('Sanitation Data'!H110)),NA())</f>
        <v>#N/A</v>
      </c>
      <c r="AU116" s="96" t="e">
        <f ca="true">+IF(AND(ISNUMBER(OFFSET('Sanitation Data'!$I$4,0,10*ROW('Sanitation Data'!I110))),'Data Summary'!DJ116="Yes"),100-OFFSET('Sanitation Data'!$I$4,0,10*ROW('Sanitation Data'!I110)),NA())</f>
        <v>#N/A</v>
      </c>
      <c r="AV116" s="96" t="e">
        <f ca="true">+IF(AND(ISNUMBER(OFFSET('Sanitation Data'!$I$6,0,10*ROW('Sanitation Data'!I110))),'Data Summary'!DK116="Yes"),OFFSET('Sanitation Data'!$I$6,0,10*ROW('Sanitation Data'!I110)),NA())</f>
        <v>#N/A</v>
      </c>
      <c r="AW116" s="96" t="e">
        <f ca="true">+IF(AND(ISNUMBER(OFFSET('Sanitation Data'!$I$10,0,10*ROW('Sanitation Data'!I110))),'Data Summary'!DL116="Yes"),OFFSET('Sanitation Data'!$I$10,0,10*ROW('Sanitation Data'!I110)),NA())</f>
        <v>#N/A</v>
      </c>
      <c r="AX116" s="96" t="e">
        <f ca="true">+IF(AND(ISNUMBER(OFFSET('Sanitation Data'!$I$11,0,10*ROW('Sanitation Data'!I110))),'Data Summary'!DM116="Yes"),OFFSET('Sanitation Data'!$I$11,0,10*ROW('Sanitation Data'!I110)),NA())</f>
        <v>#N/A</v>
      </c>
      <c r="AY116" s="96" t="e">
        <f ca="true">+IF(AND(ISNUMBER(OFFSET('Sanitation Data'!$I$12,0,10*ROW('Sanitation Data'!I110))),'Data Summary'!DN116="Yes"),OFFSET('Sanitation Data'!$I$12,0,10*ROW('Sanitation Data'!I110)),NA())</f>
        <v>#N/A</v>
      </c>
      <c r="AZ116" s="97" t="e">
        <f ca="true">+IF(AND(ISNUMBER(OFFSET('Hygiene Data'!$D$5,0,10*ROW('Hygiene Data'!D110))),'Data Summary'!DO116="Yes"),OFFSET('Hygiene Data'!$D$5,0,10*ROW('Hygiene Data'!D110)),NA())</f>
        <v>#N/A</v>
      </c>
      <c r="BA116" s="97" t="e">
        <f ca="true">+IF(AND(ISNUMBER(OFFSET('Hygiene Data'!$D$7,0,10*ROW('Hygiene Data'!D110))),'Data Summary'!DP116="Yes"),OFFSET('Hygiene Data'!$D$7,0,10*ROW('Hygiene Data'!D110)),NA())</f>
        <v>#N/A</v>
      </c>
      <c r="BB116" s="97" t="e">
        <f ca="true">+IF(AND(ISNUMBER(OFFSET('Hygiene Data'!$D$9,0,10*ROW('Hygiene Data'!D110))),'Data Summary'!DQ116="Yes"),OFFSET('Hygiene Data'!$D$9,0,10*ROW('Hygiene Data'!D110)),NA())</f>
        <v>#N/A</v>
      </c>
      <c r="BC116" s="97" t="e">
        <f ca="true">+IF(AND(ISNUMBER(OFFSET('Hygiene Data'!$E$5,0,10*ROW('Hygiene Data'!E110))),'Data Summary'!DR116="Yes"),OFFSET('Hygiene Data'!$E$5,0,10*ROW('Hygiene Data'!E110)),NA())</f>
        <v>#N/A</v>
      </c>
      <c r="BD116" s="97" t="e">
        <f ca="true">+IF(AND(ISNUMBER(OFFSET('Hygiene Data'!$E$7,0,10*ROW('Hygiene Data'!E110))),'Data Summary'!DS116="Yes"),OFFSET('Hygiene Data'!$E$7,0,10*ROW('Hygiene Data'!E110)),NA())</f>
        <v>#N/A</v>
      </c>
      <c r="BE116" s="97" t="e">
        <f ca="true">+IF(AND(ISNUMBER(OFFSET('Hygiene Data'!$E$9,0,10*ROW('Hygiene Data'!E110))),'Data Summary'!DT116="Yes"),OFFSET('Hygiene Data'!$E$9,0,10*ROW('Hygiene Data'!E110)),NA())</f>
        <v>#N/A</v>
      </c>
      <c r="BF116" s="97" t="e">
        <f ca="true">+IF(AND(ISNUMBER(OFFSET('Hygiene Data'!$F$5,0,10*ROW('Hygiene Data'!F110))),'Data Summary'!DU116="Yes"),OFFSET('Hygiene Data'!$F$5,0,10*ROW('Hygiene Data'!F110)),NA())</f>
        <v>#N/A</v>
      </c>
      <c r="BG116" s="97" t="e">
        <f ca="true">+IF(AND(ISNUMBER(OFFSET('Hygiene Data'!$F$7,0,10*ROW('Hygiene Data'!F110))),'Data Summary'!DV116="Yes"),OFFSET('Hygiene Data'!$F$7,0,10*ROW('Hygiene Data'!F110)),NA())</f>
        <v>#N/A</v>
      </c>
      <c r="BH116" s="97" t="e">
        <f ca="true">+IF(AND(ISNUMBER(OFFSET('Hygiene Data'!$F$9,0,10*ROW('Hygiene Data'!F110))),'Data Summary'!DW116="Yes"),OFFSET('Hygiene Data'!$F$9,0,10*ROW('Hygiene Data'!F110)),NA())</f>
        <v>#N/A</v>
      </c>
      <c r="BI116" s="97" t="e">
        <f ca="true">+IF(AND(ISNUMBER(OFFSET('Hygiene Data'!$G$5,0,10*ROW('Hygiene Data'!G110))),'Data Summary'!DX116="Yes"),OFFSET('Hygiene Data'!$G$5,0,10*ROW('Hygiene Data'!G110)),NA())</f>
        <v>#N/A</v>
      </c>
      <c r="BJ116" s="97" t="e">
        <f ca="true">+IF(AND(ISNUMBER(OFFSET('Hygiene Data'!$G$7,0,10*ROW('Hygiene Data'!G110))),'Data Summary'!DY116="Yes"),OFFSET('Hygiene Data'!$G$7,0,10*ROW('Hygiene Data'!G110)),NA())</f>
        <v>#N/A</v>
      </c>
      <c r="BK116" s="97" t="e">
        <f ca="true">+IF(AND(ISNUMBER(OFFSET('Hygiene Data'!$G$9,0,10*ROW('Hygiene Data'!G110))),'Data Summary'!DZ116="Yes"),OFFSET('Hygiene Data'!$G$9,0,10*ROW('Hygiene Data'!G110)),NA())</f>
        <v>#N/A</v>
      </c>
      <c r="BL116" s="97" t="e">
        <f ca="true">+IF(AND(ISNUMBER(OFFSET('Hygiene Data'!$H$5,0,10*ROW('Hygiene Data'!H110))),'Data Summary'!EA116="Yes"),OFFSET('Hygiene Data'!$H$5,0,10*ROW('Hygiene Data'!H110)),NA())</f>
        <v>#N/A</v>
      </c>
      <c r="BM116" s="97" t="e">
        <f ca="true">+IF(AND(ISNUMBER(OFFSET('Hygiene Data'!$H$7,0,10*ROW('Hygiene Data'!H110))),'Data Summary'!EB116="Yes"),OFFSET('Hygiene Data'!$H$7,0,10*ROW('Hygiene Data'!H110)),NA())</f>
        <v>#N/A</v>
      </c>
      <c r="BN116" s="97" t="e">
        <f ca="true">+IF(AND(ISNUMBER(OFFSET('Hygiene Data'!$H$9,0,10*ROW('Hygiene Data'!H110))),'Data Summary'!EC116="Yes"),OFFSET('Hygiene Data'!$H$9,0,10*ROW('Hygiene Data'!H110)),NA())</f>
        <v>#N/A</v>
      </c>
      <c r="BO116" s="97" t="e">
        <f ca="true">+IF(AND(ISNUMBER(OFFSET('Hygiene Data'!$I$5,0,10*ROW('Hygiene Data'!I110))),'Data Summary'!ED116="Yes"),OFFSET('Hygiene Data'!$I$5,0,10*ROW('Hygiene Data'!I110)),NA())</f>
        <v>#N/A</v>
      </c>
      <c r="BP116" s="97" t="e">
        <f ca="true">+IF(AND(ISNUMBER(OFFSET('Hygiene Data'!$I$7,0,10*ROW('Hygiene Data'!I110))),'Data Summary'!EE116="Yes"),OFFSET('Hygiene Data'!$I$7,0,10*ROW('Hygiene Data'!I110)),NA())</f>
        <v>#N/A</v>
      </c>
      <c r="BQ116" s="97" t="e">
        <f ca="true">+IF(AND(ISNUMBER(OFFSET('Hygiene Data'!$I$9,0,10*ROW('Hygiene Data'!I110))),'Data Summary'!EF116="Yes"),OFFSET('Hygiene Data'!$I$9,0,10*ROW('Hygiene Data'!I110)),NA())</f>
        <v>#N/A</v>
      </c>
    </row>
    <row xmlns:x14ac="http://schemas.microsoft.com/office/spreadsheetml/2009/9/ac" r="117" x14ac:dyDescent="0.2">
      <c r="A117" s="409" t="e">
        <f ca="true">+RIGHT('Data Summary'!A117,LEN('Data Summary'!A117)-9)</f>
        <v>#VALUE!</v>
      </c>
      <c r="B117" s="36" t="str">
        <f ca="true">+IF(ISTEXT('Data Summary'!B117),'Data Summary'!B117,"")</f>
        <v/>
      </c>
      <c r="C117" s="358" t="e">
        <f ca="true">+VALUE('Data Summary'!C117)</f>
        <v>#VALUE!</v>
      </c>
      <c r="D117" s="95" t="e">
        <f ca="true">+IF(AND(ISNUMBER(OFFSET('Water Data'!$D$4,0,10*ROW('Water Data'!D111))),'Data Summary'!BS117="Yes"),100-OFFSET('Water Data'!$D$4,0,10*ROW('Water Data'!D111)),NA())</f>
        <v>#N/A</v>
      </c>
      <c r="E117" s="95" t="e">
        <f ca="true">+IF(AND(ISNUMBER(OFFSET('Water Data'!$D$6,0,10*ROW('Water Data'!D111))),'Data Summary'!BT117="Yes"),OFFSET('Water Data'!$D$6,0,10*ROW('Water Data'!D111)),NA())</f>
        <v>#N/A</v>
      </c>
      <c r="F117" s="95" t="e">
        <f ca="true">+IF(AND(ISNUMBER(OFFSET('Water Data'!$D$9,0,10*ROW('Water Data'!D111))),'Data Summary'!BU117="Yes"),OFFSET('Water Data'!$D$9,0,10*ROW('Water Data'!D111)),NA())</f>
        <v>#N/A</v>
      </c>
      <c r="G117" s="95" t="e">
        <f ca="true">+IF(AND(ISNUMBER(OFFSET('Water Data'!$E$4,0,10*ROW('Water Data'!E111))),'Data Summary'!BV117="Yes"),100-OFFSET('Water Data'!$E$4,0,10*ROW('Water Data'!E111)),NA())</f>
        <v>#N/A</v>
      </c>
      <c r="H117" s="95" t="e">
        <f ca="true">+IF(AND(ISNUMBER(OFFSET('Water Data'!$E$6,0,10*ROW('Water Data'!E111))),'Data Summary'!BW117="Yes"),OFFSET('Water Data'!$E$6,0,10*ROW('Water Data'!E111)),NA())</f>
        <v>#N/A</v>
      </c>
      <c r="I117" s="95" t="e">
        <f ca="true">+IF(AND(ISNUMBER(OFFSET('Water Data'!$E$9,0,10*ROW('Water Data'!E111))),'Data Summary'!BX117="Yes"),OFFSET('Water Data'!$E$9,0,10*ROW('Water Data'!E111)),NA())</f>
        <v>#N/A</v>
      </c>
      <c r="J117" s="95" t="e">
        <f ca="true">+IF(AND(ISNUMBER(OFFSET('Water Data'!$F$4,0,10*ROW('Water Data'!F111))),'Data Summary'!BY117="Yes"),100-OFFSET('Water Data'!$F$4,0,10*ROW('Water Data'!F111)),NA())</f>
        <v>#N/A</v>
      </c>
      <c r="K117" s="95" t="e">
        <f ca="true">+IF(AND(ISNUMBER(OFFSET('Water Data'!$F$6,0,10*ROW('Water Data'!F111))),'Data Summary'!BZ117="Yes"),OFFSET('Water Data'!$F$6,0,10*ROW('Water Data'!F111)),NA())</f>
        <v>#N/A</v>
      </c>
      <c r="L117" s="95" t="e">
        <f ca="true">+IF(AND(ISNUMBER(OFFSET('Water Data'!$F$9,0,10*ROW('Water Data'!F111))),'Data Summary'!CA117="Yes"),OFFSET('Water Data'!$F$9,0,10*ROW('Water Data'!F111)),NA())</f>
        <v>#N/A</v>
      </c>
      <c r="M117" s="95" t="e">
        <f ca="true">+IF(AND(ISNUMBER(OFFSET('Water Data'!$G$4,0,10*ROW('Water Data'!G111))),'Data Summary'!CB117="Yes"),100-OFFSET('Water Data'!$G$4,0,10*ROW('Water Data'!G111)),NA())</f>
        <v>#N/A</v>
      </c>
      <c r="N117" s="95" t="e">
        <f ca="true">+IF(AND(ISNUMBER(OFFSET('Water Data'!$G$6,0,10*ROW('Water Data'!G111))),'Data Summary'!CC117="Yes"),OFFSET('Water Data'!$G$6,0,10*ROW('Water Data'!G111)),NA())</f>
        <v>#N/A</v>
      </c>
      <c r="O117" s="95" t="e">
        <f ca="true">+IF(AND(ISNUMBER(OFFSET('Water Data'!$G$9,0,10*ROW('Water Data'!G111))),'Data Summary'!CD117="Yes"),OFFSET('Water Data'!$G$9,0,10*ROW('Water Data'!G111)),NA())</f>
        <v>#N/A</v>
      </c>
      <c r="P117" s="95" t="e">
        <f ca="true">+IF(AND(ISNUMBER(OFFSET('Water Data'!$H$4,0,10*ROW('Water Data'!H111))),'Data Summary'!CE117="Yes"),100-OFFSET('Water Data'!$H$4,0,10*ROW('Water Data'!H111)),NA())</f>
        <v>#N/A</v>
      </c>
      <c r="Q117" s="95" t="e">
        <f ca="true">+IF(AND(ISNUMBER(OFFSET('Water Data'!$H$6,0,10*ROW('Water Data'!H111))),'Data Summary'!CF117="Yes"),OFFSET('Water Data'!$H$6,0,10*ROW('Water Data'!H111)),NA())</f>
        <v>#N/A</v>
      </c>
      <c r="R117" s="95" t="e">
        <f ca="true">+IF(AND(ISNUMBER(OFFSET('Water Data'!$H$9,0,10*ROW('Water Data'!H111))),'Data Summary'!CG117="Yes"),OFFSET('Water Data'!$H$9,0,10*ROW('Water Data'!H111)),NA())</f>
        <v>#N/A</v>
      </c>
      <c r="S117" s="95" t="e">
        <f ca="true">+IF(AND(ISNUMBER(OFFSET('Water Data'!$I$4,0,10*ROW('Water Data'!I111))),'Data Summary'!CH117="Yes"),100-OFFSET('Water Data'!$I$4,0,10*ROW('Water Data'!I111)),NA())</f>
        <v>#N/A</v>
      </c>
      <c r="T117" s="95" t="e">
        <f ca="true">+IF(AND(ISNUMBER(OFFSET('Water Data'!$I$6,0,10*ROW('Water Data'!I111))),'Data Summary'!CI117="Yes"),OFFSET('Water Data'!$I$6,0,10*ROW('Water Data'!I111)),NA())</f>
        <v>#N/A</v>
      </c>
      <c r="U117" s="95" t="e">
        <f ca="true">+IF(AND(ISNUMBER(OFFSET('Water Data'!$I$9,0,10*ROW('Water Data'!I111))),'Data Summary'!CJ117="Yes"),OFFSET('Water Data'!$I$9,0,10*ROW('Water Data'!I111)),NA())</f>
        <v>#N/A</v>
      </c>
      <c r="V117" s="96" t="e">
        <f ca="true">+IF(AND(ISNUMBER(OFFSET('Sanitation Data'!$D$4,0,10*ROW('Sanitation Data'!D111))),'Data Summary'!CK117="Yes"),100-OFFSET('Sanitation Data'!$D$4,0,10*ROW('Sanitation Data'!D111)),NA())</f>
        <v>#N/A</v>
      </c>
      <c r="W117" s="96" t="e">
        <f ca="true">+IF(AND(ISNUMBER(OFFSET('Sanitation Data'!$D$6,0,10*ROW('Sanitation Data'!D111))),'Data Summary'!CL117="Yes"),OFFSET('Sanitation Data'!$D$6,0,10*ROW('Sanitation Data'!D111)),NA())</f>
        <v>#N/A</v>
      </c>
      <c r="X117" s="96" t="e">
        <f ca="true">+IF(AND(ISNUMBER(OFFSET('Sanitation Data'!$D$10,0,10*ROW('Sanitation Data'!D111))),'Data Summary'!CM117="Yes"),OFFSET('Sanitation Data'!$D$10,0,10*ROW('Sanitation Data'!D111)),NA())</f>
        <v>#N/A</v>
      </c>
      <c r="Y117" s="96" t="e">
        <f ca="true">+IF(AND(ISNUMBER(OFFSET('Sanitation Data'!$D$11,0,10*ROW('Sanitation Data'!D111))),'Data Summary'!CN117="Yes"),OFFSET('Sanitation Data'!$D$11,0,10*ROW('Sanitation Data'!D111)),NA())</f>
        <v>#N/A</v>
      </c>
      <c r="Z117" s="96" t="e">
        <f ca="true">+IF(AND(ISNUMBER(OFFSET('Sanitation Data'!$D$12,0,10*ROW('Sanitation Data'!D111))),'Data Summary'!CO117="Yes"),OFFSET('Sanitation Data'!$D$12,0,10*ROW('Sanitation Data'!D111)),NA())</f>
        <v>#N/A</v>
      </c>
      <c r="AA117" s="96" t="e">
        <f ca="true">+IF(AND(ISNUMBER(OFFSET('Sanitation Data'!$E$4,0,10*ROW('Sanitation Data'!E111))),'Data Summary'!CP117="Yes"),100-OFFSET('Sanitation Data'!$E$4,0,10*ROW('Sanitation Data'!E111)),NA())</f>
        <v>#N/A</v>
      </c>
      <c r="AB117" s="96" t="e">
        <f ca="true">+IF(AND(ISNUMBER(OFFSET('Sanitation Data'!$E$6,0,10*ROW('Sanitation Data'!E111))),'Data Summary'!CQ117="Yes"),OFFSET('Sanitation Data'!$E$6,0,10*ROW('Sanitation Data'!E111)),NA())</f>
        <v>#N/A</v>
      </c>
      <c r="AC117" s="96" t="e">
        <f ca="true">+IF(AND(ISNUMBER(OFFSET('Sanitation Data'!$E$10,0,10*ROW('Sanitation Data'!E111))),'Data Summary'!CR117="Yes"),OFFSET('Sanitation Data'!$E$10,0,10*ROW('Sanitation Data'!E111)),NA())</f>
        <v>#N/A</v>
      </c>
      <c r="AD117" s="96" t="e">
        <f ca="true">+IF(AND(ISNUMBER(OFFSET('Sanitation Data'!$E$11,0,10*ROW('Sanitation Data'!E111))),'Data Summary'!CS117="Yes"),OFFSET('Sanitation Data'!$E$11,0,10*ROW('Sanitation Data'!E111)),NA())</f>
        <v>#N/A</v>
      </c>
      <c r="AE117" s="96" t="e">
        <f ca="true">+IF(AND(ISNUMBER(OFFSET('Sanitation Data'!$E$12,0,10*ROW('Sanitation Data'!E111))),'Data Summary'!CT117="Yes"),OFFSET('Sanitation Data'!$E$12,0,10*ROW('Sanitation Data'!E111)),NA())</f>
        <v>#N/A</v>
      </c>
      <c r="AF117" s="96" t="e">
        <f ca="true">+IF(AND(ISNUMBER(OFFSET('Sanitation Data'!$F$4,0,10*ROW('Sanitation Data'!F111))),'Data Summary'!CU117="Yes"),100-OFFSET('Sanitation Data'!$F$4,0,10*ROW('Sanitation Data'!F111)),NA())</f>
        <v>#N/A</v>
      </c>
      <c r="AG117" s="96" t="e">
        <f ca="true">+IF(AND(ISNUMBER(OFFSET('Sanitation Data'!$F$6,0,10*ROW('Sanitation Data'!F111))),'Data Summary'!CV117="Yes"),OFFSET('Sanitation Data'!$F$6,0,10*ROW('Sanitation Data'!F111)),NA())</f>
        <v>#N/A</v>
      </c>
      <c r="AH117" s="96" t="e">
        <f ca="true">+IF(AND(ISNUMBER(OFFSET('Sanitation Data'!$F$10,0,10*ROW('Sanitation Data'!F111))),'Data Summary'!CW117="Yes"),OFFSET('Sanitation Data'!$F$10,0,10*ROW('Sanitation Data'!F111)),NA())</f>
        <v>#N/A</v>
      </c>
      <c r="AI117" s="96" t="e">
        <f ca="true">+IF(AND(ISNUMBER(OFFSET('Sanitation Data'!$F$11,0,10*ROW('Sanitation Data'!F111))),'Data Summary'!CX117="Yes"),OFFSET('Sanitation Data'!$F$11,0,10*ROW('Sanitation Data'!F111)),NA())</f>
        <v>#N/A</v>
      </c>
      <c r="AJ117" s="96" t="e">
        <f ca="true">+IF(AND(ISNUMBER(OFFSET('Sanitation Data'!$F$12,0,10*ROW('Sanitation Data'!F111))),'Data Summary'!CY117="Yes"),OFFSET('Sanitation Data'!$F$12,0,10*ROW('Sanitation Data'!F111)),NA())</f>
        <v>#N/A</v>
      </c>
      <c r="AK117" s="96" t="e">
        <f ca="true">+IF(AND(ISNUMBER(OFFSET('Sanitation Data'!$G$4,0,10*ROW('Sanitation Data'!G111))),'Data Summary'!CZ117="Yes"),100-OFFSET('Sanitation Data'!$G$4,0,10*ROW('Sanitation Data'!G111)),NA())</f>
        <v>#N/A</v>
      </c>
      <c r="AL117" s="96" t="e">
        <f ca="true">+IF(AND(ISNUMBER(OFFSET('Sanitation Data'!$G$6,0,10*ROW('Sanitation Data'!G111))),'Data Summary'!DA117="Yes"),OFFSET('Sanitation Data'!$G$6,0,10*ROW('Sanitation Data'!G111)),NA())</f>
        <v>#N/A</v>
      </c>
      <c r="AM117" s="96" t="e">
        <f ca="true">+IF(AND(ISNUMBER(OFFSET('Sanitation Data'!$G$10,0,10*ROW('Sanitation Data'!G111))),'Data Summary'!DB117="Yes"),OFFSET('Sanitation Data'!$G$10,0,10*ROW('Sanitation Data'!G111)),NA())</f>
        <v>#N/A</v>
      </c>
      <c r="AN117" s="96" t="e">
        <f ca="true">+IF(AND(ISNUMBER(OFFSET('Sanitation Data'!$G$11,0,10*ROW('Sanitation Data'!G111))),'Data Summary'!DC117="Yes"),OFFSET('Sanitation Data'!$G$11,0,10*ROW('Sanitation Data'!G111)),NA())</f>
        <v>#N/A</v>
      </c>
      <c r="AO117" s="96" t="e">
        <f ca="true">+IF(AND(ISNUMBER(OFFSET('Sanitation Data'!$G$12,0,10*ROW('Sanitation Data'!G111))),'Data Summary'!DD117="Yes"),OFFSET('Sanitation Data'!$G$12,0,10*ROW('Sanitation Data'!G111)),NA())</f>
        <v>#N/A</v>
      </c>
      <c r="AP117" s="96" t="e">
        <f ca="true">+IF(AND(ISNUMBER(OFFSET('Sanitation Data'!$H$4,0,10*ROW('Sanitation Data'!H111))),'Data Summary'!DE117="Yes"),100-OFFSET('Sanitation Data'!$H$4,0,10*ROW('Sanitation Data'!H111)),NA())</f>
        <v>#N/A</v>
      </c>
      <c r="AQ117" s="96" t="e">
        <f ca="true">+IF(AND(ISNUMBER(OFFSET('Sanitation Data'!$H$6,0,10*ROW('Sanitation Data'!H111))),'Data Summary'!DF117="Yes"),OFFSET('Sanitation Data'!$H$6,0,10*ROW('Sanitation Data'!H111)),NA())</f>
        <v>#N/A</v>
      </c>
      <c r="AR117" s="96" t="e">
        <f ca="true">+IF(AND(ISNUMBER(OFFSET('Sanitation Data'!$H$10,0,10*ROW('Sanitation Data'!H111))),'Data Summary'!DG117="Yes"),OFFSET('Sanitation Data'!$H$10,0,10*ROW('Sanitation Data'!H111)),NA())</f>
        <v>#N/A</v>
      </c>
      <c r="AS117" s="96" t="e">
        <f ca="true">+IF(AND(ISNUMBER(OFFSET('Sanitation Data'!$H$11,0,10*ROW('Sanitation Data'!H111))),'Data Summary'!DH117="Yes"),OFFSET('Sanitation Data'!$H$11,0,10*ROW('Sanitation Data'!H111)),NA())</f>
        <v>#N/A</v>
      </c>
      <c r="AT117" s="96" t="e">
        <f ca="true">+IF(AND(ISNUMBER(OFFSET('Sanitation Data'!$H$12,0,10*ROW('Sanitation Data'!H111))),'Data Summary'!DI117="Yes"),OFFSET('Sanitation Data'!$H$12,0,10*ROW('Sanitation Data'!H111)),NA())</f>
        <v>#N/A</v>
      </c>
      <c r="AU117" s="96" t="e">
        <f ca="true">+IF(AND(ISNUMBER(OFFSET('Sanitation Data'!$I$4,0,10*ROW('Sanitation Data'!I111))),'Data Summary'!DJ117="Yes"),100-OFFSET('Sanitation Data'!$I$4,0,10*ROW('Sanitation Data'!I111)),NA())</f>
        <v>#N/A</v>
      </c>
      <c r="AV117" s="96" t="e">
        <f ca="true">+IF(AND(ISNUMBER(OFFSET('Sanitation Data'!$I$6,0,10*ROW('Sanitation Data'!I111))),'Data Summary'!DK117="Yes"),OFFSET('Sanitation Data'!$I$6,0,10*ROW('Sanitation Data'!I111)),NA())</f>
        <v>#N/A</v>
      </c>
      <c r="AW117" s="96" t="e">
        <f ca="true">+IF(AND(ISNUMBER(OFFSET('Sanitation Data'!$I$10,0,10*ROW('Sanitation Data'!I111))),'Data Summary'!DL117="Yes"),OFFSET('Sanitation Data'!$I$10,0,10*ROW('Sanitation Data'!I111)),NA())</f>
        <v>#N/A</v>
      </c>
      <c r="AX117" s="96" t="e">
        <f ca="true">+IF(AND(ISNUMBER(OFFSET('Sanitation Data'!$I$11,0,10*ROW('Sanitation Data'!I111))),'Data Summary'!DM117="Yes"),OFFSET('Sanitation Data'!$I$11,0,10*ROW('Sanitation Data'!I111)),NA())</f>
        <v>#N/A</v>
      </c>
      <c r="AY117" s="96" t="e">
        <f ca="true">+IF(AND(ISNUMBER(OFFSET('Sanitation Data'!$I$12,0,10*ROW('Sanitation Data'!I111))),'Data Summary'!DN117="Yes"),OFFSET('Sanitation Data'!$I$12,0,10*ROW('Sanitation Data'!I111)),NA())</f>
        <v>#N/A</v>
      </c>
      <c r="AZ117" s="97" t="e">
        <f ca="true">+IF(AND(ISNUMBER(OFFSET('Hygiene Data'!$D$5,0,10*ROW('Hygiene Data'!D111))),'Data Summary'!DO117="Yes"),OFFSET('Hygiene Data'!$D$5,0,10*ROW('Hygiene Data'!D111)),NA())</f>
        <v>#N/A</v>
      </c>
      <c r="BA117" s="97" t="e">
        <f ca="true">+IF(AND(ISNUMBER(OFFSET('Hygiene Data'!$D$7,0,10*ROW('Hygiene Data'!D111))),'Data Summary'!DP117="Yes"),OFFSET('Hygiene Data'!$D$7,0,10*ROW('Hygiene Data'!D111)),NA())</f>
        <v>#N/A</v>
      </c>
      <c r="BB117" s="97" t="e">
        <f ca="true">+IF(AND(ISNUMBER(OFFSET('Hygiene Data'!$D$9,0,10*ROW('Hygiene Data'!D111))),'Data Summary'!DQ117="Yes"),OFFSET('Hygiene Data'!$D$9,0,10*ROW('Hygiene Data'!D111)),NA())</f>
        <v>#N/A</v>
      </c>
      <c r="BC117" s="97" t="e">
        <f ca="true">+IF(AND(ISNUMBER(OFFSET('Hygiene Data'!$E$5,0,10*ROW('Hygiene Data'!E111))),'Data Summary'!DR117="Yes"),OFFSET('Hygiene Data'!$E$5,0,10*ROW('Hygiene Data'!E111)),NA())</f>
        <v>#N/A</v>
      </c>
      <c r="BD117" s="97" t="e">
        <f ca="true">+IF(AND(ISNUMBER(OFFSET('Hygiene Data'!$E$7,0,10*ROW('Hygiene Data'!E111))),'Data Summary'!DS117="Yes"),OFFSET('Hygiene Data'!$E$7,0,10*ROW('Hygiene Data'!E111)),NA())</f>
        <v>#N/A</v>
      </c>
      <c r="BE117" s="97" t="e">
        <f ca="true">+IF(AND(ISNUMBER(OFFSET('Hygiene Data'!$E$9,0,10*ROW('Hygiene Data'!E111))),'Data Summary'!DT117="Yes"),OFFSET('Hygiene Data'!$E$9,0,10*ROW('Hygiene Data'!E111)),NA())</f>
        <v>#N/A</v>
      </c>
      <c r="BF117" s="97" t="e">
        <f ca="true">+IF(AND(ISNUMBER(OFFSET('Hygiene Data'!$F$5,0,10*ROW('Hygiene Data'!F111))),'Data Summary'!DU117="Yes"),OFFSET('Hygiene Data'!$F$5,0,10*ROW('Hygiene Data'!F111)),NA())</f>
        <v>#N/A</v>
      </c>
      <c r="BG117" s="97" t="e">
        <f ca="true">+IF(AND(ISNUMBER(OFFSET('Hygiene Data'!$F$7,0,10*ROW('Hygiene Data'!F111))),'Data Summary'!DV117="Yes"),OFFSET('Hygiene Data'!$F$7,0,10*ROW('Hygiene Data'!F111)),NA())</f>
        <v>#N/A</v>
      </c>
      <c r="BH117" s="97" t="e">
        <f ca="true">+IF(AND(ISNUMBER(OFFSET('Hygiene Data'!$F$9,0,10*ROW('Hygiene Data'!F111))),'Data Summary'!DW117="Yes"),OFFSET('Hygiene Data'!$F$9,0,10*ROW('Hygiene Data'!F111)),NA())</f>
        <v>#N/A</v>
      </c>
      <c r="BI117" s="97" t="e">
        <f ca="true">+IF(AND(ISNUMBER(OFFSET('Hygiene Data'!$G$5,0,10*ROW('Hygiene Data'!G111))),'Data Summary'!DX117="Yes"),OFFSET('Hygiene Data'!$G$5,0,10*ROW('Hygiene Data'!G111)),NA())</f>
        <v>#N/A</v>
      </c>
      <c r="BJ117" s="97" t="e">
        <f ca="true">+IF(AND(ISNUMBER(OFFSET('Hygiene Data'!$G$7,0,10*ROW('Hygiene Data'!G111))),'Data Summary'!DY117="Yes"),OFFSET('Hygiene Data'!$G$7,0,10*ROW('Hygiene Data'!G111)),NA())</f>
        <v>#N/A</v>
      </c>
      <c r="BK117" s="97" t="e">
        <f ca="true">+IF(AND(ISNUMBER(OFFSET('Hygiene Data'!$G$9,0,10*ROW('Hygiene Data'!G111))),'Data Summary'!DZ117="Yes"),OFFSET('Hygiene Data'!$G$9,0,10*ROW('Hygiene Data'!G111)),NA())</f>
        <v>#N/A</v>
      </c>
      <c r="BL117" s="97" t="e">
        <f ca="true">+IF(AND(ISNUMBER(OFFSET('Hygiene Data'!$H$5,0,10*ROW('Hygiene Data'!H111))),'Data Summary'!EA117="Yes"),OFFSET('Hygiene Data'!$H$5,0,10*ROW('Hygiene Data'!H111)),NA())</f>
        <v>#N/A</v>
      </c>
      <c r="BM117" s="97" t="e">
        <f ca="true">+IF(AND(ISNUMBER(OFFSET('Hygiene Data'!$H$7,0,10*ROW('Hygiene Data'!H111))),'Data Summary'!EB117="Yes"),OFFSET('Hygiene Data'!$H$7,0,10*ROW('Hygiene Data'!H111)),NA())</f>
        <v>#N/A</v>
      </c>
      <c r="BN117" s="97" t="e">
        <f ca="true">+IF(AND(ISNUMBER(OFFSET('Hygiene Data'!$H$9,0,10*ROW('Hygiene Data'!H111))),'Data Summary'!EC117="Yes"),OFFSET('Hygiene Data'!$H$9,0,10*ROW('Hygiene Data'!H111)),NA())</f>
        <v>#N/A</v>
      </c>
      <c r="BO117" s="97" t="e">
        <f ca="true">+IF(AND(ISNUMBER(OFFSET('Hygiene Data'!$I$5,0,10*ROW('Hygiene Data'!I111))),'Data Summary'!ED117="Yes"),OFFSET('Hygiene Data'!$I$5,0,10*ROW('Hygiene Data'!I111)),NA())</f>
        <v>#N/A</v>
      </c>
      <c r="BP117" s="97" t="e">
        <f ca="true">+IF(AND(ISNUMBER(OFFSET('Hygiene Data'!$I$7,0,10*ROW('Hygiene Data'!I111))),'Data Summary'!EE117="Yes"),OFFSET('Hygiene Data'!$I$7,0,10*ROW('Hygiene Data'!I111)),NA())</f>
        <v>#N/A</v>
      </c>
      <c r="BQ117" s="97" t="e">
        <f ca="true">+IF(AND(ISNUMBER(OFFSET('Hygiene Data'!$I$9,0,10*ROW('Hygiene Data'!I111))),'Data Summary'!EF117="Yes"),OFFSET('Hygiene Data'!$I$9,0,10*ROW('Hygiene Data'!I111)),NA())</f>
        <v>#N/A</v>
      </c>
    </row>
    <row xmlns:x14ac="http://schemas.microsoft.com/office/spreadsheetml/2009/9/ac" r="118" x14ac:dyDescent="0.2">
      <c r="A118" s="409" t="e">
        <f ca="true">+RIGHT('Data Summary'!A118,LEN('Data Summary'!A118)-9)</f>
        <v>#VALUE!</v>
      </c>
      <c r="B118" s="36" t="str">
        <f ca="true">+IF(ISTEXT('Data Summary'!B118),'Data Summary'!B118,"")</f>
        <v/>
      </c>
      <c r="C118" s="358" t="e">
        <f ca="true">+VALUE('Data Summary'!C118)</f>
        <v>#VALUE!</v>
      </c>
      <c r="D118" s="95" t="e">
        <f ca="true">+IF(AND(ISNUMBER(OFFSET('Water Data'!$D$4,0,10*ROW('Water Data'!D112))),'Data Summary'!BS118="Yes"),100-OFFSET('Water Data'!$D$4,0,10*ROW('Water Data'!D112)),NA())</f>
        <v>#N/A</v>
      </c>
      <c r="E118" s="95" t="e">
        <f ca="true">+IF(AND(ISNUMBER(OFFSET('Water Data'!$D$6,0,10*ROW('Water Data'!D112))),'Data Summary'!BT118="Yes"),OFFSET('Water Data'!$D$6,0,10*ROW('Water Data'!D112)),NA())</f>
        <v>#N/A</v>
      </c>
      <c r="F118" s="95" t="e">
        <f ca="true">+IF(AND(ISNUMBER(OFFSET('Water Data'!$D$9,0,10*ROW('Water Data'!D112))),'Data Summary'!BU118="Yes"),OFFSET('Water Data'!$D$9,0,10*ROW('Water Data'!D112)),NA())</f>
        <v>#N/A</v>
      </c>
      <c r="G118" s="95" t="e">
        <f ca="true">+IF(AND(ISNUMBER(OFFSET('Water Data'!$E$4,0,10*ROW('Water Data'!E112))),'Data Summary'!BV118="Yes"),100-OFFSET('Water Data'!$E$4,0,10*ROW('Water Data'!E112)),NA())</f>
        <v>#N/A</v>
      </c>
      <c r="H118" s="95" t="e">
        <f ca="true">+IF(AND(ISNUMBER(OFFSET('Water Data'!$E$6,0,10*ROW('Water Data'!E112))),'Data Summary'!BW118="Yes"),OFFSET('Water Data'!$E$6,0,10*ROW('Water Data'!E112)),NA())</f>
        <v>#N/A</v>
      </c>
      <c r="I118" s="95" t="e">
        <f ca="true">+IF(AND(ISNUMBER(OFFSET('Water Data'!$E$9,0,10*ROW('Water Data'!E112))),'Data Summary'!BX118="Yes"),OFFSET('Water Data'!$E$9,0,10*ROW('Water Data'!E112)),NA())</f>
        <v>#N/A</v>
      </c>
      <c r="J118" s="95" t="e">
        <f ca="true">+IF(AND(ISNUMBER(OFFSET('Water Data'!$F$4,0,10*ROW('Water Data'!F112))),'Data Summary'!BY118="Yes"),100-OFFSET('Water Data'!$F$4,0,10*ROW('Water Data'!F112)),NA())</f>
        <v>#N/A</v>
      </c>
      <c r="K118" s="95" t="e">
        <f ca="true">+IF(AND(ISNUMBER(OFFSET('Water Data'!$F$6,0,10*ROW('Water Data'!F112))),'Data Summary'!BZ118="Yes"),OFFSET('Water Data'!$F$6,0,10*ROW('Water Data'!F112)),NA())</f>
        <v>#N/A</v>
      </c>
      <c r="L118" s="95" t="e">
        <f ca="true">+IF(AND(ISNUMBER(OFFSET('Water Data'!$F$9,0,10*ROW('Water Data'!F112))),'Data Summary'!CA118="Yes"),OFFSET('Water Data'!$F$9,0,10*ROW('Water Data'!F112)),NA())</f>
        <v>#N/A</v>
      </c>
      <c r="M118" s="95" t="e">
        <f ca="true">+IF(AND(ISNUMBER(OFFSET('Water Data'!$G$4,0,10*ROW('Water Data'!G112))),'Data Summary'!CB118="Yes"),100-OFFSET('Water Data'!$G$4,0,10*ROW('Water Data'!G112)),NA())</f>
        <v>#N/A</v>
      </c>
      <c r="N118" s="95" t="e">
        <f ca="true">+IF(AND(ISNUMBER(OFFSET('Water Data'!$G$6,0,10*ROW('Water Data'!G112))),'Data Summary'!CC118="Yes"),OFFSET('Water Data'!$G$6,0,10*ROW('Water Data'!G112)),NA())</f>
        <v>#N/A</v>
      </c>
      <c r="O118" s="95" t="e">
        <f ca="true">+IF(AND(ISNUMBER(OFFSET('Water Data'!$G$9,0,10*ROW('Water Data'!G112))),'Data Summary'!CD118="Yes"),OFFSET('Water Data'!$G$9,0,10*ROW('Water Data'!G112)),NA())</f>
        <v>#N/A</v>
      </c>
      <c r="P118" s="95" t="e">
        <f ca="true">+IF(AND(ISNUMBER(OFFSET('Water Data'!$H$4,0,10*ROW('Water Data'!H112))),'Data Summary'!CE118="Yes"),100-OFFSET('Water Data'!$H$4,0,10*ROW('Water Data'!H112)),NA())</f>
        <v>#N/A</v>
      </c>
      <c r="Q118" s="95" t="e">
        <f ca="true">+IF(AND(ISNUMBER(OFFSET('Water Data'!$H$6,0,10*ROW('Water Data'!H112))),'Data Summary'!CF118="Yes"),OFFSET('Water Data'!$H$6,0,10*ROW('Water Data'!H112)),NA())</f>
        <v>#N/A</v>
      </c>
      <c r="R118" s="95" t="e">
        <f ca="true">+IF(AND(ISNUMBER(OFFSET('Water Data'!$H$9,0,10*ROW('Water Data'!H112))),'Data Summary'!CG118="Yes"),OFFSET('Water Data'!$H$9,0,10*ROW('Water Data'!H112)),NA())</f>
        <v>#N/A</v>
      </c>
      <c r="S118" s="95" t="e">
        <f ca="true">+IF(AND(ISNUMBER(OFFSET('Water Data'!$I$4,0,10*ROW('Water Data'!I112))),'Data Summary'!CH118="Yes"),100-OFFSET('Water Data'!$I$4,0,10*ROW('Water Data'!I112)),NA())</f>
        <v>#N/A</v>
      </c>
      <c r="T118" s="95" t="e">
        <f ca="true">+IF(AND(ISNUMBER(OFFSET('Water Data'!$I$6,0,10*ROW('Water Data'!I112))),'Data Summary'!CI118="Yes"),OFFSET('Water Data'!$I$6,0,10*ROW('Water Data'!I112)),NA())</f>
        <v>#N/A</v>
      </c>
      <c r="U118" s="95" t="e">
        <f ca="true">+IF(AND(ISNUMBER(OFFSET('Water Data'!$I$9,0,10*ROW('Water Data'!I112))),'Data Summary'!CJ118="Yes"),OFFSET('Water Data'!$I$9,0,10*ROW('Water Data'!I112)),NA())</f>
        <v>#N/A</v>
      </c>
      <c r="V118" s="96" t="e">
        <f ca="true">+IF(AND(ISNUMBER(OFFSET('Sanitation Data'!$D$4,0,10*ROW('Sanitation Data'!D112))),'Data Summary'!CK118="Yes"),100-OFFSET('Sanitation Data'!$D$4,0,10*ROW('Sanitation Data'!D112)),NA())</f>
        <v>#N/A</v>
      </c>
      <c r="W118" s="96" t="e">
        <f ca="true">+IF(AND(ISNUMBER(OFFSET('Sanitation Data'!$D$6,0,10*ROW('Sanitation Data'!D112))),'Data Summary'!CL118="Yes"),OFFSET('Sanitation Data'!$D$6,0,10*ROW('Sanitation Data'!D112)),NA())</f>
        <v>#N/A</v>
      </c>
      <c r="X118" s="96" t="e">
        <f ca="true">+IF(AND(ISNUMBER(OFFSET('Sanitation Data'!$D$10,0,10*ROW('Sanitation Data'!D112))),'Data Summary'!CM118="Yes"),OFFSET('Sanitation Data'!$D$10,0,10*ROW('Sanitation Data'!D112)),NA())</f>
        <v>#N/A</v>
      </c>
      <c r="Y118" s="96" t="e">
        <f ca="true">+IF(AND(ISNUMBER(OFFSET('Sanitation Data'!$D$11,0,10*ROW('Sanitation Data'!D112))),'Data Summary'!CN118="Yes"),OFFSET('Sanitation Data'!$D$11,0,10*ROW('Sanitation Data'!D112)),NA())</f>
        <v>#N/A</v>
      </c>
      <c r="Z118" s="96" t="e">
        <f ca="true">+IF(AND(ISNUMBER(OFFSET('Sanitation Data'!$D$12,0,10*ROW('Sanitation Data'!D112))),'Data Summary'!CO118="Yes"),OFFSET('Sanitation Data'!$D$12,0,10*ROW('Sanitation Data'!D112)),NA())</f>
        <v>#N/A</v>
      </c>
      <c r="AA118" s="96" t="e">
        <f ca="true">+IF(AND(ISNUMBER(OFFSET('Sanitation Data'!$E$4,0,10*ROW('Sanitation Data'!E112))),'Data Summary'!CP118="Yes"),100-OFFSET('Sanitation Data'!$E$4,0,10*ROW('Sanitation Data'!E112)),NA())</f>
        <v>#N/A</v>
      </c>
      <c r="AB118" s="96" t="e">
        <f ca="true">+IF(AND(ISNUMBER(OFFSET('Sanitation Data'!$E$6,0,10*ROW('Sanitation Data'!E112))),'Data Summary'!CQ118="Yes"),OFFSET('Sanitation Data'!$E$6,0,10*ROW('Sanitation Data'!E112)),NA())</f>
        <v>#N/A</v>
      </c>
      <c r="AC118" s="96" t="e">
        <f ca="true">+IF(AND(ISNUMBER(OFFSET('Sanitation Data'!$E$10,0,10*ROW('Sanitation Data'!E112))),'Data Summary'!CR118="Yes"),OFFSET('Sanitation Data'!$E$10,0,10*ROW('Sanitation Data'!E112)),NA())</f>
        <v>#N/A</v>
      </c>
      <c r="AD118" s="96" t="e">
        <f ca="true">+IF(AND(ISNUMBER(OFFSET('Sanitation Data'!$E$11,0,10*ROW('Sanitation Data'!E112))),'Data Summary'!CS118="Yes"),OFFSET('Sanitation Data'!$E$11,0,10*ROW('Sanitation Data'!E112)),NA())</f>
        <v>#N/A</v>
      </c>
      <c r="AE118" s="96" t="e">
        <f ca="true">+IF(AND(ISNUMBER(OFFSET('Sanitation Data'!$E$12,0,10*ROW('Sanitation Data'!E112))),'Data Summary'!CT118="Yes"),OFFSET('Sanitation Data'!$E$12,0,10*ROW('Sanitation Data'!E112)),NA())</f>
        <v>#N/A</v>
      </c>
      <c r="AF118" s="96" t="e">
        <f ca="true">+IF(AND(ISNUMBER(OFFSET('Sanitation Data'!$F$4,0,10*ROW('Sanitation Data'!F112))),'Data Summary'!CU118="Yes"),100-OFFSET('Sanitation Data'!$F$4,0,10*ROW('Sanitation Data'!F112)),NA())</f>
        <v>#N/A</v>
      </c>
      <c r="AG118" s="96" t="e">
        <f ca="true">+IF(AND(ISNUMBER(OFFSET('Sanitation Data'!$F$6,0,10*ROW('Sanitation Data'!F112))),'Data Summary'!CV118="Yes"),OFFSET('Sanitation Data'!$F$6,0,10*ROW('Sanitation Data'!F112)),NA())</f>
        <v>#N/A</v>
      </c>
      <c r="AH118" s="96" t="e">
        <f ca="true">+IF(AND(ISNUMBER(OFFSET('Sanitation Data'!$F$10,0,10*ROW('Sanitation Data'!F112))),'Data Summary'!CW118="Yes"),OFFSET('Sanitation Data'!$F$10,0,10*ROW('Sanitation Data'!F112)),NA())</f>
        <v>#N/A</v>
      </c>
      <c r="AI118" s="96" t="e">
        <f ca="true">+IF(AND(ISNUMBER(OFFSET('Sanitation Data'!$F$11,0,10*ROW('Sanitation Data'!F112))),'Data Summary'!CX118="Yes"),OFFSET('Sanitation Data'!$F$11,0,10*ROW('Sanitation Data'!F112)),NA())</f>
        <v>#N/A</v>
      </c>
      <c r="AJ118" s="96" t="e">
        <f ca="true">+IF(AND(ISNUMBER(OFFSET('Sanitation Data'!$F$12,0,10*ROW('Sanitation Data'!F112))),'Data Summary'!CY118="Yes"),OFFSET('Sanitation Data'!$F$12,0,10*ROW('Sanitation Data'!F112)),NA())</f>
        <v>#N/A</v>
      </c>
      <c r="AK118" s="96" t="e">
        <f ca="true">+IF(AND(ISNUMBER(OFFSET('Sanitation Data'!$G$4,0,10*ROW('Sanitation Data'!G112))),'Data Summary'!CZ118="Yes"),100-OFFSET('Sanitation Data'!$G$4,0,10*ROW('Sanitation Data'!G112)),NA())</f>
        <v>#N/A</v>
      </c>
      <c r="AL118" s="96" t="e">
        <f ca="true">+IF(AND(ISNUMBER(OFFSET('Sanitation Data'!$G$6,0,10*ROW('Sanitation Data'!G112))),'Data Summary'!DA118="Yes"),OFFSET('Sanitation Data'!$G$6,0,10*ROW('Sanitation Data'!G112)),NA())</f>
        <v>#N/A</v>
      </c>
      <c r="AM118" s="96" t="e">
        <f ca="true">+IF(AND(ISNUMBER(OFFSET('Sanitation Data'!$G$10,0,10*ROW('Sanitation Data'!G112))),'Data Summary'!DB118="Yes"),OFFSET('Sanitation Data'!$G$10,0,10*ROW('Sanitation Data'!G112)),NA())</f>
        <v>#N/A</v>
      </c>
      <c r="AN118" s="96" t="e">
        <f ca="true">+IF(AND(ISNUMBER(OFFSET('Sanitation Data'!$G$11,0,10*ROW('Sanitation Data'!G112))),'Data Summary'!DC118="Yes"),OFFSET('Sanitation Data'!$G$11,0,10*ROW('Sanitation Data'!G112)),NA())</f>
        <v>#N/A</v>
      </c>
      <c r="AO118" s="96" t="e">
        <f ca="true">+IF(AND(ISNUMBER(OFFSET('Sanitation Data'!$G$12,0,10*ROW('Sanitation Data'!G112))),'Data Summary'!DD118="Yes"),OFFSET('Sanitation Data'!$G$12,0,10*ROW('Sanitation Data'!G112)),NA())</f>
        <v>#N/A</v>
      </c>
      <c r="AP118" s="96" t="e">
        <f ca="true">+IF(AND(ISNUMBER(OFFSET('Sanitation Data'!$H$4,0,10*ROW('Sanitation Data'!H112))),'Data Summary'!DE118="Yes"),100-OFFSET('Sanitation Data'!$H$4,0,10*ROW('Sanitation Data'!H112)),NA())</f>
        <v>#N/A</v>
      </c>
      <c r="AQ118" s="96" t="e">
        <f ca="true">+IF(AND(ISNUMBER(OFFSET('Sanitation Data'!$H$6,0,10*ROW('Sanitation Data'!H112))),'Data Summary'!DF118="Yes"),OFFSET('Sanitation Data'!$H$6,0,10*ROW('Sanitation Data'!H112)),NA())</f>
        <v>#N/A</v>
      </c>
      <c r="AR118" s="96" t="e">
        <f ca="true">+IF(AND(ISNUMBER(OFFSET('Sanitation Data'!$H$10,0,10*ROW('Sanitation Data'!H112))),'Data Summary'!DG118="Yes"),OFFSET('Sanitation Data'!$H$10,0,10*ROW('Sanitation Data'!H112)),NA())</f>
        <v>#N/A</v>
      </c>
      <c r="AS118" s="96" t="e">
        <f ca="true">+IF(AND(ISNUMBER(OFFSET('Sanitation Data'!$H$11,0,10*ROW('Sanitation Data'!H112))),'Data Summary'!DH118="Yes"),OFFSET('Sanitation Data'!$H$11,0,10*ROW('Sanitation Data'!H112)),NA())</f>
        <v>#N/A</v>
      </c>
      <c r="AT118" s="96" t="e">
        <f ca="true">+IF(AND(ISNUMBER(OFFSET('Sanitation Data'!$H$12,0,10*ROW('Sanitation Data'!H112))),'Data Summary'!DI118="Yes"),OFFSET('Sanitation Data'!$H$12,0,10*ROW('Sanitation Data'!H112)),NA())</f>
        <v>#N/A</v>
      </c>
      <c r="AU118" s="96" t="e">
        <f ca="true">+IF(AND(ISNUMBER(OFFSET('Sanitation Data'!$I$4,0,10*ROW('Sanitation Data'!I112))),'Data Summary'!DJ118="Yes"),100-OFFSET('Sanitation Data'!$I$4,0,10*ROW('Sanitation Data'!I112)),NA())</f>
        <v>#N/A</v>
      </c>
      <c r="AV118" s="96" t="e">
        <f ca="true">+IF(AND(ISNUMBER(OFFSET('Sanitation Data'!$I$6,0,10*ROW('Sanitation Data'!I112))),'Data Summary'!DK118="Yes"),OFFSET('Sanitation Data'!$I$6,0,10*ROW('Sanitation Data'!I112)),NA())</f>
        <v>#N/A</v>
      </c>
      <c r="AW118" s="96" t="e">
        <f ca="true">+IF(AND(ISNUMBER(OFFSET('Sanitation Data'!$I$10,0,10*ROW('Sanitation Data'!I112))),'Data Summary'!DL118="Yes"),OFFSET('Sanitation Data'!$I$10,0,10*ROW('Sanitation Data'!I112)),NA())</f>
        <v>#N/A</v>
      </c>
      <c r="AX118" s="96" t="e">
        <f ca="true">+IF(AND(ISNUMBER(OFFSET('Sanitation Data'!$I$11,0,10*ROW('Sanitation Data'!I112))),'Data Summary'!DM118="Yes"),OFFSET('Sanitation Data'!$I$11,0,10*ROW('Sanitation Data'!I112)),NA())</f>
        <v>#N/A</v>
      </c>
      <c r="AY118" s="96" t="e">
        <f ca="true">+IF(AND(ISNUMBER(OFFSET('Sanitation Data'!$I$12,0,10*ROW('Sanitation Data'!I112))),'Data Summary'!DN118="Yes"),OFFSET('Sanitation Data'!$I$12,0,10*ROW('Sanitation Data'!I112)),NA())</f>
        <v>#N/A</v>
      </c>
      <c r="AZ118" s="97" t="e">
        <f ca="true">+IF(AND(ISNUMBER(OFFSET('Hygiene Data'!$D$5,0,10*ROW('Hygiene Data'!D112))),'Data Summary'!DO118="Yes"),OFFSET('Hygiene Data'!$D$5,0,10*ROW('Hygiene Data'!D112)),NA())</f>
        <v>#N/A</v>
      </c>
      <c r="BA118" s="97" t="e">
        <f ca="true">+IF(AND(ISNUMBER(OFFSET('Hygiene Data'!$D$7,0,10*ROW('Hygiene Data'!D112))),'Data Summary'!DP118="Yes"),OFFSET('Hygiene Data'!$D$7,0,10*ROW('Hygiene Data'!D112)),NA())</f>
        <v>#N/A</v>
      </c>
      <c r="BB118" s="97" t="e">
        <f ca="true">+IF(AND(ISNUMBER(OFFSET('Hygiene Data'!$D$9,0,10*ROW('Hygiene Data'!D112))),'Data Summary'!DQ118="Yes"),OFFSET('Hygiene Data'!$D$9,0,10*ROW('Hygiene Data'!D112)),NA())</f>
        <v>#N/A</v>
      </c>
      <c r="BC118" s="97" t="e">
        <f ca="true">+IF(AND(ISNUMBER(OFFSET('Hygiene Data'!$E$5,0,10*ROW('Hygiene Data'!E112))),'Data Summary'!DR118="Yes"),OFFSET('Hygiene Data'!$E$5,0,10*ROW('Hygiene Data'!E112)),NA())</f>
        <v>#N/A</v>
      </c>
      <c r="BD118" s="97" t="e">
        <f ca="true">+IF(AND(ISNUMBER(OFFSET('Hygiene Data'!$E$7,0,10*ROW('Hygiene Data'!E112))),'Data Summary'!DS118="Yes"),OFFSET('Hygiene Data'!$E$7,0,10*ROW('Hygiene Data'!E112)),NA())</f>
        <v>#N/A</v>
      </c>
      <c r="BE118" s="97" t="e">
        <f ca="true">+IF(AND(ISNUMBER(OFFSET('Hygiene Data'!$E$9,0,10*ROW('Hygiene Data'!E112))),'Data Summary'!DT118="Yes"),OFFSET('Hygiene Data'!$E$9,0,10*ROW('Hygiene Data'!E112)),NA())</f>
        <v>#N/A</v>
      </c>
      <c r="BF118" s="97" t="e">
        <f ca="true">+IF(AND(ISNUMBER(OFFSET('Hygiene Data'!$F$5,0,10*ROW('Hygiene Data'!F112))),'Data Summary'!DU118="Yes"),OFFSET('Hygiene Data'!$F$5,0,10*ROW('Hygiene Data'!F112)),NA())</f>
        <v>#N/A</v>
      </c>
      <c r="BG118" s="97" t="e">
        <f ca="true">+IF(AND(ISNUMBER(OFFSET('Hygiene Data'!$F$7,0,10*ROW('Hygiene Data'!F112))),'Data Summary'!DV118="Yes"),OFFSET('Hygiene Data'!$F$7,0,10*ROW('Hygiene Data'!F112)),NA())</f>
        <v>#N/A</v>
      </c>
      <c r="BH118" s="97" t="e">
        <f ca="true">+IF(AND(ISNUMBER(OFFSET('Hygiene Data'!$F$9,0,10*ROW('Hygiene Data'!F112))),'Data Summary'!DW118="Yes"),OFFSET('Hygiene Data'!$F$9,0,10*ROW('Hygiene Data'!F112)),NA())</f>
        <v>#N/A</v>
      </c>
      <c r="BI118" s="97" t="e">
        <f ca="true">+IF(AND(ISNUMBER(OFFSET('Hygiene Data'!$G$5,0,10*ROW('Hygiene Data'!G112))),'Data Summary'!DX118="Yes"),OFFSET('Hygiene Data'!$G$5,0,10*ROW('Hygiene Data'!G112)),NA())</f>
        <v>#N/A</v>
      </c>
      <c r="BJ118" s="97" t="e">
        <f ca="true">+IF(AND(ISNUMBER(OFFSET('Hygiene Data'!$G$7,0,10*ROW('Hygiene Data'!G112))),'Data Summary'!DY118="Yes"),OFFSET('Hygiene Data'!$G$7,0,10*ROW('Hygiene Data'!G112)),NA())</f>
        <v>#N/A</v>
      </c>
      <c r="BK118" s="97" t="e">
        <f ca="true">+IF(AND(ISNUMBER(OFFSET('Hygiene Data'!$G$9,0,10*ROW('Hygiene Data'!G112))),'Data Summary'!DZ118="Yes"),OFFSET('Hygiene Data'!$G$9,0,10*ROW('Hygiene Data'!G112)),NA())</f>
        <v>#N/A</v>
      </c>
      <c r="BL118" s="97" t="e">
        <f ca="true">+IF(AND(ISNUMBER(OFFSET('Hygiene Data'!$H$5,0,10*ROW('Hygiene Data'!H112))),'Data Summary'!EA118="Yes"),OFFSET('Hygiene Data'!$H$5,0,10*ROW('Hygiene Data'!H112)),NA())</f>
        <v>#N/A</v>
      </c>
      <c r="BM118" s="97" t="e">
        <f ca="true">+IF(AND(ISNUMBER(OFFSET('Hygiene Data'!$H$7,0,10*ROW('Hygiene Data'!H112))),'Data Summary'!EB118="Yes"),OFFSET('Hygiene Data'!$H$7,0,10*ROW('Hygiene Data'!H112)),NA())</f>
        <v>#N/A</v>
      </c>
      <c r="BN118" s="97" t="e">
        <f ca="true">+IF(AND(ISNUMBER(OFFSET('Hygiene Data'!$H$9,0,10*ROW('Hygiene Data'!H112))),'Data Summary'!EC118="Yes"),OFFSET('Hygiene Data'!$H$9,0,10*ROW('Hygiene Data'!H112)),NA())</f>
        <v>#N/A</v>
      </c>
      <c r="BO118" s="97" t="e">
        <f ca="true">+IF(AND(ISNUMBER(OFFSET('Hygiene Data'!$I$5,0,10*ROW('Hygiene Data'!I112))),'Data Summary'!ED118="Yes"),OFFSET('Hygiene Data'!$I$5,0,10*ROW('Hygiene Data'!I112)),NA())</f>
        <v>#N/A</v>
      </c>
      <c r="BP118" s="97" t="e">
        <f ca="true">+IF(AND(ISNUMBER(OFFSET('Hygiene Data'!$I$7,0,10*ROW('Hygiene Data'!I112))),'Data Summary'!EE118="Yes"),OFFSET('Hygiene Data'!$I$7,0,10*ROW('Hygiene Data'!I112)),NA())</f>
        <v>#N/A</v>
      </c>
      <c r="BQ118" s="97" t="e">
        <f ca="true">+IF(AND(ISNUMBER(OFFSET('Hygiene Data'!$I$9,0,10*ROW('Hygiene Data'!I112))),'Data Summary'!EF118="Yes"),OFFSET('Hygiene Data'!$I$9,0,10*ROW('Hygiene Data'!I112)),NA())</f>
        <v>#N/A</v>
      </c>
    </row>
    <row xmlns:x14ac="http://schemas.microsoft.com/office/spreadsheetml/2009/9/ac" r="119" x14ac:dyDescent="0.2">
      <c r="A119" s="409" t="e">
        <f ca="true">+RIGHT('Data Summary'!A119,LEN('Data Summary'!A119)-9)</f>
        <v>#VALUE!</v>
      </c>
      <c r="B119" s="36" t="str">
        <f ca="true">+IF(ISTEXT('Data Summary'!B119),'Data Summary'!B119,"")</f>
        <v/>
      </c>
      <c r="C119" s="358" t="e">
        <f ca="true">+VALUE('Data Summary'!C119)</f>
        <v>#VALUE!</v>
      </c>
      <c r="D119" s="95" t="e">
        <f ca="true">+IF(AND(ISNUMBER(OFFSET('Water Data'!$D$4,0,10*ROW('Water Data'!D113))),'Data Summary'!BS119="Yes"),100-OFFSET('Water Data'!$D$4,0,10*ROW('Water Data'!D113)),NA())</f>
        <v>#N/A</v>
      </c>
      <c r="E119" s="95" t="e">
        <f ca="true">+IF(AND(ISNUMBER(OFFSET('Water Data'!$D$6,0,10*ROW('Water Data'!D113))),'Data Summary'!BT119="Yes"),OFFSET('Water Data'!$D$6,0,10*ROW('Water Data'!D113)),NA())</f>
        <v>#N/A</v>
      </c>
      <c r="F119" s="95" t="e">
        <f ca="true">+IF(AND(ISNUMBER(OFFSET('Water Data'!$D$9,0,10*ROW('Water Data'!D113))),'Data Summary'!BU119="Yes"),OFFSET('Water Data'!$D$9,0,10*ROW('Water Data'!D113)),NA())</f>
        <v>#N/A</v>
      </c>
      <c r="G119" s="95" t="e">
        <f ca="true">+IF(AND(ISNUMBER(OFFSET('Water Data'!$E$4,0,10*ROW('Water Data'!E113))),'Data Summary'!BV119="Yes"),100-OFFSET('Water Data'!$E$4,0,10*ROW('Water Data'!E113)),NA())</f>
        <v>#N/A</v>
      </c>
      <c r="H119" s="95" t="e">
        <f ca="true">+IF(AND(ISNUMBER(OFFSET('Water Data'!$E$6,0,10*ROW('Water Data'!E113))),'Data Summary'!BW119="Yes"),OFFSET('Water Data'!$E$6,0,10*ROW('Water Data'!E113)),NA())</f>
        <v>#N/A</v>
      </c>
      <c r="I119" s="95" t="e">
        <f ca="true">+IF(AND(ISNUMBER(OFFSET('Water Data'!$E$9,0,10*ROW('Water Data'!E113))),'Data Summary'!BX119="Yes"),OFFSET('Water Data'!$E$9,0,10*ROW('Water Data'!E113)),NA())</f>
        <v>#N/A</v>
      </c>
      <c r="J119" s="95" t="e">
        <f ca="true">+IF(AND(ISNUMBER(OFFSET('Water Data'!$F$4,0,10*ROW('Water Data'!F113))),'Data Summary'!BY119="Yes"),100-OFFSET('Water Data'!$F$4,0,10*ROW('Water Data'!F113)),NA())</f>
        <v>#N/A</v>
      </c>
      <c r="K119" s="95" t="e">
        <f ca="true">+IF(AND(ISNUMBER(OFFSET('Water Data'!$F$6,0,10*ROW('Water Data'!F113))),'Data Summary'!BZ119="Yes"),OFFSET('Water Data'!$F$6,0,10*ROW('Water Data'!F113)),NA())</f>
        <v>#N/A</v>
      </c>
      <c r="L119" s="95" t="e">
        <f ca="true">+IF(AND(ISNUMBER(OFFSET('Water Data'!$F$9,0,10*ROW('Water Data'!F113))),'Data Summary'!CA119="Yes"),OFFSET('Water Data'!$F$9,0,10*ROW('Water Data'!F113)),NA())</f>
        <v>#N/A</v>
      </c>
      <c r="M119" s="95" t="e">
        <f ca="true">+IF(AND(ISNUMBER(OFFSET('Water Data'!$G$4,0,10*ROW('Water Data'!G113))),'Data Summary'!CB119="Yes"),100-OFFSET('Water Data'!$G$4,0,10*ROW('Water Data'!G113)),NA())</f>
        <v>#N/A</v>
      </c>
      <c r="N119" s="95" t="e">
        <f ca="true">+IF(AND(ISNUMBER(OFFSET('Water Data'!$G$6,0,10*ROW('Water Data'!G113))),'Data Summary'!CC119="Yes"),OFFSET('Water Data'!$G$6,0,10*ROW('Water Data'!G113)),NA())</f>
        <v>#N/A</v>
      </c>
      <c r="O119" s="95" t="e">
        <f ca="true">+IF(AND(ISNUMBER(OFFSET('Water Data'!$G$9,0,10*ROW('Water Data'!G113))),'Data Summary'!CD119="Yes"),OFFSET('Water Data'!$G$9,0,10*ROW('Water Data'!G113)),NA())</f>
        <v>#N/A</v>
      </c>
      <c r="P119" s="95" t="e">
        <f ca="true">+IF(AND(ISNUMBER(OFFSET('Water Data'!$H$4,0,10*ROW('Water Data'!H113))),'Data Summary'!CE119="Yes"),100-OFFSET('Water Data'!$H$4,0,10*ROW('Water Data'!H113)),NA())</f>
        <v>#N/A</v>
      </c>
      <c r="Q119" s="95" t="e">
        <f ca="true">+IF(AND(ISNUMBER(OFFSET('Water Data'!$H$6,0,10*ROW('Water Data'!H113))),'Data Summary'!CF119="Yes"),OFFSET('Water Data'!$H$6,0,10*ROW('Water Data'!H113)),NA())</f>
        <v>#N/A</v>
      </c>
      <c r="R119" s="95" t="e">
        <f ca="true">+IF(AND(ISNUMBER(OFFSET('Water Data'!$H$9,0,10*ROW('Water Data'!H113))),'Data Summary'!CG119="Yes"),OFFSET('Water Data'!$H$9,0,10*ROW('Water Data'!H113)),NA())</f>
        <v>#N/A</v>
      </c>
      <c r="S119" s="95" t="e">
        <f ca="true">+IF(AND(ISNUMBER(OFFSET('Water Data'!$I$4,0,10*ROW('Water Data'!I113))),'Data Summary'!CH119="Yes"),100-OFFSET('Water Data'!$I$4,0,10*ROW('Water Data'!I113)),NA())</f>
        <v>#N/A</v>
      </c>
      <c r="T119" s="95" t="e">
        <f ca="true">+IF(AND(ISNUMBER(OFFSET('Water Data'!$I$6,0,10*ROW('Water Data'!I113))),'Data Summary'!CI119="Yes"),OFFSET('Water Data'!$I$6,0,10*ROW('Water Data'!I113)),NA())</f>
        <v>#N/A</v>
      </c>
      <c r="U119" s="95" t="e">
        <f ca="true">+IF(AND(ISNUMBER(OFFSET('Water Data'!$I$9,0,10*ROW('Water Data'!I113))),'Data Summary'!CJ119="Yes"),OFFSET('Water Data'!$I$9,0,10*ROW('Water Data'!I113)),NA())</f>
        <v>#N/A</v>
      </c>
      <c r="V119" s="96" t="e">
        <f ca="true">+IF(AND(ISNUMBER(OFFSET('Sanitation Data'!$D$4,0,10*ROW('Sanitation Data'!D113))),'Data Summary'!CK119="Yes"),100-OFFSET('Sanitation Data'!$D$4,0,10*ROW('Sanitation Data'!D113)),NA())</f>
        <v>#N/A</v>
      </c>
      <c r="W119" s="96" t="e">
        <f ca="true">+IF(AND(ISNUMBER(OFFSET('Sanitation Data'!$D$6,0,10*ROW('Sanitation Data'!D113))),'Data Summary'!CL119="Yes"),OFFSET('Sanitation Data'!$D$6,0,10*ROW('Sanitation Data'!D113)),NA())</f>
        <v>#N/A</v>
      </c>
      <c r="X119" s="96" t="e">
        <f ca="true">+IF(AND(ISNUMBER(OFFSET('Sanitation Data'!$D$10,0,10*ROW('Sanitation Data'!D113))),'Data Summary'!CM119="Yes"),OFFSET('Sanitation Data'!$D$10,0,10*ROW('Sanitation Data'!D113)),NA())</f>
        <v>#N/A</v>
      </c>
      <c r="Y119" s="96" t="e">
        <f ca="true">+IF(AND(ISNUMBER(OFFSET('Sanitation Data'!$D$11,0,10*ROW('Sanitation Data'!D113))),'Data Summary'!CN119="Yes"),OFFSET('Sanitation Data'!$D$11,0,10*ROW('Sanitation Data'!D113)),NA())</f>
        <v>#N/A</v>
      </c>
      <c r="Z119" s="96" t="e">
        <f ca="true">+IF(AND(ISNUMBER(OFFSET('Sanitation Data'!$D$12,0,10*ROW('Sanitation Data'!D113))),'Data Summary'!CO119="Yes"),OFFSET('Sanitation Data'!$D$12,0,10*ROW('Sanitation Data'!D113)),NA())</f>
        <v>#N/A</v>
      </c>
      <c r="AA119" s="96" t="e">
        <f ca="true">+IF(AND(ISNUMBER(OFFSET('Sanitation Data'!$E$4,0,10*ROW('Sanitation Data'!E113))),'Data Summary'!CP119="Yes"),100-OFFSET('Sanitation Data'!$E$4,0,10*ROW('Sanitation Data'!E113)),NA())</f>
        <v>#N/A</v>
      </c>
      <c r="AB119" s="96" t="e">
        <f ca="true">+IF(AND(ISNUMBER(OFFSET('Sanitation Data'!$E$6,0,10*ROW('Sanitation Data'!E113))),'Data Summary'!CQ119="Yes"),OFFSET('Sanitation Data'!$E$6,0,10*ROW('Sanitation Data'!E113)),NA())</f>
        <v>#N/A</v>
      </c>
      <c r="AC119" s="96" t="e">
        <f ca="true">+IF(AND(ISNUMBER(OFFSET('Sanitation Data'!$E$10,0,10*ROW('Sanitation Data'!E113))),'Data Summary'!CR119="Yes"),OFFSET('Sanitation Data'!$E$10,0,10*ROW('Sanitation Data'!E113)),NA())</f>
        <v>#N/A</v>
      </c>
      <c r="AD119" s="96" t="e">
        <f ca="true">+IF(AND(ISNUMBER(OFFSET('Sanitation Data'!$E$11,0,10*ROW('Sanitation Data'!E113))),'Data Summary'!CS119="Yes"),OFFSET('Sanitation Data'!$E$11,0,10*ROW('Sanitation Data'!E113)),NA())</f>
        <v>#N/A</v>
      </c>
      <c r="AE119" s="96" t="e">
        <f ca="true">+IF(AND(ISNUMBER(OFFSET('Sanitation Data'!$E$12,0,10*ROW('Sanitation Data'!E113))),'Data Summary'!CT119="Yes"),OFFSET('Sanitation Data'!$E$12,0,10*ROW('Sanitation Data'!E113)),NA())</f>
        <v>#N/A</v>
      </c>
      <c r="AF119" s="96" t="e">
        <f ca="true">+IF(AND(ISNUMBER(OFFSET('Sanitation Data'!$F$4,0,10*ROW('Sanitation Data'!F113))),'Data Summary'!CU119="Yes"),100-OFFSET('Sanitation Data'!$F$4,0,10*ROW('Sanitation Data'!F113)),NA())</f>
        <v>#N/A</v>
      </c>
      <c r="AG119" s="96" t="e">
        <f ca="true">+IF(AND(ISNUMBER(OFFSET('Sanitation Data'!$F$6,0,10*ROW('Sanitation Data'!F113))),'Data Summary'!CV119="Yes"),OFFSET('Sanitation Data'!$F$6,0,10*ROW('Sanitation Data'!F113)),NA())</f>
        <v>#N/A</v>
      </c>
      <c r="AH119" s="96" t="e">
        <f ca="true">+IF(AND(ISNUMBER(OFFSET('Sanitation Data'!$F$10,0,10*ROW('Sanitation Data'!F113))),'Data Summary'!CW119="Yes"),OFFSET('Sanitation Data'!$F$10,0,10*ROW('Sanitation Data'!F113)),NA())</f>
        <v>#N/A</v>
      </c>
      <c r="AI119" s="96" t="e">
        <f ca="true">+IF(AND(ISNUMBER(OFFSET('Sanitation Data'!$F$11,0,10*ROW('Sanitation Data'!F113))),'Data Summary'!CX119="Yes"),OFFSET('Sanitation Data'!$F$11,0,10*ROW('Sanitation Data'!F113)),NA())</f>
        <v>#N/A</v>
      </c>
      <c r="AJ119" s="96" t="e">
        <f ca="true">+IF(AND(ISNUMBER(OFFSET('Sanitation Data'!$F$12,0,10*ROW('Sanitation Data'!F113))),'Data Summary'!CY119="Yes"),OFFSET('Sanitation Data'!$F$12,0,10*ROW('Sanitation Data'!F113)),NA())</f>
        <v>#N/A</v>
      </c>
      <c r="AK119" s="96" t="e">
        <f ca="true">+IF(AND(ISNUMBER(OFFSET('Sanitation Data'!$G$4,0,10*ROW('Sanitation Data'!G113))),'Data Summary'!CZ119="Yes"),100-OFFSET('Sanitation Data'!$G$4,0,10*ROW('Sanitation Data'!G113)),NA())</f>
        <v>#N/A</v>
      </c>
      <c r="AL119" s="96" t="e">
        <f ca="true">+IF(AND(ISNUMBER(OFFSET('Sanitation Data'!$G$6,0,10*ROW('Sanitation Data'!G113))),'Data Summary'!DA119="Yes"),OFFSET('Sanitation Data'!$G$6,0,10*ROW('Sanitation Data'!G113)),NA())</f>
        <v>#N/A</v>
      </c>
      <c r="AM119" s="96" t="e">
        <f ca="true">+IF(AND(ISNUMBER(OFFSET('Sanitation Data'!$G$10,0,10*ROW('Sanitation Data'!G113))),'Data Summary'!DB119="Yes"),OFFSET('Sanitation Data'!$G$10,0,10*ROW('Sanitation Data'!G113)),NA())</f>
        <v>#N/A</v>
      </c>
      <c r="AN119" s="96" t="e">
        <f ca="true">+IF(AND(ISNUMBER(OFFSET('Sanitation Data'!$G$11,0,10*ROW('Sanitation Data'!G113))),'Data Summary'!DC119="Yes"),OFFSET('Sanitation Data'!$G$11,0,10*ROW('Sanitation Data'!G113)),NA())</f>
        <v>#N/A</v>
      </c>
      <c r="AO119" s="96" t="e">
        <f ca="true">+IF(AND(ISNUMBER(OFFSET('Sanitation Data'!$G$12,0,10*ROW('Sanitation Data'!G113))),'Data Summary'!DD119="Yes"),OFFSET('Sanitation Data'!$G$12,0,10*ROW('Sanitation Data'!G113)),NA())</f>
        <v>#N/A</v>
      </c>
      <c r="AP119" s="96" t="e">
        <f ca="true">+IF(AND(ISNUMBER(OFFSET('Sanitation Data'!$H$4,0,10*ROW('Sanitation Data'!H113))),'Data Summary'!DE119="Yes"),100-OFFSET('Sanitation Data'!$H$4,0,10*ROW('Sanitation Data'!H113)),NA())</f>
        <v>#N/A</v>
      </c>
      <c r="AQ119" s="96" t="e">
        <f ca="true">+IF(AND(ISNUMBER(OFFSET('Sanitation Data'!$H$6,0,10*ROW('Sanitation Data'!H113))),'Data Summary'!DF119="Yes"),OFFSET('Sanitation Data'!$H$6,0,10*ROW('Sanitation Data'!H113)),NA())</f>
        <v>#N/A</v>
      </c>
      <c r="AR119" s="96" t="e">
        <f ca="true">+IF(AND(ISNUMBER(OFFSET('Sanitation Data'!$H$10,0,10*ROW('Sanitation Data'!H113))),'Data Summary'!DG119="Yes"),OFFSET('Sanitation Data'!$H$10,0,10*ROW('Sanitation Data'!H113)),NA())</f>
        <v>#N/A</v>
      </c>
      <c r="AS119" s="96" t="e">
        <f ca="true">+IF(AND(ISNUMBER(OFFSET('Sanitation Data'!$H$11,0,10*ROW('Sanitation Data'!H113))),'Data Summary'!DH119="Yes"),OFFSET('Sanitation Data'!$H$11,0,10*ROW('Sanitation Data'!H113)),NA())</f>
        <v>#N/A</v>
      </c>
      <c r="AT119" s="96" t="e">
        <f ca="true">+IF(AND(ISNUMBER(OFFSET('Sanitation Data'!$H$12,0,10*ROW('Sanitation Data'!H113))),'Data Summary'!DI119="Yes"),OFFSET('Sanitation Data'!$H$12,0,10*ROW('Sanitation Data'!H113)),NA())</f>
        <v>#N/A</v>
      </c>
      <c r="AU119" s="96" t="e">
        <f ca="true">+IF(AND(ISNUMBER(OFFSET('Sanitation Data'!$I$4,0,10*ROW('Sanitation Data'!I113))),'Data Summary'!DJ119="Yes"),100-OFFSET('Sanitation Data'!$I$4,0,10*ROW('Sanitation Data'!I113)),NA())</f>
        <v>#N/A</v>
      </c>
      <c r="AV119" s="96" t="e">
        <f ca="true">+IF(AND(ISNUMBER(OFFSET('Sanitation Data'!$I$6,0,10*ROW('Sanitation Data'!I113))),'Data Summary'!DK119="Yes"),OFFSET('Sanitation Data'!$I$6,0,10*ROW('Sanitation Data'!I113)),NA())</f>
        <v>#N/A</v>
      </c>
      <c r="AW119" s="96" t="e">
        <f ca="true">+IF(AND(ISNUMBER(OFFSET('Sanitation Data'!$I$10,0,10*ROW('Sanitation Data'!I113))),'Data Summary'!DL119="Yes"),OFFSET('Sanitation Data'!$I$10,0,10*ROW('Sanitation Data'!I113)),NA())</f>
        <v>#N/A</v>
      </c>
      <c r="AX119" s="96" t="e">
        <f ca="true">+IF(AND(ISNUMBER(OFFSET('Sanitation Data'!$I$11,0,10*ROW('Sanitation Data'!I113))),'Data Summary'!DM119="Yes"),OFFSET('Sanitation Data'!$I$11,0,10*ROW('Sanitation Data'!I113)),NA())</f>
        <v>#N/A</v>
      </c>
      <c r="AY119" s="96" t="e">
        <f ca="true">+IF(AND(ISNUMBER(OFFSET('Sanitation Data'!$I$12,0,10*ROW('Sanitation Data'!I113))),'Data Summary'!DN119="Yes"),OFFSET('Sanitation Data'!$I$12,0,10*ROW('Sanitation Data'!I113)),NA())</f>
        <v>#N/A</v>
      </c>
      <c r="AZ119" s="97" t="e">
        <f ca="true">+IF(AND(ISNUMBER(OFFSET('Hygiene Data'!$D$5,0,10*ROW('Hygiene Data'!D113))),'Data Summary'!DO119="Yes"),OFFSET('Hygiene Data'!$D$5,0,10*ROW('Hygiene Data'!D113)),NA())</f>
        <v>#N/A</v>
      </c>
      <c r="BA119" s="97" t="e">
        <f ca="true">+IF(AND(ISNUMBER(OFFSET('Hygiene Data'!$D$7,0,10*ROW('Hygiene Data'!D113))),'Data Summary'!DP119="Yes"),OFFSET('Hygiene Data'!$D$7,0,10*ROW('Hygiene Data'!D113)),NA())</f>
        <v>#N/A</v>
      </c>
      <c r="BB119" s="97" t="e">
        <f ca="true">+IF(AND(ISNUMBER(OFFSET('Hygiene Data'!$D$9,0,10*ROW('Hygiene Data'!D113))),'Data Summary'!DQ119="Yes"),OFFSET('Hygiene Data'!$D$9,0,10*ROW('Hygiene Data'!D113)),NA())</f>
        <v>#N/A</v>
      </c>
      <c r="BC119" s="97" t="e">
        <f ca="true">+IF(AND(ISNUMBER(OFFSET('Hygiene Data'!$E$5,0,10*ROW('Hygiene Data'!E113))),'Data Summary'!DR119="Yes"),OFFSET('Hygiene Data'!$E$5,0,10*ROW('Hygiene Data'!E113)),NA())</f>
        <v>#N/A</v>
      </c>
      <c r="BD119" s="97" t="e">
        <f ca="true">+IF(AND(ISNUMBER(OFFSET('Hygiene Data'!$E$7,0,10*ROW('Hygiene Data'!E113))),'Data Summary'!DS119="Yes"),OFFSET('Hygiene Data'!$E$7,0,10*ROW('Hygiene Data'!E113)),NA())</f>
        <v>#N/A</v>
      </c>
      <c r="BE119" s="97" t="e">
        <f ca="true">+IF(AND(ISNUMBER(OFFSET('Hygiene Data'!$E$9,0,10*ROW('Hygiene Data'!E113))),'Data Summary'!DT119="Yes"),OFFSET('Hygiene Data'!$E$9,0,10*ROW('Hygiene Data'!E113)),NA())</f>
        <v>#N/A</v>
      </c>
      <c r="BF119" s="97" t="e">
        <f ca="true">+IF(AND(ISNUMBER(OFFSET('Hygiene Data'!$F$5,0,10*ROW('Hygiene Data'!F113))),'Data Summary'!DU119="Yes"),OFFSET('Hygiene Data'!$F$5,0,10*ROW('Hygiene Data'!F113)),NA())</f>
        <v>#N/A</v>
      </c>
      <c r="BG119" s="97" t="e">
        <f ca="true">+IF(AND(ISNUMBER(OFFSET('Hygiene Data'!$F$7,0,10*ROW('Hygiene Data'!F113))),'Data Summary'!DV119="Yes"),OFFSET('Hygiene Data'!$F$7,0,10*ROW('Hygiene Data'!F113)),NA())</f>
        <v>#N/A</v>
      </c>
      <c r="BH119" s="97" t="e">
        <f ca="true">+IF(AND(ISNUMBER(OFFSET('Hygiene Data'!$F$9,0,10*ROW('Hygiene Data'!F113))),'Data Summary'!DW119="Yes"),OFFSET('Hygiene Data'!$F$9,0,10*ROW('Hygiene Data'!F113)),NA())</f>
        <v>#N/A</v>
      </c>
      <c r="BI119" s="97" t="e">
        <f ca="true">+IF(AND(ISNUMBER(OFFSET('Hygiene Data'!$G$5,0,10*ROW('Hygiene Data'!G113))),'Data Summary'!DX119="Yes"),OFFSET('Hygiene Data'!$G$5,0,10*ROW('Hygiene Data'!G113)),NA())</f>
        <v>#N/A</v>
      </c>
      <c r="BJ119" s="97" t="e">
        <f ca="true">+IF(AND(ISNUMBER(OFFSET('Hygiene Data'!$G$7,0,10*ROW('Hygiene Data'!G113))),'Data Summary'!DY119="Yes"),OFFSET('Hygiene Data'!$G$7,0,10*ROW('Hygiene Data'!G113)),NA())</f>
        <v>#N/A</v>
      </c>
      <c r="BK119" s="97" t="e">
        <f ca="true">+IF(AND(ISNUMBER(OFFSET('Hygiene Data'!$G$9,0,10*ROW('Hygiene Data'!G113))),'Data Summary'!DZ119="Yes"),OFFSET('Hygiene Data'!$G$9,0,10*ROW('Hygiene Data'!G113)),NA())</f>
        <v>#N/A</v>
      </c>
      <c r="BL119" s="97" t="e">
        <f ca="true">+IF(AND(ISNUMBER(OFFSET('Hygiene Data'!$H$5,0,10*ROW('Hygiene Data'!H113))),'Data Summary'!EA119="Yes"),OFFSET('Hygiene Data'!$H$5,0,10*ROW('Hygiene Data'!H113)),NA())</f>
        <v>#N/A</v>
      </c>
      <c r="BM119" s="97" t="e">
        <f ca="true">+IF(AND(ISNUMBER(OFFSET('Hygiene Data'!$H$7,0,10*ROW('Hygiene Data'!H113))),'Data Summary'!EB119="Yes"),OFFSET('Hygiene Data'!$H$7,0,10*ROW('Hygiene Data'!H113)),NA())</f>
        <v>#N/A</v>
      </c>
      <c r="BN119" s="97" t="e">
        <f ca="true">+IF(AND(ISNUMBER(OFFSET('Hygiene Data'!$H$9,0,10*ROW('Hygiene Data'!H113))),'Data Summary'!EC119="Yes"),OFFSET('Hygiene Data'!$H$9,0,10*ROW('Hygiene Data'!H113)),NA())</f>
        <v>#N/A</v>
      </c>
      <c r="BO119" s="97" t="e">
        <f ca="true">+IF(AND(ISNUMBER(OFFSET('Hygiene Data'!$I$5,0,10*ROW('Hygiene Data'!I113))),'Data Summary'!ED119="Yes"),OFFSET('Hygiene Data'!$I$5,0,10*ROW('Hygiene Data'!I113)),NA())</f>
        <v>#N/A</v>
      </c>
      <c r="BP119" s="97" t="e">
        <f ca="true">+IF(AND(ISNUMBER(OFFSET('Hygiene Data'!$I$7,0,10*ROW('Hygiene Data'!I113))),'Data Summary'!EE119="Yes"),OFFSET('Hygiene Data'!$I$7,0,10*ROW('Hygiene Data'!I113)),NA())</f>
        <v>#N/A</v>
      </c>
      <c r="BQ119" s="97" t="e">
        <f ca="true">+IF(AND(ISNUMBER(OFFSET('Hygiene Data'!$I$9,0,10*ROW('Hygiene Data'!I113))),'Data Summary'!EF119="Yes"),OFFSET('Hygiene Data'!$I$9,0,10*ROW('Hygiene Data'!I113)),NA())</f>
        <v>#N/A</v>
      </c>
    </row>
    <row xmlns:x14ac="http://schemas.microsoft.com/office/spreadsheetml/2009/9/ac" r="120" x14ac:dyDescent="0.2">
      <c r="A120" s="409" t="e">
        <f ca="true">+RIGHT('Data Summary'!A120,LEN('Data Summary'!A120)-9)</f>
        <v>#VALUE!</v>
      </c>
      <c r="B120" s="36" t="str">
        <f ca="true">+IF(ISTEXT('Data Summary'!B120),'Data Summary'!B120,"")</f>
        <v/>
      </c>
      <c r="C120" s="358" t="e">
        <f ca="true">+VALUE('Data Summary'!C120)</f>
        <v>#VALUE!</v>
      </c>
      <c r="D120" s="95" t="e">
        <f ca="true">+IF(AND(ISNUMBER(OFFSET('Water Data'!$D$4,0,10*ROW('Water Data'!D114))),'Data Summary'!BS120="Yes"),100-OFFSET('Water Data'!$D$4,0,10*ROW('Water Data'!D114)),NA())</f>
        <v>#N/A</v>
      </c>
      <c r="E120" s="95" t="e">
        <f ca="true">+IF(AND(ISNUMBER(OFFSET('Water Data'!$D$6,0,10*ROW('Water Data'!D114))),'Data Summary'!BT120="Yes"),OFFSET('Water Data'!$D$6,0,10*ROW('Water Data'!D114)),NA())</f>
        <v>#N/A</v>
      </c>
      <c r="F120" s="95" t="e">
        <f ca="true">+IF(AND(ISNUMBER(OFFSET('Water Data'!$D$9,0,10*ROW('Water Data'!D114))),'Data Summary'!BU120="Yes"),OFFSET('Water Data'!$D$9,0,10*ROW('Water Data'!D114)),NA())</f>
        <v>#N/A</v>
      </c>
      <c r="G120" s="95" t="e">
        <f ca="true">+IF(AND(ISNUMBER(OFFSET('Water Data'!$E$4,0,10*ROW('Water Data'!E114))),'Data Summary'!BV120="Yes"),100-OFFSET('Water Data'!$E$4,0,10*ROW('Water Data'!E114)),NA())</f>
        <v>#N/A</v>
      </c>
      <c r="H120" s="95" t="e">
        <f ca="true">+IF(AND(ISNUMBER(OFFSET('Water Data'!$E$6,0,10*ROW('Water Data'!E114))),'Data Summary'!BW120="Yes"),OFFSET('Water Data'!$E$6,0,10*ROW('Water Data'!E114)),NA())</f>
        <v>#N/A</v>
      </c>
      <c r="I120" s="95" t="e">
        <f ca="true">+IF(AND(ISNUMBER(OFFSET('Water Data'!$E$9,0,10*ROW('Water Data'!E114))),'Data Summary'!BX120="Yes"),OFFSET('Water Data'!$E$9,0,10*ROW('Water Data'!E114)),NA())</f>
        <v>#N/A</v>
      </c>
      <c r="J120" s="95" t="e">
        <f ca="true">+IF(AND(ISNUMBER(OFFSET('Water Data'!$F$4,0,10*ROW('Water Data'!F114))),'Data Summary'!BY120="Yes"),100-OFFSET('Water Data'!$F$4,0,10*ROW('Water Data'!F114)),NA())</f>
        <v>#N/A</v>
      </c>
      <c r="K120" s="95" t="e">
        <f ca="true">+IF(AND(ISNUMBER(OFFSET('Water Data'!$F$6,0,10*ROW('Water Data'!F114))),'Data Summary'!BZ120="Yes"),OFFSET('Water Data'!$F$6,0,10*ROW('Water Data'!F114)),NA())</f>
        <v>#N/A</v>
      </c>
      <c r="L120" s="95" t="e">
        <f ca="true">+IF(AND(ISNUMBER(OFFSET('Water Data'!$F$9,0,10*ROW('Water Data'!F114))),'Data Summary'!CA120="Yes"),OFFSET('Water Data'!$F$9,0,10*ROW('Water Data'!F114)),NA())</f>
        <v>#N/A</v>
      </c>
      <c r="M120" s="95" t="e">
        <f ca="true">+IF(AND(ISNUMBER(OFFSET('Water Data'!$G$4,0,10*ROW('Water Data'!G114))),'Data Summary'!CB120="Yes"),100-OFFSET('Water Data'!$G$4,0,10*ROW('Water Data'!G114)),NA())</f>
        <v>#N/A</v>
      </c>
      <c r="N120" s="95" t="e">
        <f ca="true">+IF(AND(ISNUMBER(OFFSET('Water Data'!$G$6,0,10*ROW('Water Data'!G114))),'Data Summary'!CC120="Yes"),OFFSET('Water Data'!$G$6,0,10*ROW('Water Data'!G114)),NA())</f>
        <v>#N/A</v>
      </c>
      <c r="O120" s="95" t="e">
        <f ca="true">+IF(AND(ISNUMBER(OFFSET('Water Data'!$G$9,0,10*ROW('Water Data'!G114))),'Data Summary'!CD120="Yes"),OFFSET('Water Data'!$G$9,0,10*ROW('Water Data'!G114)),NA())</f>
        <v>#N/A</v>
      </c>
      <c r="P120" s="95" t="e">
        <f ca="true">+IF(AND(ISNUMBER(OFFSET('Water Data'!$H$4,0,10*ROW('Water Data'!H114))),'Data Summary'!CE120="Yes"),100-OFFSET('Water Data'!$H$4,0,10*ROW('Water Data'!H114)),NA())</f>
        <v>#N/A</v>
      </c>
      <c r="Q120" s="95" t="e">
        <f ca="true">+IF(AND(ISNUMBER(OFFSET('Water Data'!$H$6,0,10*ROW('Water Data'!H114))),'Data Summary'!CF120="Yes"),OFFSET('Water Data'!$H$6,0,10*ROW('Water Data'!H114)),NA())</f>
        <v>#N/A</v>
      </c>
      <c r="R120" s="95" t="e">
        <f ca="true">+IF(AND(ISNUMBER(OFFSET('Water Data'!$H$9,0,10*ROW('Water Data'!H114))),'Data Summary'!CG120="Yes"),OFFSET('Water Data'!$H$9,0,10*ROW('Water Data'!H114)),NA())</f>
        <v>#N/A</v>
      </c>
      <c r="S120" s="95" t="e">
        <f ca="true">+IF(AND(ISNUMBER(OFFSET('Water Data'!$I$4,0,10*ROW('Water Data'!I114))),'Data Summary'!CH120="Yes"),100-OFFSET('Water Data'!$I$4,0,10*ROW('Water Data'!I114)),NA())</f>
        <v>#N/A</v>
      </c>
      <c r="T120" s="95" t="e">
        <f ca="true">+IF(AND(ISNUMBER(OFFSET('Water Data'!$I$6,0,10*ROW('Water Data'!I114))),'Data Summary'!CI120="Yes"),OFFSET('Water Data'!$I$6,0,10*ROW('Water Data'!I114)),NA())</f>
        <v>#N/A</v>
      </c>
      <c r="U120" s="95" t="e">
        <f ca="true">+IF(AND(ISNUMBER(OFFSET('Water Data'!$I$9,0,10*ROW('Water Data'!I114))),'Data Summary'!CJ120="Yes"),OFFSET('Water Data'!$I$9,0,10*ROW('Water Data'!I114)),NA())</f>
        <v>#N/A</v>
      </c>
      <c r="V120" s="96" t="e">
        <f ca="true">+IF(AND(ISNUMBER(OFFSET('Sanitation Data'!$D$4,0,10*ROW('Sanitation Data'!D114))),'Data Summary'!CK120="Yes"),100-OFFSET('Sanitation Data'!$D$4,0,10*ROW('Sanitation Data'!D114)),NA())</f>
        <v>#N/A</v>
      </c>
      <c r="W120" s="96" t="e">
        <f ca="true">+IF(AND(ISNUMBER(OFFSET('Sanitation Data'!$D$6,0,10*ROW('Sanitation Data'!D114))),'Data Summary'!CL120="Yes"),OFFSET('Sanitation Data'!$D$6,0,10*ROW('Sanitation Data'!D114)),NA())</f>
        <v>#N/A</v>
      </c>
      <c r="X120" s="96" t="e">
        <f ca="true">+IF(AND(ISNUMBER(OFFSET('Sanitation Data'!$D$10,0,10*ROW('Sanitation Data'!D114))),'Data Summary'!CM120="Yes"),OFFSET('Sanitation Data'!$D$10,0,10*ROW('Sanitation Data'!D114)),NA())</f>
        <v>#N/A</v>
      </c>
      <c r="Y120" s="96" t="e">
        <f ca="true">+IF(AND(ISNUMBER(OFFSET('Sanitation Data'!$D$11,0,10*ROW('Sanitation Data'!D114))),'Data Summary'!CN120="Yes"),OFFSET('Sanitation Data'!$D$11,0,10*ROW('Sanitation Data'!D114)),NA())</f>
        <v>#N/A</v>
      </c>
      <c r="Z120" s="96" t="e">
        <f ca="true">+IF(AND(ISNUMBER(OFFSET('Sanitation Data'!$D$12,0,10*ROW('Sanitation Data'!D114))),'Data Summary'!CO120="Yes"),OFFSET('Sanitation Data'!$D$12,0,10*ROW('Sanitation Data'!D114)),NA())</f>
        <v>#N/A</v>
      </c>
      <c r="AA120" s="96" t="e">
        <f ca="true">+IF(AND(ISNUMBER(OFFSET('Sanitation Data'!$E$4,0,10*ROW('Sanitation Data'!E114))),'Data Summary'!CP120="Yes"),100-OFFSET('Sanitation Data'!$E$4,0,10*ROW('Sanitation Data'!E114)),NA())</f>
        <v>#N/A</v>
      </c>
      <c r="AB120" s="96" t="e">
        <f ca="true">+IF(AND(ISNUMBER(OFFSET('Sanitation Data'!$E$6,0,10*ROW('Sanitation Data'!E114))),'Data Summary'!CQ120="Yes"),OFFSET('Sanitation Data'!$E$6,0,10*ROW('Sanitation Data'!E114)),NA())</f>
        <v>#N/A</v>
      </c>
      <c r="AC120" s="96" t="e">
        <f ca="true">+IF(AND(ISNUMBER(OFFSET('Sanitation Data'!$E$10,0,10*ROW('Sanitation Data'!E114))),'Data Summary'!CR120="Yes"),OFFSET('Sanitation Data'!$E$10,0,10*ROW('Sanitation Data'!E114)),NA())</f>
        <v>#N/A</v>
      </c>
      <c r="AD120" s="96" t="e">
        <f ca="true">+IF(AND(ISNUMBER(OFFSET('Sanitation Data'!$E$11,0,10*ROW('Sanitation Data'!E114))),'Data Summary'!CS120="Yes"),OFFSET('Sanitation Data'!$E$11,0,10*ROW('Sanitation Data'!E114)),NA())</f>
        <v>#N/A</v>
      </c>
      <c r="AE120" s="96" t="e">
        <f ca="true">+IF(AND(ISNUMBER(OFFSET('Sanitation Data'!$E$12,0,10*ROW('Sanitation Data'!E114))),'Data Summary'!CT120="Yes"),OFFSET('Sanitation Data'!$E$12,0,10*ROW('Sanitation Data'!E114)),NA())</f>
        <v>#N/A</v>
      </c>
      <c r="AF120" s="96" t="e">
        <f ca="true">+IF(AND(ISNUMBER(OFFSET('Sanitation Data'!$F$4,0,10*ROW('Sanitation Data'!F114))),'Data Summary'!CU120="Yes"),100-OFFSET('Sanitation Data'!$F$4,0,10*ROW('Sanitation Data'!F114)),NA())</f>
        <v>#N/A</v>
      </c>
      <c r="AG120" s="96" t="e">
        <f ca="true">+IF(AND(ISNUMBER(OFFSET('Sanitation Data'!$F$6,0,10*ROW('Sanitation Data'!F114))),'Data Summary'!CV120="Yes"),OFFSET('Sanitation Data'!$F$6,0,10*ROW('Sanitation Data'!F114)),NA())</f>
        <v>#N/A</v>
      </c>
      <c r="AH120" s="96" t="e">
        <f ca="true">+IF(AND(ISNUMBER(OFFSET('Sanitation Data'!$F$10,0,10*ROW('Sanitation Data'!F114))),'Data Summary'!CW120="Yes"),OFFSET('Sanitation Data'!$F$10,0,10*ROW('Sanitation Data'!F114)),NA())</f>
        <v>#N/A</v>
      </c>
      <c r="AI120" s="96" t="e">
        <f ca="true">+IF(AND(ISNUMBER(OFFSET('Sanitation Data'!$F$11,0,10*ROW('Sanitation Data'!F114))),'Data Summary'!CX120="Yes"),OFFSET('Sanitation Data'!$F$11,0,10*ROW('Sanitation Data'!F114)),NA())</f>
        <v>#N/A</v>
      </c>
      <c r="AJ120" s="96" t="e">
        <f ca="true">+IF(AND(ISNUMBER(OFFSET('Sanitation Data'!$F$12,0,10*ROW('Sanitation Data'!F114))),'Data Summary'!CY120="Yes"),OFFSET('Sanitation Data'!$F$12,0,10*ROW('Sanitation Data'!F114)),NA())</f>
        <v>#N/A</v>
      </c>
      <c r="AK120" s="96" t="e">
        <f ca="true">+IF(AND(ISNUMBER(OFFSET('Sanitation Data'!$G$4,0,10*ROW('Sanitation Data'!G114))),'Data Summary'!CZ120="Yes"),100-OFFSET('Sanitation Data'!$G$4,0,10*ROW('Sanitation Data'!G114)),NA())</f>
        <v>#N/A</v>
      </c>
      <c r="AL120" s="96" t="e">
        <f ca="true">+IF(AND(ISNUMBER(OFFSET('Sanitation Data'!$G$6,0,10*ROW('Sanitation Data'!G114))),'Data Summary'!DA120="Yes"),OFFSET('Sanitation Data'!$G$6,0,10*ROW('Sanitation Data'!G114)),NA())</f>
        <v>#N/A</v>
      </c>
      <c r="AM120" s="96" t="e">
        <f ca="true">+IF(AND(ISNUMBER(OFFSET('Sanitation Data'!$G$10,0,10*ROW('Sanitation Data'!G114))),'Data Summary'!DB120="Yes"),OFFSET('Sanitation Data'!$G$10,0,10*ROW('Sanitation Data'!G114)),NA())</f>
        <v>#N/A</v>
      </c>
      <c r="AN120" s="96" t="e">
        <f ca="true">+IF(AND(ISNUMBER(OFFSET('Sanitation Data'!$G$11,0,10*ROW('Sanitation Data'!G114))),'Data Summary'!DC120="Yes"),OFFSET('Sanitation Data'!$G$11,0,10*ROW('Sanitation Data'!G114)),NA())</f>
        <v>#N/A</v>
      </c>
      <c r="AO120" s="96" t="e">
        <f ca="true">+IF(AND(ISNUMBER(OFFSET('Sanitation Data'!$G$12,0,10*ROW('Sanitation Data'!G114))),'Data Summary'!DD120="Yes"),OFFSET('Sanitation Data'!$G$12,0,10*ROW('Sanitation Data'!G114)),NA())</f>
        <v>#N/A</v>
      </c>
      <c r="AP120" s="96" t="e">
        <f ca="true">+IF(AND(ISNUMBER(OFFSET('Sanitation Data'!$H$4,0,10*ROW('Sanitation Data'!H114))),'Data Summary'!DE120="Yes"),100-OFFSET('Sanitation Data'!$H$4,0,10*ROW('Sanitation Data'!H114)),NA())</f>
        <v>#N/A</v>
      </c>
      <c r="AQ120" s="96" t="e">
        <f ca="true">+IF(AND(ISNUMBER(OFFSET('Sanitation Data'!$H$6,0,10*ROW('Sanitation Data'!H114))),'Data Summary'!DF120="Yes"),OFFSET('Sanitation Data'!$H$6,0,10*ROW('Sanitation Data'!H114)),NA())</f>
        <v>#N/A</v>
      </c>
      <c r="AR120" s="96" t="e">
        <f ca="true">+IF(AND(ISNUMBER(OFFSET('Sanitation Data'!$H$10,0,10*ROW('Sanitation Data'!H114))),'Data Summary'!DG120="Yes"),OFFSET('Sanitation Data'!$H$10,0,10*ROW('Sanitation Data'!H114)),NA())</f>
        <v>#N/A</v>
      </c>
      <c r="AS120" s="96" t="e">
        <f ca="true">+IF(AND(ISNUMBER(OFFSET('Sanitation Data'!$H$11,0,10*ROW('Sanitation Data'!H114))),'Data Summary'!DH120="Yes"),OFFSET('Sanitation Data'!$H$11,0,10*ROW('Sanitation Data'!H114)),NA())</f>
        <v>#N/A</v>
      </c>
      <c r="AT120" s="96" t="e">
        <f ca="true">+IF(AND(ISNUMBER(OFFSET('Sanitation Data'!$H$12,0,10*ROW('Sanitation Data'!H114))),'Data Summary'!DI120="Yes"),OFFSET('Sanitation Data'!$H$12,0,10*ROW('Sanitation Data'!H114)),NA())</f>
        <v>#N/A</v>
      </c>
      <c r="AU120" s="96" t="e">
        <f ca="true">+IF(AND(ISNUMBER(OFFSET('Sanitation Data'!$I$4,0,10*ROW('Sanitation Data'!I114))),'Data Summary'!DJ120="Yes"),100-OFFSET('Sanitation Data'!$I$4,0,10*ROW('Sanitation Data'!I114)),NA())</f>
        <v>#N/A</v>
      </c>
      <c r="AV120" s="96" t="e">
        <f ca="true">+IF(AND(ISNUMBER(OFFSET('Sanitation Data'!$I$6,0,10*ROW('Sanitation Data'!I114))),'Data Summary'!DK120="Yes"),OFFSET('Sanitation Data'!$I$6,0,10*ROW('Sanitation Data'!I114)),NA())</f>
        <v>#N/A</v>
      </c>
      <c r="AW120" s="96" t="e">
        <f ca="true">+IF(AND(ISNUMBER(OFFSET('Sanitation Data'!$I$10,0,10*ROW('Sanitation Data'!I114))),'Data Summary'!DL120="Yes"),OFFSET('Sanitation Data'!$I$10,0,10*ROW('Sanitation Data'!I114)),NA())</f>
        <v>#N/A</v>
      </c>
      <c r="AX120" s="96" t="e">
        <f ca="true">+IF(AND(ISNUMBER(OFFSET('Sanitation Data'!$I$11,0,10*ROW('Sanitation Data'!I114))),'Data Summary'!DM120="Yes"),OFFSET('Sanitation Data'!$I$11,0,10*ROW('Sanitation Data'!I114)),NA())</f>
        <v>#N/A</v>
      </c>
      <c r="AY120" s="96" t="e">
        <f ca="true">+IF(AND(ISNUMBER(OFFSET('Sanitation Data'!$I$12,0,10*ROW('Sanitation Data'!I114))),'Data Summary'!DN120="Yes"),OFFSET('Sanitation Data'!$I$12,0,10*ROW('Sanitation Data'!I114)),NA())</f>
        <v>#N/A</v>
      </c>
      <c r="AZ120" s="97" t="e">
        <f ca="true">+IF(AND(ISNUMBER(OFFSET('Hygiene Data'!$D$5,0,10*ROW('Hygiene Data'!D114))),'Data Summary'!DO120="Yes"),OFFSET('Hygiene Data'!$D$5,0,10*ROW('Hygiene Data'!D114)),NA())</f>
        <v>#N/A</v>
      </c>
      <c r="BA120" s="97" t="e">
        <f ca="true">+IF(AND(ISNUMBER(OFFSET('Hygiene Data'!$D$7,0,10*ROW('Hygiene Data'!D114))),'Data Summary'!DP120="Yes"),OFFSET('Hygiene Data'!$D$7,0,10*ROW('Hygiene Data'!D114)),NA())</f>
        <v>#N/A</v>
      </c>
      <c r="BB120" s="97" t="e">
        <f ca="true">+IF(AND(ISNUMBER(OFFSET('Hygiene Data'!$D$9,0,10*ROW('Hygiene Data'!D114))),'Data Summary'!DQ120="Yes"),OFFSET('Hygiene Data'!$D$9,0,10*ROW('Hygiene Data'!D114)),NA())</f>
        <v>#N/A</v>
      </c>
      <c r="BC120" s="97" t="e">
        <f ca="true">+IF(AND(ISNUMBER(OFFSET('Hygiene Data'!$E$5,0,10*ROW('Hygiene Data'!E114))),'Data Summary'!DR120="Yes"),OFFSET('Hygiene Data'!$E$5,0,10*ROW('Hygiene Data'!E114)),NA())</f>
        <v>#N/A</v>
      </c>
      <c r="BD120" s="97" t="e">
        <f ca="true">+IF(AND(ISNUMBER(OFFSET('Hygiene Data'!$E$7,0,10*ROW('Hygiene Data'!E114))),'Data Summary'!DS120="Yes"),OFFSET('Hygiene Data'!$E$7,0,10*ROW('Hygiene Data'!E114)),NA())</f>
        <v>#N/A</v>
      </c>
      <c r="BE120" s="97" t="e">
        <f ca="true">+IF(AND(ISNUMBER(OFFSET('Hygiene Data'!$E$9,0,10*ROW('Hygiene Data'!E114))),'Data Summary'!DT120="Yes"),OFFSET('Hygiene Data'!$E$9,0,10*ROW('Hygiene Data'!E114)),NA())</f>
        <v>#N/A</v>
      </c>
      <c r="BF120" s="97" t="e">
        <f ca="true">+IF(AND(ISNUMBER(OFFSET('Hygiene Data'!$F$5,0,10*ROW('Hygiene Data'!F114))),'Data Summary'!DU120="Yes"),OFFSET('Hygiene Data'!$F$5,0,10*ROW('Hygiene Data'!F114)),NA())</f>
        <v>#N/A</v>
      </c>
      <c r="BG120" s="97" t="e">
        <f ca="true">+IF(AND(ISNUMBER(OFFSET('Hygiene Data'!$F$7,0,10*ROW('Hygiene Data'!F114))),'Data Summary'!DV120="Yes"),OFFSET('Hygiene Data'!$F$7,0,10*ROW('Hygiene Data'!F114)),NA())</f>
        <v>#N/A</v>
      </c>
      <c r="BH120" s="97" t="e">
        <f ca="true">+IF(AND(ISNUMBER(OFFSET('Hygiene Data'!$F$9,0,10*ROW('Hygiene Data'!F114))),'Data Summary'!DW120="Yes"),OFFSET('Hygiene Data'!$F$9,0,10*ROW('Hygiene Data'!F114)),NA())</f>
        <v>#N/A</v>
      </c>
      <c r="BI120" s="97" t="e">
        <f ca="true">+IF(AND(ISNUMBER(OFFSET('Hygiene Data'!$G$5,0,10*ROW('Hygiene Data'!G114))),'Data Summary'!DX120="Yes"),OFFSET('Hygiene Data'!$G$5,0,10*ROW('Hygiene Data'!G114)),NA())</f>
        <v>#N/A</v>
      </c>
      <c r="BJ120" s="97" t="e">
        <f ca="true">+IF(AND(ISNUMBER(OFFSET('Hygiene Data'!$G$7,0,10*ROW('Hygiene Data'!G114))),'Data Summary'!DY120="Yes"),OFFSET('Hygiene Data'!$G$7,0,10*ROW('Hygiene Data'!G114)),NA())</f>
        <v>#N/A</v>
      </c>
      <c r="BK120" s="97" t="e">
        <f ca="true">+IF(AND(ISNUMBER(OFFSET('Hygiene Data'!$G$9,0,10*ROW('Hygiene Data'!G114))),'Data Summary'!DZ120="Yes"),OFFSET('Hygiene Data'!$G$9,0,10*ROW('Hygiene Data'!G114)),NA())</f>
        <v>#N/A</v>
      </c>
      <c r="BL120" s="97" t="e">
        <f ca="true">+IF(AND(ISNUMBER(OFFSET('Hygiene Data'!$H$5,0,10*ROW('Hygiene Data'!H114))),'Data Summary'!EA120="Yes"),OFFSET('Hygiene Data'!$H$5,0,10*ROW('Hygiene Data'!H114)),NA())</f>
        <v>#N/A</v>
      </c>
      <c r="BM120" s="97" t="e">
        <f ca="true">+IF(AND(ISNUMBER(OFFSET('Hygiene Data'!$H$7,0,10*ROW('Hygiene Data'!H114))),'Data Summary'!EB120="Yes"),OFFSET('Hygiene Data'!$H$7,0,10*ROW('Hygiene Data'!H114)),NA())</f>
        <v>#N/A</v>
      </c>
      <c r="BN120" s="97" t="e">
        <f ca="true">+IF(AND(ISNUMBER(OFFSET('Hygiene Data'!$H$9,0,10*ROW('Hygiene Data'!H114))),'Data Summary'!EC120="Yes"),OFFSET('Hygiene Data'!$H$9,0,10*ROW('Hygiene Data'!H114)),NA())</f>
        <v>#N/A</v>
      </c>
      <c r="BO120" s="97" t="e">
        <f ca="true">+IF(AND(ISNUMBER(OFFSET('Hygiene Data'!$I$5,0,10*ROW('Hygiene Data'!I114))),'Data Summary'!ED120="Yes"),OFFSET('Hygiene Data'!$I$5,0,10*ROW('Hygiene Data'!I114)),NA())</f>
        <v>#N/A</v>
      </c>
      <c r="BP120" s="97" t="e">
        <f ca="true">+IF(AND(ISNUMBER(OFFSET('Hygiene Data'!$I$7,0,10*ROW('Hygiene Data'!I114))),'Data Summary'!EE120="Yes"),OFFSET('Hygiene Data'!$I$7,0,10*ROW('Hygiene Data'!I114)),NA())</f>
        <v>#N/A</v>
      </c>
      <c r="BQ120" s="97" t="e">
        <f ca="true">+IF(AND(ISNUMBER(OFFSET('Hygiene Data'!$I$9,0,10*ROW('Hygiene Data'!I114))),'Data Summary'!EF120="Yes"),OFFSET('Hygiene Data'!$I$9,0,10*ROW('Hygiene Data'!I114)),NA())</f>
        <v>#N/A</v>
      </c>
    </row>
    <row xmlns:x14ac="http://schemas.microsoft.com/office/spreadsheetml/2009/9/ac" r="121" x14ac:dyDescent="0.2">
      <c r="A121" s="409" t="e">
        <f ca="true">+RIGHT('Data Summary'!A121,LEN('Data Summary'!A121)-9)</f>
        <v>#VALUE!</v>
      </c>
      <c r="B121" s="36" t="str">
        <f ca="true">+IF(ISTEXT('Data Summary'!B121),'Data Summary'!B121,"")</f>
        <v/>
      </c>
      <c r="C121" s="358" t="e">
        <f ca="true">+VALUE('Data Summary'!C121)</f>
        <v>#VALUE!</v>
      </c>
      <c r="D121" s="95" t="e">
        <f ca="true">+IF(AND(ISNUMBER(OFFSET('Water Data'!$D$4,0,10*ROW('Water Data'!D115))),'Data Summary'!BS121="Yes"),100-OFFSET('Water Data'!$D$4,0,10*ROW('Water Data'!D115)),NA())</f>
        <v>#N/A</v>
      </c>
      <c r="E121" s="95" t="e">
        <f ca="true">+IF(AND(ISNUMBER(OFFSET('Water Data'!$D$6,0,10*ROW('Water Data'!D115))),'Data Summary'!BT121="Yes"),OFFSET('Water Data'!$D$6,0,10*ROW('Water Data'!D115)),NA())</f>
        <v>#N/A</v>
      </c>
      <c r="F121" s="95" t="e">
        <f ca="true">+IF(AND(ISNUMBER(OFFSET('Water Data'!$D$9,0,10*ROW('Water Data'!D115))),'Data Summary'!BU121="Yes"),OFFSET('Water Data'!$D$9,0,10*ROW('Water Data'!D115)),NA())</f>
        <v>#N/A</v>
      </c>
      <c r="G121" s="95" t="e">
        <f ca="true">+IF(AND(ISNUMBER(OFFSET('Water Data'!$E$4,0,10*ROW('Water Data'!E115))),'Data Summary'!BV121="Yes"),100-OFFSET('Water Data'!$E$4,0,10*ROW('Water Data'!E115)),NA())</f>
        <v>#N/A</v>
      </c>
      <c r="H121" s="95" t="e">
        <f ca="true">+IF(AND(ISNUMBER(OFFSET('Water Data'!$E$6,0,10*ROW('Water Data'!E115))),'Data Summary'!BW121="Yes"),OFFSET('Water Data'!$E$6,0,10*ROW('Water Data'!E115)),NA())</f>
        <v>#N/A</v>
      </c>
      <c r="I121" s="95" t="e">
        <f ca="true">+IF(AND(ISNUMBER(OFFSET('Water Data'!$E$9,0,10*ROW('Water Data'!E115))),'Data Summary'!BX121="Yes"),OFFSET('Water Data'!$E$9,0,10*ROW('Water Data'!E115)),NA())</f>
        <v>#N/A</v>
      </c>
      <c r="J121" s="95" t="e">
        <f ca="true">+IF(AND(ISNUMBER(OFFSET('Water Data'!$F$4,0,10*ROW('Water Data'!F115))),'Data Summary'!BY121="Yes"),100-OFFSET('Water Data'!$F$4,0,10*ROW('Water Data'!F115)),NA())</f>
        <v>#N/A</v>
      </c>
      <c r="K121" s="95" t="e">
        <f ca="true">+IF(AND(ISNUMBER(OFFSET('Water Data'!$F$6,0,10*ROW('Water Data'!F115))),'Data Summary'!BZ121="Yes"),OFFSET('Water Data'!$F$6,0,10*ROW('Water Data'!F115)),NA())</f>
        <v>#N/A</v>
      </c>
      <c r="L121" s="95" t="e">
        <f ca="true">+IF(AND(ISNUMBER(OFFSET('Water Data'!$F$9,0,10*ROW('Water Data'!F115))),'Data Summary'!CA121="Yes"),OFFSET('Water Data'!$F$9,0,10*ROW('Water Data'!F115)),NA())</f>
        <v>#N/A</v>
      </c>
      <c r="M121" s="95" t="e">
        <f ca="true">+IF(AND(ISNUMBER(OFFSET('Water Data'!$G$4,0,10*ROW('Water Data'!G115))),'Data Summary'!CB121="Yes"),100-OFFSET('Water Data'!$G$4,0,10*ROW('Water Data'!G115)),NA())</f>
        <v>#N/A</v>
      </c>
      <c r="N121" s="95" t="e">
        <f ca="true">+IF(AND(ISNUMBER(OFFSET('Water Data'!$G$6,0,10*ROW('Water Data'!G115))),'Data Summary'!CC121="Yes"),OFFSET('Water Data'!$G$6,0,10*ROW('Water Data'!G115)),NA())</f>
        <v>#N/A</v>
      </c>
      <c r="O121" s="95" t="e">
        <f ca="true">+IF(AND(ISNUMBER(OFFSET('Water Data'!$G$9,0,10*ROW('Water Data'!G115))),'Data Summary'!CD121="Yes"),OFFSET('Water Data'!$G$9,0,10*ROW('Water Data'!G115)),NA())</f>
        <v>#N/A</v>
      </c>
      <c r="P121" s="95" t="e">
        <f ca="true">+IF(AND(ISNUMBER(OFFSET('Water Data'!$H$4,0,10*ROW('Water Data'!H115))),'Data Summary'!CE121="Yes"),100-OFFSET('Water Data'!$H$4,0,10*ROW('Water Data'!H115)),NA())</f>
        <v>#N/A</v>
      </c>
      <c r="Q121" s="95" t="e">
        <f ca="true">+IF(AND(ISNUMBER(OFFSET('Water Data'!$H$6,0,10*ROW('Water Data'!H115))),'Data Summary'!CF121="Yes"),OFFSET('Water Data'!$H$6,0,10*ROW('Water Data'!H115)),NA())</f>
        <v>#N/A</v>
      </c>
      <c r="R121" s="95" t="e">
        <f ca="true">+IF(AND(ISNUMBER(OFFSET('Water Data'!$H$9,0,10*ROW('Water Data'!H115))),'Data Summary'!CG121="Yes"),OFFSET('Water Data'!$H$9,0,10*ROW('Water Data'!H115)),NA())</f>
        <v>#N/A</v>
      </c>
      <c r="S121" s="95" t="e">
        <f ca="true">+IF(AND(ISNUMBER(OFFSET('Water Data'!$I$4,0,10*ROW('Water Data'!I115))),'Data Summary'!CH121="Yes"),100-OFFSET('Water Data'!$I$4,0,10*ROW('Water Data'!I115)),NA())</f>
        <v>#N/A</v>
      </c>
      <c r="T121" s="95" t="e">
        <f ca="true">+IF(AND(ISNUMBER(OFFSET('Water Data'!$I$6,0,10*ROW('Water Data'!I115))),'Data Summary'!CI121="Yes"),OFFSET('Water Data'!$I$6,0,10*ROW('Water Data'!I115)),NA())</f>
        <v>#N/A</v>
      </c>
      <c r="U121" s="95" t="e">
        <f ca="true">+IF(AND(ISNUMBER(OFFSET('Water Data'!$I$9,0,10*ROW('Water Data'!I115))),'Data Summary'!CJ121="Yes"),OFFSET('Water Data'!$I$9,0,10*ROW('Water Data'!I115)),NA())</f>
        <v>#N/A</v>
      </c>
      <c r="V121" s="96" t="e">
        <f ca="true">+IF(AND(ISNUMBER(OFFSET('Sanitation Data'!$D$4,0,10*ROW('Sanitation Data'!D115))),'Data Summary'!CK121="Yes"),100-OFFSET('Sanitation Data'!$D$4,0,10*ROW('Sanitation Data'!D115)),NA())</f>
        <v>#N/A</v>
      </c>
      <c r="W121" s="96" t="e">
        <f ca="true">+IF(AND(ISNUMBER(OFFSET('Sanitation Data'!$D$6,0,10*ROW('Sanitation Data'!D115))),'Data Summary'!CL121="Yes"),OFFSET('Sanitation Data'!$D$6,0,10*ROW('Sanitation Data'!D115)),NA())</f>
        <v>#N/A</v>
      </c>
      <c r="X121" s="96" t="e">
        <f ca="true">+IF(AND(ISNUMBER(OFFSET('Sanitation Data'!$D$10,0,10*ROW('Sanitation Data'!D115))),'Data Summary'!CM121="Yes"),OFFSET('Sanitation Data'!$D$10,0,10*ROW('Sanitation Data'!D115)),NA())</f>
        <v>#N/A</v>
      </c>
      <c r="Y121" s="96" t="e">
        <f ca="true">+IF(AND(ISNUMBER(OFFSET('Sanitation Data'!$D$11,0,10*ROW('Sanitation Data'!D115))),'Data Summary'!CN121="Yes"),OFFSET('Sanitation Data'!$D$11,0,10*ROW('Sanitation Data'!D115)),NA())</f>
        <v>#N/A</v>
      </c>
      <c r="Z121" s="96" t="e">
        <f ca="true">+IF(AND(ISNUMBER(OFFSET('Sanitation Data'!$D$12,0,10*ROW('Sanitation Data'!D115))),'Data Summary'!CO121="Yes"),OFFSET('Sanitation Data'!$D$12,0,10*ROW('Sanitation Data'!D115)),NA())</f>
        <v>#N/A</v>
      </c>
      <c r="AA121" s="96" t="e">
        <f ca="true">+IF(AND(ISNUMBER(OFFSET('Sanitation Data'!$E$4,0,10*ROW('Sanitation Data'!E115))),'Data Summary'!CP121="Yes"),100-OFFSET('Sanitation Data'!$E$4,0,10*ROW('Sanitation Data'!E115)),NA())</f>
        <v>#N/A</v>
      </c>
      <c r="AB121" s="96" t="e">
        <f ca="true">+IF(AND(ISNUMBER(OFFSET('Sanitation Data'!$E$6,0,10*ROW('Sanitation Data'!E115))),'Data Summary'!CQ121="Yes"),OFFSET('Sanitation Data'!$E$6,0,10*ROW('Sanitation Data'!E115)),NA())</f>
        <v>#N/A</v>
      </c>
      <c r="AC121" s="96" t="e">
        <f ca="true">+IF(AND(ISNUMBER(OFFSET('Sanitation Data'!$E$10,0,10*ROW('Sanitation Data'!E115))),'Data Summary'!CR121="Yes"),OFFSET('Sanitation Data'!$E$10,0,10*ROW('Sanitation Data'!E115)),NA())</f>
        <v>#N/A</v>
      </c>
      <c r="AD121" s="96" t="e">
        <f ca="true">+IF(AND(ISNUMBER(OFFSET('Sanitation Data'!$E$11,0,10*ROW('Sanitation Data'!E115))),'Data Summary'!CS121="Yes"),OFFSET('Sanitation Data'!$E$11,0,10*ROW('Sanitation Data'!E115)),NA())</f>
        <v>#N/A</v>
      </c>
      <c r="AE121" s="96" t="e">
        <f ca="true">+IF(AND(ISNUMBER(OFFSET('Sanitation Data'!$E$12,0,10*ROW('Sanitation Data'!E115))),'Data Summary'!CT121="Yes"),OFFSET('Sanitation Data'!$E$12,0,10*ROW('Sanitation Data'!E115)),NA())</f>
        <v>#N/A</v>
      </c>
      <c r="AF121" s="96" t="e">
        <f ca="true">+IF(AND(ISNUMBER(OFFSET('Sanitation Data'!$F$4,0,10*ROW('Sanitation Data'!F115))),'Data Summary'!CU121="Yes"),100-OFFSET('Sanitation Data'!$F$4,0,10*ROW('Sanitation Data'!F115)),NA())</f>
        <v>#N/A</v>
      </c>
      <c r="AG121" s="96" t="e">
        <f ca="true">+IF(AND(ISNUMBER(OFFSET('Sanitation Data'!$F$6,0,10*ROW('Sanitation Data'!F115))),'Data Summary'!CV121="Yes"),OFFSET('Sanitation Data'!$F$6,0,10*ROW('Sanitation Data'!F115)),NA())</f>
        <v>#N/A</v>
      </c>
      <c r="AH121" s="96" t="e">
        <f ca="true">+IF(AND(ISNUMBER(OFFSET('Sanitation Data'!$F$10,0,10*ROW('Sanitation Data'!F115))),'Data Summary'!CW121="Yes"),OFFSET('Sanitation Data'!$F$10,0,10*ROW('Sanitation Data'!F115)),NA())</f>
        <v>#N/A</v>
      </c>
      <c r="AI121" s="96" t="e">
        <f ca="true">+IF(AND(ISNUMBER(OFFSET('Sanitation Data'!$F$11,0,10*ROW('Sanitation Data'!F115))),'Data Summary'!CX121="Yes"),OFFSET('Sanitation Data'!$F$11,0,10*ROW('Sanitation Data'!F115)),NA())</f>
        <v>#N/A</v>
      </c>
      <c r="AJ121" s="96" t="e">
        <f ca="true">+IF(AND(ISNUMBER(OFFSET('Sanitation Data'!$F$12,0,10*ROW('Sanitation Data'!F115))),'Data Summary'!CY121="Yes"),OFFSET('Sanitation Data'!$F$12,0,10*ROW('Sanitation Data'!F115)),NA())</f>
        <v>#N/A</v>
      </c>
      <c r="AK121" s="96" t="e">
        <f ca="true">+IF(AND(ISNUMBER(OFFSET('Sanitation Data'!$G$4,0,10*ROW('Sanitation Data'!G115))),'Data Summary'!CZ121="Yes"),100-OFFSET('Sanitation Data'!$G$4,0,10*ROW('Sanitation Data'!G115)),NA())</f>
        <v>#N/A</v>
      </c>
      <c r="AL121" s="96" t="e">
        <f ca="true">+IF(AND(ISNUMBER(OFFSET('Sanitation Data'!$G$6,0,10*ROW('Sanitation Data'!G115))),'Data Summary'!DA121="Yes"),OFFSET('Sanitation Data'!$G$6,0,10*ROW('Sanitation Data'!G115)),NA())</f>
        <v>#N/A</v>
      </c>
      <c r="AM121" s="96" t="e">
        <f ca="true">+IF(AND(ISNUMBER(OFFSET('Sanitation Data'!$G$10,0,10*ROW('Sanitation Data'!G115))),'Data Summary'!DB121="Yes"),OFFSET('Sanitation Data'!$G$10,0,10*ROW('Sanitation Data'!G115)),NA())</f>
        <v>#N/A</v>
      </c>
      <c r="AN121" s="96" t="e">
        <f ca="true">+IF(AND(ISNUMBER(OFFSET('Sanitation Data'!$G$11,0,10*ROW('Sanitation Data'!G115))),'Data Summary'!DC121="Yes"),OFFSET('Sanitation Data'!$G$11,0,10*ROW('Sanitation Data'!G115)),NA())</f>
        <v>#N/A</v>
      </c>
      <c r="AO121" s="96" t="e">
        <f ca="true">+IF(AND(ISNUMBER(OFFSET('Sanitation Data'!$G$12,0,10*ROW('Sanitation Data'!G115))),'Data Summary'!DD121="Yes"),OFFSET('Sanitation Data'!$G$12,0,10*ROW('Sanitation Data'!G115)),NA())</f>
        <v>#N/A</v>
      </c>
      <c r="AP121" s="96" t="e">
        <f ca="true">+IF(AND(ISNUMBER(OFFSET('Sanitation Data'!$H$4,0,10*ROW('Sanitation Data'!H115))),'Data Summary'!DE121="Yes"),100-OFFSET('Sanitation Data'!$H$4,0,10*ROW('Sanitation Data'!H115)),NA())</f>
        <v>#N/A</v>
      </c>
      <c r="AQ121" s="96" t="e">
        <f ca="true">+IF(AND(ISNUMBER(OFFSET('Sanitation Data'!$H$6,0,10*ROW('Sanitation Data'!H115))),'Data Summary'!DF121="Yes"),OFFSET('Sanitation Data'!$H$6,0,10*ROW('Sanitation Data'!H115)),NA())</f>
        <v>#N/A</v>
      </c>
      <c r="AR121" s="96" t="e">
        <f ca="true">+IF(AND(ISNUMBER(OFFSET('Sanitation Data'!$H$10,0,10*ROW('Sanitation Data'!H115))),'Data Summary'!DG121="Yes"),OFFSET('Sanitation Data'!$H$10,0,10*ROW('Sanitation Data'!H115)),NA())</f>
        <v>#N/A</v>
      </c>
      <c r="AS121" s="96" t="e">
        <f ca="true">+IF(AND(ISNUMBER(OFFSET('Sanitation Data'!$H$11,0,10*ROW('Sanitation Data'!H115))),'Data Summary'!DH121="Yes"),OFFSET('Sanitation Data'!$H$11,0,10*ROW('Sanitation Data'!H115)),NA())</f>
        <v>#N/A</v>
      </c>
      <c r="AT121" s="96" t="e">
        <f ca="true">+IF(AND(ISNUMBER(OFFSET('Sanitation Data'!$H$12,0,10*ROW('Sanitation Data'!H115))),'Data Summary'!DI121="Yes"),OFFSET('Sanitation Data'!$H$12,0,10*ROW('Sanitation Data'!H115)),NA())</f>
        <v>#N/A</v>
      </c>
      <c r="AU121" s="96" t="e">
        <f ca="true">+IF(AND(ISNUMBER(OFFSET('Sanitation Data'!$I$4,0,10*ROW('Sanitation Data'!I115))),'Data Summary'!DJ121="Yes"),100-OFFSET('Sanitation Data'!$I$4,0,10*ROW('Sanitation Data'!I115)),NA())</f>
        <v>#N/A</v>
      </c>
      <c r="AV121" s="96" t="e">
        <f ca="true">+IF(AND(ISNUMBER(OFFSET('Sanitation Data'!$I$6,0,10*ROW('Sanitation Data'!I115))),'Data Summary'!DK121="Yes"),OFFSET('Sanitation Data'!$I$6,0,10*ROW('Sanitation Data'!I115)),NA())</f>
        <v>#N/A</v>
      </c>
      <c r="AW121" s="96" t="e">
        <f ca="true">+IF(AND(ISNUMBER(OFFSET('Sanitation Data'!$I$10,0,10*ROW('Sanitation Data'!I115))),'Data Summary'!DL121="Yes"),OFFSET('Sanitation Data'!$I$10,0,10*ROW('Sanitation Data'!I115)),NA())</f>
        <v>#N/A</v>
      </c>
      <c r="AX121" s="96" t="e">
        <f ca="true">+IF(AND(ISNUMBER(OFFSET('Sanitation Data'!$I$11,0,10*ROW('Sanitation Data'!I115))),'Data Summary'!DM121="Yes"),OFFSET('Sanitation Data'!$I$11,0,10*ROW('Sanitation Data'!I115)),NA())</f>
        <v>#N/A</v>
      </c>
      <c r="AY121" s="96" t="e">
        <f ca="true">+IF(AND(ISNUMBER(OFFSET('Sanitation Data'!$I$12,0,10*ROW('Sanitation Data'!I115))),'Data Summary'!DN121="Yes"),OFFSET('Sanitation Data'!$I$12,0,10*ROW('Sanitation Data'!I115)),NA())</f>
        <v>#N/A</v>
      </c>
      <c r="AZ121" s="97" t="e">
        <f ca="true">+IF(AND(ISNUMBER(OFFSET('Hygiene Data'!$D$5,0,10*ROW('Hygiene Data'!D115))),'Data Summary'!DO121="Yes"),OFFSET('Hygiene Data'!$D$5,0,10*ROW('Hygiene Data'!D115)),NA())</f>
        <v>#N/A</v>
      </c>
      <c r="BA121" s="97" t="e">
        <f ca="true">+IF(AND(ISNUMBER(OFFSET('Hygiene Data'!$D$7,0,10*ROW('Hygiene Data'!D115))),'Data Summary'!DP121="Yes"),OFFSET('Hygiene Data'!$D$7,0,10*ROW('Hygiene Data'!D115)),NA())</f>
        <v>#N/A</v>
      </c>
      <c r="BB121" s="97" t="e">
        <f ca="true">+IF(AND(ISNUMBER(OFFSET('Hygiene Data'!$D$9,0,10*ROW('Hygiene Data'!D115))),'Data Summary'!DQ121="Yes"),OFFSET('Hygiene Data'!$D$9,0,10*ROW('Hygiene Data'!D115)),NA())</f>
        <v>#N/A</v>
      </c>
      <c r="BC121" s="97" t="e">
        <f ca="true">+IF(AND(ISNUMBER(OFFSET('Hygiene Data'!$E$5,0,10*ROW('Hygiene Data'!E115))),'Data Summary'!DR121="Yes"),OFFSET('Hygiene Data'!$E$5,0,10*ROW('Hygiene Data'!E115)),NA())</f>
        <v>#N/A</v>
      </c>
      <c r="BD121" s="97" t="e">
        <f ca="true">+IF(AND(ISNUMBER(OFFSET('Hygiene Data'!$E$7,0,10*ROW('Hygiene Data'!E115))),'Data Summary'!DS121="Yes"),OFFSET('Hygiene Data'!$E$7,0,10*ROW('Hygiene Data'!E115)),NA())</f>
        <v>#N/A</v>
      </c>
      <c r="BE121" s="97" t="e">
        <f ca="true">+IF(AND(ISNUMBER(OFFSET('Hygiene Data'!$E$9,0,10*ROW('Hygiene Data'!E115))),'Data Summary'!DT121="Yes"),OFFSET('Hygiene Data'!$E$9,0,10*ROW('Hygiene Data'!E115)),NA())</f>
        <v>#N/A</v>
      </c>
      <c r="BF121" s="97" t="e">
        <f ca="true">+IF(AND(ISNUMBER(OFFSET('Hygiene Data'!$F$5,0,10*ROW('Hygiene Data'!F115))),'Data Summary'!DU121="Yes"),OFFSET('Hygiene Data'!$F$5,0,10*ROW('Hygiene Data'!F115)),NA())</f>
        <v>#N/A</v>
      </c>
      <c r="BG121" s="97" t="e">
        <f ca="true">+IF(AND(ISNUMBER(OFFSET('Hygiene Data'!$F$7,0,10*ROW('Hygiene Data'!F115))),'Data Summary'!DV121="Yes"),OFFSET('Hygiene Data'!$F$7,0,10*ROW('Hygiene Data'!F115)),NA())</f>
        <v>#N/A</v>
      </c>
      <c r="BH121" s="97" t="e">
        <f ca="true">+IF(AND(ISNUMBER(OFFSET('Hygiene Data'!$F$9,0,10*ROW('Hygiene Data'!F115))),'Data Summary'!DW121="Yes"),OFFSET('Hygiene Data'!$F$9,0,10*ROW('Hygiene Data'!F115)),NA())</f>
        <v>#N/A</v>
      </c>
      <c r="BI121" s="97" t="e">
        <f ca="true">+IF(AND(ISNUMBER(OFFSET('Hygiene Data'!$G$5,0,10*ROW('Hygiene Data'!G115))),'Data Summary'!DX121="Yes"),OFFSET('Hygiene Data'!$G$5,0,10*ROW('Hygiene Data'!G115)),NA())</f>
        <v>#N/A</v>
      </c>
      <c r="BJ121" s="97" t="e">
        <f ca="true">+IF(AND(ISNUMBER(OFFSET('Hygiene Data'!$G$7,0,10*ROW('Hygiene Data'!G115))),'Data Summary'!DY121="Yes"),OFFSET('Hygiene Data'!$G$7,0,10*ROW('Hygiene Data'!G115)),NA())</f>
        <v>#N/A</v>
      </c>
      <c r="BK121" s="97" t="e">
        <f ca="true">+IF(AND(ISNUMBER(OFFSET('Hygiene Data'!$G$9,0,10*ROW('Hygiene Data'!G115))),'Data Summary'!DZ121="Yes"),OFFSET('Hygiene Data'!$G$9,0,10*ROW('Hygiene Data'!G115)),NA())</f>
        <v>#N/A</v>
      </c>
      <c r="BL121" s="97" t="e">
        <f ca="true">+IF(AND(ISNUMBER(OFFSET('Hygiene Data'!$H$5,0,10*ROW('Hygiene Data'!H115))),'Data Summary'!EA121="Yes"),OFFSET('Hygiene Data'!$H$5,0,10*ROW('Hygiene Data'!H115)),NA())</f>
        <v>#N/A</v>
      </c>
      <c r="BM121" s="97" t="e">
        <f ca="true">+IF(AND(ISNUMBER(OFFSET('Hygiene Data'!$H$7,0,10*ROW('Hygiene Data'!H115))),'Data Summary'!EB121="Yes"),OFFSET('Hygiene Data'!$H$7,0,10*ROW('Hygiene Data'!H115)),NA())</f>
        <v>#N/A</v>
      </c>
      <c r="BN121" s="97" t="e">
        <f ca="true">+IF(AND(ISNUMBER(OFFSET('Hygiene Data'!$H$9,0,10*ROW('Hygiene Data'!H115))),'Data Summary'!EC121="Yes"),OFFSET('Hygiene Data'!$H$9,0,10*ROW('Hygiene Data'!H115)),NA())</f>
        <v>#N/A</v>
      </c>
      <c r="BO121" s="97" t="e">
        <f ca="true">+IF(AND(ISNUMBER(OFFSET('Hygiene Data'!$I$5,0,10*ROW('Hygiene Data'!I115))),'Data Summary'!ED121="Yes"),OFFSET('Hygiene Data'!$I$5,0,10*ROW('Hygiene Data'!I115)),NA())</f>
        <v>#N/A</v>
      </c>
      <c r="BP121" s="97" t="e">
        <f ca="true">+IF(AND(ISNUMBER(OFFSET('Hygiene Data'!$I$7,0,10*ROW('Hygiene Data'!I115))),'Data Summary'!EE121="Yes"),OFFSET('Hygiene Data'!$I$7,0,10*ROW('Hygiene Data'!I115)),NA())</f>
        <v>#N/A</v>
      </c>
      <c r="BQ121" s="97" t="e">
        <f ca="true">+IF(AND(ISNUMBER(OFFSET('Hygiene Data'!$I$9,0,10*ROW('Hygiene Data'!I115))),'Data Summary'!EF121="Yes"),OFFSET('Hygiene Data'!$I$9,0,10*ROW('Hygiene Data'!I115)),NA())</f>
        <v>#N/A</v>
      </c>
    </row>
    <row xmlns:x14ac="http://schemas.microsoft.com/office/spreadsheetml/2009/9/ac" r="122" x14ac:dyDescent="0.2">
      <c r="A122" s="409" t="e">
        <f ca="true">+RIGHT('Data Summary'!A122,LEN('Data Summary'!A122)-9)</f>
        <v>#VALUE!</v>
      </c>
      <c r="B122" s="36" t="str">
        <f ca="true">+IF(ISTEXT('Data Summary'!B122),'Data Summary'!B122,"")</f>
        <v/>
      </c>
      <c r="C122" s="358" t="e">
        <f ca="true">+VALUE('Data Summary'!C122)</f>
        <v>#VALUE!</v>
      </c>
      <c r="D122" s="95" t="e">
        <f ca="true">+IF(AND(ISNUMBER(OFFSET('Water Data'!$D$4,0,10*ROW('Water Data'!D116))),'Data Summary'!BS122="Yes"),100-OFFSET('Water Data'!$D$4,0,10*ROW('Water Data'!D116)),NA())</f>
        <v>#N/A</v>
      </c>
      <c r="E122" s="95" t="e">
        <f ca="true">+IF(AND(ISNUMBER(OFFSET('Water Data'!$D$6,0,10*ROW('Water Data'!D116))),'Data Summary'!BT122="Yes"),OFFSET('Water Data'!$D$6,0,10*ROW('Water Data'!D116)),NA())</f>
        <v>#N/A</v>
      </c>
      <c r="F122" s="95" t="e">
        <f ca="true">+IF(AND(ISNUMBER(OFFSET('Water Data'!$D$9,0,10*ROW('Water Data'!D116))),'Data Summary'!BU122="Yes"),OFFSET('Water Data'!$D$9,0,10*ROW('Water Data'!D116)),NA())</f>
        <v>#N/A</v>
      </c>
      <c r="G122" s="95" t="e">
        <f ca="true">+IF(AND(ISNUMBER(OFFSET('Water Data'!$E$4,0,10*ROW('Water Data'!E116))),'Data Summary'!BV122="Yes"),100-OFFSET('Water Data'!$E$4,0,10*ROW('Water Data'!E116)),NA())</f>
        <v>#N/A</v>
      </c>
      <c r="H122" s="95" t="e">
        <f ca="true">+IF(AND(ISNUMBER(OFFSET('Water Data'!$E$6,0,10*ROW('Water Data'!E116))),'Data Summary'!BW122="Yes"),OFFSET('Water Data'!$E$6,0,10*ROW('Water Data'!E116)),NA())</f>
        <v>#N/A</v>
      </c>
      <c r="I122" s="95" t="e">
        <f ca="true">+IF(AND(ISNUMBER(OFFSET('Water Data'!$E$9,0,10*ROW('Water Data'!E116))),'Data Summary'!BX122="Yes"),OFFSET('Water Data'!$E$9,0,10*ROW('Water Data'!E116)),NA())</f>
        <v>#N/A</v>
      </c>
      <c r="J122" s="95" t="e">
        <f ca="true">+IF(AND(ISNUMBER(OFFSET('Water Data'!$F$4,0,10*ROW('Water Data'!F116))),'Data Summary'!BY122="Yes"),100-OFFSET('Water Data'!$F$4,0,10*ROW('Water Data'!F116)),NA())</f>
        <v>#N/A</v>
      </c>
      <c r="K122" s="95" t="e">
        <f ca="true">+IF(AND(ISNUMBER(OFFSET('Water Data'!$F$6,0,10*ROW('Water Data'!F116))),'Data Summary'!BZ122="Yes"),OFFSET('Water Data'!$F$6,0,10*ROW('Water Data'!F116)),NA())</f>
        <v>#N/A</v>
      </c>
      <c r="L122" s="95" t="e">
        <f ca="true">+IF(AND(ISNUMBER(OFFSET('Water Data'!$F$9,0,10*ROW('Water Data'!F116))),'Data Summary'!CA122="Yes"),OFFSET('Water Data'!$F$9,0,10*ROW('Water Data'!F116)),NA())</f>
        <v>#N/A</v>
      </c>
      <c r="M122" s="95" t="e">
        <f ca="true">+IF(AND(ISNUMBER(OFFSET('Water Data'!$G$4,0,10*ROW('Water Data'!G116))),'Data Summary'!CB122="Yes"),100-OFFSET('Water Data'!$G$4,0,10*ROW('Water Data'!G116)),NA())</f>
        <v>#N/A</v>
      </c>
      <c r="N122" s="95" t="e">
        <f ca="true">+IF(AND(ISNUMBER(OFFSET('Water Data'!$G$6,0,10*ROW('Water Data'!G116))),'Data Summary'!CC122="Yes"),OFFSET('Water Data'!$G$6,0,10*ROW('Water Data'!G116)),NA())</f>
        <v>#N/A</v>
      </c>
      <c r="O122" s="95" t="e">
        <f ca="true">+IF(AND(ISNUMBER(OFFSET('Water Data'!$G$9,0,10*ROW('Water Data'!G116))),'Data Summary'!CD122="Yes"),OFFSET('Water Data'!$G$9,0,10*ROW('Water Data'!G116)),NA())</f>
        <v>#N/A</v>
      </c>
      <c r="P122" s="95" t="e">
        <f ca="true">+IF(AND(ISNUMBER(OFFSET('Water Data'!$H$4,0,10*ROW('Water Data'!H116))),'Data Summary'!CE122="Yes"),100-OFFSET('Water Data'!$H$4,0,10*ROW('Water Data'!H116)),NA())</f>
        <v>#N/A</v>
      </c>
      <c r="Q122" s="95" t="e">
        <f ca="true">+IF(AND(ISNUMBER(OFFSET('Water Data'!$H$6,0,10*ROW('Water Data'!H116))),'Data Summary'!CF122="Yes"),OFFSET('Water Data'!$H$6,0,10*ROW('Water Data'!H116)),NA())</f>
        <v>#N/A</v>
      </c>
      <c r="R122" s="95" t="e">
        <f ca="true">+IF(AND(ISNUMBER(OFFSET('Water Data'!$H$9,0,10*ROW('Water Data'!H116))),'Data Summary'!CG122="Yes"),OFFSET('Water Data'!$H$9,0,10*ROW('Water Data'!H116)),NA())</f>
        <v>#N/A</v>
      </c>
      <c r="S122" s="95" t="e">
        <f ca="true">+IF(AND(ISNUMBER(OFFSET('Water Data'!$I$4,0,10*ROW('Water Data'!I116))),'Data Summary'!CH122="Yes"),100-OFFSET('Water Data'!$I$4,0,10*ROW('Water Data'!I116)),NA())</f>
        <v>#N/A</v>
      </c>
      <c r="T122" s="95" t="e">
        <f ca="true">+IF(AND(ISNUMBER(OFFSET('Water Data'!$I$6,0,10*ROW('Water Data'!I116))),'Data Summary'!CI122="Yes"),OFFSET('Water Data'!$I$6,0,10*ROW('Water Data'!I116)),NA())</f>
        <v>#N/A</v>
      </c>
      <c r="U122" s="95" t="e">
        <f ca="true">+IF(AND(ISNUMBER(OFFSET('Water Data'!$I$9,0,10*ROW('Water Data'!I116))),'Data Summary'!CJ122="Yes"),OFFSET('Water Data'!$I$9,0,10*ROW('Water Data'!I116)),NA())</f>
        <v>#N/A</v>
      </c>
      <c r="V122" s="96" t="e">
        <f ca="true">+IF(AND(ISNUMBER(OFFSET('Sanitation Data'!$D$4,0,10*ROW('Sanitation Data'!D116))),'Data Summary'!CK122="Yes"),100-OFFSET('Sanitation Data'!$D$4,0,10*ROW('Sanitation Data'!D116)),NA())</f>
        <v>#N/A</v>
      </c>
      <c r="W122" s="96" t="e">
        <f ca="true">+IF(AND(ISNUMBER(OFFSET('Sanitation Data'!$D$6,0,10*ROW('Sanitation Data'!D116))),'Data Summary'!CL122="Yes"),OFFSET('Sanitation Data'!$D$6,0,10*ROW('Sanitation Data'!D116)),NA())</f>
        <v>#N/A</v>
      </c>
      <c r="X122" s="96" t="e">
        <f ca="true">+IF(AND(ISNUMBER(OFFSET('Sanitation Data'!$D$10,0,10*ROW('Sanitation Data'!D116))),'Data Summary'!CM122="Yes"),OFFSET('Sanitation Data'!$D$10,0,10*ROW('Sanitation Data'!D116)),NA())</f>
        <v>#N/A</v>
      </c>
      <c r="Y122" s="96" t="e">
        <f ca="true">+IF(AND(ISNUMBER(OFFSET('Sanitation Data'!$D$11,0,10*ROW('Sanitation Data'!D116))),'Data Summary'!CN122="Yes"),OFFSET('Sanitation Data'!$D$11,0,10*ROW('Sanitation Data'!D116)),NA())</f>
        <v>#N/A</v>
      </c>
      <c r="Z122" s="96" t="e">
        <f ca="true">+IF(AND(ISNUMBER(OFFSET('Sanitation Data'!$D$12,0,10*ROW('Sanitation Data'!D116))),'Data Summary'!CO122="Yes"),OFFSET('Sanitation Data'!$D$12,0,10*ROW('Sanitation Data'!D116)),NA())</f>
        <v>#N/A</v>
      </c>
      <c r="AA122" s="96" t="e">
        <f ca="true">+IF(AND(ISNUMBER(OFFSET('Sanitation Data'!$E$4,0,10*ROW('Sanitation Data'!E116))),'Data Summary'!CP122="Yes"),100-OFFSET('Sanitation Data'!$E$4,0,10*ROW('Sanitation Data'!E116)),NA())</f>
        <v>#N/A</v>
      </c>
      <c r="AB122" s="96" t="e">
        <f ca="true">+IF(AND(ISNUMBER(OFFSET('Sanitation Data'!$E$6,0,10*ROW('Sanitation Data'!E116))),'Data Summary'!CQ122="Yes"),OFFSET('Sanitation Data'!$E$6,0,10*ROW('Sanitation Data'!E116)),NA())</f>
        <v>#N/A</v>
      </c>
      <c r="AC122" s="96" t="e">
        <f ca="true">+IF(AND(ISNUMBER(OFFSET('Sanitation Data'!$E$10,0,10*ROW('Sanitation Data'!E116))),'Data Summary'!CR122="Yes"),OFFSET('Sanitation Data'!$E$10,0,10*ROW('Sanitation Data'!E116)),NA())</f>
        <v>#N/A</v>
      </c>
      <c r="AD122" s="96" t="e">
        <f ca="true">+IF(AND(ISNUMBER(OFFSET('Sanitation Data'!$E$11,0,10*ROW('Sanitation Data'!E116))),'Data Summary'!CS122="Yes"),OFFSET('Sanitation Data'!$E$11,0,10*ROW('Sanitation Data'!E116)),NA())</f>
        <v>#N/A</v>
      </c>
      <c r="AE122" s="96" t="e">
        <f ca="true">+IF(AND(ISNUMBER(OFFSET('Sanitation Data'!$E$12,0,10*ROW('Sanitation Data'!E116))),'Data Summary'!CT122="Yes"),OFFSET('Sanitation Data'!$E$12,0,10*ROW('Sanitation Data'!E116)),NA())</f>
        <v>#N/A</v>
      </c>
      <c r="AF122" s="96" t="e">
        <f ca="true">+IF(AND(ISNUMBER(OFFSET('Sanitation Data'!$F$4,0,10*ROW('Sanitation Data'!F116))),'Data Summary'!CU122="Yes"),100-OFFSET('Sanitation Data'!$F$4,0,10*ROW('Sanitation Data'!F116)),NA())</f>
        <v>#N/A</v>
      </c>
      <c r="AG122" s="96" t="e">
        <f ca="true">+IF(AND(ISNUMBER(OFFSET('Sanitation Data'!$F$6,0,10*ROW('Sanitation Data'!F116))),'Data Summary'!CV122="Yes"),OFFSET('Sanitation Data'!$F$6,0,10*ROW('Sanitation Data'!F116)),NA())</f>
        <v>#N/A</v>
      </c>
      <c r="AH122" s="96" t="e">
        <f ca="true">+IF(AND(ISNUMBER(OFFSET('Sanitation Data'!$F$10,0,10*ROW('Sanitation Data'!F116))),'Data Summary'!CW122="Yes"),OFFSET('Sanitation Data'!$F$10,0,10*ROW('Sanitation Data'!F116)),NA())</f>
        <v>#N/A</v>
      </c>
      <c r="AI122" s="96" t="e">
        <f ca="true">+IF(AND(ISNUMBER(OFFSET('Sanitation Data'!$F$11,0,10*ROW('Sanitation Data'!F116))),'Data Summary'!CX122="Yes"),OFFSET('Sanitation Data'!$F$11,0,10*ROW('Sanitation Data'!F116)),NA())</f>
        <v>#N/A</v>
      </c>
      <c r="AJ122" s="96" t="e">
        <f ca="true">+IF(AND(ISNUMBER(OFFSET('Sanitation Data'!$F$12,0,10*ROW('Sanitation Data'!F116))),'Data Summary'!CY122="Yes"),OFFSET('Sanitation Data'!$F$12,0,10*ROW('Sanitation Data'!F116)),NA())</f>
        <v>#N/A</v>
      </c>
      <c r="AK122" s="96" t="e">
        <f ca="true">+IF(AND(ISNUMBER(OFFSET('Sanitation Data'!$G$4,0,10*ROW('Sanitation Data'!G116))),'Data Summary'!CZ122="Yes"),100-OFFSET('Sanitation Data'!$G$4,0,10*ROW('Sanitation Data'!G116)),NA())</f>
        <v>#N/A</v>
      </c>
      <c r="AL122" s="96" t="e">
        <f ca="true">+IF(AND(ISNUMBER(OFFSET('Sanitation Data'!$G$6,0,10*ROW('Sanitation Data'!G116))),'Data Summary'!DA122="Yes"),OFFSET('Sanitation Data'!$G$6,0,10*ROW('Sanitation Data'!G116)),NA())</f>
        <v>#N/A</v>
      </c>
      <c r="AM122" s="96" t="e">
        <f ca="true">+IF(AND(ISNUMBER(OFFSET('Sanitation Data'!$G$10,0,10*ROW('Sanitation Data'!G116))),'Data Summary'!DB122="Yes"),OFFSET('Sanitation Data'!$G$10,0,10*ROW('Sanitation Data'!G116)),NA())</f>
        <v>#N/A</v>
      </c>
      <c r="AN122" s="96" t="e">
        <f ca="true">+IF(AND(ISNUMBER(OFFSET('Sanitation Data'!$G$11,0,10*ROW('Sanitation Data'!G116))),'Data Summary'!DC122="Yes"),OFFSET('Sanitation Data'!$G$11,0,10*ROW('Sanitation Data'!G116)),NA())</f>
        <v>#N/A</v>
      </c>
      <c r="AO122" s="96" t="e">
        <f ca="true">+IF(AND(ISNUMBER(OFFSET('Sanitation Data'!$G$12,0,10*ROW('Sanitation Data'!G116))),'Data Summary'!DD122="Yes"),OFFSET('Sanitation Data'!$G$12,0,10*ROW('Sanitation Data'!G116)),NA())</f>
        <v>#N/A</v>
      </c>
      <c r="AP122" s="96" t="e">
        <f ca="true">+IF(AND(ISNUMBER(OFFSET('Sanitation Data'!$H$4,0,10*ROW('Sanitation Data'!H116))),'Data Summary'!DE122="Yes"),100-OFFSET('Sanitation Data'!$H$4,0,10*ROW('Sanitation Data'!H116)),NA())</f>
        <v>#N/A</v>
      </c>
      <c r="AQ122" s="96" t="e">
        <f ca="true">+IF(AND(ISNUMBER(OFFSET('Sanitation Data'!$H$6,0,10*ROW('Sanitation Data'!H116))),'Data Summary'!DF122="Yes"),OFFSET('Sanitation Data'!$H$6,0,10*ROW('Sanitation Data'!H116)),NA())</f>
        <v>#N/A</v>
      </c>
      <c r="AR122" s="96" t="e">
        <f ca="true">+IF(AND(ISNUMBER(OFFSET('Sanitation Data'!$H$10,0,10*ROW('Sanitation Data'!H116))),'Data Summary'!DG122="Yes"),OFFSET('Sanitation Data'!$H$10,0,10*ROW('Sanitation Data'!H116)),NA())</f>
        <v>#N/A</v>
      </c>
      <c r="AS122" s="96" t="e">
        <f ca="true">+IF(AND(ISNUMBER(OFFSET('Sanitation Data'!$H$11,0,10*ROW('Sanitation Data'!H116))),'Data Summary'!DH122="Yes"),OFFSET('Sanitation Data'!$H$11,0,10*ROW('Sanitation Data'!H116)),NA())</f>
        <v>#N/A</v>
      </c>
      <c r="AT122" s="96" t="e">
        <f ca="true">+IF(AND(ISNUMBER(OFFSET('Sanitation Data'!$H$12,0,10*ROW('Sanitation Data'!H116))),'Data Summary'!DI122="Yes"),OFFSET('Sanitation Data'!$H$12,0,10*ROW('Sanitation Data'!H116)),NA())</f>
        <v>#N/A</v>
      </c>
      <c r="AU122" s="96" t="e">
        <f ca="true">+IF(AND(ISNUMBER(OFFSET('Sanitation Data'!$I$4,0,10*ROW('Sanitation Data'!I116))),'Data Summary'!DJ122="Yes"),100-OFFSET('Sanitation Data'!$I$4,0,10*ROW('Sanitation Data'!I116)),NA())</f>
        <v>#N/A</v>
      </c>
      <c r="AV122" s="96" t="e">
        <f ca="true">+IF(AND(ISNUMBER(OFFSET('Sanitation Data'!$I$6,0,10*ROW('Sanitation Data'!I116))),'Data Summary'!DK122="Yes"),OFFSET('Sanitation Data'!$I$6,0,10*ROW('Sanitation Data'!I116)),NA())</f>
        <v>#N/A</v>
      </c>
      <c r="AW122" s="96" t="e">
        <f ca="true">+IF(AND(ISNUMBER(OFFSET('Sanitation Data'!$I$10,0,10*ROW('Sanitation Data'!I116))),'Data Summary'!DL122="Yes"),OFFSET('Sanitation Data'!$I$10,0,10*ROW('Sanitation Data'!I116)),NA())</f>
        <v>#N/A</v>
      </c>
      <c r="AX122" s="96" t="e">
        <f ca="true">+IF(AND(ISNUMBER(OFFSET('Sanitation Data'!$I$11,0,10*ROW('Sanitation Data'!I116))),'Data Summary'!DM122="Yes"),OFFSET('Sanitation Data'!$I$11,0,10*ROW('Sanitation Data'!I116)),NA())</f>
        <v>#N/A</v>
      </c>
      <c r="AY122" s="96" t="e">
        <f ca="true">+IF(AND(ISNUMBER(OFFSET('Sanitation Data'!$I$12,0,10*ROW('Sanitation Data'!I116))),'Data Summary'!DN122="Yes"),OFFSET('Sanitation Data'!$I$12,0,10*ROW('Sanitation Data'!I116)),NA())</f>
        <v>#N/A</v>
      </c>
      <c r="AZ122" s="97" t="e">
        <f ca="true">+IF(AND(ISNUMBER(OFFSET('Hygiene Data'!$D$5,0,10*ROW('Hygiene Data'!D116))),'Data Summary'!DO122="Yes"),OFFSET('Hygiene Data'!$D$5,0,10*ROW('Hygiene Data'!D116)),NA())</f>
        <v>#N/A</v>
      </c>
      <c r="BA122" s="97" t="e">
        <f ca="true">+IF(AND(ISNUMBER(OFFSET('Hygiene Data'!$D$7,0,10*ROW('Hygiene Data'!D116))),'Data Summary'!DP122="Yes"),OFFSET('Hygiene Data'!$D$7,0,10*ROW('Hygiene Data'!D116)),NA())</f>
        <v>#N/A</v>
      </c>
      <c r="BB122" s="97" t="e">
        <f ca="true">+IF(AND(ISNUMBER(OFFSET('Hygiene Data'!$D$9,0,10*ROW('Hygiene Data'!D116))),'Data Summary'!DQ122="Yes"),OFFSET('Hygiene Data'!$D$9,0,10*ROW('Hygiene Data'!D116)),NA())</f>
        <v>#N/A</v>
      </c>
      <c r="BC122" s="97" t="e">
        <f ca="true">+IF(AND(ISNUMBER(OFFSET('Hygiene Data'!$E$5,0,10*ROW('Hygiene Data'!E116))),'Data Summary'!DR122="Yes"),OFFSET('Hygiene Data'!$E$5,0,10*ROW('Hygiene Data'!E116)),NA())</f>
        <v>#N/A</v>
      </c>
      <c r="BD122" s="97" t="e">
        <f ca="true">+IF(AND(ISNUMBER(OFFSET('Hygiene Data'!$E$7,0,10*ROW('Hygiene Data'!E116))),'Data Summary'!DS122="Yes"),OFFSET('Hygiene Data'!$E$7,0,10*ROW('Hygiene Data'!E116)),NA())</f>
        <v>#N/A</v>
      </c>
      <c r="BE122" s="97" t="e">
        <f ca="true">+IF(AND(ISNUMBER(OFFSET('Hygiene Data'!$E$9,0,10*ROW('Hygiene Data'!E116))),'Data Summary'!DT122="Yes"),OFFSET('Hygiene Data'!$E$9,0,10*ROW('Hygiene Data'!E116)),NA())</f>
        <v>#N/A</v>
      </c>
      <c r="BF122" s="97" t="e">
        <f ca="true">+IF(AND(ISNUMBER(OFFSET('Hygiene Data'!$F$5,0,10*ROW('Hygiene Data'!F116))),'Data Summary'!DU122="Yes"),OFFSET('Hygiene Data'!$F$5,0,10*ROW('Hygiene Data'!F116)),NA())</f>
        <v>#N/A</v>
      </c>
      <c r="BG122" s="97" t="e">
        <f ca="true">+IF(AND(ISNUMBER(OFFSET('Hygiene Data'!$F$7,0,10*ROW('Hygiene Data'!F116))),'Data Summary'!DV122="Yes"),OFFSET('Hygiene Data'!$F$7,0,10*ROW('Hygiene Data'!F116)),NA())</f>
        <v>#N/A</v>
      </c>
      <c r="BH122" s="97" t="e">
        <f ca="true">+IF(AND(ISNUMBER(OFFSET('Hygiene Data'!$F$9,0,10*ROW('Hygiene Data'!F116))),'Data Summary'!DW122="Yes"),OFFSET('Hygiene Data'!$F$9,0,10*ROW('Hygiene Data'!F116)),NA())</f>
        <v>#N/A</v>
      </c>
      <c r="BI122" s="97" t="e">
        <f ca="true">+IF(AND(ISNUMBER(OFFSET('Hygiene Data'!$G$5,0,10*ROW('Hygiene Data'!G116))),'Data Summary'!DX122="Yes"),OFFSET('Hygiene Data'!$G$5,0,10*ROW('Hygiene Data'!G116)),NA())</f>
        <v>#N/A</v>
      </c>
      <c r="BJ122" s="97" t="e">
        <f ca="true">+IF(AND(ISNUMBER(OFFSET('Hygiene Data'!$G$7,0,10*ROW('Hygiene Data'!G116))),'Data Summary'!DY122="Yes"),OFFSET('Hygiene Data'!$G$7,0,10*ROW('Hygiene Data'!G116)),NA())</f>
        <v>#N/A</v>
      </c>
      <c r="BK122" s="97" t="e">
        <f ca="true">+IF(AND(ISNUMBER(OFFSET('Hygiene Data'!$G$9,0,10*ROW('Hygiene Data'!G116))),'Data Summary'!DZ122="Yes"),OFFSET('Hygiene Data'!$G$9,0,10*ROW('Hygiene Data'!G116)),NA())</f>
        <v>#N/A</v>
      </c>
      <c r="BL122" s="97" t="e">
        <f ca="true">+IF(AND(ISNUMBER(OFFSET('Hygiene Data'!$H$5,0,10*ROW('Hygiene Data'!H116))),'Data Summary'!EA122="Yes"),OFFSET('Hygiene Data'!$H$5,0,10*ROW('Hygiene Data'!H116)),NA())</f>
        <v>#N/A</v>
      </c>
      <c r="BM122" s="97" t="e">
        <f ca="true">+IF(AND(ISNUMBER(OFFSET('Hygiene Data'!$H$7,0,10*ROW('Hygiene Data'!H116))),'Data Summary'!EB122="Yes"),OFFSET('Hygiene Data'!$H$7,0,10*ROW('Hygiene Data'!H116)),NA())</f>
        <v>#N/A</v>
      </c>
      <c r="BN122" s="97" t="e">
        <f ca="true">+IF(AND(ISNUMBER(OFFSET('Hygiene Data'!$H$9,0,10*ROW('Hygiene Data'!H116))),'Data Summary'!EC122="Yes"),OFFSET('Hygiene Data'!$H$9,0,10*ROW('Hygiene Data'!H116)),NA())</f>
        <v>#N/A</v>
      </c>
      <c r="BO122" s="97" t="e">
        <f ca="true">+IF(AND(ISNUMBER(OFFSET('Hygiene Data'!$I$5,0,10*ROW('Hygiene Data'!I116))),'Data Summary'!ED122="Yes"),OFFSET('Hygiene Data'!$I$5,0,10*ROW('Hygiene Data'!I116)),NA())</f>
        <v>#N/A</v>
      </c>
      <c r="BP122" s="97" t="e">
        <f ca="true">+IF(AND(ISNUMBER(OFFSET('Hygiene Data'!$I$7,0,10*ROW('Hygiene Data'!I116))),'Data Summary'!EE122="Yes"),OFFSET('Hygiene Data'!$I$7,0,10*ROW('Hygiene Data'!I116)),NA())</f>
        <v>#N/A</v>
      </c>
      <c r="BQ122" s="97" t="e">
        <f ca="true">+IF(AND(ISNUMBER(OFFSET('Hygiene Data'!$I$9,0,10*ROW('Hygiene Data'!I116))),'Data Summary'!EF122="Yes"),OFFSET('Hygiene Data'!$I$9,0,10*ROW('Hygiene Data'!I116)),NA())</f>
        <v>#N/A</v>
      </c>
    </row>
    <row xmlns:x14ac="http://schemas.microsoft.com/office/spreadsheetml/2009/9/ac" r="123" x14ac:dyDescent="0.2">
      <c r="A123" s="409" t="e">
        <f ca="true">+RIGHT('Data Summary'!A123,LEN('Data Summary'!A123)-9)</f>
        <v>#VALUE!</v>
      </c>
      <c r="B123" s="36" t="str">
        <f ca="true">+IF(ISTEXT('Data Summary'!B123),'Data Summary'!B123,"")</f>
        <v/>
      </c>
      <c r="C123" s="358" t="e">
        <f ca="true">+VALUE('Data Summary'!C123)</f>
        <v>#VALUE!</v>
      </c>
      <c r="D123" s="95" t="e">
        <f ca="true">+IF(AND(ISNUMBER(OFFSET('Water Data'!$D$4,0,10*ROW('Water Data'!D117))),'Data Summary'!BS123="Yes"),100-OFFSET('Water Data'!$D$4,0,10*ROW('Water Data'!D117)),NA())</f>
        <v>#N/A</v>
      </c>
      <c r="E123" s="95" t="e">
        <f ca="true">+IF(AND(ISNUMBER(OFFSET('Water Data'!$D$6,0,10*ROW('Water Data'!D117))),'Data Summary'!BT123="Yes"),OFFSET('Water Data'!$D$6,0,10*ROW('Water Data'!D117)),NA())</f>
        <v>#N/A</v>
      </c>
      <c r="F123" s="95" t="e">
        <f ca="true">+IF(AND(ISNUMBER(OFFSET('Water Data'!$D$9,0,10*ROW('Water Data'!D117))),'Data Summary'!BU123="Yes"),OFFSET('Water Data'!$D$9,0,10*ROW('Water Data'!D117)),NA())</f>
        <v>#N/A</v>
      </c>
      <c r="G123" s="95" t="e">
        <f ca="true">+IF(AND(ISNUMBER(OFFSET('Water Data'!$E$4,0,10*ROW('Water Data'!E117))),'Data Summary'!BV123="Yes"),100-OFFSET('Water Data'!$E$4,0,10*ROW('Water Data'!E117)),NA())</f>
        <v>#N/A</v>
      </c>
      <c r="H123" s="95" t="e">
        <f ca="true">+IF(AND(ISNUMBER(OFFSET('Water Data'!$E$6,0,10*ROW('Water Data'!E117))),'Data Summary'!BW123="Yes"),OFFSET('Water Data'!$E$6,0,10*ROW('Water Data'!E117)),NA())</f>
        <v>#N/A</v>
      </c>
      <c r="I123" s="95" t="e">
        <f ca="true">+IF(AND(ISNUMBER(OFFSET('Water Data'!$E$9,0,10*ROW('Water Data'!E117))),'Data Summary'!BX123="Yes"),OFFSET('Water Data'!$E$9,0,10*ROW('Water Data'!E117)),NA())</f>
        <v>#N/A</v>
      </c>
      <c r="J123" s="95" t="e">
        <f ca="true">+IF(AND(ISNUMBER(OFFSET('Water Data'!$F$4,0,10*ROW('Water Data'!F117))),'Data Summary'!BY123="Yes"),100-OFFSET('Water Data'!$F$4,0,10*ROW('Water Data'!F117)),NA())</f>
        <v>#N/A</v>
      </c>
      <c r="K123" s="95" t="e">
        <f ca="true">+IF(AND(ISNUMBER(OFFSET('Water Data'!$F$6,0,10*ROW('Water Data'!F117))),'Data Summary'!BZ123="Yes"),OFFSET('Water Data'!$F$6,0,10*ROW('Water Data'!F117)),NA())</f>
        <v>#N/A</v>
      </c>
      <c r="L123" s="95" t="e">
        <f ca="true">+IF(AND(ISNUMBER(OFFSET('Water Data'!$F$9,0,10*ROW('Water Data'!F117))),'Data Summary'!CA123="Yes"),OFFSET('Water Data'!$F$9,0,10*ROW('Water Data'!F117)),NA())</f>
        <v>#N/A</v>
      </c>
      <c r="M123" s="95" t="e">
        <f ca="true">+IF(AND(ISNUMBER(OFFSET('Water Data'!$G$4,0,10*ROW('Water Data'!G117))),'Data Summary'!CB123="Yes"),100-OFFSET('Water Data'!$G$4,0,10*ROW('Water Data'!G117)),NA())</f>
        <v>#N/A</v>
      </c>
      <c r="N123" s="95" t="e">
        <f ca="true">+IF(AND(ISNUMBER(OFFSET('Water Data'!$G$6,0,10*ROW('Water Data'!G117))),'Data Summary'!CC123="Yes"),OFFSET('Water Data'!$G$6,0,10*ROW('Water Data'!G117)),NA())</f>
        <v>#N/A</v>
      </c>
      <c r="O123" s="95" t="e">
        <f ca="true">+IF(AND(ISNUMBER(OFFSET('Water Data'!$G$9,0,10*ROW('Water Data'!G117))),'Data Summary'!CD123="Yes"),OFFSET('Water Data'!$G$9,0,10*ROW('Water Data'!G117)),NA())</f>
        <v>#N/A</v>
      </c>
      <c r="P123" s="95" t="e">
        <f ca="true">+IF(AND(ISNUMBER(OFFSET('Water Data'!$H$4,0,10*ROW('Water Data'!H117))),'Data Summary'!CE123="Yes"),100-OFFSET('Water Data'!$H$4,0,10*ROW('Water Data'!H117)),NA())</f>
        <v>#N/A</v>
      </c>
      <c r="Q123" s="95" t="e">
        <f ca="true">+IF(AND(ISNUMBER(OFFSET('Water Data'!$H$6,0,10*ROW('Water Data'!H117))),'Data Summary'!CF123="Yes"),OFFSET('Water Data'!$H$6,0,10*ROW('Water Data'!H117)),NA())</f>
        <v>#N/A</v>
      </c>
      <c r="R123" s="95" t="e">
        <f ca="true">+IF(AND(ISNUMBER(OFFSET('Water Data'!$H$9,0,10*ROW('Water Data'!H117))),'Data Summary'!CG123="Yes"),OFFSET('Water Data'!$H$9,0,10*ROW('Water Data'!H117)),NA())</f>
        <v>#N/A</v>
      </c>
      <c r="S123" s="95" t="e">
        <f ca="true">+IF(AND(ISNUMBER(OFFSET('Water Data'!$I$4,0,10*ROW('Water Data'!I117))),'Data Summary'!CH123="Yes"),100-OFFSET('Water Data'!$I$4,0,10*ROW('Water Data'!I117)),NA())</f>
        <v>#N/A</v>
      </c>
      <c r="T123" s="95" t="e">
        <f ca="true">+IF(AND(ISNUMBER(OFFSET('Water Data'!$I$6,0,10*ROW('Water Data'!I117))),'Data Summary'!CI123="Yes"),OFFSET('Water Data'!$I$6,0,10*ROW('Water Data'!I117)),NA())</f>
        <v>#N/A</v>
      </c>
      <c r="U123" s="95" t="e">
        <f ca="true">+IF(AND(ISNUMBER(OFFSET('Water Data'!$I$9,0,10*ROW('Water Data'!I117))),'Data Summary'!CJ123="Yes"),OFFSET('Water Data'!$I$9,0,10*ROW('Water Data'!I117)),NA())</f>
        <v>#N/A</v>
      </c>
      <c r="V123" s="96" t="e">
        <f ca="true">+IF(AND(ISNUMBER(OFFSET('Sanitation Data'!$D$4,0,10*ROW('Sanitation Data'!D117))),'Data Summary'!CK123="Yes"),100-OFFSET('Sanitation Data'!$D$4,0,10*ROW('Sanitation Data'!D117)),NA())</f>
        <v>#N/A</v>
      </c>
      <c r="W123" s="96" t="e">
        <f ca="true">+IF(AND(ISNUMBER(OFFSET('Sanitation Data'!$D$6,0,10*ROW('Sanitation Data'!D117))),'Data Summary'!CL123="Yes"),OFFSET('Sanitation Data'!$D$6,0,10*ROW('Sanitation Data'!D117)),NA())</f>
        <v>#N/A</v>
      </c>
      <c r="X123" s="96" t="e">
        <f ca="true">+IF(AND(ISNUMBER(OFFSET('Sanitation Data'!$D$10,0,10*ROW('Sanitation Data'!D117))),'Data Summary'!CM123="Yes"),OFFSET('Sanitation Data'!$D$10,0,10*ROW('Sanitation Data'!D117)),NA())</f>
        <v>#N/A</v>
      </c>
      <c r="Y123" s="96" t="e">
        <f ca="true">+IF(AND(ISNUMBER(OFFSET('Sanitation Data'!$D$11,0,10*ROW('Sanitation Data'!D117))),'Data Summary'!CN123="Yes"),OFFSET('Sanitation Data'!$D$11,0,10*ROW('Sanitation Data'!D117)),NA())</f>
        <v>#N/A</v>
      </c>
      <c r="Z123" s="96" t="e">
        <f ca="true">+IF(AND(ISNUMBER(OFFSET('Sanitation Data'!$D$12,0,10*ROW('Sanitation Data'!D117))),'Data Summary'!CO123="Yes"),OFFSET('Sanitation Data'!$D$12,0,10*ROW('Sanitation Data'!D117)),NA())</f>
        <v>#N/A</v>
      </c>
      <c r="AA123" s="96" t="e">
        <f ca="true">+IF(AND(ISNUMBER(OFFSET('Sanitation Data'!$E$4,0,10*ROW('Sanitation Data'!E117))),'Data Summary'!CP123="Yes"),100-OFFSET('Sanitation Data'!$E$4,0,10*ROW('Sanitation Data'!E117)),NA())</f>
        <v>#N/A</v>
      </c>
      <c r="AB123" s="96" t="e">
        <f ca="true">+IF(AND(ISNUMBER(OFFSET('Sanitation Data'!$E$6,0,10*ROW('Sanitation Data'!E117))),'Data Summary'!CQ123="Yes"),OFFSET('Sanitation Data'!$E$6,0,10*ROW('Sanitation Data'!E117)),NA())</f>
        <v>#N/A</v>
      </c>
      <c r="AC123" s="96" t="e">
        <f ca="true">+IF(AND(ISNUMBER(OFFSET('Sanitation Data'!$E$10,0,10*ROW('Sanitation Data'!E117))),'Data Summary'!CR123="Yes"),OFFSET('Sanitation Data'!$E$10,0,10*ROW('Sanitation Data'!E117)),NA())</f>
        <v>#N/A</v>
      </c>
      <c r="AD123" s="96" t="e">
        <f ca="true">+IF(AND(ISNUMBER(OFFSET('Sanitation Data'!$E$11,0,10*ROW('Sanitation Data'!E117))),'Data Summary'!CS123="Yes"),OFFSET('Sanitation Data'!$E$11,0,10*ROW('Sanitation Data'!E117)),NA())</f>
        <v>#N/A</v>
      </c>
      <c r="AE123" s="96" t="e">
        <f ca="true">+IF(AND(ISNUMBER(OFFSET('Sanitation Data'!$E$12,0,10*ROW('Sanitation Data'!E117))),'Data Summary'!CT123="Yes"),OFFSET('Sanitation Data'!$E$12,0,10*ROW('Sanitation Data'!E117)),NA())</f>
        <v>#N/A</v>
      </c>
      <c r="AF123" s="96" t="e">
        <f ca="true">+IF(AND(ISNUMBER(OFFSET('Sanitation Data'!$F$4,0,10*ROW('Sanitation Data'!F117))),'Data Summary'!CU123="Yes"),100-OFFSET('Sanitation Data'!$F$4,0,10*ROW('Sanitation Data'!F117)),NA())</f>
        <v>#N/A</v>
      </c>
      <c r="AG123" s="96" t="e">
        <f ca="true">+IF(AND(ISNUMBER(OFFSET('Sanitation Data'!$F$6,0,10*ROW('Sanitation Data'!F117))),'Data Summary'!CV123="Yes"),OFFSET('Sanitation Data'!$F$6,0,10*ROW('Sanitation Data'!F117)),NA())</f>
        <v>#N/A</v>
      </c>
      <c r="AH123" s="96" t="e">
        <f ca="true">+IF(AND(ISNUMBER(OFFSET('Sanitation Data'!$F$10,0,10*ROW('Sanitation Data'!F117))),'Data Summary'!CW123="Yes"),OFFSET('Sanitation Data'!$F$10,0,10*ROW('Sanitation Data'!F117)),NA())</f>
        <v>#N/A</v>
      </c>
      <c r="AI123" s="96" t="e">
        <f ca="true">+IF(AND(ISNUMBER(OFFSET('Sanitation Data'!$F$11,0,10*ROW('Sanitation Data'!F117))),'Data Summary'!CX123="Yes"),OFFSET('Sanitation Data'!$F$11,0,10*ROW('Sanitation Data'!F117)),NA())</f>
        <v>#N/A</v>
      </c>
      <c r="AJ123" s="96" t="e">
        <f ca="true">+IF(AND(ISNUMBER(OFFSET('Sanitation Data'!$F$12,0,10*ROW('Sanitation Data'!F117))),'Data Summary'!CY123="Yes"),OFFSET('Sanitation Data'!$F$12,0,10*ROW('Sanitation Data'!F117)),NA())</f>
        <v>#N/A</v>
      </c>
      <c r="AK123" s="96" t="e">
        <f ca="true">+IF(AND(ISNUMBER(OFFSET('Sanitation Data'!$G$4,0,10*ROW('Sanitation Data'!G117))),'Data Summary'!CZ123="Yes"),100-OFFSET('Sanitation Data'!$G$4,0,10*ROW('Sanitation Data'!G117)),NA())</f>
        <v>#N/A</v>
      </c>
      <c r="AL123" s="96" t="e">
        <f ca="true">+IF(AND(ISNUMBER(OFFSET('Sanitation Data'!$G$6,0,10*ROW('Sanitation Data'!G117))),'Data Summary'!DA123="Yes"),OFFSET('Sanitation Data'!$G$6,0,10*ROW('Sanitation Data'!G117)),NA())</f>
        <v>#N/A</v>
      </c>
      <c r="AM123" s="96" t="e">
        <f ca="true">+IF(AND(ISNUMBER(OFFSET('Sanitation Data'!$G$10,0,10*ROW('Sanitation Data'!G117))),'Data Summary'!DB123="Yes"),OFFSET('Sanitation Data'!$G$10,0,10*ROW('Sanitation Data'!G117)),NA())</f>
        <v>#N/A</v>
      </c>
      <c r="AN123" s="96" t="e">
        <f ca="true">+IF(AND(ISNUMBER(OFFSET('Sanitation Data'!$G$11,0,10*ROW('Sanitation Data'!G117))),'Data Summary'!DC123="Yes"),OFFSET('Sanitation Data'!$G$11,0,10*ROW('Sanitation Data'!G117)),NA())</f>
        <v>#N/A</v>
      </c>
      <c r="AO123" s="96" t="e">
        <f ca="true">+IF(AND(ISNUMBER(OFFSET('Sanitation Data'!$G$12,0,10*ROW('Sanitation Data'!G117))),'Data Summary'!DD123="Yes"),OFFSET('Sanitation Data'!$G$12,0,10*ROW('Sanitation Data'!G117)),NA())</f>
        <v>#N/A</v>
      </c>
      <c r="AP123" s="96" t="e">
        <f ca="true">+IF(AND(ISNUMBER(OFFSET('Sanitation Data'!$H$4,0,10*ROW('Sanitation Data'!H117))),'Data Summary'!DE123="Yes"),100-OFFSET('Sanitation Data'!$H$4,0,10*ROW('Sanitation Data'!H117)),NA())</f>
        <v>#N/A</v>
      </c>
      <c r="AQ123" s="96" t="e">
        <f ca="true">+IF(AND(ISNUMBER(OFFSET('Sanitation Data'!$H$6,0,10*ROW('Sanitation Data'!H117))),'Data Summary'!DF123="Yes"),OFFSET('Sanitation Data'!$H$6,0,10*ROW('Sanitation Data'!H117)),NA())</f>
        <v>#N/A</v>
      </c>
      <c r="AR123" s="96" t="e">
        <f ca="true">+IF(AND(ISNUMBER(OFFSET('Sanitation Data'!$H$10,0,10*ROW('Sanitation Data'!H117))),'Data Summary'!DG123="Yes"),OFFSET('Sanitation Data'!$H$10,0,10*ROW('Sanitation Data'!H117)),NA())</f>
        <v>#N/A</v>
      </c>
      <c r="AS123" s="96" t="e">
        <f ca="true">+IF(AND(ISNUMBER(OFFSET('Sanitation Data'!$H$11,0,10*ROW('Sanitation Data'!H117))),'Data Summary'!DH123="Yes"),OFFSET('Sanitation Data'!$H$11,0,10*ROW('Sanitation Data'!H117)),NA())</f>
        <v>#N/A</v>
      </c>
      <c r="AT123" s="96" t="e">
        <f ca="true">+IF(AND(ISNUMBER(OFFSET('Sanitation Data'!$H$12,0,10*ROW('Sanitation Data'!H117))),'Data Summary'!DI123="Yes"),OFFSET('Sanitation Data'!$H$12,0,10*ROW('Sanitation Data'!H117)),NA())</f>
        <v>#N/A</v>
      </c>
      <c r="AU123" s="96" t="e">
        <f ca="true">+IF(AND(ISNUMBER(OFFSET('Sanitation Data'!$I$4,0,10*ROW('Sanitation Data'!I117))),'Data Summary'!DJ123="Yes"),100-OFFSET('Sanitation Data'!$I$4,0,10*ROW('Sanitation Data'!I117)),NA())</f>
        <v>#N/A</v>
      </c>
      <c r="AV123" s="96" t="e">
        <f ca="true">+IF(AND(ISNUMBER(OFFSET('Sanitation Data'!$I$6,0,10*ROW('Sanitation Data'!I117))),'Data Summary'!DK123="Yes"),OFFSET('Sanitation Data'!$I$6,0,10*ROW('Sanitation Data'!I117)),NA())</f>
        <v>#N/A</v>
      </c>
      <c r="AW123" s="96" t="e">
        <f ca="true">+IF(AND(ISNUMBER(OFFSET('Sanitation Data'!$I$10,0,10*ROW('Sanitation Data'!I117))),'Data Summary'!DL123="Yes"),OFFSET('Sanitation Data'!$I$10,0,10*ROW('Sanitation Data'!I117)),NA())</f>
        <v>#N/A</v>
      </c>
      <c r="AX123" s="96" t="e">
        <f ca="true">+IF(AND(ISNUMBER(OFFSET('Sanitation Data'!$I$11,0,10*ROW('Sanitation Data'!I117))),'Data Summary'!DM123="Yes"),OFFSET('Sanitation Data'!$I$11,0,10*ROW('Sanitation Data'!I117)),NA())</f>
        <v>#N/A</v>
      </c>
      <c r="AY123" s="96" t="e">
        <f ca="true">+IF(AND(ISNUMBER(OFFSET('Sanitation Data'!$I$12,0,10*ROW('Sanitation Data'!I117))),'Data Summary'!DN123="Yes"),OFFSET('Sanitation Data'!$I$12,0,10*ROW('Sanitation Data'!I117)),NA())</f>
        <v>#N/A</v>
      </c>
      <c r="AZ123" s="97" t="e">
        <f ca="true">+IF(AND(ISNUMBER(OFFSET('Hygiene Data'!$D$5,0,10*ROW('Hygiene Data'!D117))),'Data Summary'!DO123="Yes"),OFFSET('Hygiene Data'!$D$5,0,10*ROW('Hygiene Data'!D117)),NA())</f>
        <v>#N/A</v>
      </c>
      <c r="BA123" s="97" t="e">
        <f ca="true">+IF(AND(ISNUMBER(OFFSET('Hygiene Data'!$D$7,0,10*ROW('Hygiene Data'!D117))),'Data Summary'!DP123="Yes"),OFFSET('Hygiene Data'!$D$7,0,10*ROW('Hygiene Data'!D117)),NA())</f>
        <v>#N/A</v>
      </c>
      <c r="BB123" s="97" t="e">
        <f ca="true">+IF(AND(ISNUMBER(OFFSET('Hygiene Data'!$D$9,0,10*ROW('Hygiene Data'!D117))),'Data Summary'!DQ123="Yes"),OFFSET('Hygiene Data'!$D$9,0,10*ROW('Hygiene Data'!D117)),NA())</f>
        <v>#N/A</v>
      </c>
      <c r="BC123" s="97" t="e">
        <f ca="true">+IF(AND(ISNUMBER(OFFSET('Hygiene Data'!$E$5,0,10*ROW('Hygiene Data'!E117))),'Data Summary'!DR123="Yes"),OFFSET('Hygiene Data'!$E$5,0,10*ROW('Hygiene Data'!E117)),NA())</f>
        <v>#N/A</v>
      </c>
      <c r="BD123" s="97" t="e">
        <f ca="true">+IF(AND(ISNUMBER(OFFSET('Hygiene Data'!$E$7,0,10*ROW('Hygiene Data'!E117))),'Data Summary'!DS123="Yes"),OFFSET('Hygiene Data'!$E$7,0,10*ROW('Hygiene Data'!E117)),NA())</f>
        <v>#N/A</v>
      </c>
      <c r="BE123" s="97" t="e">
        <f ca="true">+IF(AND(ISNUMBER(OFFSET('Hygiene Data'!$E$9,0,10*ROW('Hygiene Data'!E117))),'Data Summary'!DT123="Yes"),OFFSET('Hygiene Data'!$E$9,0,10*ROW('Hygiene Data'!E117)),NA())</f>
        <v>#N/A</v>
      </c>
      <c r="BF123" s="97" t="e">
        <f ca="true">+IF(AND(ISNUMBER(OFFSET('Hygiene Data'!$F$5,0,10*ROW('Hygiene Data'!F117))),'Data Summary'!DU123="Yes"),OFFSET('Hygiene Data'!$F$5,0,10*ROW('Hygiene Data'!F117)),NA())</f>
        <v>#N/A</v>
      </c>
      <c r="BG123" s="97" t="e">
        <f ca="true">+IF(AND(ISNUMBER(OFFSET('Hygiene Data'!$F$7,0,10*ROW('Hygiene Data'!F117))),'Data Summary'!DV123="Yes"),OFFSET('Hygiene Data'!$F$7,0,10*ROW('Hygiene Data'!F117)),NA())</f>
        <v>#N/A</v>
      </c>
      <c r="BH123" s="97" t="e">
        <f ca="true">+IF(AND(ISNUMBER(OFFSET('Hygiene Data'!$F$9,0,10*ROW('Hygiene Data'!F117))),'Data Summary'!DW123="Yes"),OFFSET('Hygiene Data'!$F$9,0,10*ROW('Hygiene Data'!F117)),NA())</f>
        <v>#N/A</v>
      </c>
      <c r="BI123" s="97" t="e">
        <f ca="true">+IF(AND(ISNUMBER(OFFSET('Hygiene Data'!$G$5,0,10*ROW('Hygiene Data'!G117))),'Data Summary'!DX123="Yes"),OFFSET('Hygiene Data'!$G$5,0,10*ROW('Hygiene Data'!G117)),NA())</f>
        <v>#N/A</v>
      </c>
      <c r="BJ123" s="97" t="e">
        <f ca="true">+IF(AND(ISNUMBER(OFFSET('Hygiene Data'!$G$7,0,10*ROW('Hygiene Data'!G117))),'Data Summary'!DY123="Yes"),OFFSET('Hygiene Data'!$G$7,0,10*ROW('Hygiene Data'!G117)),NA())</f>
        <v>#N/A</v>
      </c>
      <c r="BK123" s="97" t="e">
        <f ca="true">+IF(AND(ISNUMBER(OFFSET('Hygiene Data'!$G$9,0,10*ROW('Hygiene Data'!G117))),'Data Summary'!DZ123="Yes"),OFFSET('Hygiene Data'!$G$9,0,10*ROW('Hygiene Data'!G117)),NA())</f>
        <v>#N/A</v>
      </c>
      <c r="BL123" s="97" t="e">
        <f ca="true">+IF(AND(ISNUMBER(OFFSET('Hygiene Data'!$H$5,0,10*ROW('Hygiene Data'!H117))),'Data Summary'!EA123="Yes"),OFFSET('Hygiene Data'!$H$5,0,10*ROW('Hygiene Data'!H117)),NA())</f>
        <v>#N/A</v>
      </c>
      <c r="BM123" s="97" t="e">
        <f ca="true">+IF(AND(ISNUMBER(OFFSET('Hygiene Data'!$H$7,0,10*ROW('Hygiene Data'!H117))),'Data Summary'!EB123="Yes"),OFFSET('Hygiene Data'!$H$7,0,10*ROW('Hygiene Data'!H117)),NA())</f>
        <v>#N/A</v>
      </c>
      <c r="BN123" s="97" t="e">
        <f ca="true">+IF(AND(ISNUMBER(OFFSET('Hygiene Data'!$H$9,0,10*ROW('Hygiene Data'!H117))),'Data Summary'!EC123="Yes"),OFFSET('Hygiene Data'!$H$9,0,10*ROW('Hygiene Data'!H117)),NA())</f>
        <v>#N/A</v>
      </c>
      <c r="BO123" s="97" t="e">
        <f ca="true">+IF(AND(ISNUMBER(OFFSET('Hygiene Data'!$I$5,0,10*ROW('Hygiene Data'!I117))),'Data Summary'!ED123="Yes"),OFFSET('Hygiene Data'!$I$5,0,10*ROW('Hygiene Data'!I117)),NA())</f>
        <v>#N/A</v>
      </c>
      <c r="BP123" s="97" t="e">
        <f ca="true">+IF(AND(ISNUMBER(OFFSET('Hygiene Data'!$I$7,0,10*ROW('Hygiene Data'!I117))),'Data Summary'!EE123="Yes"),OFFSET('Hygiene Data'!$I$7,0,10*ROW('Hygiene Data'!I117)),NA())</f>
        <v>#N/A</v>
      </c>
      <c r="BQ123" s="97" t="e">
        <f ca="true">+IF(AND(ISNUMBER(OFFSET('Hygiene Data'!$I$9,0,10*ROW('Hygiene Data'!I117))),'Data Summary'!EF123="Yes"),OFFSET('Hygiene Data'!$I$9,0,10*ROW('Hygiene Data'!I117)),NA())</f>
        <v>#N/A</v>
      </c>
    </row>
    <row xmlns:x14ac="http://schemas.microsoft.com/office/spreadsheetml/2009/9/ac" r="124" x14ac:dyDescent="0.2">
      <c r="A124" s="409" t="e">
        <f ca="true">+RIGHT('Data Summary'!A124,LEN('Data Summary'!A124)-9)</f>
        <v>#VALUE!</v>
      </c>
      <c r="B124" s="36" t="str">
        <f ca="true">+IF(ISTEXT('Data Summary'!B124),'Data Summary'!B124,"")</f>
        <v/>
      </c>
      <c r="C124" s="358" t="e">
        <f ca="true">+VALUE('Data Summary'!C124)</f>
        <v>#VALUE!</v>
      </c>
      <c r="D124" s="95" t="e">
        <f ca="true">+IF(AND(ISNUMBER(OFFSET('Water Data'!$D$4,0,10*ROW('Water Data'!D118))),'Data Summary'!BS124="Yes"),100-OFFSET('Water Data'!$D$4,0,10*ROW('Water Data'!D118)),NA())</f>
        <v>#N/A</v>
      </c>
      <c r="E124" s="95" t="e">
        <f ca="true">+IF(AND(ISNUMBER(OFFSET('Water Data'!$D$6,0,10*ROW('Water Data'!D118))),'Data Summary'!BT124="Yes"),OFFSET('Water Data'!$D$6,0,10*ROW('Water Data'!D118)),NA())</f>
        <v>#N/A</v>
      </c>
      <c r="F124" s="95" t="e">
        <f ca="true">+IF(AND(ISNUMBER(OFFSET('Water Data'!$D$9,0,10*ROW('Water Data'!D118))),'Data Summary'!BU124="Yes"),OFFSET('Water Data'!$D$9,0,10*ROW('Water Data'!D118)),NA())</f>
        <v>#N/A</v>
      </c>
      <c r="G124" s="95" t="e">
        <f ca="true">+IF(AND(ISNUMBER(OFFSET('Water Data'!$E$4,0,10*ROW('Water Data'!E118))),'Data Summary'!BV124="Yes"),100-OFFSET('Water Data'!$E$4,0,10*ROW('Water Data'!E118)),NA())</f>
        <v>#N/A</v>
      </c>
      <c r="H124" s="95" t="e">
        <f ca="true">+IF(AND(ISNUMBER(OFFSET('Water Data'!$E$6,0,10*ROW('Water Data'!E118))),'Data Summary'!BW124="Yes"),OFFSET('Water Data'!$E$6,0,10*ROW('Water Data'!E118)),NA())</f>
        <v>#N/A</v>
      </c>
      <c r="I124" s="95" t="e">
        <f ca="true">+IF(AND(ISNUMBER(OFFSET('Water Data'!$E$9,0,10*ROW('Water Data'!E118))),'Data Summary'!BX124="Yes"),OFFSET('Water Data'!$E$9,0,10*ROW('Water Data'!E118)),NA())</f>
        <v>#N/A</v>
      </c>
      <c r="J124" s="95" t="e">
        <f ca="true">+IF(AND(ISNUMBER(OFFSET('Water Data'!$F$4,0,10*ROW('Water Data'!F118))),'Data Summary'!BY124="Yes"),100-OFFSET('Water Data'!$F$4,0,10*ROW('Water Data'!F118)),NA())</f>
        <v>#N/A</v>
      </c>
      <c r="K124" s="95" t="e">
        <f ca="true">+IF(AND(ISNUMBER(OFFSET('Water Data'!$F$6,0,10*ROW('Water Data'!F118))),'Data Summary'!BZ124="Yes"),OFFSET('Water Data'!$F$6,0,10*ROW('Water Data'!F118)),NA())</f>
        <v>#N/A</v>
      </c>
      <c r="L124" s="95" t="e">
        <f ca="true">+IF(AND(ISNUMBER(OFFSET('Water Data'!$F$9,0,10*ROW('Water Data'!F118))),'Data Summary'!CA124="Yes"),OFFSET('Water Data'!$F$9,0,10*ROW('Water Data'!F118)),NA())</f>
        <v>#N/A</v>
      </c>
      <c r="M124" s="95" t="e">
        <f ca="true">+IF(AND(ISNUMBER(OFFSET('Water Data'!$G$4,0,10*ROW('Water Data'!G118))),'Data Summary'!CB124="Yes"),100-OFFSET('Water Data'!$G$4,0,10*ROW('Water Data'!G118)),NA())</f>
        <v>#N/A</v>
      </c>
      <c r="N124" s="95" t="e">
        <f ca="true">+IF(AND(ISNUMBER(OFFSET('Water Data'!$G$6,0,10*ROW('Water Data'!G118))),'Data Summary'!CC124="Yes"),OFFSET('Water Data'!$G$6,0,10*ROW('Water Data'!G118)),NA())</f>
        <v>#N/A</v>
      </c>
      <c r="O124" s="95" t="e">
        <f ca="true">+IF(AND(ISNUMBER(OFFSET('Water Data'!$G$9,0,10*ROW('Water Data'!G118))),'Data Summary'!CD124="Yes"),OFFSET('Water Data'!$G$9,0,10*ROW('Water Data'!G118)),NA())</f>
        <v>#N/A</v>
      </c>
      <c r="P124" s="95" t="e">
        <f ca="true">+IF(AND(ISNUMBER(OFFSET('Water Data'!$H$4,0,10*ROW('Water Data'!H118))),'Data Summary'!CE124="Yes"),100-OFFSET('Water Data'!$H$4,0,10*ROW('Water Data'!H118)),NA())</f>
        <v>#N/A</v>
      </c>
      <c r="Q124" s="95" t="e">
        <f ca="true">+IF(AND(ISNUMBER(OFFSET('Water Data'!$H$6,0,10*ROW('Water Data'!H118))),'Data Summary'!CF124="Yes"),OFFSET('Water Data'!$H$6,0,10*ROW('Water Data'!H118)),NA())</f>
        <v>#N/A</v>
      </c>
      <c r="R124" s="95" t="e">
        <f ca="true">+IF(AND(ISNUMBER(OFFSET('Water Data'!$H$9,0,10*ROW('Water Data'!H118))),'Data Summary'!CG124="Yes"),OFFSET('Water Data'!$H$9,0,10*ROW('Water Data'!H118)),NA())</f>
        <v>#N/A</v>
      </c>
      <c r="S124" s="95" t="e">
        <f ca="true">+IF(AND(ISNUMBER(OFFSET('Water Data'!$I$4,0,10*ROW('Water Data'!I118))),'Data Summary'!CH124="Yes"),100-OFFSET('Water Data'!$I$4,0,10*ROW('Water Data'!I118)),NA())</f>
        <v>#N/A</v>
      </c>
      <c r="T124" s="95" t="e">
        <f ca="true">+IF(AND(ISNUMBER(OFFSET('Water Data'!$I$6,0,10*ROW('Water Data'!I118))),'Data Summary'!CI124="Yes"),OFFSET('Water Data'!$I$6,0,10*ROW('Water Data'!I118)),NA())</f>
        <v>#N/A</v>
      </c>
      <c r="U124" s="95" t="e">
        <f ca="true">+IF(AND(ISNUMBER(OFFSET('Water Data'!$I$9,0,10*ROW('Water Data'!I118))),'Data Summary'!CJ124="Yes"),OFFSET('Water Data'!$I$9,0,10*ROW('Water Data'!I118)),NA())</f>
        <v>#N/A</v>
      </c>
      <c r="V124" s="96" t="e">
        <f ca="true">+IF(AND(ISNUMBER(OFFSET('Sanitation Data'!$D$4,0,10*ROW('Sanitation Data'!D118))),'Data Summary'!CK124="Yes"),100-OFFSET('Sanitation Data'!$D$4,0,10*ROW('Sanitation Data'!D118)),NA())</f>
        <v>#N/A</v>
      </c>
      <c r="W124" s="96" t="e">
        <f ca="true">+IF(AND(ISNUMBER(OFFSET('Sanitation Data'!$D$6,0,10*ROW('Sanitation Data'!D118))),'Data Summary'!CL124="Yes"),OFFSET('Sanitation Data'!$D$6,0,10*ROW('Sanitation Data'!D118)),NA())</f>
        <v>#N/A</v>
      </c>
      <c r="X124" s="96" t="e">
        <f ca="true">+IF(AND(ISNUMBER(OFFSET('Sanitation Data'!$D$10,0,10*ROW('Sanitation Data'!D118))),'Data Summary'!CM124="Yes"),OFFSET('Sanitation Data'!$D$10,0,10*ROW('Sanitation Data'!D118)),NA())</f>
        <v>#N/A</v>
      </c>
      <c r="Y124" s="96" t="e">
        <f ca="true">+IF(AND(ISNUMBER(OFFSET('Sanitation Data'!$D$11,0,10*ROW('Sanitation Data'!D118))),'Data Summary'!CN124="Yes"),OFFSET('Sanitation Data'!$D$11,0,10*ROW('Sanitation Data'!D118)),NA())</f>
        <v>#N/A</v>
      </c>
      <c r="Z124" s="96" t="e">
        <f ca="true">+IF(AND(ISNUMBER(OFFSET('Sanitation Data'!$D$12,0,10*ROW('Sanitation Data'!D118))),'Data Summary'!CO124="Yes"),OFFSET('Sanitation Data'!$D$12,0,10*ROW('Sanitation Data'!D118)),NA())</f>
        <v>#N/A</v>
      </c>
      <c r="AA124" s="96" t="e">
        <f ca="true">+IF(AND(ISNUMBER(OFFSET('Sanitation Data'!$E$4,0,10*ROW('Sanitation Data'!E118))),'Data Summary'!CP124="Yes"),100-OFFSET('Sanitation Data'!$E$4,0,10*ROW('Sanitation Data'!E118)),NA())</f>
        <v>#N/A</v>
      </c>
      <c r="AB124" s="96" t="e">
        <f ca="true">+IF(AND(ISNUMBER(OFFSET('Sanitation Data'!$E$6,0,10*ROW('Sanitation Data'!E118))),'Data Summary'!CQ124="Yes"),OFFSET('Sanitation Data'!$E$6,0,10*ROW('Sanitation Data'!E118)),NA())</f>
        <v>#N/A</v>
      </c>
      <c r="AC124" s="96" t="e">
        <f ca="true">+IF(AND(ISNUMBER(OFFSET('Sanitation Data'!$E$10,0,10*ROW('Sanitation Data'!E118))),'Data Summary'!CR124="Yes"),OFFSET('Sanitation Data'!$E$10,0,10*ROW('Sanitation Data'!E118)),NA())</f>
        <v>#N/A</v>
      </c>
      <c r="AD124" s="96" t="e">
        <f ca="true">+IF(AND(ISNUMBER(OFFSET('Sanitation Data'!$E$11,0,10*ROW('Sanitation Data'!E118))),'Data Summary'!CS124="Yes"),OFFSET('Sanitation Data'!$E$11,0,10*ROW('Sanitation Data'!E118)),NA())</f>
        <v>#N/A</v>
      </c>
      <c r="AE124" s="96" t="e">
        <f ca="true">+IF(AND(ISNUMBER(OFFSET('Sanitation Data'!$E$12,0,10*ROW('Sanitation Data'!E118))),'Data Summary'!CT124="Yes"),OFFSET('Sanitation Data'!$E$12,0,10*ROW('Sanitation Data'!E118)),NA())</f>
        <v>#N/A</v>
      </c>
      <c r="AF124" s="96" t="e">
        <f ca="true">+IF(AND(ISNUMBER(OFFSET('Sanitation Data'!$F$4,0,10*ROW('Sanitation Data'!F118))),'Data Summary'!CU124="Yes"),100-OFFSET('Sanitation Data'!$F$4,0,10*ROW('Sanitation Data'!F118)),NA())</f>
        <v>#N/A</v>
      </c>
      <c r="AG124" s="96" t="e">
        <f ca="true">+IF(AND(ISNUMBER(OFFSET('Sanitation Data'!$F$6,0,10*ROW('Sanitation Data'!F118))),'Data Summary'!CV124="Yes"),OFFSET('Sanitation Data'!$F$6,0,10*ROW('Sanitation Data'!F118)),NA())</f>
        <v>#N/A</v>
      </c>
      <c r="AH124" s="96" t="e">
        <f ca="true">+IF(AND(ISNUMBER(OFFSET('Sanitation Data'!$F$10,0,10*ROW('Sanitation Data'!F118))),'Data Summary'!CW124="Yes"),OFFSET('Sanitation Data'!$F$10,0,10*ROW('Sanitation Data'!F118)),NA())</f>
        <v>#N/A</v>
      </c>
      <c r="AI124" s="96" t="e">
        <f ca="true">+IF(AND(ISNUMBER(OFFSET('Sanitation Data'!$F$11,0,10*ROW('Sanitation Data'!F118))),'Data Summary'!CX124="Yes"),OFFSET('Sanitation Data'!$F$11,0,10*ROW('Sanitation Data'!F118)),NA())</f>
        <v>#N/A</v>
      </c>
      <c r="AJ124" s="96" t="e">
        <f ca="true">+IF(AND(ISNUMBER(OFFSET('Sanitation Data'!$F$12,0,10*ROW('Sanitation Data'!F118))),'Data Summary'!CY124="Yes"),OFFSET('Sanitation Data'!$F$12,0,10*ROW('Sanitation Data'!F118)),NA())</f>
        <v>#N/A</v>
      </c>
      <c r="AK124" s="96" t="e">
        <f ca="true">+IF(AND(ISNUMBER(OFFSET('Sanitation Data'!$G$4,0,10*ROW('Sanitation Data'!G118))),'Data Summary'!CZ124="Yes"),100-OFFSET('Sanitation Data'!$G$4,0,10*ROW('Sanitation Data'!G118)),NA())</f>
        <v>#N/A</v>
      </c>
      <c r="AL124" s="96" t="e">
        <f ca="true">+IF(AND(ISNUMBER(OFFSET('Sanitation Data'!$G$6,0,10*ROW('Sanitation Data'!G118))),'Data Summary'!DA124="Yes"),OFFSET('Sanitation Data'!$G$6,0,10*ROW('Sanitation Data'!G118)),NA())</f>
        <v>#N/A</v>
      </c>
      <c r="AM124" s="96" t="e">
        <f ca="true">+IF(AND(ISNUMBER(OFFSET('Sanitation Data'!$G$10,0,10*ROW('Sanitation Data'!G118))),'Data Summary'!DB124="Yes"),OFFSET('Sanitation Data'!$G$10,0,10*ROW('Sanitation Data'!G118)),NA())</f>
        <v>#N/A</v>
      </c>
      <c r="AN124" s="96" t="e">
        <f ca="true">+IF(AND(ISNUMBER(OFFSET('Sanitation Data'!$G$11,0,10*ROW('Sanitation Data'!G118))),'Data Summary'!DC124="Yes"),OFFSET('Sanitation Data'!$G$11,0,10*ROW('Sanitation Data'!G118)),NA())</f>
        <v>#N/A</v>
      </c>
      <c r="AO124" s="96" t="e">
        <f ca="true">+IF(AND(ISNUMBER(OFFSET('Sanitation Data'!$G$12,0,10*ROW('Sanitation Data'!G118))),'Data Summary'!DD124="Yes"),OFFSET('Sanitation Data'!$G$12,0,10*ROW('Sanitation Data'!G118)),NA())</f>
        <v>#N/A</v>
      </c>
      <c r="AP124" s="96" t="e">
        <f ca="true">+IF(AND(ISNUMBER(OFFSET('Sanitation Data'!$H$4,0,10*ROW('Sanitation Data'!H118))),'Data Summary'!DE124="Yes"),100-OFFSET('Sanitation Data'!$H$4,0,10*ROW('Sanitation Data'!H118)),NA())</f>
        <v>#N/A</v>
      </c>
      <c r="AQ124" s="96" t="e">
        <f ca="true">+IF(AND(ISNUMBER(OFFSET('Sanitation Data'!$H$6,0,10*ROW('Sanitation Data'!H118))),'Data Summary'!DF124="Yes"),OFFSET('Sanitation Data'!$H$6,0,10*ROW('Sanitation Data'!H118)),NA())</f>
        <v>#N/A</v>
      </c>
      <c r="AR124" s="96" t="e">
        <f ca="true">+IF(AND(ISNUMBER(OFFSET('Sanitation Data'!$H$10,0,10*ROW('Sanitation Data'!H118))),'Data Summary'!DG124="Yes"),OFFSET('Sanitation Data'!$H$10,0,10*ROW('Sanitation Data'!H118)),NA())</f>
        <v>#N/A</v>
      </c>
      <c r="AS124" s="96" t="e">
        <f ca="true">+IF(AND(ISNUMBER(OFFSET('Sanitation Data'!$H$11,0,10*ROW('Sanitation Data'!H118))),'Data Summary'!DH124="Yes"),OFFSET('Sanitation Data'!$H$11,0,10*ROW('Sanitation Data'!H118)),NA())</f>
        <v>#N/A</v>
      </c>
      <c r="AT124" s="96" t="e">
        <f ca="true">+IF(AND(ISNUMBER(OFFSET('Sanitation Data'!$H$12,0,10*ROW('Sanitation Data'!H118))),'Data Summary'!DI124="Yes"),OFFSET('Sanitation Data'!$H$12,0,10*ROW('Sanitation Data'!H118)),NA())</f>
        <v>#N/A</v>
      </c>
      <c r="AU124" s="96" t="e">
        <f ca="true">+IF(AND(ISNUMBER(OFFSET('Sanitation Data'!$I$4,0,10*ROW('Sanitation Data'!I118))),'Data Summary'!DJ124="Yes"),100-OFFSET('Sanitation Data'!$I$4,0,10*ROW('Sanitation Data'!I118)),NA())</f>
        <v>#N/A</v>
      </c>
      <c r="AV124" s="96" t="e">
        <f ca="true">+IF(AND(ISNUMBER(OFFSET('Sanitation Data'!$I$6,0,10*ROW('Sanitation Data'!I118))),'Data Summary'!DK124="Yes"),OFFSET('Sanitation Data'!$I$6,0,10*ROW('Sanitation Data'!I118)),NA())</f>
        <v>#N/A</v>
      </c>
      <c r="AW124" s="96" t="e">
        <f ca="true">+IF(AND(ISNUMBER(OFFSET('Sanitation Data'!$I$10,0,10*ROW('Sanitation Data'!I118))),'Data Summary'!DL124="Yes"),OFFSET('Sanitation Data'!$I$10,0,10*ROW('Sanitation Data'!I118)),NA())</f>
        <v>#N/A</v>
      </c>
      <c r="AX124" s="96" t="e">
        <f ca="true">+IF(AND(ISNUMBER(OFFSET('Sanitation Data'!$I$11,0,10*ROW('Sanitation Data'!I118))),'Data Summary'!DM124="Yes"),OFFSET('Sanitation Data'!$I$11,0,10*ROW('Sanitation Data'!I118)),NA())</f>
        <v>#N/A</v>
      </c>
      <c r="AY124" s="96" t="e">
        <f ca="true">+IF(AND(ISNUMBER(OFFSET('Sanitation Data'!$I$12,0,10*ROW('Sanitation Data'!I118))),'Data Summary'!DN124="Yes"),OFFSET('Sanitation Data'!$I$12,0,10*ROW('Sanitation Data'!I118)),NA())</f>
        <v>#N/A</v>
      </c>
      <c r="AZ124" s="97" t="e">
        <f ca="true">+IF(AND(ISNUMBER(OFFSET('Hygiene Data'!$D$5,0,10*ROW('Hygiene Data'!D118))),'Data Summary'!DO124="Yes"),OFFSET('Hygiene Data'!$D$5,0,10*ROW('Hygiene Data'!D118)),NA())</f>
        <v>#N/A</v>
      </c>
      <c r="BA124" s="97" t="e">
        <f ca="true">+IF(AND(ISNUMBER(OFFSET('Hygiene Data'!$D$7,0,10*ROW('Hygiene Data'!D118))),'Data Summary'!DP124="Yes"),OFFSET('Hygiene Data'!$D$7,0,10*ROW('Hygiene Data'!D118)),NA())</f>
        <v>#N/A</v>
      </c>
      <c r="BB124" s="97" t="e">
        <f ca="true">+IF(AND(ISNUMBER(OFFSET('Hygiene Data'!$D$9,0,10*ROW('Hygiene Data'!D118))),'Data Summary'!DQ124="Yes"),OFFSET('Hygiene Data'!$D$9,0,10*ROW('Hygiene Data'!D118)),NA())</f>
        <v>#N/A</v>
      </c>
      <c r="BC124" s="97" t="e">
        <f ca="true">+IF(AND(ISNUMBER(OFFSET('Hygiene Data'!$E$5,0,10*ROW('Hygiene Data'!E118))),'Data Summary'!DR124="Yes"),OFFSET('Hygiene Data'!$E$5,0,10*ROW('Hygiene Data'!E118)),NA())</f>
        <v>#N/A</v>
      </c>
      <c r="BD124" s="97" t="e">
        <f ca="true">+IF(AND(ISNUMBER(OFFSET('Hygiene Data'!$E$7,0,10*ROW('Hygiene Data'!E118))),'Data Summary'!DS124="Yes"),OFFSET('Hygiene Data'!$E$7,0,10*ROW('Hygiene Data'!E118)),NA())</f>
        <v>#N/A</v>
      </c>
      <c r="BE124" s="97" t="e">
        <f ca="true">+IF(AND(ISNUMBER(OFFSET('Hygiene Data'!$E$9,0,10*ROW('Hygiene Data'!E118))),'Data Summary'!DT124="Yes"),OFFSET('Hygiene Data'!$E$9,0,10*ROW('Hygiene Data'!E118)),NA())</f>
        <v>#N/A</v>
      </c>
      <c r="BF124" s="97" t="e">
        <f ca="true">+IF(AND(ISNUMBER(OFFSET('Hygiene Data'!$F$5,0,10*ROW('Hygiene Data'!F118))),'Data Summary'!DU124="Yes"),OFFSET('Hygiene Data'!$F$5,0,10*ROW('Hygiene Data'!F118)),NA())</f>
        <v>#N/A</v>
      </c>
      <c r="BG124" s="97" t="e">
        <f ca="true">+IF(AND(ISNUMBER(OFFSET('Hygiene Data'!$F$7,0,10*ROW('Hygiene Data'!F118))),'Data Summary'!DV124="Yes"),OFFSET('Hygiene Data'!$F$7,0,10*ROW('Hygiene Data'!F118)),NA())</f>
        <v>#N/A</v>
      </c>
      <c r="BH124" s="97" t="e">
        <f ca="true">+IF(AND(ISNUMBER(OFFSET('Hygiene Data'!$F$9,0,10*ROW('Hygiene Data'!F118))),'Data Summary'!DW124="Yes"),OFFSET('Hygiene Data'!$F$9,0,10*ROW('Hygiene Data'!F118)),NA())</f>
        <v>#N/A</v>
      </c>
      <c r="BI124" s="97" t="e">
        <f ca="true">+IF(AND(ISNUMBER(OFFSET('Hygiene Data'!$G$5,0,10*ROW('Hygiene Data'!G118))),'Data Summary'!DX124="Yes"),OFFSET('Hygiene Data'!$G$5,0,10*ROW('Hygiene Data'!G118)),NA())</f>
        <v>#N/A</v>
      </c>
      <c r="BJ124" s="97" t="e">
        <f ca="true">+IF(AND(ISNUMBER(OFFSET('Hygiene Data'!$G$7,0,10*ROW('Hygiene Data'!G118))),'Data Summary'!DY124="Yes"),OFFSET('Hygiene Data'!$G$7,0,10*ROW('Hygiene Data'!G118)),NA())</f>
        <v>#N/A</v>
      </c>
      <c r="BK124" s="97" t="e">
        <f ca="true">+IF(AND(ISNUMBER(OFFSET('Hygiene Data'!$G$9,0,10*ROW('Hygiene Data'!G118))),'Data Summary'!DZ124="Yes"),OFFSET('Hygiene Data'!$G$9,0,10*ROW('Hygiene Data'!G118)),NA())</f>
        <v>#N/A</v>
      </c>
      <c r="BL124" s="97" t="e">
        <f ca="true">+IF(AND(ISNUMBER(OFFSET('Hygiene Data'!$H$5,0,10*ROW('Hygiene Data'!H118))),'Data Summary'!EA124="Yes"),OFFSET('Hygiene Data'!$H$5,0,10*ROW('Hygiene Data'!H118)),NA())</f>
        <v>#N/A</v>
      </c>
      <c r="BM124" s="97" t="e">
        <f ca="true">+IF(AND(ISNUMBER(OFFSET('Hygiene Data'!$H$7,0,10*ROW('Hygiene Data'!H118))),'Data Summary'!EB124="Yes"),OFFSET('Hygiene Data'!$H$7,0,10*ROW('Hygiene Data'!H118)),NA())</f>
        <v>#N/A</v>
      </c>
      <c r="BN124" s="97" t="e">
        <f ca="true">+IF(AND(ISNUMBER(OFFSET('Hygiene Data'!$H$9,0,10*ROW('Hygiene Data'!H118))),'Data Summary'!EC124="Yes"),OFFSET('Hygiene Data'!$H$9,0,10*ROW('Hygiene Data'!H118)),NA())</f>
        <v>#N/A</v>
      </c>
      <c r="BO124" s="97" t="e">
        <f ca="true">+IF(AND(ISNUMBER(OFFSET('Hygiene Data'!$I$5,0,10*ROW('Hygiene Data'!I118))),'Data Summary'!ED124="Yes"),OFFSET('Hygiene Data'!$I$5,0,10*ROW('Hygiene Data'!I118)),NA())</f>
        <v>#N/A</v>
      </c>
      <c r="BP124" s="97" t="e">
        <f ca="true">+IF(AND(ISNUMBER(OFFSET('Hygiene Data'!$I$7,0,10*ROW('Hygiene Data'!I118))),'Data Summary'!EE124="Yes"),OFFSET('Hygiene Data'!$I$7,0,10*ROW('Hygiene Data'!I118)),NA())</f>
        <v>#N/A</v>
      </c>
      <c r="BQ124" s="97" t="e">
        <f ca="true">+IF(AND(ISNUMBER(OFFSET('Hygiene Data'!$I$9,0,10*ROW('Hygiene Data'!I118))),'Data Summary'!EF124="Yes"),OFFSET('Hygiene Data'!$I$9,0,10*ROW('Hygiene Data'!I118)),NA())</f>
        <v>#N/A</v>
      </c>
    </row>
    <row xmlns:x14ac="http://schemas.microsoft.com/office/spreadsheetml/2009/9/ac" r="125" x14ac:dyDescent="0.2">
      <c r="A125" s="409" t="e">
        <f ca="true">+RIGHT('Data Summary'!A125,LEN('Data Summary'!A125)-9)</f>
        <v>#VALUE!</v>
      </c>
      <c r="B125" s="36" t="str">
        <f ca="true">+IF(ISTEXT('Data Summary'!B125),'Data Summary'!B125,"")</f>
        <v/>
      </c>
      <c r="C125" s="358" t="e">
        <f ca="true">+VALUE('Data Summary'!C125)</f>
        <v>#VALUE!</v>
      </c>
      <c r="D125" s="95" t="e">
        <f ca="true">+IF(AND(ISNUMBER(OFFSET('Water Data'!$D$4,0,10*ROW('Water Data'!D119))),'Data Summary'!BS125="Yes"),100-OFFSET('Water Data'!$D$4,0,10*ROW('Water Data'!D119)),NA())</f>
        <v>#N/A</v>
      </c>
      <c r="E125" s="95" t="e">
        <f ca="true">+IF(AND(ISNUMBER(OFFSET('Water Data'!$D$6,0,10*ROW('Water Data'!D119))),'Data Summary'!BT125="Yes"),OFFSET('Water Data'!$D$6,0,10*ROW('Water Data'!D119)),NA())</f>
        <v>#N/A</v>
      </c>
      <c r="F125" s="95" t="e">
        <f ca="true">+IF(AND(ISNUMBER(OFFSET('Water Data'!$D$9,0,10*ROW('Water Data'!D119))),'Data Summary'!BU125="Yes"),OFFSET('Water Data'!$D$9,0,10*ROW('Water Data'!D119)),NA())</f>
        <v>#N/A</v>
      </c>
      <c r="G125" s="95" t="e">
        <f ca="true">+IF(AND(ISNUMBER(OFFSET('Water Data'!$E$4,0,10*ROW('Water Data'!E119))),'Data Summary'!BV125="Yes"),100-OFFSET('Water Data'!$E$4,0,10*ROW('Water Data'!E119)),NA())</f>
        <v>#N/A</v>
      </c>
      <c r="H125" s="95" t="e">
        <f ca="true">+IF(AND(ISNUMBER(OFFSET('Water Data'!$E$6,0,10*ROW('Water Data'!E119))),'Data Summary'!BW125="Yes"),OFFSET('Water Data'!$E$6,0,10*ROW('Water Data'!E119)),NA())</f>
        <v>#N/A</v>
      </c>
      <c r="I125" s="95" t="e">
        <f ca="true">+IF(AND(ISNUMBER(OFFSET('Water Data'!$E$9,0,10*ROW('Water Data'!E119))),'Data Summary'!BX125="Yes"),OFFSET('Water Data'!$E$9,0,10*ROW('Water Data'!E119)),NA())</f>
        <v>#N/A</v>
      </c>
      <c r="J125" s="95" t="e">
        <f ca="true">+IF(AND(ISNUMBER(OFFSET('Water Data'!$F$4,0,10*ROW('Water Data'!F119))),'Data Summary'!BY125="Yes"),100-OFFSET('Water Data'!$F$4,0,10*ROW('Water Data'!F119)),NA())</f>
        <v>#N/A</v>
      </c>
      <c r="K125" s="95" t="e">
        <f ca="true">+IF(AND(ISNUMBER(OFFSET('Water Data'!$F$6,0,10*ROW('Water Data'!F119))),'Data Summary'!BZ125="Yes"),OFFSET('Water Data'!$F$6,0,10*ROW('Water Data'!F119)),NA())</f>
        <v>#N/A</v>
      </c>
      <c r="L125" s="95" t="e">
        <f ca="true">+IF(AND(ISNUMBER(OFFSET('Water Data'!$F$9,0,10*ROW('Water Data'!F119))),'Data Summary'!CA125="Yes"),OFFSET('Water Data'!$F$9,0,10*ROW('Water Data'!F119)),NA())</f>
        <v>#N/A</v>
      </c>
      <c r="M125" s="95" t="e">
        <f ca="true">+IF(AND(ISNUMBER(OFFSET('Water Data'!$G$4,0,10*ROW('Water Data'!G119))),'Data Summary'!CB125="Yes"),100-OFFSET('Water Data'!$G$4,0,10*ROW('Water Data'!G119)),NA())</f>
        <v>#N/A</v>
      </c>
      <c r="N125" s="95" t="e">
        <f ca="true">+IF(AND(ISNUMBER(OFFSET('Water Data'!$G$6,0,10*ROW('Water Data'!G119))),'Data Summary'!CC125="Yes"),OFFSET('Water Data'!$G$6,0,10*ROW('Water Data'!G119)),NA())</f>
        <v>#N/A</v>
      </c>
      <c r="O125" s="95" t="e">
        <f ca="true">+IF(AND(ISNUMBER(OFFSET('Water Data'!$G$9,0,10*ROW('Water Data'!G119))),'Data Summary'!CD125="Yes"),OFFSET('Water Data'!$G$9,0,10*ROW('Water Data'!G119)),NA())</f>
        <v>#N/A</v>
      </c>
      <c r="P125" s="95" t="e">
        <f ca="true">+IF(AND(ISNUMBER(OFFSET('Water Data'!$H$4,0,10*ROW('Water Data'!H119))),'Data Summary'!CE125="Yes"),100-OFFSET('Water Data'!$H$4,0,10*ROW('Water Data'!H119)),NA())</f>
        <v>#N/A</v>
      </c>
      <c r="Q125" s="95" t="e">
        <f ca="true">+IF(AND(ISNUMBER(OFFSET('Water Data'!$H$6,0,10*ROW('Water Data'!H119))),'Data Summary'!CF125="Yes"),OFFSET('Water Data'!$H$6,0,10*ROW('Water Data'!H119)),NA())</f>
        <v>#N/A</v>
      </c>
      <c r="R125" s="95" t="e">
        <f ca="true">+IF(AND(ISNUMBER(OFFSET('Water Data'!$H$9,0,10*ROW('Water Data'!H119))),'Data Summary'!CG125="Yes"),OFFSET('Water Data'!$H$9,0,10*ROW('Water Data'!H119)),NA())</f>
        <v>#N/A</v>
      </c>
      <c r="S125" s="95" t="e">
        <f ca="true">+IF(AND(ISNUMBER(OFFSET('Water Data'!$I$4,0,10*ROW('Water Data'!I119))),'Data Summary'!CH125="Yes"),100-OFFSET('Water Data'!$I$4,0,10*ROW('Water Data'!I119)),NA())</f>
        <v>#N/A</v>
      </c>
      <c r="T125" s="95" t="e">
        <f ca="true">+IF(AND(ISNUMBER(OFFSET('Water Data'!$I$6,0,10*ROW('Water Data'!I119))),'Data Summary'!CI125="Yes"),OFFSET('Water Data'!$I$6,0,10*ROW('Water Data'!I119)),NA())</f>
        <v>#N/A</v>
      </c>
      <c r="U125" s="95" t="e">
        <f ca="true">+IF(AND(ISNUMBER(OFFSET('Water Data'!$I$9,0,10*ROW('Water Data'!I119))),'Data Summary'!CJ125="Yes"),OFFSET('Water Data'!$I$9,0,10*ROW('Water Data'!I119)),NA())</f>
        <v>#N/A</v>
      </c>
      <c r="V125" s="96" t="e">
        <f ca="true">+IF(AND(ISNUMBER(OFFSET('Sanitation Data'!$D$4,0,10*ROW('Sanitation Data'!D119))),'Data Summary'!CK125="Yes"),100-OFFSET('Sanitation Data'!$D$4,0,10*ROW('Sanitation Data'!D119)),NA())</f>
        <v>#N/A</v>
      </c>
      <c r="W125" s="96" t="e">
        <f ca="true">+IF(AND(ISNUMBER(OFFSET('Sanitation Data'!$D$6,0,10*ROW('Sanitation Data'!D119))),'Data Summary'!CL125="Yes"),OFFSET('Sanitation Data'!$D$6,0,10*ROW('Sanitation Data'!D119)),NA())</f>
        <v>#N/A</v>
      </c>
      <c r="X125" s="96" t="e">
        <f ca="true">+IF(AND(ISNUMBER(OFFSET('Sanitation Data'!$D$10,0,10*ROW('Sanitation Data'!D119))),'Data Summary'!CM125="Yes"),OFFSET('Sanitation Data'!$D$10,0,10*ROW('Sanitation Data'!D119)),NA())</f>
        <v>#N/A</v>
      </c>
      <c r="Y125" s="96" t="e">
        <f ca="true">+IF(AND(ISNUMBER(OFFSET('Sanitation Data'!$D$11,0,10*ROW('Sanitation Data'!D119))),'Data Summary'!CN125="Yes"),OFFSET('Sanitation Data'!$D$11,0,10*ROW('Sanitation Data'!D119)),NA())</f>
        <v>#N/A</v>
      </c>
      <c r="Z125" s="96" t="e">
        <f ca="true">+IF(AND(ISNUMBER(OFFSET('Sanitation Data'!$D$12,0,10*ROW('Sanitation Data'!D119))),'Data Summary'!CO125="Yes"),OFFSET('Sanitation Data'!$D$12,0,10*ROW('Sanitation Data'!D119)),NA())</f>
        <v>#N/A</v>
      </c>
      <c r="AA125" s="96" t="e">
        <f ca="true">+IF(AND(ISNUMBER(OFFSET('Sanitation Data'!$E$4,0,10*ROW('Sanitation Data'!E119))),'Data Summary'!CP125="Yes"),100-OFFSET('Sanitation Data'!$E$4,0,10*ROW('Sanitation Data'!E119)),NA())</f>
        <v>#N/A</v>
      </c>
      <c r="AB125" s="96" t="e">
        <f ca="true">+IF(AND(ISNUMBER(OFFSET('Sanitation Data'!$E$6,0,10*ROW('Sanitation Data'!E119))),'Data Summary'!CQ125="Yes"),OFFSET('Sanitation Data'!$E$6,0,10*ROW('Sanitation Data'!E119)),NA())</f>
        <v>#N/A</v>
      </c>
      <c r="AC125" s="96" t="e">
        <f ca="true">+IF(AND(ISNUMBER(OFFSET('Sanitation Data'!$E$10,0,10*ROW('Sanitation Data'!E119))),'Data Summary'!CR125="Yes"),OFFSET('Sanitation Data'!$E$10,0,10*ROW('Sanitation Data'!E119)),NA())</f>
        <v>#N/A</v>
      </c>
      <c r="AD125" s="96" t="e">
        <f ca="true">+IF(AND(ISNUMBER(OFFSET('Sanitation Data'!$E$11,0,10*ROW('Sanitation Data'!E119))),'Data Summary'!CS125="Yes"),OFFSET('Sanitation Data'!$E$11,0,10*ROW('Sanitation Data'!E119)),NA())</f>
        <v>#N/A</v>
      </c>
      <c r="AE125" s="96" t="e">
        <f ca="true">+IF(AND(ISNUMBER(OFFSET('Sanitation Data'!$E$12,0,10*ROW('Sanitation Data'!E119))),'Data Summary'!CT125="Yes"),OFFSET('Sanitation Data'!$E$12,0,10*ROW('Sanitation Data'!E119)),NA())</f>
        <v>#N/A</v>
      </c>
      <c r="AF125" s="96" t="e">
        <f ca="true">+IF(AND(ISNUMBER(OFFSET('Sanitation Data'!$F$4,0,10*ROW('Sanitation Data'!F119))),'Data Summary'!CU125="Yes"),100-OFFSET('Sanitation Data'!$F$4,0,10*ROW('Sanitation Data'!F119)),NA())</f>
        <v>#N/A</v>
      </c>
      <c r="AG125" s="96" t="e">
        <f ca="true">+IF(AND(ISNUMBER(OFFSET('Sanitation Data'!$F$6,0,10*ROW('Sanitation Data'!F119))),'Data Summary'!CV125="Yes"),OFFSET('Sanitation Data'!$F$6,0,10*ROW('Sanitation Data'!F119)),NA())</f>
        <v>#N/A</v>
      </c>
      <c r="AH125" s="96" t="e">
        <f ca="true">+IF(AND(ISNUMBER(OFFSET('Sanitation Data'!$F$10,0,10*ROW('Sanitation Data'!F119))),'Data Summary'!CW125="Yes"),OFFSET('Sanitation Data'!$F$10,0,10*ROW('Sanitation Data'!F119)),NA())</f>
        <v>#N/A</v>
      </c>
      <c r="AI125" s="96" t="e">
        <f ca="true">+IF(AND(ISNUMBER(OFFSET('Sanitation Data'!$F$11,0,10*ROW('Sanitation Data'!F119))),'Data Summary'!CX125="Yes"),OFFSET('Sanitation Data'!$F$11,0,10*ROW('Sanitation Data'!F119)),NA())</f>
        <v>#N/A</v>
      </c>
      <c r="AJ125" s="96" t="e">
        <f ca="true">+IF(AND(ISNUMBER(OFFSET('Sanitation Data'!$F$12,0,10*ROW('Sanitation Data'!F119))),'Data Summary'!CY125="Yes"),OFFSET('Sanitation Data'!$F$12,0,10*ROW('Sanitation Data'!F119)),NA())</f>
        <v>#N/A</v>
      </c>
      <c r="AK125" s="96" t="e">
        <f ca="true">+IF(AND(ISNUMBER(OFFSET('Sanitation Data'!$G$4,0,10*ROW('Sanitation Data'!G119))),'Data Summary'!CZ125="Yes"),100-OFFSET('Sanitation Data'!$G$4,0,10*ROW('Sanitation Data'!G119)),NA())</f>
        <v>#N/A</v>
      </c>
      <c r="AL125" s="96" t="e">
        <f ca="true">+IF(AND(ISNUMBER(OFFSET('Sanitation Data'!$G$6,0,10*ROW('Sanitation Data'!G119))),'Data Summary'!DA125="Yes"),OFFSET('Sanitation Data'!$G$6,0,10*ROW('Sanitation Data'!G119)),NA())</f>
        <v>#N/A</v>
      </c>
      <c r="AM125" s="96" t="e">
        <f ca="true">+IF(AND(ISNUMBER(OFFSET('Sanitation Data'!$G$10,0,10*ROW('Sanitation Data'!G119))),'Data Summary'!DB125="Yes"),OFFSET('Sanitation Data'!$G$10,0,10*ROW('Sanitation Data'!G119)),NA())</f>
        <v>#N/A</v>
      </c>
      <c r="AN125" s="96" t="e">
        <f ca="true">+IF(AND(ISNUMBER(OFFSET('Sanitation Data'!$G$11,0,10*ROW('Sanitation Data'!G119))),'Data Summary'!DC125="Yes"),OFFSET('Sanitation Data'!$G$11,0,10*ROW('Sanitation Data'!G119)),NA())</f>
        <v>#N/A</v>
      </c>
      <c r="AO125" s="96" t="e">
        <f ca="true">+IF(AND(ISNUMBER(OFFSET('Sanitation Data'!$G$12,0,10*ROW('Sanitation Data'!G119))),'Data Summary'!DD125="Yes"),OFFSET('Sanitation Data'!$G$12,0,10*ROW('Sanitation Data'!G119)),NA())</f>
        <v>#N/A</v>
      </c>
      <c r="AP125" s="96" t="e">
        <f ca="true">+IF(AND(ISNUMBER(OFFSET('Sanitation Data'!$H$4,0,10*ROW('Sanitation Data'!H119))),'Data Summary'!DE125="Yes"),100-OFFSET('Sanitation Data'!$H$4,0,10*ROW('Sanitation Data'!H119)),NA())</f>
        <v>#N/A</v>
      </c>
      <c r="AQ125" s="96" t="e">
        <f ca="true">+IF(AND(ISNUMBER(OFFSET('Sanitation Data'!$H$6,0,10*ROW('Sanitation Data'!H119))),'Data Summary'!DF125="Yes"),OFFSET('Sanitation Data'!$H$6,0,10*ROW('Sanitation Data'!H119)),NA())</f>
        <v>#N/A</v>
      </c>
      <c r="AR125" s="96" t="e">
        <f ca="true">+IF(AND(ISNUMBER(OFFSET('Sanitation Data'!$H$10,0,10*ROW('Sanitation Data'!H119))),'Data Summary'!DG125="Yes"),OFFSET('Sanitation Data'!$H$10,0,10*ROW('Sanitation Data'!H119)),NA())</f>
        <v>#N/A</v>
      </c>
      <c r="AS125" s="96" t="e">
        <f ca="true">+IF(AND(ISNUMBER(OFFSET('Sanitation Data'!$H$11,0,10*ROW('Sanitation Data'!H119))),'Data Summary'!DH125="Yes"),OFFSET('Sanitation Data'!$H$11,0,10*ROW('Sanitation Data'!H119)),NA())</f>
        <v>#N/A</v>
      </c>
      <c r="AT125" s="96" t="e">
        <f ca="true">+IF(AND(ISNUMBER(OFFSET('Sanitation Data'!$H$12,0,10*ROW('Sanitation Data'!H119))),'Data Summary'!DI125="Yes"),OFFSET('Sanitation Data'!$H$12,0,10*ROW('Sanitation Data'!H119)),NA())</f>
        <v>#N/A</v>
      </c>
      <c r="AU125" s="96" t="e">
        <f ca="true">+IF(AND(ISNUMBER(OFFSET('Sanitation Data'!$I$4,0,10*ROW('Sanitation Data'!I119))),'Data Summary'!DJ125="Yes"),100-OFFSET('Sanitation Data'!$I$4,0,10*ROW('Sanitation Data'!I119)),NA())</f>
        <v>#N/A</v>
      </c>
      <c r="AV125" s="96" t="e">
        <f ca="true">+IF(AND(ISNUMBER(OFFSET('Sanitation Data'!$I$6,0,10*ROW('Sanitation Data'!I119))),'Data Summary'!DK125="Yes"),OFFSET('Sanitation Data'!$I$6,0,10*ROW('Sanitation Data'!I119)),NA())</f>
        <v>#N/A</v>
      </c>
      <c r="AW125" s="96" t="e">
        <f ca="true">+IF(AND(ISNUMBER(OFFSET('Sanitation Data'!$I$10,0,10*ROW('Sanitation Data'!I119))),'Data Summary'!DL125="Yes"),OFFSET('Sanitation Data'!$I$10,0,10*ROW('Sanitation Data'!I119)),NA())</f>
        <v>#N/A</v>
      </c>
      <c r="AX125" s="96" t="e">
        <f ca="true">+IF(AND(ISNUMBER(OFFSET('Sanitation Data'!$I$11,0,10*ROW('Sanitation Data'!I119))),'Data Summary'!DM125="Yes"),OFFSET('Sanitation Data'!$I$11,0,10*ROW('Sanitation Data'!I119)),NA())</f>
        <v>#N/A</v>
      </c>
      <c r="AY125" s="96" t="e">
        <f ca="true">+IF(AND(ISNUMBER(OFFSET('Sanitation Data'!$I$12,0,10*ROW('Sanitation Data'!I119))),'Data Summary'!DN125="Yes"),OFFSET('Sanitation Data'!$I$12,0,10*ROW('Sanitation Data'!I119)),NA())</f>
        <v>#N/A</v>
      </c>
      <c r="AZ125" s="97" t="e">
        <f ca="true">+IF(AND(ISNUMBER(OFFSET('Hygiene Data'!$D$5,0,10*ROW('Hygiene Data'!D119))),'Data Summary'!DO125="Yes"),OFFSET('Hygiene Data'!$D$5,0,10*ROW('Hygiene Data'!D119)),NA())</f>
        <v>#N/A</v>
      </c>
      <c r="BA125" s="97" t="e">
        <f ca="true">+IF(AND(ISNUMBER(OFFSET('Hygiene Data'!$D$7,0,10*ROW('Hygiene Data'!D119))),'Data Summary'!DP125="Yes"),OFFSET('Hygiene Data'!$D$7,0,10*ROW('Hygiene Data'!D119)),NA())</f>
        <v>#N/A</v>
      </c>
      <c r="BB125" s="97" t="e">
        <f ca="true">+IF(AND(ISNUMBER(OFFSET('Hygiene Data'!$D$9,0,10*ROW('Hygiene Data'!D119))),'Data Summary'!DQ125="Yes"),OFFSET('Hygiene Data'!$D$9,0,10*ROW('Hygiene Data'!D119)),NA())</f>
        <v>#N/A</v>
      </c>
      <c r="BC125" s="97" t="e">
        <f ca="true">+IF(AND(ISNUMBER(OFFSET('Hygiene Data'!$E$5,0,10*ROW('Hygiene Data'!E119))),'Data Summary'!DR125="Yes"),OFFSET('Hygiene Data'!$E$5,0,10*ROW('Hygiene Data'!E119)),NA())</f>
        <v>#N/A</v>
      </c>
      <c r="BD125" s="97" t="e">
        <f ca="true">+IF(AND(ISNUMBER(OFFSET('Hygiene Data'!$E$7,0,10*ROW('Hygiene Data'!E119))),'Data Summary'!DS125="Yes"),OFFSET('Hygiene Data'!$E$7,0,10*ROW('Hygiene Data'!E119)),NA())</f>
        <v>#N/A</v>
      </c>
      <c r="BE125" s="97" t="e">
        <f ca="true">+IF(AND(ISNUMBER(OFFSET('Hygiene Data'!$E$9,0,10*ROW('Hygiene Data'!E119))),'Data Summary'!DT125="Yes"),OFFSET('Hygiene Data'!$E$9,0,10*ROW('Hygiene Data'!E119)),NA())</f>
        <v>#N/A</v>
      </c>
      <c r="BF125" s="97" t="e">
        <f ca="true">+IF(AND(ISNUMBER(OFFSET('Hygiene Data'!$F$5,0,10*ROW('Hygiene Data'!F119))),'Data Summary'!DU125="Yes"),OFFSET('Hygiene Data'!$F$5,0,10*ROW('Hygiene Data'!F119)),NA())</f>
        <v>#N/A</v>
      </c>
      <c r="BG125" s="97" t="e">
        <f ca="true">+IF(AND(ISNUMBER(OFFSET('Hygiene Data'!$F$7,0,10*ROW('Hygiene Data'!F119))),'Data Summary'!DV125="Yes"),OFFSET('Hygiene Data'!$F$7,0,10*ROW('Hygiene Data'!F119)),NA())</f>
        <v>#N/A</v>
      </c>
      <c r="BH125" s="97" t="e">
        <f ca="true">+IF(AND(ISNUMBER(OFFSET('Hygiene Data'!$F$9,0,10*ROW('Hygiene Data'!F119))),'Data Summary'!DW125="Yes"),OFFSET('Hygiene Data'!$F$9,0,10*ROW('Hygiene Data'!F119)),NA())</f>
        <v>#N/A</v>
      </c>
      <c r="BI125" s="97" t="e">
        <f ca="true">+IF(AND(ISNUMBER(OFFSET('Hygiene Data'!$G$5,0,10*ROW('Hygiene Data'!G119))),'Data Summary'!DX125="Yes"),OFFSET('Hygiene Data'!$G$5,0,10*ROW('Hygiene Data'!G119)),NA())</f>
        <v>#N/A</v>
      </c>
      <c r="BJ125" s="97" t="e">
        <f ca="true">+IF(AND(ISNUMBER(OFFSET('Hygiene Data'!$G$7,0,10*ROW('Hygiene Data'!G119))),'Data Summary'!DY125="Yes"),OFFSET('Hygiene Data'!$G$7,0,10*ROW('Hygiene Data'!G119)),NA())</f>
        <v>#N/A</v>
      </c>
      <c r="BK125" s="97" t="e">
        <f ca="true">+IF(AND(ISNUMBER(OFFSET('Hygiene Data'!$G$9,0,10*ROW('Hygiene Data'!G119))),'Data Summary'!DZ125="Yes"),OFFSET('Hygiene Data'!$G$9,0,10*ROW('Hygiene Data'!G119)),NA())</f>
        <v>#N/A</v>
      </c>
      <c r="BL125" s="97" t="e">
        <f ca="true">+IF(AND(ISNUMBER(OFFSET('Hygiene Data'!$H$5,0,10*ROW('Hygiene Data'!H119))),'Data Summary'!EA125="Yes"),OFFSET('Hygiene Data'!$H$5,0,10*ROW('Hygiene Data'!H119)),NA())</f>
        <v>#N/A</v>
      </c>
      <c r="BM125" s="97" t="e">
        <f ca="true">+IF(AND(ISNUMBER(OFFSET('Hygiene Data'!$H$7,0,10*ROW('Hygiene Data'!H119))),'Data Summary'!EB125="Yes"),OFFSET('Hygiene Data'!$H$7,0,10*ROW('Hygiene Data'!H119)),NA())</f>
        <v>#N/A</v>
      </c>
      <c r="BN125" s="97" t="e">
        <f ca="true">+IF(AND(ISNUMBER(OFFSET('Hygiene Data'!$H$9,0,10*ROW('Hygiene Data'!H119))),'Data Summary'!EC125="Yes"),OFFSET('Hygiene Data'!$H$9,0,10*ROW('Hygiene Data'!H119)),NA())</f>
        <v>#N/A</v>
      </c>
      <c r="BO125" s="97" t="e">
        <f ca="true">+IF(AND(ISNUMBER(OFFSET('Hygiene Data'!$I$5,0,10*ROW('Hygiene Data'!I119))),'Data Summary'!ED125="Yes"),OFFSET('Hygiene Data'!$I$5,0,10*ROW('Hygiene Data'!I119)),NA())</f>
        <v>#N/A</v>
      </c>
      <c r="BP125" s="97" t="e">
        <f ca="true">+IF(AND(ISNUMBER(OFFSET('Hygiene Data'!$I$7,0,10*ROW('Hygiene Data'!I119))),'Data Summary'!EE125="Yes"),OFFSET('Hygiene Data'!$I$7,0,10*ROW('Hygiene Data'!I119)),NA())</f>
        <v>#N/A</v>
      </c>
      <c r="BQ125" s="97" t="e">
        <f ca="true">+IF(AND(ISNUMBER(OFFSET('Hygiene Data'!$I$9,0,10*ROW('Hygiene Data'!I119))),'Data Summary'!EF125="Yes"),OFFSET('Hygiene Data'!$I$9,0,10*ROW('Hygiene Data'!I119)),NA())</f>
        <v>#N/A</v>
      </c>
    </row>
    <row xmlns:x14ac="http://schemas.microsoft.com/office/spreadsheetml/2009/9/ac" r="126" x14ac:dyDescent="0.2">
      <c r="A126" s="409" t="e">
        <f ca="true">+RIGHT('Data Summary'!A126,LEN('Data Summary'!A126)-9)</f>
        <v>#VALUE!</v>
      </c>
      <c r="B126" s="36" t="str">
        <f ca="true">+IF(ISTEXT('Data Summary'!B126),'Data Summary'!B126,"")</f>
        <v/>
      </c>
      <c r="C126" s="358" t="e">
        <f ca="true">+VALUE('Data Summary'!C126)</f>
        <v>#VALUE!</v>
      </c>
      <c r="D126" s="95" t="e">
        <f ca="true">+IF(AND(ISNUMBER(OFFSET('Water Data'!$D$4,0,10*ROW('Water Data'!D120))),'Data Summary'!BS126="Yes"),100-OFFSET('Water Data'!$D$4,0,10*ROW('Water Data'!D120)),NA())</f>
        <v>#N/A</v>
      </c>
      <c r="E126" s="95" t="e">
        <f ca="true">+IF(AND(ISNUMBER(OFFSET('Water Data'!$D$6,0,10*ROW('Water Data'!D120))),'Data Summary'!BT126="Yes"),OFFSET('Water Data'!$D$6,0,10*ROW('Water Data'!D120)),NA())</f>
        <v>#N/A</v>
      </c>
      <c r="F126" s="95" t="e">
        <f ca="true">+IF(AND(ISNUMBER(OFFSET('Water Data'!$D$9,0,10*ROW('Water Data'!D120))),'Data Summary'!BU126="Yes"),OFFSET('Water Data'!$D$9,0,10*ROW('Water Data'!D120)),NA())</f>
        <v>#N/A</v>
      </c>
      <c r="G126" s="95" t="e">
        <f ca="true">+IF(AND(ISNUMBER(OFFSET('Water Data'!$E$4,0,10*ROW('Water Data'!E120))),'Data Summary'!BV126="Yes"),100-OFFSET('Water Data'!$E$4,0,10*ROW('Water Data'!E120)),NA())</f>
        <v>#N/A</v>
      </c>
      <c r="H126" s="95" t="e">
        <f ca="true">+IF(AND(ISNUMBER(OFFSET('Water Data'!$E$6,0,10*ROW('Water Data'!E120))),'Data Summary'!BW126="Yes"),OFFSET('Water Data'!$E$6,0,10*ROW('Water Data'!E120)),NA())</f>
        <v>#N/A</v>
      </c>
      <c r="I126" s="95" t="e">
        <f ca="true">+IF(AND(ISNUMBER(OFFSET('Water Data'!$E$9,0,10*ROW('Water Data'!E120))),'Data Summary'!BX126="Yes"),OFFSET('Water Data'!$E$9,0,10*ROW('Water Data'!E120)),NA())</f>
        <v>#N/A</v>
      </c>
      <c r="J126" s="95" t="e">
        <f ca="true">+IF(AND(ISNUMBER(OFFSET('Water Data'!$F$4,0,10*ROW('Water Data'!F120))),'Data Summary'!BY126="Yes"),100-OFFSET('Water Data'!$F$4,0,10*ROW('Water Data'!F120)),NA())</f>
        <v>#N/A</v>
      </c>
      <c r="K126" s="95" t="e">
        <f ca="true">+IF(AND(ISNUMBER(OFFSET('Water Data'!$F$6,0,10*ROW('Water Data'!F120))),'Data Summary'!BZ126="Yes"),OFFSET('Water Data'!$F$6,0,10*ROW('Water Data'!F120)),NA())</f>
        <v>#N/A</v>
      </c>
      <c r="L126" s="95" t="e">
        <f ca="true">+IF(AND(ISNUMBER(OFFSET('Water Data'!$F$9,0,10*ROW('Water Data'!F120))),'Data Summary'!CA126="Yes"),OFFSET('Water Data'!$F$9,0,10*ROW('Water Data'!F120)),NA())</f>
        <v>#N/A</v>
      </c>
      <c r="M126" s="95" t="e">
        <f ca="true">+IF(AND(ISNUMBER(OFFSET('Water Data'!$G$4,0,10*ROW('Water Data'!G120))),'Data Summary'!CB126="Yes"),100-OFFSET('Water Data'!$G$4,0,10*ROW('Water Data'!G120)),NA())</f>
        <v>#N/A</v>
      </c>
      <c r="N126" s="95" t="e">
        <f ca="true">+IF(AND(ISNUMBER(OFFSET('Water Data'!$G$6,0,10*ROW('Water Data'!G120))),'Data Summary'!CC126="Yes"),OFFSET('Water Data'!$G$6,0,10*ROW('Water Data'!G120)),NA())</f>
        <v>#N/A</v>
      </c>
      <c r="O126" s="95" t="e">
        <f ca="true">+IF(AND(ISNUMBER(OFFSET('Water Data'!$G$9,0,10*ROW('Water Data'!G120))),'Data Summary'!CD126="Yes"),OFFSET('Water Data'!$G$9,0,10*ROW('Water Data'!G120)),NA())</f>
        <v>#N/A</v>
      </c>
      <c r="P126" s="95" t="e">
        <f ca="true">+IF(AND(ISNUMBER(OFFSET('Water Data'!$H$4,0,10*ROW('Water Data'!H120))),'Data Summary'!CE126="Yes"),100-OFFSET('Water Data'!$H$4,0,10*ROW('Water Data'!H120)),NA())</f>
        <v>#N/A</v>
      </c>
      <c r="Q126" s="95" t="e">
        <f ca="true">+IF(AND(ISNUMBER(OFFSET('Water Data'!$H$6,0,10*ROW('Water Data'!H120))),'Data Summary'!CF126="Yes"),OFFSET('Water Data'!$H$6,0,10*ROW('Water Data'!H120)),NA())</f>
        <v>#N/A</v>
      </c>
      <c r="R126" s="95" t="e">
        <f ca="true">+IF(AND(ISNUMBER(OFFSET('Water Data'!$H$9,0,10*ROW('Water Data'!H120))),'Data Summary'!CG126="Yes"),OFFSET('Water Data'!$H$9,0,10*ROW('Water Data'!H120)),NA())</f>
        <v>#N/A</v>
      </c>
      <c r="S126" s="95" t="e">
        <f ca="true">+IF(AND(ISNUMBER(OFFSET('Water Data'!$I$4,0,10*ROW('Water Data'!I120))),'Data Summary'!CH126="Yes"),100-OFFSET('Water Data'!$I$4,0,10*ROW('Water Data'!I120)),NA())</f>
        <v>#N/A</v>
      </c>
      <c r="T126" s="95" t="e">
        <f ca="true">+IF(AND(ISNUMBER(OFFSET('Water Data'!$I$6,0,10*ROW('Water Data'!I120))),'Data Summary'!CI126="Yes"),OFFSET('Water Data'!$I$6,0,10*ROW('Water Data'!I120)),NA())</f>
        <v>#N/A</v>
      </c>
      <c r="U126" s="95" t="e">
        <f ca="true">+IF(AND(ISNUMBER(OFFSET('Water Data'!$I$9,0,10*ROW('Water Data'!I120))),'Data Summary'!CJ126="Yes"),OFFSET('Water Data'!$I$9,0,10*ROW('Water Data'!I120)),NA())</f>
        <v>#N/A</v>
      </c>
      <c r="V126" s="96" t="e">
        <f ca="true">+IF(AND(ISNUMBER(OFFSET('Sanitation Data'!$D$4,0,10*ROW('Sanitation Data'!D120))),'Data Summary'!CK126="Yes"),100-OFFSET('Sanitation Data'!$D$4,0,10*ROW('Sanitation Data'!D120)),NA())</f>
        <v>#N/A</v>
      </c>
      <c r="W126" s="96" t="e">
        <f ca="true">+IF(AND(ISNUMBER(OFFSET('Sanitation Data'!$D$6,0,10*ROW('Sanitation Data'!D120))),'Data Summary'!CL126="Yes"),OFFSET('Sanitation Data'!$D$6,0,10*ROW('Sanitation Data'!D120)),NA())</f>
        <v>#N/A</v>
      </c>
      <c r="X126" s="96" t="e">
        <f ca="true">+IF(AND(ISNUMBER(OFFSET('Sanitation Data'!$D$10,0,10*ROW('Sanitation Data'!D120))),'Data Summary'!CM126="Yes"),OFFSET('Sanitation Data'!$D$10,0,10*ROW('Sanitation Data'!D120)),NA())</f>
        <v>#N/A</v>
      </c>
      <c r="Y126" s="96" t="e">
        <f ca="true">+IF(AND(ISNUMBER(OFFSET('Sanitation Data'!$D$11,0,10*ROW('Sanitation Data'!D120))),'Data Summary'!CN126="Yes"),OFFSET('Sanitation Data'!$D$11,0,10*ROW('Sanitation Data'!D120)),NA())</f>
        <v>#N/A</v>
      </c>
      <c r="Z126" s="96" t="e">
        <f ca="true">+IF(AND(ISNUMBER(OFFSET('Sanitation Data'!$D$12,0,10*ROW('Sanitation Data'!D120))),'Data Summary'!CO126="Yes"),OFFSET('Sanitation Data'!$D$12,0,10*ROW('Sanitation Data'!D120)),NA())</f>
        <v>#N/A</v>
      </c>
      <c r="AA126" s="96" t="e">
        <f ca="true">+IF(AND(ISNUMBER(OFFSET('Sanitation Data'!$E$4,0,10*ROW('Sanitation Data'!E120))),'Data Summary'!CP126="Yes"),100-OFFSET('Sanitation Data'!$E$4,0,10*ROW('Sanitation Data'!E120)),NA())</f>
        <v>#N/A</v>
      </c>
      <c r="AB126" s="96" t="e">
        <f ca="true">+IF(AND(ISNUMBER(OFFSET('Sanitation Data'!$E$6,0,10*ROW('Sanitation Data'!E120))),'Data Summary'!CQ126="Yes"),OFFSET('Sanitation Data'!$E$6,0,10*ROW('Sanitation Data'!E120)),NA())</f>
        <v>#N/A</v>
      </c>
      <c r="AC126" s="96" t="e">
        <f ca="true">+IF(AND(ISNUMBER(OFFSET('Sanitation Data'!$E$10,0,10*ROW('Sanitation Data'!E120))),'Data Summary'!CR126="Yes"),OFFSET('Sanitation Data'!$E$10,0,10*ROW('Sanitation Data'!E120)),NA())</f>
        <v>#N/A</v>
      </c>
      <c r="AD126" s="96" t="e">
        <f ca="true">+IF(AND(ISNUMBER(OFFSET('Sanitation Data'!$E$11,0,10*ROW('Sanitation Data'!E120))),'Data Summary'!CS126="Yes"),OFFSET('Sanitation Data'!$E$11,0,10*ROW('Sanitation Data'!E120)),NA())</f>
        <v>#N/A</v>
      </c>
      <c r="AE126" s="96" t="e">
        <f ca="true">+IF(AND(ISNUMBER(OFFSET('Sanitation Data'!$E$12,0,10*ROW('Sanitation Data'!E120))),'Data Summary'!CT126="Yes"),OFFSET('Sanitation Data'!$E$12,0,10*ROW('Sanitation Data'!E120)),NA())</f>
        <v>#N/A</v>
      </c>
      <c r="AF126" s="96" t="e">
        <f ca="true">+IF(AND(ISNUMBER(OFFSET('Sanitation Data'!$F$4,0,10*ROW('Sanitation Data'!F120))),'Data Summary'!CU126="Yes"),100-OFFSET('Sanitation Data'!$F$4,0,10*ROW('Sanitation Data'!F120)),NA())</f>
        <v>#N/A</v>
      </c>
      <c r="AG126" s="96" t="e">
        <f ca="true">+IF(AND(ISNUMBER(OFFSET('Sanitation Data'!$F$6,0,10*ROW('Sanitation Data'!F120))),'Data Summary'!CV126="Yes"),OFFSET('Sanitation Data'!$F$6,0,10*ROW('Sanitation Data'!F120)),NA())</f>
        <v>#N/A</v>
      </c>
      <c r="AH126" s="96" t="e">
        <f ca="true">+IF(AND(ISNUMBER(OFFSET('Sanitation Data'!$F$10,0,10*ROW('Sanitation Data'!F120))),'Data Summary'!CW126="Yes"),OFFSET('Sanitation Data'!$F$10,0,10*ROW('Sanitation Data'!F120)),NA())</f>
        <v>#N/A</v>
      </c>
      <c r="AI126" s="96" t="e">
        <f ca="true">+IF(AND(ISNUMBER(OFFSET('Sanitation Data'!$F$11,0,10*ROW('Sanitation Data'!F120))),'Data Summary'!CX126="Yes"),OFFSET('Sanitation Data'!$F$11,0,10*ROW('Sanitation Data'!F120)),NA())</f>
        <v>#N/A</v>
      </c>
      <c r="AJ126" s="96" t="e">
        <f ca="true">+IF(AND(ISNUMBER(OFFSET('Sanitation Data'!$F$12,0,10*ROW('Sanitation Data'!F120))),'Data Summary'!CY126="Yes"),OFFSET('Sanitation Data'!$F$12,0,10*ROW('Sanitation Data'!F120)),NA())</f>
        <v>#N/A</v>
      </c>
      <c r="AK126" s="96" t="e">
        <f ca="true">+IF(AND(ISNUMBER(OFFSET('Sanitation Data'!$G$4,0,10*ROW('Sanitation Data'!G120))),'Data Summary'!CZ126="Yes"),100-OFFSET('Sanitation Data'!$G$4,0,10*ROW('Sanitation Data'!G120)),NA())</f>
        <v>#N/A</v>
      </c>
      <c r="AL126" s="96" t="e">
        <f ca="true">+IF(AND(ISNUMBER(OFFSET('Sanitation Data'!$G$6,0,10*ROW('Sanitation Data'!G120))),'Data Summary'!DA126="Yes"),OFFSET('Sanitation Data'!$G$6,0,10*ROW('Sanitation Data'!G120)),NA())</f>
        <v>#N/A</v>
      </c>
      <c r="AM126" s="96" t="e">
        <f ca="true">+IF(AND(ISNUMBER(OFFSET('Sanitation Data'!$G$10,0,10*ROW('Sanitation Data'!G120))),'Data Summary'!DB126="Yes"),OFFSET('Sanitation Data'!$G$10,0,10*ROW('Sanitation Data'!G120)),NA())</f>
        <v>#N/A</v>
      </c>
      <c r="AN126" s="96" t="e">
        <f ca="true">+IF(AND(ISNUMBER(OFFSET('Sanitation Data'!$G$11,0,10*ROW('Sanitation Data'!G120))),'Data Summary'!DC126="Yes"),OFFSET('Sanitation Data'!$G$11,0,10*ROW('Sanitation Data'!G120)),NA())</f>
        <v>#N/A</v>
      </c>
      <c r="AO126" s="96" t="e">
        <f ca="true">+IF(AND(ISNUMBER(OFFSET('Sanitation Data'!$G$12,0,10*ROW('Sanitation Data'!G120))),'Data Summary'!DD126="Yes"),OFFSET('Sanitation Data'!$G$12,0,10*ROW('Sanitation Data'!G120)),NA())</f>
        <v>#N/A</v>
      </c>
      <c r="AP126" s="96" t="e">
        <f ca="true">+IF(AND(ISNUMBER(OFFSET('Sanitation Data'!$H$4,0,10*ROW('Sanitation Data'!H120))),'Data Summary'!DE126="Yes"),100-OFFSET('Sanitation Data'!$H$4,0,10*ROW('Sanitation Data'!H120)),NA())</f>
        <v>#N/A</v>
      </c>
      <c r="AQ126" s="96" t="e">
        <f ca="true">+IF(AND(ISNUMBER(OFFSET('Sanitation Data'!$H$6,0,10*ROW('Sanitation Data'!H120))),'Data Summary'!DF126="Yes"),OFFSET('Sanitation Data'!$H$6,0,10*ROW('Sanitation Data'!H120)),NA())</f>
        <v>#N/A</v>
      </c>
      <c r="AR126" s="96" t="e">
        <f ca="true">+IF(AND(ISNUMBER(OFFSET('Sanitation Data'!$H$10,0,10*ROW('Sanitation Data'!H120))),'Data Summary'!DG126="Yes"),OFFSET('Sanitation Data'!$H$10,0,10*ROW('Sanitation Data'!H120)),NA())</f>
        <v>#N/A</v>
      </c>
      <c r="AS126" s="96" t="e">
        <f ca="true">+IF(AND(ISNUMBER(OFFSET('Sanitation Data'!$H$11,0,10*ROW('Sanitation Data'!H120))),'Data Summary'!DH126="Yes"),OFFSET('Sanitation Data'!$H$11,0,10*ROW('Sanitation Data'!H120)),NA())</f>
        <v>#N/A</v>
      </c>
      <c r="AT126" s="96" t="e">
        <f ca="true">+IF(AND(ISNUMBER(OFFSET('Sanitation Data'!$H$12,0,10*ROW('Sanitation Data'!H120))),'Data Summary'!DI126="Yes"),OFFSET('Sanitation Data'!$H$12,0,10*ROW('Sanitation Data'!H120)),NA())</f>
        <v>#N/A</v>
      </c>
      <c r="AU126" s="96" t="e">
        <f ca="true">+IF(AND(ISNUMBER(OFFSET('Sanitation Data'!$I$4,0,10*ROW('Sanitation Data'!I120))),'Data Summary'!DJ126="Yes"),100-OFFSET('Sanitation Data'!$I$4,0,10*ROW('Sanitation Data'!I120)),NA())</f>
        <v>#N/A</v>
      </c>
      <c r="AV126" s="96" t="e">
        <f ca="true">+IF(AND(ISNUMBER(OFFSET('Sanitation Data'!$I$6,0,10*ROW('Sanitation Data'!I120))),'Data Summary'!DK126="Yes"),OFFSET('Sanitation Data'!$I$6,0,10*ROW('Sanitation Data'!I120)),NA())</f>
        <v>#N/A</v>
      </c>
      <c r="AW126" s="96" t="e">
        <f ca="true">+IF(AND(ISNUMBER(OFFSET('Sanitation Data'!$I$10,0,10*ROW('Sanitation Data'!I120))),'Data Summary'!DL126="Yes"),OFFSET('Sanitation Data'!$I$10,0,10*ROW('Sanitation Data'!I120)),NA())</f>
        <v>#N/A</v>
      </c>
      <c r="AX126" s="96" t="e">
        <f ca="true">+IF(AND(ISNUMBER(OFFSET('Sanitation Data'!$I$11,0,10*ROW('Sanitation Data'!I120))),'Data Summary'!DM126="Yes"),OFFSET('Sanitation Data'!$I$11,0,10*ROW('Sanitation Data'!I120)),NA())</f>
        <v>#N/A</v>
      </c>
      <c r="AY126" s="96" t="e">
        <f ca="true">+IF(AND(ISNUMBER(OFFSET('Sanitation Data'!$I$12,0,10*ROW('Sanitation Data'!I120))),'Data Summary'!DN126="Yes"),OFFSET('Sanitation Data'!$I$12,0,10*ROW('Sanitation Data'!I120)),NA())</f>
        <v>#N/A</v>
      </c>
      <c r="AZ126" s="97" t="e">
        <f ca="true">+IF(AND(ISNUMBER(OFFSET('Hygiene Data'!$D$5,0,10*ROW('Hygiene Data'!D120))),'Data Summary'!DO126="Yes"),OFFSET('Hygiene Data'!$D$5,0,10*ROW('Hygiene Data'!D120)),NA())</f>
        <v>#N/A</v>
      </c>
      <c r="BA126" s="97" t="e">
        <f ca="true">+IF(AND(ISNUMBER(OFFSET('Hygiene Data'!$D$7,0,10*ROW('Hygiene Data'!D120))),'Data Summary'!DP126="Yes"),OFFSET('Hygiene Data'!$D$7,0,10*ROW('Hygiene Data'!D120)),NA())</f>
        <v>#N/A</v>
      </c>
      <c r="BB126" s="97" t="e">
        <f ca="true">+IF(AND(ISNUMBER(OFFSET('Hygiene Data'!$D$9,0,10*ROW('Hygiene Data'!D120))),'Data Summary'!DQ126="Yes"),OFFSET('Hygiene Data'!$D$9,0,10*ROW('Hygiene Data'!D120)),NA())</f>
        <v>#N/A</v>
      </c>
      <c r="BC126" s="97" t="e">
        <f ca="true">+IF(AND(ISNUMBER(OFFSET('Hygiene Data'!$E$5,0,10*ROW('Hygiene Data'!E120))),'Data Summary'!DR126="Yes"),OFFSET('Hygiene Data'!$E$5,0,10*ROW('Hygiene Data'!E120)),NA())</f>
        <v>#N/A</v>
      </c>
      <c r="BD126" s="97" t="e">
        <f ca="true">+IF(AND(ISNUMBER(OFFSET('Hygiene Data'!$E$7,0,10*ROW('Hygiene Data'!E120))),'Data Summary'!DS126="Yes"),OFFSET('Hygiene Data'!$E$7,0,10*ROW('Hygiene Data'!E120)),NA())</f>
        <v>#N/A</v>
      </c>
      <c r="BE126" s="97" t="e">
        <f ca="true">+IF(AND(ISNUMBER(OFFSET('Hygiene Data'!$E$9,0,10*ROW('Hygiene Data'!E120))),'Data Summary'!DT126="Yes"),OFFSET('Hygiene Data'!$E$9,0,10*ROW('Hygiene Data'!E120)),NA())</f>
        <v>#N/A</v>
      </c>
      <c r="BF126" s="97" t="e">
        <f ca="true">+IF(AND(ISNUMBER(OFFSET('Hygiene Data'!$F$5,0,10*ROW('Hygiene Data'!F120))),'Data Summary'!DU126="Yes"),OFFSET('Hygiene Data'!$F$5,0,10*ROW('Hygiene Data'!F120)),NA())</f>
        <v>#N/A</v>
      </c>
      <c r="BG126" s="97" t="e">
        <f ca="true">+IF(AND(ISNUMBER(OFFSET('Hygiene Data'!$F$7,0,10*ROW('Hygiene Data'!F120))),'Data Summary'!DV126="Yes"),OFFSET('Hygiene Data'!$F$7,0,10*ROW('Hygiene Data'!F120)),NA())</f>
        <v>#N/A</v>
      </c>
      <c r="BH126" s="97" t="e">
        <f ca="true">+IF(AND(ISNUMBER(OFFSET('Hygiene Data'!$F$9,0,10*ROW('Hygiene Data'!F120))),'Data Summary'!DW126="Yes"),OFFSET('Hygiene Data'!$F$9,0,10*ROW('Hygiene Data'!F120)),NA())</f>
        <v>#N/A</v>
      </c>
      <c r="BI126" s="97" t="e">
        <f ca="true">+IF(AND(ISNUMBER(OFFSET('Hygiene Data'!$G$5,0,10*ROW('Hygiene Data'!G120))),'Data Summary'!DX126="Yes"),OFFSET('Hygiene Data'!$G$5,0,10*ROW('Hygiene Data'!G120)),NA())</f>
        <v>#N/A</v>
      </c>
      <c r="BJ126" s="97" t="e">
        <f ca="true">+IF(AND(ISNUMBER(OFFSET('Hygiene Data'!$G$7,0,10*ROW('Hygiene Data'!G120))),'Data Summary'!DY126="Yes"),OFFSET('Hygiene Data'!$G$7,0,10*ROW('Hygiene Data'!G120)),NA())</f>
        <v>#N/A</v>
      </c>
      <c r="BK126" s="97" t="e">
        <f ca="true">+IF(AND(ISNUMBER(OFFSET('Hygiene Data'!$G$9,0,10*ROW('Hygiene Data'!G120))),'Data Summary'!DZ126="Yes"),OFFSET('Hygiene Data'!$G$9,0,10*ROW('Hygiene Data'!G120)),NA())</f>
        <v>#N/A</v>
      </c>
      <c r="BL126" s="97" t="e">
        <f ca="true">+IF(AND(ISNUMBER(OFFSET('Hygiene Data'!$H$5,0,10*ROW('Hygiene Data'!H120))),'Data Summary'!EA126="Yes"),OFFSET('Hygiene Data'!$H$5,0,10*ROW('Hygiene Data'!H120)),NA())</f>
        <v>#N/A</v>
      </c>
      <c r="BM126" s="97" t="e">
        <f ca="true">+IF(AND(ISNUMBER(OFFSET('Hygiene Data'!$H$7,0,10*ROW('Hygiene Data'!H120))),'Data Summary'!EB126="Yes"),OFFSET('Hygiene Data'!$H$7,0,10*ROW('Hygiene Data'!H120)),NA())</f>
        <v>#N/A</v>
      </c>
      <c r="BN126" s="97" t="e">
        <f ca="true">+IF(AND(ISNUMBER(OFFSET('Hygiene Data'!$H$9,0,10*ROW('Hygiene Data'!H120))),'Data Summary'!EC126="Yes"),OFFSET('Hygiene Data'!$H$9,0,10*ROW('Hygiene Data'!H120)),NA())</f>
        <v>#N/A</v>
      </c>
      <c r="BO126" s="97" t="e">
        <f ca="true">+IF(AND(ISNUMBER(OFFSET('Hygiene Data'!$I$5,0,10*ROW('Hygiene Data'!I120))),'Data Summary'!ED126="Yes"),OFFSET('Hygiene Data'!$I$5,0,10*ROW('Hygiene Data'!I120)),NA())</f>
        <v>#N/A</v>
      </c>
      <c r="BP126" s="97" t="e">
        <f ca="true">+IF(AND(ISNUMBER(OFFSET('Hygiene Data'!$I$7,0,10*ROW('Hygiene Data'!I120))),'Data Summary'!EE126="Yes"),OFFSET('Hygiene Data'!$I$7,0,10*ROW('Hygiene Data'!I120)),NA())</f>
        <v>#N/A</v>
      </c>
      <c r="BQ126" s="97" t="e">
        <f ca="true">+IF(AND(ISNUMBER(OFFSET('Hygiene Data'!$I$9,0,10*ROW('Hygiene Data'!I120))),'Data Summary'!EF126="Yes"),OFFSET('Hygiene Data'!$I$9,0,10*ROW('Hygiene Data'!I120)),NA())</f>
        <v>#N/A</v>
      </c>
    </row>
    <row xmlns:x14ac="http://schemas.microsoft.com/office/spreadsheetml/2009/9/ac" r="127" x14ac:dyDescent="0.2">
      <c r="A127" s="409" t="e">
        <f ca="true">+RIGHT('Data Summary'!A127,LEN('Data Summary'!A127)-9)</f>
        <v>#VALUE!</v>
      </c>
      <c r="B127" s="36" t="str">
        <f ca="true">+IF(ISTEXT('Data Summary'!B127),'Data Summary'!B127,"")</f>
        <v/>
      </c>
      <c r="C127" s="358" t="e">
        <f ca="true">+VALUE('Data Summary'!C127)</f>
        <v>#VALUE!</v>
      </c>
      <c r="D127" s="95" t="e">
        <f ca="true">+IF(AND(ISNUMBER(OFFSET('Water Data'!$D$4,0,10*ROW('Water Data'!D121))),'Data Summary'!BS127="Yes"),100-OFFSET('Water Data'!$D$4,0,10*ROW('Water Data'!D121)),NA())</f>
        <v>#N/A</v>
      </c>
      <c r="E127" s="95" t="e">
        <f ca="true">+IF(AND(ISNUMBER(OFFSET('Water Data'!$D$6,0,10*ROW('Water Data'!D121))),'Data Summary'!BT127="Yes"),OFFSET('Water Data'!$D$6,0,10*ROW('Water Data'!D121)),NA())</f>
        <v>#N/A</v>
      </c>
      <c r="F127" s="95" t="e">
        <f ca="true">+IF(AND(ISNUMBER(OFFSET('Water Data'!$D$9,0,10*ROW('Water Data'!D121))),'Data Summary'!BU127="Yes"),OFFSET('Water Data'!$D$9,0,10*ROW('Water Data'!D121)),NA())</f>
        <v>#N/A</v>
      </c>
      <c r="G127" s="95" t="e">
        <f ca="true">+IF(AND(ISNUMBER(OFFSET('Water Data'!$E$4,0,10*ROW('Water Data'!E121))),'Data Summary'!BV127="Yes"),100-OFFSET('Water Data'!$E$4,0,10*ROW('Water Data'!E121)),NA())</f>
        <v>#N/A</v>
      </c>
      <c r="H127" s="95" t="e">
        <f ca="true">+IF(AND(ISNUMBER(OFFSET('Water Data'!$E$6,0,10*ROW('Water Data'!E121))),'Data Summary'!BW127="Yes"),OFFSET('Water Data'!$E$6,0,10*ROW('Water Data'!E121)),NA())</f>
        <v>#N/A</v>
      </c>
      <c r="I127" s="95" t="e">
        <f ca="true">+IF(AND(ISNUMBER(OFFSET('Water Data'!$E$9,0,10*ROW('Water Data'!E121))),'Data Summary'!BX127="Yes"),OFFSET('Water Data'!$E$9,0,10*ROW('Water Data'!E121)),NA())</f>
        <v>#N/A</v>
      </c>
      <c r="J127" s="95" t="e">
        <f ca="true">+IF(AND(ISNUMBER(OFFSET('Water Data'!$F$4,0,10*ROW('Water Data'!F121))),'Data Summary'!BY127="Yes"),100-OFFSET('Water Data'!$F$4,0,10*ROW('Water Data'!F121)),NA())</f>
        <v>#N/A</v>
      </c>
      <c r="K127" s="95" t="e">
        <f ca="true">+IF(AND(ISNUMBER(OFFSET('Water Data'!$F$6,0,10*ROW('Water Data'!F121))),'Data Summary'!BZ127="Yes"),OFFSET('Water Data'!$F$6,0,10*ROW('Water Data'!F121)),NA())</f>
        <v>#N/A</v>
      </c>
      <c r="L127" s="95" t="e">
        <f ca="true">+IF(AND(ISNUMBER(OFFSET('Water Data'!$F$9,0,10*ROW('Water Data'!F121))),'Data Summary'!CA127="Yes"),OFFSET('Water Data'!$F$9,0,10*ROW('Water Data'!F121)),NA())</f>
        <v>#N/A</v>
      </c>
      <c r="M127" s="95" t="e">
        <f ca="true">+IF(AND(ISNUMBER(OFFSET('Water Data'!$G$4,0,10*ROW('Water Data'!G121))),'Data Summary'!CB127="Yes"),100-OFFSET('Water Data'!$G$4,0,10*ROW('Water Data'!G121)),NA())</f>
        <v>#N/A</v>
      </c>
      <c r="N127" s="95" t="e">
        <f ca="true">+IF(AND(ISNUMBER(OFFSET('Water Data'!$G$6,0,10*ROW('Water Data'!G121))),'Data Summary'!CC127="Yes"),OFFSET('Water Data'!$G$6,0,10*ROW('Water Data'!G121)),NA())</f>
        <v>#N/A</v>
      </c>
      <c r="O127" s="95" t="e">
        <f ca="true">+IF(AND(ISNUMBER(OFFSET('Water Data'!$G$9,0,10*ROW('Water Data'!G121))),'Data Summary'!CD127="Yes"),OFFSET('Water Data'!$G$9,0,10*ROW('Water Data'!G121)),NA())</f>
        <v>#N/A</v>
      </c>
      <c r="P127" s="95" t="e">
        <f ca="true">+IF(AND(ISNUMBER(OFFSET('Water Data'!$H$4,0,10*ROW('Water Data'!H121))),'Data Summary'!CE127="Yes"),100-OFFSET('Water Data'!$H$4,0,10*ROW('Water Data'!H121)),NA())</f>
        <v>#N/A</v>
      </c>
      <c r="Q127" s="95" t="e">
        <f ca="true">+IF(AND(ISNUMBER(OFFSET('Water Data'!$H$6,0,10*ROW('Water Data'!H121))),'Data Summary'!CF127="Yes"),OFFSET('Water Data'!$H$6,0,10*ROW('Water Data'!H121)),NA())</f>
        <v>#N/A</v>
      </c>
      <c r="R127" s="95" t="e">
        <f ca="true">+IF(AND(ISNUMBER(OFFSET('Water Data'!$H$9,0,10*ROW('Water Data'!H121))),'Data Summary'!CG127="Yes"),OFFSET('Water Data'!$H$9,0,10*ROW('Water Data'!H121)),NA())</f>
        <v>#N/A</v>
      </c>
      <c r="S127" s="95" t="e">
        <f ca="true">+IF(AND(ISNUMBER(OFFSET('Water Data'!$I$4,0,10*ROW('Water Data'!I121))),'Data Summary'!CH127="Yes"),100-OFFSET('Water Data'!$I$4,0,10*ROW('Water Data'!I121)),NA())</f>
        <v>#N/A</v>
      </c>
      <c r="T127" s="95" t="e">
        <f ca="true">+IF(AND(ISNUMBER(OFFSET('Water Data'!$I$6,0,10*ROW('Water Data'!I121))),'Data Summary'!CI127="Yes"),OFFSET('Water Data'!$I$6,0,10*ROW('Water Data'!I121)),NA())</f>
        <v>#N/A</v>
      </c>
      <c r="U127" s="95" t="e">
        <f ca="true">+IF(AND(ISNUMBER(OFFSET('Water Data'!$I$9,0,10*ROW('Water Data'!I121))),'Data Summary'!CJ127="Yes"),OFFSET('Water Data'!$I$9,0,10*ROW('Water Data'!I121)),NA())</f>
        <v>#N/A</v>
      </c>
      <c r="V127" s="96" t="e">
        <f ca="true">+IF(AND(ISNUMBER(OFFSET('Sanitation Data'!$D$4,0,10*ROW('Sanitation Data'!D121))),'Data Summary'!CK127="Yes"),100-OFFSET('Sanitation Data'!$D$4,0,10*ROW('Sanitation Data'!D121)),NA())</f>
        <v>#N/A</v>
      </c>
      <c r="W127" s="96" t="e">
        <f ca="true">+IF(AND(ISNUMBER(OFFSET('Sanitation Data'!$D$6,0,10*ROW('Sanitation Data'!D121))),'Data Summary'!CL127="Yes"),OFFSET('Sanitation Data'!$D$6,0,10*ROW('Sanitation Data'!D121)),NA())</f>
        <v>#N/A</v>
      </c>
      <c r="X127" s="96" t="e">
        <f ca="true">+IF(AND(ISNUMBER(OFFSET('Sanitation Data'!$D$10,0,10*ROW('Sanitation Data'!D121))),'Data Summary'!CM127="Yes"),OFFSET('Sanitation Data'!$D$10,0,10*ROW('Sanitation Data'!D121)),NA())</f>
        <v>#N/A</v>
      </c>
      <c r="Y127" s="96" t="e">
        <f ca="true">+IF(AND(ISNUMBER(OFFSET('Sanitation Data'!$D$11,0,10*ROW('Sanitation Data'!D121))),'Data Summary'!CN127="Yes"),OFFSET('Sanitation Data'!$D$11,0,10*ROW('Sanitation Data'!D121)),NA())</f>
        <v>#N/A</v>
      </c>
      <c r="Z127" s="96" t="e">
        <f ca="true">+IF(AND(ISNUMBER(OFFSET('Sanitation Data'!$D$12,0,10*ROW('Sanitation Data'!D121))),'Data Summary'!CO127="Yes"),OFFSET('Sanitation Data'!$D$12,0,10*ROW('Sanitation Data'!D121)),NA())</f>
        <v>#N/A</v>
      </c>
      <c r="AA127" s="96" t="e">
        <f ca="true">+IF(AND(ISNUMBER(OFFSET('Sanitation Data'!$E$4,0,10*ROW('Sanitation Data'!E121))),'Data Summary'!CP127="Yes"),100-OFFSET('Sanitation Data'!$E$4,0,10*ROW('Sanitation Data'!E121)),NA())</f>
        <v>#N/A</v>
      </c>
      <c r="AB127" s="96" t="e">
        <f ca="true">+IF(AND(ISNUMBER(OFFSET('Sanitation Data'!$E$6,0,10*ROW('Sanitation Data'!E121))),'Data Summary'!CQ127="Yes"),OFFSET('Sanitation Data'!$E$6,0,10*ROW('Sanitation Data'!E121)),NA())</f>
        <v>#N/A</v>
      </c>
      <c r="AC127" s="96" t="e">
        <f ca="true">+IF(AND(ISNUMBER(OFFSET('Sanitation Data'!$E$10,0,10*ROW('Sanitation Data'!E121))),'Data Summary'!CR127="Yes"),OFFSET('Sanitation Data'!$E$10,0,10*ROW('Sanitation Data'!E121)),NA())</f>
        <v>#N/A</v>
      </c>
      <c r="AD127" s="96" t="e">
        <f ca="true">+IF(AND(ISNUMBER(OFFSET('Sanitation Data'!$E$11,0,10*ROW('Sanitation Data'!E121))),'Data Summary'!CS127="Yes"),OFFSET('Sanitation Data'!$E$11,0,10*ROW('Sanitation Data'!E121)),NA())</f>
        <v>#N/A</v>
      </c>
      <c r="AE127" s="96" t="e">
        <f ca="true">+IF(AND(ISNUMBER(OFFSET('Sanitation Data'!$E$12,0,10*ROW('Sanitation Data'!E121))),'Data Summary'!CT127="Yes"),OFFSET('Sanitation Data'!$E$12,0,10*ROW('Sanitation Data'!E121)),NA())</f>
        <v>#N/A</v>
      </c>
      <c r="AF127" s="96" t="e">
        <f ca="true">+IF(AND(ISNUMBER(OFFSET('Sanitation Data'!$F$4,0,10*ROW('Sanitation Data'!F121))),'Data Summary'!CU127="Yes"),100-OFFSET('Sanitation Data'!$F$4,0,10*ROW('Sanitation Data'!F121)),NA())</f>
        <v>#N/A</v>
      </c>
      <c r="AG127" s="96" t="e">
        <f ca="true">+IF(AND(ISNUMBER(OFFSET('Sanitation Data'!$F$6,0,10*ROW('Sanitation Data'!F121))),'Data Summary'!CV127="Yes"),OFFSET('Sanitation Data'!$F$6,0,10*ROW('Sanitation Data'!F121)),NA())</f>
        <v>#N/A</v>
      </c>
      <c r="AH127" s="96" t="e">
        <f ca="true">+IF(AND(ISNUMBER(OFFSET('Sanitation Data'!$F$10,0,10*ROW('Sanitation Data'!F121))),'Data Summary'!CW127="Yes"),OFFSET('Sanitation Data'!$F$10,0,10*ROW('Sanitation Data'!F121)),NA())</f>
        <v>#N/A</v>
      </c>
      <c r="AI127" s="96" t="e">
        <f ca="true">+IF(AND(ISNUMBER(OFFSET('Sanitation Data'!$F$11,0,10*ROW('Sanitation Data'!F121))),'Data Summary'!CX127="Yes"),OFFSET('Sanitation Data'!$F$11,0,10*ROW('Sanitation Data'!F121)),NA())</f>
        <v>#N/A</v>
      </c>
      <c r="AJ127" s="96" t="e">
        <f ca="true">+IF(AND(ISNUMBER(OFFSET('Sanitation Data'!$F$12,0,10*ROW('Sanitation Data'!F121))),'Data Summary'!CY127="Yes"),OFFSET('Sanitation Data'!$F$12,0,10*ROW('Sanitation Data'!F121)),NA())</f>
        <v>#N/A</v>
      </c>
      <c r="AK127" s="96" t="e">
        <f ca="true">+IF(AND(ISNUMBER(OFFSET('Sanitation Data'!$G$4,0,10*ROW('Sanitation Data'!G121))),'Data Summary'!CZ127="Yes"),100-OFFSET('Sanitation Data'!$G$4,0,10*ROW('Sanitation Data'!G121)),NA())</f>
        <v>#N/A</v>
      </c>
      <c r="AL127" s="96" t="e">
        <f ca="true">+IF(AND(ISNUMBER(OFFSET('Sanitation Data'!$G$6,0,10*ROW('Sanitation Data'!G121))),'Data Summary'!DA127="Yes"),OFFSET('Sanitation Data'!$G$6,0,10*ROW('Sanitation Data'!G121)),NA())</f>
        <v>#N/A</v>
      </c>
      <c r="AM127" s="96" t="e">
        <f ca="true">+IF(AND(ISNUMBER(OFFSET('Sanitation Data'!$G$10,0,10*ROW('Sanitation Data'!G121))),'Data Summary'!DB127="Yes"),OFFSET('Sanitation Data'!$G$10,0,10*ROW('Sanitation Data'!G121)),NA())</f>
        <v>#N/A</v>
      </c>
      <c r="AN127" s="96" t="e">
        <f ca="true">+IF(AND(ISNUMBER(OFFSET('Sanitation Data'!$G$11,0,10*ROW('Sanitation Data'!G121))),'Data Summary'!DC127="Yes"),OFFSET('Sanitation Data'!$G$11,0,10*ROW('Sanitation Data'!G121)),NA())</f>
        <v>#N/A</v>
      </c>
      <c r="AO127" s="96" t="e">
        <f ca="true">+IF(AND(ISNUMBER(OFFSET('Sanitation Data'!$G$12,0,10*ROW('Sanitation Data'!G121))),'Data Summary'!DD127="Yes"),OFFSET('Sanitation Data'!$G$12,0,10*ROW('Sanitation Data'!G121)),NA())</f>
        <v>#N/A</v>
      </c>
      <c r="AP127" s="96" t="e">
        <f ca="true">+IF(AND(ISNUMBER(OFFSET('Sanitation Data'!$H$4,0,10*ROW('Sanitation Data'!H121))),'Data Summary'!DE127="Yes"),100-OFFSET('Sanitation Data'!$H$4,0,10*ROW('Sanitation Data'!H121)),NA())</f>
        <v>#N/A</v>
      </c>
      <c r="AQ127" s="96" t="e">
        <f ca="true">+IF(AND(ISNUMBER(OFFSET('Sanitation Data'!$H$6,0,10*ROW('Sanitation Data'!H121))),'Data Summary'!DF127="Yes"),OFFSET('Sanitation Data'!$H$6,0,10*ROW('Sanitation Data'!H121)),NA())</f>
        <v>#N/A</v>
      </c>
      <c r="AR127" s="96" t="e">
        <f ca="true">+IF(AND(ISNUMBER(OFFSET('Sanitation Data'!$H$10,0,10*ROW('Sanitation Data'!H121))),'Data Summary'!DG127="Yes"),OFFSET('Sanitation Data'!$H$10,0,10*ROW('Sanitation Data'!H121)),NA())</f>
        <v>#N/A</v>
      </c>
      <c r="AS127" s="96" t="e">
        <f ca="true">+IF(AND(ISNUMBER(OFFSET('Sanitation Data'!$H$11,0,10*ROW('Sanitation Data'!H121))),'Data Summary'!DH127="Yes"),OFFSET('Sanitation Data'!$H$11,0,10*ROW('Sanitation Data'!H121)),NA())</f>
        <v>#N/A</v>
      </c>
      <c r="AT127" s="96" t="e">
        <f ca="true">+IF(AND(ISNUMBER(OFFSET('Sanitation Data'!$H$12,0,10*ROW('Sanitation Data'!H121))),'Data Summary'!DI127="Yes"),OFFSET('Sanitation Data'!$H$12,0,10*ROW('Sanitation Data'!H121)),NA())</f>
        <v>#N/A</v>
      </c>
      <c r="AU127" s="96" t="e">
        <f ca="true">+IF(AND(ISNUMBER(OFFSET('Sanitation Data'!$I$4,0,10*ROW('Sanitation Data'!I121))),'Data Summary'!DJ127="Yes"),100-OFFSET('Sanitation Data'!$I$4,0,10*ROW('Sanitation Data'!I121)),NA())</f>
        <v>#N/A</v>
      </c>
      <c r="AV127" s="96" t="e">
        <f ca="true">+IF(AND(ISNUMBER(OFFSET('Sanitation Data'!$I$6,0,10*ROW('Sanitation Data'!I121))),'Data Summary'!DK127="Yes"),OFFSET('Sanitation Data'!$I$6,0,10*ROW('Sanitation Data'!I121)),NA())</f>
        <v>#N/A</v>
      </c>
      <c r="AW127" s="96" t="e">
        <f ca="true">+IF(AND(ISNUMBER(OFFSET('Sanitation Data'!$I$10,0,10*ROW('Sanitation Data'!I121))),'Data Summary'!DL127="Yes"),OFFSET('Sanitation Data'!$I$10,0,10*ROW('Sanitation Data'!I121)),NA())</f>
        <v>#N/A</v>
      </c>
      <c r="AX127" s="96" t="e">
        <f ca="true">+IF(AND(ISNUMBER(OFFSET('Sanitation Data'!$I$11,0,10*ROW('Sanitation Data'!I121))),'Data Summary'!DM127="Yes"),OFFSET('Sanitation Data'!$I$11,0,10*ROW('Sanitation Data'!I121)),NA())</f>
        <v>#N/A</v>
      </c>
      <c r="AY127" s="96" t="e">
        <f ca="true">+IF(AND(ISNUMBER(OFFSET('Sanitation Data'!$I$12,0,10*ROW('Sanitation Data'!I121))),'Data Summary'!DN127="Yes"),OFFSET('Sanitation Data'!$I$12,0,10*ROW('Sanitation Data'!I121)),NA())</f>
        <v>#N/A</v>
      </c>
      <c r="AZ127" s="97" t="e">
        <f ca="true">+IF(AND(ISNUMBER(OFFSET('Hygiene Data'!$D$5,0,10*ROW('Hygiene Data'!D121))),'Data Summary'!DO127="Yes"),OFFSET('Hygiene Data'!$D$5,0,10*ROW('Hygiene Data'!D121)),NA())</f>
        <v>#N/A</v>
      </c>
      <c r="BA127" s="97" t="e">
        <f ca="true">+IF(AND(ISNUMBER(OFFSET('Hygiene Data'!$D$7,0,10*ROW('Hygiene Data'!D121))),'Data Summary'!DP127="Yes"),OFFSET('Hygiene Data'!$D$7,0,10*ROW('Hygiene Data'!D121)),NA())</f>
        <v>#N/A</v>
      </c>
      <c r="BB127" s="97" t="e">
        <f ca="true">+IF(AND(ISNUMBER(OFFSET('Hygiene Data'!$D$9,0,10*ROW('Hygiene Data'!D121))),'Data Summary'!DQ127="Yes"),OFFSET('Hygiene Data'!$D$9,0,10*ROW('Hygiene Data'!D121)),NA())</f>
        <v>#N/A</v>
      </c>
      <c r="BC127" s="97" t="e">
        <f ca="true">+IF(AND(ISNUMBER(OFFSET('Hygiene Data'!$E$5,0,10*ROW('Hygiene Data'!E121))),'Data Summary'!DR127="Yes"),OFFSET('Hygiene Data'!$E$5,0,10*ROW('Hygiene Data'!E121)),NA())</f>
        <v>#N/A</v>
      </c>
      <c r="BD127" s="97" t="e">
        <f ca="true">+IF(AND(ISNUMBER(OFFSET('Hygiene Data'!$E$7,0,10*ROW('Hygiene Data'!E121))),'Data Summary'!DS127="Yes"),OFFSET('Hygiene Data'!$E$7,0,10*ROW('Hygiene Data'!E121)),NA())</f>
        <v>#N/A</v>
      </c>
      <c r="BE127" s="97" t="e">
        <f ca="true">+IF(AND(ISNUMBER(OFFSET('Hygiene Data'!$E$9,0,10*ROW('Hygiene Data'!E121))),'Data Summary'!DT127="Yes"),OFFSET('Hygiene Data'!$E$9,0,10*ROW('Hygiene Data'!E121)),NA())</f>
        <v>#N/A</v>
      </c>
      <c r="BF127" s="97" t="e">
        <f ca="true">+IF(AND(ISNUMBER(OFFSET('Hygiene Data'!$F$5,0,10*ROW('Hygiene Data'!F121))),'Data Summary'!DU127="Yes"),OFFSET('Hygiene Data'!$F$5,0,10*ROW('Hygiene Data'!F121)),NA())</f>
        <v>#N/A</v>
      </c>
      <c r="BG127" s="97" t="e">
        <f ca="true">+IF(AND(ISNUMBER(OFFSET('Hygiene Data'!$F$7,0,10*ROW('Hygiene Data'!F121))),'Data Summary'!DV127="Yes"),OFFSET('Hygiene Data'!$F$7,0,10*ROW('Hygiene Data'!F121)),NA())</f>
        <v>#N/A</v>
      </c>
      <c r="BH127" s="97" t="e">
        <f ca="true">+IF(AND(ISNUMBER(OFFSET('Hygiene Data'!$F$9,0,10*ROW('Hygiene Data'!F121))),'Data Summary'!DW127="Yes"),OFFSET('Hygiene Data'!$F$9,0,10*ROW('Hygiene Data'!F121)),NA())</f>
        <v>#N/A</v>
      </c>
      <c r="BI127" s="97" t="e">
        <f ca="true">+IF(AND(ISNUMBER(OFFSET('Hygiene Data'!$G$5,0,10*ROW('Hygiene Data'!G121))),'Data Summary'!DX127="Yes"),OFFSET('Hygiene Data'!$G$5,0,10*ROW('Hygiene Data'!G121)),NA())</f>
        <v>#N/A</v>
      </c>
      <c r="BJ127" s="97" t="e">
        <f ca="true">+IF(AND(ISNUMBER(OFFSET('Hygiene Data'!$G$7,0,10*ROW('Hygiene Data'!G121))),'Data Summary'!DY127="Yes"),OFFSET('Hygiene Data'!$G$7,0,10*ROW('Hygiene Data'!G121)),NA())</f>
        <v>#N/A</v>
      </c>
      <c r="BK127" s="97" t="e">
        <f ca="true">+IF(AND(ISNUMBER(OFFSET('Hygiene Data'!$G$9,0,10*ROW('Hygiene Data'!G121))),'Data Summary'!DZ127="Yes"),OFFSET('Hygiene Data'!$G$9,0,10*ROW('Hygiene Data'!G121)),NA())</f>
        <v>#N/A</v>
      </c>
      <c r="BL127" s="97" t="e">
        <f ca="true">+IF(AND(ISNUMBER(OFFSET('Hygiene Data'!$H$5,0,10*ROW('Hygiene Data'!H121))),'Data Summary'!EA127="Yes"),OFFSET('Hygiene Data'!$H$5,0,10*ROW('Hygiene Data'!H121)),NA())</f>
        <v>#N/A</v>
      </c>
      <c r="BM127" s="97" t="e">
        <f ca="true">+IF(AND(ISNUMBER(OFFSET('Hygiene Data'!$H$7,0,10*ROW('Hygiene Data'!H121))),'Data Summary'!EB127="Yes"),OFFSET('Hygiene Data'!$H$7,0,10*ROW('Hygiene Data'!H121)),NA())</f>
        <v>#N/A</v>
      </c>
      <c r="BN127" s="97" t="e">
        <f ca="true">+IF(AND(ISNUMBER(OFFSET('Hygiene Data'!$H$9,0,10*ROW('Hygiene Data'!H121))),'Data Summary'!EC127="Yes"),OFFSET('Hygiene Data'!$H$9,0,10*ROW('Hygiene Data'!H121)),NA())</f>
        <v>#N/A</v>
      </c>
      <c r="BO127" s="97" t="e">
        <f ca="true">+IF(AND(ISNUMBER(OFFSET('Hygiene Data'!$I$5,0,10*ROW('Hygiene Data'!I121))),'Data Summary'!ED127="Yes"),OFFSET('Hygiene Data'!$I$5,0,10*ROW('Hygiene Data'!I121)),NA())</f>
        <v>#N/A</v>
      </c>
      <c r="BP127" s="97" t="e">
        <f ca="true">+IF(AND(ISNUMBER(OFFSET('Hygiene Data'!$I$7,0,10*ROW('Hygiene Data'!I121))),'Data Summary'!EE127="Yes"),OFFSET('Hygiene Data'!$I$7,0,10*ROW('Hygiene Data'!I121)),NA())</f>
        <v>#N/A</v>
      </c>
      <c r="BQ127" s="97" t="e">
        <f ca="true">+IF(AND(ISNUMBER(OFFSET('Hygiene Data'!$I$9,0,10*ROW('Hygiene Data'!I121))),'Data Summary'!EF127="Yes"),OFFSET('Hygiene Data'!$I$9,0,10*ROW('Hygiene Data'!I121)),NA())</f>
        <v>#N/A</v>
      </c>
    </row>
    <row xmlns:x14ac="http://schemas.microsoft.com/office/spreadsheetml/2009/9/ac" r="128" x14ac:dyDescent="0.2">
      <c r="A128" s="409" t="e">
        <f ca="true">+RIGHT('Data Summary'!A128,LEN('Data Summary'!A128)-9)</f>
        <v>#VALUE!</v>
      </c>
      <c r="B128" s="36" t="str">
        <f ca="true">+IF(ISTEXT('Data Summary'!B128),'Data Summary'!B128,"")</f>
        <v/>
      </c>
      <c r="C128" s="358" t="e">
        <f ca="true">+VALUE('Data Summary'!C128)</f>
        <v>#VALUE!</v>
      </c>
      <c r="D128" s="95" t="e">
        <f ca="true">+IF(AND(ISNUMBER(OFFSET('Water Data'!$D$4,0,10*ROW('Water Data'!D122))),'Data Summary'!BS128="Yes"),100-OFFSET('Water Data'!$D$4,0,10*ROW('Water Data'!D122)),NA())</f>
        <v>#N/A</v>
      </c>
      <c r="E128" s="95" t="e">
        <f ca="true">+IF(AND(ISNUMBER(OFFSET('Water Data'!$D$6,0,10*ROW('Water Data'!D122))),'Data Summary'!BT128="Yes"),OFFSET('Water Data'!$D$6,0,10*ROW('Water Data'!D122)),NA())</f>
        <v>#N/A</v>
      </c>
      <c r="F128" s="95" t="e">
        <f ca="true">+IF(AND(ISNUMBER(OFFSET('Water Data'!$D$9,0,10*ROW('Water Data'!D122))),'Data Summary'!BU128="Yes"),OFFSET('Water Data'!$D$9,0,10*ROW('Water Data'!D122)),NA())</f>
        <v>#N/A</v>
      </c>
      <c r="G128" s="95" t="e">
        <f ca="true">+IF(AND(ISNUMBER(OFFSET('Water Data'!$E$4,0,10*ROW('Water Data'!E122))),'Data Summary'!BV128="Yes"),100-OFFSET('Water Data'!$E$4,0,10*ROW('Water Data'!E122)),NA())</f>
        <v>#N/A</v>
      </c>
      <c r="H128" s="95" t="e">
        <f ca="true">+IF(AND(ISNUMBER(OFFSET('Water Data'!$E$6,0,10*ROW('Water Data'!E122))),'Data Summary'!BW128="Yes"),OFFSET('Water Data'!$E$6,0,10*ROW('Water Data'!E122)),NA())</f>
        <v>#N/A</v>
      </c>
      <c r="I128" s="95" t="e">
        <f ca="true">+IF(AND(ISNUMBER(OFFSET('Water Data'!$E$9,0,10*ROW('Water Data'!E122))),'Data Summary'!BX128="Yes"),OFFSET('Water Data'!$E$9,0,10*ROW('Water Data'!E122)),NA())</f>
        <v>#N/A</v>
      </c>
      <c r="J128" s="95" t="e">
        <f ca="true">+IF(AND(ISNUMBER(OFFSET('Water Data'!$F$4,0,10*ROW('Water Data'!F122))),'Data Summary'!BY128="Yes"),100-OFFSET('Water Data'!$F$4,0,10*ROW('Water Data'!F122)),NA())</f>
        <v>#N/A</v>
      </c>
      <c r="K128" s="95" t="e">
        <f ca="true">+IF(AND(ISNUMBER(OFFSET('Water Data'!$F$6,0,10*ROW('Water Data'!F122))),'Data Summary'!BZ128="Yes"),OFFSET('Water Data'!$F$6,0,10*ROW('Water Data'!F122)),NA())</f>
        <v>#N/A</v>
      </c>
      <c r="L128" s="95" t="e">
        <f ca="true">+IF(AND(ISNUMBER(OFFSET('Water Data'!$F$9,0,10*ROW('Water Data'!F122))),'Data Summary'!CA128="Yes"),OFFSET('Water Data'!$F$9,0,10*ROW('Water Data'!F122)),NA())</f>
        <v>#N/A</v>
      </c>
      <c r="M128" s="95" t="e">
        <f ca="true">+IF(AND(ISNUMBER(OFFSET('Water Data'!$G$4,0,10*ROW('Water Data'!G122))),'Data Summary'!CB128="Yes"),100-OFFSET('Water Data'!$G$4,0,10*ROW('Water Data'!G122)),NA())</f>
        <v>#N/A</v>
      </c>
      <c r="N128" s="95" t="e">
        <f ca="true">+IF(AND(ISNUMBER(OFFSET('Water Data'!$G$6,0,10*ROW('Water Data'!G122))),'Data Summary'!CC128="Yes"),OFFSET('Water Data'!$G$6,0,10*ROW('Water Data'!G122)),NA())</f>
        <v>#N/A</v>
      </c>
      <c r="O128" s="95" t="e">
        <f ca="true">+IF(AND(ISNUMBER(OFFSET('Water Data'!$G$9,0,10*ROW('Water Data'!G122))),'Data Summary'!CD128="Yes"),OFFSET('Water Data'!$G$9,0,10*ROW('Water Data'!G122)),NA())</f>
        <v>#N/A</v>
      </c>
      <c r="P128" s="95" t="e">
        <f ca="true">+IF(AND(ISNUMBER(OFFSET('Water Data'!$H$4,0,10*ROW('Water Data'!H122))),'Data Summary'!CE128="Yes"),100-OFFSET('Water Data'!$H$4,0,10*ROW('Water Data'!H122)),NA())</f>
        <v>#N/A</v>
      </c>
      <c r="Q128" s="95" t="e">
        <f ca="true">+IF(AND(ISNUMBER(OFFSET('Water Data'!$H$6,0,10*ROW('Water Data'!H122))),'Data Summary'!CF128="Yes"),OFFSET('Water Data'!$H$6,0,10*ROW('Water Data'!H122)),NA())</f>
        <v>#N/A</v>
      </c>
      <c r="R128" s="95" t="e">
        <f ca="true">+IF(AND(ISNUMBER(OFFSET('Water Data'!$H$9,0,10*ROW('Water Data'!H122))),'Data Summary'!CG128="Yes"),OFFSET('Water Data'!$H$9,0,10*ROW('Water Data'!H122)),NA())</f>
        <v>#N/A</v>
      </c>
      <c r="S128" s="95" t="e">
        <f ca="true">+IF(AND(ISNUMBER(OFFSET('Water Data'!$I$4,0,10*ROW('Water Data'!I122))),'Data Summary'!CH128="Yes"),100-OFFSET('Water Data'!$I$4,0,10*ROW('Water Data'!I122)),NA())</f>
        <v>#N/A</v>
      </c>
      <c r="T128" s="95" t="e">
        <f ca="true">+IF(AND(ISNUMBER(OFFSET('Water Data'!$I$6,0,10*ROW('Water Data'!I122))),'Data Summary'!CI128="Yes"),OFFSET('Water Data'!$I$6,0,10*ROW('Water Data'!I122)),NA())</f>
        <v>#N/A</v>
      </c>
      <c r="U128" s="95" t="e">
        <f ca="true">+IF(AND(ISNUMBER(OFFSET('Water Data'!$I$9,0,10*ROW('Water Data'!I122))),'Data Summary'!CJ128="Yes"),OFFSET('Water Data'!$I$9,0,10*ROW('Water Data'!I122)),NA())</f>
        <v>#N/A</v>
      </c>
      <c r="V128" s="96" t="e">
        <f ca="true">+IF(AND(ISNUMBER(OFFSET('Sanitation Data'!$D$4,0,10*ROW('Sanitation Data'!D122))),'Data Summary'!CK128="Yes"),100-OFFSET('Sanitation Data'!$D$4,0,10*ROW('Sanitation Data'!D122)),NA())</f>
        <v>#N/A</v>
      </c>
      <c r="W128" s="96" t="e">
        <f ca="true">+IF(AND(ISNUMBER(OFFSET('Sanitation Data'!$D$6,0,10*ROW('Sanitation Data'!D122))),'Data Summary'!CL128="Yes"),OFFSET('Sanitation Data'!$D$6,0,10*ROW('Sanitation Data'!D122)),NA())</f>
        <v>#N/A</v>
      </c>
      <c r="X128" s="96" t="e">
        <f ca="true">+IF(AND(ISNUMBER(OFFSET('Sanitation Data'!$D$10,0,10*ROW('Sanitation Data'!D122))),'Data Summary'!CM128="Yes"),OFFSET('Sanitation Data'!$D$10,0,10*ROW('Sanitation Data'!D122)),NA())</f>
        <v>#N/A</v>
      </c>
      <c r="Y128" s="96" t="e">
        <f ca="true">+IF(AND(ISNUMBER(OFFSET('Sanitation Data'!$D$11,0,10*ROW('Sanitation Data'!D122))),'Data Summary'!CN128="Yes"),OFFSET('Sanitation Data'!$D$11,0,10*ROW('Sanitation Data'!D122)),NA())</f>
        <v>#N/A</v>
      </c>
      <c r="Z128" s="96" t="e">
        <f ca="true">+IF(AND(ISNUMBER(OFFSET('Sanitation Data'!$D$12,0,10*ROW('Sanitation Data'!D122))),'Data Summary'!CO128="Yes"),OFFSET('Sanitation Data'!$D$12,0,10*ROW('Sanitation Data'!D122)),NA())</f>
        <v>#N/A</v>
      </c>
      <c r="AA128" s="96" t="e">
        <f ca="true">+IF(AND(ISNUMBER(OFFSET('Sanitation Data'!$E$4,0,10*ROW('Sanitation Data'!E122))),'Data Summary'!CP128="Yes"),100-OFFSET('Sanitation Data'!$E$4,0,10*ROW('Sanitation Data'!E122)),NA())</f>
        <v>#N/A</v>
      </c>
      <c r="AB128" s="96" t="e">
        <f ca="true">+IF(AND(ISNUMBER(OFFSET('Sanitation Data'!$E$6,0,10*ROW('Sanitation Data'!E122))),'Data Summary'!CQ128="Yes"),OFFSET('Sanitation Data'!$E$6,0,10*ROW('Sanitation Data'!E122)),NA())</f>
        <v>#N/A</v>
      </c>
      <c r="AC128" s="96" t="e">
        <f ca="true">+IF(AND(ISNUMBER(OFFSET('Sanitation Data'!$E$10,0,10*ROW('Sanitation Data'!E122))),'Data Summary'!CR128="Yes"),OFFSET('Sanitation Data'!$E$10,0,10*ROW('Sanitation Data'!E122)),NA())</f>
        <v>#N/A</v>
      </c>
      <c r="AD128" s="96" t="e">
        <f ca="true">+IF(AND(ISNUMBER(OFFSET('Sanitation Data'!$E$11,0,10*ROW('Sanitation Data'!E122))),'Data Summary'!CS128="Yes"),OFFSET('Sanitation Data'!$E$11,0,10*ROW('Sanitation Data'!E122)),NA())</f>
        <v>#N/A</v>
      </c>
      <c r="AE128" s="96" t="e">
        <f ca="true">+IF(AND(ISNUMBER(OFFSET('Sanitation Data'!$E$12,0,10*ROW('Sanitation Data'!E122))),'Data Summary'!CT128="Yes"),OFFSET('Sanitation Data'!$E$12,0,10*ROW('Sanitation Data'!E122)),NA())</f>
        <v>#N/A</v>
      </c>
      <c r="AF128" s="96" t="e">
        <f ca="true">+IF(AND(ISNUMBER(OFFSET('Sanitation Data'!$F$4,0,10*ROW('Sanitation Data'!F122))),'Data Summary'!CU128="Yes"),100-OFFSET('Sanitation Data'!$F$4,0,10*ROW('Sanitation Data'!F122)),NA())</f>
        <v>#N/A</v>
      </c>
      <c r="AG128" s="96" t="e">
        <f ca="true">+IF(AND(ISNUMBER(OFFSET('Sanitation Data'!$F$6,0,10*ROW('Sanitation Data'!F122))),'Data Summary'!CV128="Yes"),OFFSET('Sanitation Data'!$F$6,0,10*ROW('Sanitation Data'!F122)),NA())</f>
        <v>#N/A</v>
      </c>
      <c r="AH128" s="96" t="e">
        <f ca="true">+IF(AND(ISNUMBER(OFFSET('Sanitation Data'!$F$10,0,10*ROW('Sanitation Data'!F122))),'Data Summary'!CW128="Yes"),OFFSET('Sanitation Data'!$F$10,0,10*ROW('Sanitation Data'!F122)),NA())</f>
        <v>#N/A</v>
      </c>
      <c r="AI128" s="96" t="e">
        <f ca="true">+IF(AND(ISNUMBER(OFFSET('Sanitation Data'!$F$11,0,10*ROW('Sanitation Data'!F122))),'Data Summary'!CX128="Yes"),OFFSET('Sanitation Data'!$F$11,0,10*ROW('Sanitation Data'!F122)),NA())</f>
        <v>#N/A</v>
      </c>
      <c r="AJ128" s="96" t="e">
        <f ca="true">+IF(AND(ISNUMBER(OFFSET('Sanitation Data'!$F$12,0,10*ROW('Sanitation Data'!F122))),'Data Summary'!CY128="Yes"),OFFSET('Sanitation Data'!$F$12,0,10*ROW('Sanitation Data'!F122)),NA())</f>
        <v>#N/A</v>
      </c>
      <c r="AK128" s="96" t="e">
        <f ca="true">+IF(AND(ISNUMBER(OFFSET('Sanitation Data'!$G$4,0,10*ROW('Sanitation Data'!G122))),'Data Summary'!CZ128="Yes"),100-OFFSET('Sanitation Data'!$G$4,0,10*ROW('Sanitation Data'!G122)),NA())</f>
        <v>#N/A</v>
      </c>
      <c r="AL128" s="96" t="e">
        <f ca="true">+IF(AND(ISNUMBER(OFFSET('Sanitation Data'!$G$6,0,10*ROW('Sanitation Data'!G122))),'Data Summary'!DA128="Yes"),OFFSET('Sanitation Data'!$G$6,0,10*ROW('Sanitation Data'!G122)),NA())</f>
        <v>#N/A</v>
      </c>
      <c r="AM128" s="96" t="e">
        <f ca="true">+IF(AND(ISNUMBER(OFFSET('Sanitation Data'!$G$10,0,10*ROW('Sanitation Data'!G122))),'Data Summary'!DB128="Yes"),OFFSET('Sanitation Data'!$G$10,0,10*ROW('Sanitation Data'!G122)),NA())</f>
        <v>#N/A</v>
      </c>
      <c r="AN128" s="96" t="e">
        <f ca="true">+IF(AND(ISNUMBER(OFFSET('Sanitation Data'!$G$11,0,10*ROW('Sanitation Data'!G122))),'Data Summary'!DC128="Yes"),OFFSET('Sanitation Data'!$G$11,0,10*ROW('Sanitation Data'!G122)),NA())</f>
        <v>#N/A</v>
      </c>
      <c r="AO128" s="96" t="e">
        <f ca="true">+IF(AND(ISNUMBER(OFFSET('Sanitation Data'!$G$12,0,10*ROW('Sanitation Data'!G122))),'Data Summary'!DD128="Yes"),OFFSET('Sanitation Data'!$G$12,0,10*ROW('Sanitation Data'!G122)),NA())</f>
        <v>#N/A</v>
      </c>
      <c r="AP128" s="96" t="e">
        <f ca="true">+IF(AND(ISNUMBER(OFFSET('Sanitation Data'!$H$4,0,10*ROW('Sanitation Data'!H122))),'Data Summary'!DE128="Yes"),100-OFFSET('Sanitation Data'!$H$4,0,10*ROW('Sanitation Data'!H122)),NA())</f>
        <v>#N/A</v>
      </c>
      <c r="AQ128" s="96" t="e">
        <f ca="true">+IF(AND(ISNUMBER(OFFSET('Sanitation Data'!$H$6,0,10*ROW('Sanitation Data'!H122))),'Data Summary'!DF128="Yes"),OFFSET('Sanitation Data'!$H$6,0,10*ROW('Sanitation Data'!H122)),NA())</f>
        <v>#N/A</v>
      </c>
      <c r="AR128" s="96" t="e">
        <f ca="true">+IF(AND(ISNUMBER(OFFSET('Sanitation Data'!$H$10,0,10*ROW('Sanitation Data'!H122))),'Data Summary'!DG128="Yes"),OFFSET('Sanitation Data'!$H$10,0,10*ROW('Sanitation Data'!H122)),NA())</f>
        <v>#N/A</v>
      </c>
      <c r="AS128" s="96" t="e">
        <f ca="true">+IF(AND(ISNUMBER(OFFSET('Sanitation Data'!$H$11,0,10*ROW('Sanitation Data'!H122))),'Data Summary'!DH128="Yes"),OFFSET('Sanitation Data'!$H$11,0,10*ROW('Sanitation Data'!H122)),NA())</f>
        <v>#N/A</v>
      </c>
      <c r="AT128" s="96" t="e">
        <f ca="true">+IF(AND(ISNUMBER(OFFSET('Sanitation Data'!$H$12,0,10*ROW('Sanitation Data'!H122))),'Data Summary'!DI128="Yes"),OFFSET('Sanitation Data'!$H$12,0,10*ROW('Sanitation Data'!H122)),NA())</f>
        <v>#N/A</v>
      </c>
      <c r="AU128" s="96" t="e">
        <f ca="true">+IF(AND(ISNUMBER(OFFSET('Sanitation Data'!$I$4,0,10*ROW('Sanitation Data'!I122))),'Data Summary'!DJ128="Yes"),100-OFFSET('Sanitation Data'!$I$4,0,10*ROW('Sanitation Data'!I122)),NA())</f>
        <v>#N/A</v>
      </c>
      <c r="AV128" s="96" t="e">
        <f ca="true">+IF(AND(ISNUMBER(OFFSET('Sanitation Data'!$I$6,0,10*ROW('Sanitation Data'!I122))),'Data Summary'!DK128="Yes"),OFFSET('Sanitation Data'!$I$6,0,10*ROW('Sanitation Data'!I122)),NA())</f>
        <v>#N/A</v>
      </c>
      <c r="AW128" s="96" t="e">
        <f ca="true">+IF(AND(ISNUMBER(OFFSET('Sanitation Data'!$I$10,0,10*ROW('Sanitation Data'!I122))),'Data Summary'!DL128="Yes"),OFFSET('Sanitation Data'!$I$10,0,10*ROW('Sanitation Data'!I122)),NA())</f>
        <v>#N/A</v>
      </c>
      <c r="AX128" s="96" t="e">
        <f ca="true">+IF(AND(ISNUMBER(OFFSET('Sanitation Data'!$I$11,0,10*ROW('Sanitation Data'!I122))),'Data Summary'!DM128="Yes"),OFFSET('Sanitation Data'!$I$11,0,10*ROW('Sanitation Data'!I122)),NA())</f>
        <v>#N/A</v>
      </c>
      <c r="AY128" s="96" t="e">
        <f ca="true">+IF(AND(ISNUMBER(OFFSET('Sanitation Data'!$I$12,0,10*ROW('Sanitation Data'!I122))),'Data Summary'!DN128="Yes"),OFFSET('Sanitation Data'!$I$12,0,10*ROW('Sanitation Data'!I122)),NA())</f>
        <v>#N/A</v>
      </c>
      <c r="AZ128" s="97" t="e">
        <f ca="true">+IF(AND(ISNUMBER(OFFSET('Hygiene Data'!$D$5,0,10*ROW('Hygiene Data'!D122))),'Data Summary'!DO128="Yes"),OFFSET('Hygiene Data'!$D$5,0,10*ROW('Hygiene Data'!D122)),NA())</f>
        <v>#N/A</v>
      </c>
      <c r="BA128" s="97" t="e">
        <f ca="true">+IF(AND(ISNUMBER(OFFSET('Hygiene Data'!$D$7,0,10*ROW('Hygiene Data'!D122))),'Data Summary'!DP128="Yes"),OFFSET('Hygiene Data'!$D$7,0,10*ROW('Hygiene Data'!D122)),NA())</f>
        <v>#N/A</v>
      </c>
      <c r="BB128" s="97" t="e">
        <f ca="true">+IF(AND(ISNUMBER(OFFSET('Hygiene Data'!$D$9,0,10*ROW('Hygiene Data'!D122))),'Data Summary'!DQ128="Yes"),OFFSET('Hygiene Data'!$D$9,0,10*ROW('Hygiene Data'!D122)),NA())</f>
        <v>#N/A</v>
      </c>
      <c r="BC128" s="97" t="e">
        <f ca="true">+IF(AND(ISNUMBER(OFFSET('Hygiene Data'!$E$5,0,10*ROW('Hygiene Data'!E122))),'Data Summary'!DR128="Yes"),OFFSET('Hygiene Data'!$E$5,0,10*ROW('Hygiene Data'!E122)),NA())</f>
        <v>#N/A</v>
      </c>
      <c r="BD128" s="97" t="e">
        <f ca="true">+IF(AND(ISNUMBER(OFFSET('Hygiene Data'!$E$7,0,10*ROW('Hygiene Data'!E122))),'Data Summary'!DS128="Yes"),OFFSET('Hygiene Data'!$E$7,0,10*ROW('Hygiene Data'!E122)),NA())</f>
        <v>#N/A</v>
      </c>
      <c r="BE128" s="97" t="e">
        <f ca="true">+IF(AND(ISNUMBER(OFFSET('Hygiene Data'!$E$9,0,10*ROW('Hygiene Data'!E122))),'Data Summary'!DT128="Yes"),OFFSET('Hygiene Data'!$E$9,0,10*ROW('Hygiene Data'!E122)),NA())</f>
        <v>#N/A</v>
      </c>
      <c r="BF128" s="97" t="e">
        <f ca="true">+IF(AND(ISNUMBER(OFFSET('Hygiene Data'!$F$5,0,10*ROW('Hygiene Data'!F122))),'Data Summary'!DU128="Yes"),OFFSET('Hygiene Data'!$F$5,0,10*ROW('Hygiene Data'!F122)),NA())</f>
        <v>#N/A</v>
      </c>
      <c r="BG128" s="97" t="e">
        <f ca="true">+IF(AND(ISNUMBER(OFFSET('Hygiene Data'!$F$7,0,10*ROW('Hygiene Data'!F122))),'Data Summary'!DV128="Yes"),OFFSET('Hygiene Data'!$F$7,0,10*ROW('Hygiene Data'!F122)),NA())</f>
        <v>#N/A</v>
      </c>
      <c r="BH128" s="97" t="e">
        <f ca="true">+IF(AND(ISNUMBER(OFFSET('Hygiene Data'!$F$9,0,10*ROW('Hygiene Data'!F122))),'Data Summary'!DW128="Yes"),OFFSET('Hygiene Data'!$F$9,0,10*ROW('Hygiene Data'!F122)),NA())</f>
        <v>#N/A</v>
      </c>
      <c r="BI128" s="97" t="e">
        <f ca="true">+IF(AND(ISNUMBER(OFFSET('Hygiene Data'!$G$5,0,10*ROW('Hygiene Data'!G122))),'Data Summary'!DX128="Yes"),OFFSET('Hygiene Data'!$G$5,0,10*ROW('Hygiene Data'!G122)),NA())</f>
        <v>#N/A</v>
      </c>
      <c r="BJ128" s="97" t="e">
        <f ca="true">+IF(AND(ISNUMBER(OFFSET('Hygiene Data'!$G$7,0,10*ROW('Hygiene Data'!G122))),'Data Summary'!DY128="Yes"),OFFSET('Hygiene Data'!$G$7,0,10*ROW('Hygiene Data'!G122)),NA())</f>
        <v>#N/A</v>
      </c>
      <c r="BK128" s="97" t="e">
        <f ca="true">+IF(AND(ISNUMBER(OFFSET('Hygiene Data'!$G$9,0,10*ROW('Hygiene Data'!G122))),'Data Summary'!DZ128="Yes"),OFFSET('Hygiene Data'!$G$9,0,10*ROW('Hygiene Data'!G122)),NA())</f>
        <v>#N/A</v>
      </c>
      <c r="BL128" s="97" t="e">
        <f ca="true">+IF(AND(ISNUMBER(OFFSET('Hygiene Data'!$H$5,0,10*ROW('Hygiene Data'!H122))),'Data Summary'!EA128="Yes"),OFFSET('Hygiene Data'!$H$5,0,10*ROW('Hygiene Data'!H122)),NA())</f>
        <v>#N/A</v>
      </c>
      <c r="BM128" s="97" t="e">
        <f ca="true">+IF(AND(ISNUMBER(OFFSET('Hygiene Data'!$H$7,0,10*ROW('Hygiene Data'!H122))),'Data Summary'!EB128="Yes"),OFFSET('Hygiene Data'!$H$7,0,10*ROW('Hygiene Data'!H122)),NA())</f>
        <v>#N/A</v>
      </c>
      <c r="BN128" s="97" t="e">
        <f ca="true">+IF(AND(ISNUMBER(OFFSET('Hygiene Data'!$H$9,0,10*ROW('Hygiene Data'!H122))),'Data Summary'!EC128="Yes"),OFFSET('Hygiene Data'!$H$9,0,10*ROW('Hygiene Data'!H122)),NA())</f>
        <v>#N/A</v>
      </c>
      <c r="BO128" s="97" t="e">
        <f ca="true">+IF(AND(ISNUMBER(OFFSET('Hygiene Data'!$I$5,0,10*ROW('Hygiene Data'!I122))),'Data Summary'!ED128="Yes"),OFFSET('Hygiene Data'!$I$5,0,10*ROW('Hygiene Data'!I122)),NA())</f>
        <v>#N/A</v>
      </c>
      <c r="BP128" s="97" t="e">
        <f ca="true">+IF(AND(ISNUMBER(OFFSET('Hygiene Data'!$I$7,0,10*ROW('Hygiene Data'!I122))),'Data Summary'!EE128="Yes"),OFFSET('Hygiene Data'!$I$7,0,10*ROW('Hygiene Data'!I122)),NA())</f>
        <v>#N/A</v>
      </c>
      <c r="BQ128" s="97" t="e">
        <f ca="true">+IF(AND(ISNUMBER(OFFSET('Hygiene Data'!$I$9,0,10*ROW('Hygiene Data'!I122))),'Data Summary'!EF128="Yes"),OFFSET('Hygiene Data'!$I$9,0,10*ROW('Hygiene Data'!I122)),NA())</f>
        <v>#N/A</v>
      </c>
    </row>
    <row xmlns:x14ac="http://schemas.microsoft.com/office/spreadsheetml/2009/9/ac" r="129" x14ac:dyDescent="0.2">
      <c r="A129" s="409" t="e">
        <f ca="true">+RIGHT('Data Summary'!A129,LEN('Data Summary'!A129)-9)</f>
        <v>#VALUE!</v>
      </c>
      <c r="B129" s="36" t="str">
        <f ca="true">+IF(ISTEXT('Data Summary'!B129),'Data Summary'!B129,"")</f>
        <v/>
      </c>
      <c r="C129" s="358" t="e">
        <f ca="true">+VALUE('Data Summary'!C129)</f>
        <v>#VALUE!</v>
      </c>
      <c r="D129" s="95" t="e">
        <f ca="true">+IF(AND(ISNUMBER(OFFSET('Water Data'!$D$4,0,10*ROW('Water Data'!D123))),'Data Summary'!BS129="Yes"),100-OFFSET('Water Data'!$D$4,0,10*ROW('Water Data'!D123)),NA())</f>
        <v>#N/A</v>
      </c>
      <c r="E129" s="95" t="e">
        <f ca="true">+IF(AND(ISNUMBER(OFFSET('Water Data'!$D$6,0,10*ROW('Water Data'!D123))),'Data Summary'!BT129="Yes"),OFFSET('Water Data'!$D$6,0,10*ROW('Water Data'!D123)),NA())</f>
        <v>#N/A</v>
      </c>
      <c r="F129" s="95" t="e">
        <f ca="true">+IF(AND(ISNUMBER(OFFSET('Water Data'!$D$9,0,10*ROW('Water Data'!D123))),'Data Summary'!BU129="Yes"),OFFSET('Water Data'!$D$9,0,10*ROW('Water Data'!D123)),NA())</f>
        <v>#N/A</v>
      </c>
      <c r="G129" s="95" t="e">
        <f ca="true">+IF(AND(ISNUMBER(OFFSET('Water Data'!$E$4,0,10*ROW('Water Data'!E123))),'Data Summary'!BV129="Yes"),100-OFFSET('Water Data'!$E$4,0,10*ROW('Water Data'!E123)),NA())</f>
        <v>#N/A</v>
      </c>
      <c r="H129" s="95" t="e">
        <f ca="true">+IF(AND(ISNUMBER(OFFSET('Water Data'!$E$6,0,10*ROW('Water Data'!E123))),'Data Summary'!BW129="Yes"),OFFSET('Water Data'!$E$6,0,10*ROW('Water Data'!E123)),NA())</f>
        <v>#N/A</v>
      </c>
      <c r="I129" s="95" t="e">
        <f ca="true">+IF(AND(ISNUMBER(OFFSET('Water Data'!$E$9,0,10*ROW('Water Data'!E123))),'Data Summary'!BX129="Yes"),OFFSET('Water Data'!$E$9,0,10*ROW('Water Data'!E123)),NA())</f>
        <v>#N/A</v>
      </c>
      <c r="J129" s="95" t="e">
        <f ca="true">+IF(AND(ISNUMBER(OFFSET('Water Data'!$F$4,0,10*ROW('Water Data'!F123))),'Data Summary'!BY129="Yes"),100-OFFSET('Water Data'!$F$4,0,10*ROW('Water Data'!F123)),NA())</f>
        <v>#N/A</v>
      </c>
      <c r="K129" s="95" t="e">
        <f ca="true">+IF(AND(ISNUMBER(OFFSET('Water Data'!$F$6,0,10*ROW('Water Data'!F123))),'Data Summary'!BZ129="Yes"),OFFSET('Water Data'!$F$6,0,10*ROW('Water Data'!F123)),NA())</f>
        <v>#N/A</v>
      </c>
      <c r="L129" s="95" t="e">
        <f ca="true">+IF(AND(ISNUMBER(OFFSET('Water Data'!$F$9,0,10*ROW('Water Data'!F123))),'Data Summary'!CA129="Yes"),OFFSET('Water Data'!$F$9,0,10*ROW('Water Data'!F123)),NA())</f>
        <v>#N/A</v>
      </c>
      <c r="M129" s="95" t="e">
        <f ca="true">+IF(AND(ISNUMBER(OFFSET('Water Data'!$G$4,0,10*ROW('Water Data'!G123))),'Data Summary'!CB129="Yes"),100-OFFSET('Water Data'!$G$4,0,10*ROW('Water Data'!G123)),NA())</f>
        <v>#N/A</v>
      </c>
      <c r="N129" s="95" t="e">
        <f ca="true">+IF(AND(ISNUMBER(OFFSET('Water Data'!$G$6,0,10*ROW('Water Data'!G123))),'Data Summary'!CC129="Yes"),OFFSET('Water Data'!$G$6,0,10*ROW('Water Data'!G123)),NA())</f>
        <v>#N/A</v>
      </c>
      <c r="O129" s="95" t="e">
        <f ca="true">+IF(AND(ISNUMBER(OFFSET('Water Data'!$G$9,0,10*ROW('Water Data'!G123))),'Data Summary'!CD129="Yes"),OFFSET('Water Data'!$G$9,0,10*ROW('Water Data'!G123)),NA())</f>
        <v>#N/A</v>
      </c>
      <c r="P129" s="95" t="e">
        <f ca="true">+IF(AND(ISNUMBER(OFFSET('Water Data'!$H$4,0,10*ROW('Water Data'!H123))),'Data Summary'!CE129="Yes"),100-OFFSET('Water Data'!$H$4,0,10*ROW('Water Data'!H123)),NA())</f>
        <v>#N/A</v>
      </c>
      <c r="Q129" s="95" t="e">
        <f ca="true">+IF(AND(ISNUMBER(OFFSET('Water Data'!$H$6,0,10*ROW('Water Data'!H123))),'Data Summary'!CF129="Yes"),OFFSET('Water Data'!$H$6,0,10*ROW('Water Data'!H123)),NA())</f>
        <v>#N/A</v>
      </c>
      <c r="R129" s="95" t="e">
        <f ca="true">+IF(AND(ISNUMBER(OFFSET('Water Data'!$H$9,0,10*ROW('Water Data'!H123))),'Data Summary'!CG129="Yes"),OFFSET('Water Data'!$H$9,0,10*ROW('Water Data'!H123)),NA())</f>
        <v>#N/A</v>
      </c>
      <c r="S129" s="95" t="e">
        <f ca="true">+IF(AND(ISNUMBER(OFFSET('Water Data'!$I$4,0,10*ROW('Water Data'!I123))),'Data Summary'!CH129="Yes"),100-OFFSET('Water Data'!$I$4,0,10*ROW('Water Data'!I123)),NA())</f>
        <v>#N/A</v>
      </c>
      <c r="T129" s="95" t="e">
        <f ca="true">+IF(AND(ISNUMBER(OFFSET('Water Data'!$I$6,0,10*ROW('Water Data'!I123))),'Data Summary'!CI129="Yes"),OFFSET('Water Data'!$I$6,0,10*ROW('Water Data'!I123)),NA())</f>
        <v>#N/A</v>
      </c>
      <c r="U129" s="95" t="e">
        <f ca="true">+IF(AND(ISNUMBER(OFFSET('Water Data'!$I$9,0,10*ROW('Water Data'!I123))),'Data Summary'!CJ129="Yes"),OFFSET('Water Data'!$I$9,0,10*ROW('Water Data'!I123)),NA())</f>
        <v>#N/A</v>
      </c>
      <c r="V129" s="96" t="e">
        <f ca="true">+IF(AND(ISNUMBER(OFFSET('Sanitation Data'!$D$4,0,10*ROW('Sanitation Data'!D123))),'Data Summary'!CK129="Yes"),100-OFFSET('Sanitation Data'!$D$4,0,10*ROW('Sanitation Data'!D123)),NA())</f>
        <v>#N/A</v>
      </c>
      <c r="W129" s="96" t="e">
        <f ca="true">+IF(AND(ISNUMBER(OFFSET('Sanitation Data'!$D$6,0,10*ROW('Sanitation Data'!D123))),'Data Summary'!CL129="Yes"),OFFSET('Sanitation Data'!$D$6,0,10*ROW('Sanitation Data'!D123)),NA())</f>
        <v>#N/A</v>
      </c>
      <c r="X129" s="96" t="e">
        <f ca="true">+IF(AND(ISNUMBER(OFFSET('Sanitation Data'!$D$10,0,10*ROW('Sanitation Data'!D123))),'Data Summary'!CM129="Yes"),OFFSET('Sanitation Data'!$D$10,0,10*ROW('Sanitation Data'!D123)),NA())</f>
        <v>#N/A</v>
      </c>
      <c r="Y129" s="96" t="e">
        <f ca="true">+IF(AND(ISNUMBER(OFFSET('Sanitation Data'!$D$11,0,10*ROW('Sanitation Data'!D123))),'Data Summary'!CN129="Yes"),OFFSET('Sanitation Data'!$D$11,0,10*ROW('Sanitation Data'!D123)),NA())</f>
        <v>#N/A</v>
      </c>
      <c r="Z129" s="96" t="e">
        <f ca="true">+IF(AND(ISNUMBER(OFFSET('Sanitation Data'!$D$12,0,10*ROW('Sanitation Data'!D123))),'Data Summary'!CO129="Yes"),OFFSET('Sanitation Data'!$D$12,0,10*ROW('Sanitation Data'!D123)),NA())</f>
        <v>#N/A</v>
      </c>
      <c r="AA129" s="96" t="e">
        <f ca="true">+IF(AND(ISNUMBER(OFFSET('Sanitation Data'!$E$4,0,10*ROW('Sanitation Data'!E123))),'Data Summary'!CP129="Yes"),100-OFFSET('Sanitation Data'!$E$4,0,10*ROW('Sanitation Data'!E123)),NA())</f>
        <v>#N/A</v>
      </c>
      <c r="AB129" s="96" t="e">
        <f ca="true">+IF(AND(ISNUMBER(OFFSET('Sanitation Data'!$E$6,0,10*ROW('Sanitation Data'!E123))),'Data Summary'!CQ129="Yes"),OFFSET('Sanitation Data'!$E$6,0,10*ROW('Sanitation Data'!E123)),NA())</f>
        <v>#N/A</v>
      </c>
      <c r="AC129" s="96" t="e">
        <f ca="true">+IF(AND(ISNUMBER(OFFSET('Sanitation Data'!$E$10,0,10*ROW('Sanitation Data'!E123))),'Data Summary'!CR129="Yes"),OFFSET('Sanitation Data'!$E$10,0,10*ROW('Sanitation Data'!E123)),NA())</f>
        <v>#N/A</v>
      </c>
      <c r="AD129" s="96" t="e">
        <f ca="true">+IF(AND(ISNUMBER(OFFSET('Sanitation Data'!$E$11,0,10*ROW('Sanitation Data'!E123))),'Data Summary'!CS129="Yes"),OFFSET('Sanitation Data'!$E$11,0,10*ROW('Sanitation Data'!E123)),NA())</f>
        <v>#N/A</v>
      </c>
      <c r="AE129" s="96" t="e">
        <f ca="true">+IF(AND(ISNUMBER(OFFSET('Sanitation Data'!$E$12,0,10*ROW('Sanitation Data'!E123))),'Data Summary'!CT129="Yes"),OFFSET('Sanitation Data'!$E$12,0,10*ROW('Sanitation Data'!E123)),NA())</f>
        <v>#N/A</v>
      </c>
      <c r="AF129" s="96" t="e">
        <f ca="true">+IF(AND(ISNUMBER(OFFSET('Sanitation Data'!$F$4,0,10*ROW('Sanitation Data'!F123))),'Data Summary'!CU129="Yes"),100-OFFSET('Sanitation Data'!$F$4,0,10*ROW('Sanitation Data'!F123)),NA())</f>
        <v>#N/A</v>
      </c>
      <c r="AG129" s="96" t="e">
        <f ca="true">+IF(AND(ISNUMBER(OFFSET('Sanitation Data'!$F$6,0,10*ROW('Sanitation Data'!F123))),'Data Summary'!CV129="Yes"),OFFSET('Sanitation Data'!$F$6,0,10*ROW('Sanitation Data'!F123)),NA())</f>
        <v>#N/A</v>
      </c>
      <c r="AH129" s="96" t="e">
        <f ca="true">+IF(AND(ISNUMBER(OFFSET('Sanitation Data'!$F$10,0,10*ROW('Sanitation Data'!F123))),'Data Summary'!CW129="Yes"),OFFSET('Sanitation Data'!$F$10,0,10*ROW('Sanitation Data'!F123)),NA())</f>
        <v>#N/A</v>
      </c>
      <c r="AI129" s="96" t="e">
        <f ca="true">+IF(AND(ISNUMBER(OFFSET('Sanitation Data'!$F$11,0,10*ROW('Sanitation Data'!F123))),'Data Summary'!CX129="Yes"),OFFSET('Sanitation Data'!$F$11,0,10*ROW('Sanitation Data'!F123)),NA())</f>
        <v>#N/A</v>
      </c>
      <c r="AJ129" s="96" t="e">
        <f ca="true">+IF(AND(ISNUMBER(OFFSET('Sanitation Data'!$F$12,0,10*ROW('Sanitation Data'!F123))),'Data Summary'!CY129="Yes"),OFFSET('Sanitation Data'!$F$12,0,10*ROW('Sanitation Data'!F123)),NA())</f>
        <v>#N/A</v>
      </c>
      <c r="AK129" s="96" t="e">
        <f ca="true">+IF(AND(ISNUMBER(OFFSET('Sanitation Data'!$G$4,0,10*ROW('Sanitation Data'!G123))),'Data Summary'!CZ129="Yes"),100-OFFSET('Sanitation Data'!$G$4,0,10*ROW('Sanitation Data'!G123)),NA())</f>
        <v>#N/A</v>
      </c>
      <c r="AL129" s="96" t="e">
        <f ca="true">+IF(AND(ISNUMBER(OFFSET('Sanitation Data'!$G$6,0,10*ROW('Sanitation Data'!G123))),'Data Summary'!DA129="Yes"),OFFSET('Sanitation Data'!$G$6,0,10*ROW('Sanitation Data'!G123)),NA())</f>
        <v>#N/A</v>
      </c>
      <c r="AM129" s="96" t="e">
        <f ca="true">+IF(AND(ISNUMBER(OFFSET('Sanitation Data'!$G$10,0,10*ROW('Sanitation Data'!G123))),'Data Summary'!DB129="Yes"),OFFSET('Sanitation Data'!$G$10,0,10*ROW('Sanitation Data'!G123)),NA())</f>
        <v>#N/A</v>
      </c>
      <c r="AN129" s="96" t="e">
        <f ca="true">+IF(AND(ISNUMBER(OFFSET('Sanitation Data'!$G$11,0,10*ROW('Sanitation Data'!G123))),'Data Summary'!DC129="Yes"),OFFSET('Sanitation Data'!$G$11,0,10*ROW('Sanitation Data'!G123)),NA())</f>
        <v>#N/A</v>
      </c>
      <c r="AO129" s="96" t="e">
        <f ca="true">+IF(AND(ISNUMBER(OFFSET('Sanitation Data'!$G$12,0,10*ROW('Sanitation Data'!G123))),'Data Summary'!DD129="Yes"),OFFSET('Sanitation Data'!$G$12,0,10*ROW('Sanitation Data'!G123)),NA())</f>
        <v>#N/A</v>
      </c>
      <c r="AP129" s="96" t="e">
        <f ca="true">+IF(AND(ISNUMBER(OFFSET('Sanitation Data'!$H$4,0,10*ROW('Sanitation Data'!H123))),'Data Summary'!DE129="Yes"),100-OFFSET('Sanitation Data'!$H$4,0,10*ROW('Sanitation Data'!H123)),NA())</f>
        <v>#N/A</v>
      </c>
      <c r="AQ129" s="96" t="e">
        <f ca="true">+IF(AND(ISNUMBER(OFFSET('Sanitation Data'!$H$6,0,10*ROW('Sanitation Data'!H123))),'Data Summary'!DF129="Yes"),OFFSET('Sanitation Data'!$H$6,0,10*ROW('Sanitation Data'!H123)),NA())</f>
        <v>#N/A</v>
      </c>
      <c r="AR129" s="96" t="e">
        <f ca="true">+IF(AND(ISNUMBER(OFFSET('Sanitation Data'!$H$10,0,10*ROW('Sanitation Data'!H123))),'Data Summary'!DG129="Yes"),OFFSET('Sanitation Data'!$H$10,0,10*ROW('Sanitation Data'!H123)),NA())</f>
        <v>#N/A</v>
      </c>
      <c r="AS129" s="96" t="e">
        <f ca="true">+IF(AND(ISNUMBER(OFFSET('Sanitation Data'!$H$11,0,10*ROW('Sanitation Data'!H123))),'Data Summary'!DH129="Yes"),OFFSET('Sanitation Data'!$H$11,0,10*ROW('Sanitation Data'!H123)),NA())</f>
        <v>#N/A</v>
      </c>
      <c r="AT129" s="96" t="e">
        <f ca="true">+IF(AND(ISNUMBER(OFFSET('Sanitation Data'!$H$12,0,10*ROW('Sanitation Data'!H123))),'Data Summary'!DI129="Yes"),OFFSET('Sanitation Data'!$H$12,0,10*ROW('Sanitation Data'!H123)),NA())</f>
        <v>#N/A</v>
      </c>
      <c r="AU129" s="96" t="e">
        <f ca="true">+IF(AND(ISNUMBER(OFFSET('Sanitation Data'!$I$4,0,10*ROW('Sanitation Data'!I123))),'Data Summary'!DJ129="Yes"),100-OFFSET('Sanitation Data'!$I$4,0,10*ROW('Sanitation Data'!I123)),NA())</f>
        <v>#N/A</v>
      </c>
      <c r="AV129" s="96" t="e">
        <f ca="true">+IF(AND(ISNUMBER(OFFSET('Sanitation Data'!$I$6,0,10*ROW('Sanitation Data'!I123))),'Data Summary'!DK129="Yes"),OFFSET('Sanitation Data'!$I$6,0,10*ROW('Sanitation Data'!I123)),NA())</f>
        <v>#N/A</v>
      </c>
      <c r="AW129" s="96" t="e">
        <f ca="true">+IF(AND(ISNUMBER(OFFSET('Sanitation Data'!$I$10,0,10*ROW('Sanitation Data'!I123))),'Data Summary'!DL129="Yes"),OFFSET('Sanitation Data'!$I$10,0,10*ROW('Sanitation Data'!I123)),NA())</f>
        <v>#N/A</v>
      </c>
      <c r="AX129" s="96" t="e">
        <f ca="true">+IF(AND(ISNUMBER(OFFSET('Sanitation Data'!$I$11,0,10*ROW('Sanitation Data'!I123))),'Data Summary'!DM129="Yes"),OFFSET('Sanitation Data'!$I$11,0,10*ROW('Sanitation Data'!I123)),NA())</f>
        <v>#N/A</v>
      </c>
      <c r="AY129" s="96" t="e">
        <f ca="true">+IF(AND(ISNUMBER(OFFSET('Sanitation Data'!$I$12,0,10*ROW('Sanitation Data'!I123))),'Data Summary'!DN129="Yes"),OFFSET('Sanitation Data'!$I$12,0,10*ROW('Sanitation Data'!I123)),NA())</f>
        <v>#N/A</v>
      </c>
      <c r="AZ129" s="97" t="e">
        <f ca="true">+IF(AND(ISNUMBER(OFFSET('Hygiene Data'!$D$5,0,10*ROW('Hygiene Data'!D123))),'Data Summary'!DO129="Yes"),OFFSET('Hygiene Data'!$D$5,0,10*ROW('Hygiene Data'!D123)),NA())</f>
        <v>#N/A</v>
      </c>
      <c r="BA129" s="97" t="e">
        <f ca="true">+IF(AND(ISNUMBER(OFFSET('Hygiene Data'!$D$7,0,10*ROW('Hygiene Data'!D123))),'Data Summary'!DP129="Yes"),OFFSET('Hygiene Data'!$D$7,0,10*ROW('Hygiene Data'!D123)),NA())</f>
        <v>#N/A</v>
      </c>
      <c r="BB129" s="97" t="e">
        <f ca="true">+IF(AND(ISNUMBER(OFFSET('Hygiene Data'!$D$9,0,10*ROW('Hygiene Data'!D123))),'Data Summary'!DQ129="Yes"),OFFSET('Hygiene Data'!$D$9,0,10*ROW('Hygiene Data'!D123)),NA())</f>
        <v>#N/A</v>
      </c>
      <c r="BC129" s="97" t="e">
        <f ca="true">+IF(AND(ISNUMBER(OFFSET('Hygiene Data'!$E$5,0,10*ROW('Hygiene Data'!E123))),'Data Summary'!DR129="Yes"),OFFSET('Hygiene Data'!$E$5,0,10*ROW('Hygiene Data'!E123)),NA())</f>
        <v>#N/A</v>
      </c>
      <c r="BD129" s="97" t="e">
        <f ca="true">+IF(AND(ISNUMBER(OFFSET('Hygiene Data'!$E$7,0,10*ROW('Hygiene Data'!E123))),'Data Summary'!DS129="Yes"),OFFSET('Hygiene Data'!$E$7,0,10*ROW('Hygiene Data'!E123)),NA())</f>
        <v>#N/A</v>
      </c>
      <c r="BE129" s="97" t="e">
        <f ca="true">+IF(AND(ISNUMBER(OFFSET('Hygiene Data'!$E$9,0,10*ROW('Hygiene Data'!E123))),'Data Summary'!DT129="Yes"),OFFSET('Hygiene Data'!$E$9,0,10*ROW('Hygiene Data'!E123)),NA())</f>
        <v>#N/A</v>
      </c>
      <c r="BF129" s="97" t="e">
        <f ca="true">+IF(AND(ISNUMBER(OFFSET('Hygiene Data'!$F$5,0,10*ROW('Hygiene Data'!F123))),'Data Summary'!DU129="Yes"),OFFSET('Hygiene Data'!$F$5,0,10*ROW('Hygiene Data'!F123)),NA())</f>
        <v>#N/A</v>
      </c>
      <c r="BG129" s="97" t="e">
        <f ca="true">+IF(AND(ISNUMBER(OFFSET('Hygiene Data'!$F$7,0,10*ROW('Hygiene Data'!F123))),'Data Summary'!DV129="Yes"),OFFSET('Hygiene Data'!$F$7,0,10*ROW('Hygiene Data'!F123)),NA())</f>
        <v>#N/A</v>
      </c>
      <c r="BH129" s="97" t="e">
        <f ca="true">+IF(AND(ISNUMBER(OFFSET('Hygiene Data'!$F$9,0,10*ROW('Hygiene Data'!F123))),'Data Summary'!DW129="Yes"),OFFSET('Hygiene Data'!$F$9,0,10*ROW('Hygiene Data'!F123)),NA())</f>
        <v>#N/A</v>
      </c>
      <c r="BI129" s="97" t="e">
        <f ca="true">+IF(AND(ISNUMBER(OFFSET('Hygiene Data'!$G$5,0,10*ROW('Hygiene Data'!G123))),'Data Summary'!DX129="Yes"),OFFSET('Hygiene Data'!$G$5,0,10*ROW('Hygiene Data'!G123)),NA())</f>
        <v>#N/A</v>
      </c>
      <c r="BJ129" s="97" t="e">
        <f ca="true">+IF(AND(ISNUMBER(OFFSET('Hygiene Data'!$G$7,0,10*ROW('Hygiene Data'!G123))),'Data Summary'!DY129="Yes"),OFFSET('Hygiene Data'!$G$7,0,10*ROW('Hygiene Data'!G123)),NA())</f>
        <v>#N/A</v>
      </c>
      <c r="BK129" s="97" t="e">
        <f ca="true">+IF(AND(ISNUMBER(OFFSET('Hygiene Data'!$G$9,0,10*ROW('Hygiene Data'!G123))),'Data Summary'!DZ129="Yes"),OFFSET('Hygiene Data'!$G$9,0,10*ROW('Hygiene Data'!G123)),NA())</f>
        <v>#N/A</v>
      </c>
      <c r="BL129" s="97" t="e">
        <f ca="true">+IF(AND(ISNUMBER(OFFSET('Hygiene Data'!$H$5,0,10*ROW('Hygiene Data'!H123))),'Data Summary'!EA129="Yes"),OFFSET('Hygiene Data'!$H$5,0,10*ROW('Hygiene Data'!H123)),NA())</f>
        <v>#N/A</v>
      </c>
      <c r="BM129" s="97" t="e">
        <f ca="true">+IF(AND(ISNUMBER(OFFSET('Hygiene Data'!$H$7,0,10*ROW('Hygiene Data'!H123))),'Data Summary'!EB129="Yes"),OFFSET('Hygiene Data'!$H$7,0,10*ROW('Hygiene Data'!H123)),NA())</f>
        <v>#N/A</v>
      </c>
      <c r="BN129" s="97" t="e">
        <f ca="true">+IF(AND(ISNUMBER(OFFSET('Hygiene Data'!$H$9,0,10*ROW('Hygiene Data'!H123))),'Data Summary'!EC129="Yes"),OFFSET('Hygiene Data'!$H$9,0,10*ROW('Hygiene Data'!H123)),NA())</f>
        <v>#N/A</v>
      </c>
      <c r="BO129" s="97" t="e">
        <f ca="true">+IF(AND(ISNUMBER(OFFSET('Hygiene Data'!$I$5,0,10*ROW('Hygiene Data'!I123))),'Data Summary'!ED129="Yes"),OFFSET('Hygiene Data'!$I$5,0,10*ROW('Hygiene Data'!I123)),NA())</f>
        <v>#N/A</v>
      </c>
      <c r="BP129" s="97" t="e">
        <f ca="true">+IF(AND(ISNUMBER(OFFSET('Hygiene Data'!$I$7,0,10*ROW('Hygiene Data'!I123))),'Data Summary'!EE129="Yes"),OFFSET('Hygiene Data'!$I$7,0,10*ROW('Hygiene Data'!I123)),NA())</f>
        <v>#N/A</v>
      </c>
      <c r="BQ129" s="97" t="e">
        <f ca="true">+IF(AND(ISNUMBER(OFFSET('Hygiene Data'!$I$9,0,10*ROW('Hygiene Data'!I123))),'Data Summary'!EF129="Yes"),OFFSET('Hygiene Data'!$I$9,0,10*ROW('Hygiene Data'!I123)),NA())</f>
        <v>#N/A</v>
      </c>
    </row>
    <row xmlns:x14ac="http://schemas.microsoft.com/office/spreadsheetml/2009/9/ac" r="130" x14ac:dyDescent="0.2">
      <c r="A130" s="409" t="e">
        <f ca="true">+RIGHT('Data Summary'!A130,LEN('Data Summary'!A130)-9)</f>
        <v>#VALUE!</v>
      </c>
      <c r="B130" s="36" t="str">
        <f ca="true">+IF(ISTEXT('Data Summary'!B130),'Data Summary'!B130,"")</f>
        <v/>
      </c>
      <c r="C130" s="358" t="e">
        <f ca="true">+VALUE('Data Summary'!C130)</f>
        <v>#VALUE!</v>
      </c>
      <c r="D130" s="95" t="e">
        <f ca="true">+IF(AND(ISNUMBER(OFFSET('Water Data'!$D$4,0,10*ROW('Water Data'!D124))),'Data Summary'!BS130="Yes"),100-OFFSET('Water Data'!$D$4,0,10*ROW('Water Data'!D124)),NA())</f>
        <v>#N/A</v>
      </c>
      <c r="E130" s="95" t="e">
        <f ca="true">+IF(AND(ISNUMBER(OFFSET('Water Data'!$D$6,0,10*ROW('Water Data'!D124))),'Data Summary'!BT130="Yes"),OFFSET('Water Data'!$D$6,0,10*ROW('Water Data'!D124)),NA())</f>
        <v>#N/A</v>
      </c>
      <c r="F130" s="95" t="e">
        <f ca="true">+IF(AND(ISNUMBER(OFFSET('Water Data'!$D$9,0,10*ROW('Water Data'!D124))),'Data Summary'!BU130="Yes"),OFFSET('Water Data'!$D$9,0,10*ROW('Water Data'!D124)),NA())</f>
        <v>#N/A</v>
      </c>
      <c r="G130" s="95" t="e">
        <f ca="true">+IF(AND(ISNUMBER(OFFSET('Water Data'!$E$4,0,10*ROW('Water Data'!E124))),'Data Summary'!BV130="Yes"),100-OFFSET('Water Data'!$E$4,0,10*ROW('Water Data'!E124)),NA())</f>
        <v>#N/A</v>
      </c>
      <c r="H130" s="95" t="e">
        <f ca="true">+IF(AND(ISNUMBER(OFFSET('Water Data'!$E$6,0,10*ROW('Water Data'!E124))),'Data Summary'!BW130="Yes"),OFFSET('Water Data'!$E$6,0,10*ROW('Water Data'!E124)),NA())</f>
        <v>#N/A</v>
      </c>
      <c r="I130" s="95" t="e">
        <f ca="true">+IF(AND(ISNUMBER(OFFSET('Water Data'!$E$9,0,10*ROW('Water Data'!E124))),'Data Summary'!BX130="Yes"),OFFSET('Water Data'!$E$9,0,10*ROW('Water Data'!E124)),NA())</f>
        <v>#N/A</v>
      </c>
      <c r="J130" s="95" t="e">
        <f ca="true">+IF(AND(ISNUMBER(OFFSET('Water Data'!$F$4,0,10*ROW('Water Data'!F124))),'Data Summary'!BY130="Yes"),100-OFFSET('Water Data'!$F$4,0,10*ROW('Water Data'!F124)),NA())</f>
        <v>#N/A</v>
      </c>
      <c r="K130" s="95" t="e">
        <f ca="true">+IF(AND(ISNUMBER(OFFSET('Water Data'!$F$6,0,10*ROW('Water Data'!F124))),'Data Summary'!BZ130="Yes"),OFFSET('Water Data'!$F$6,0,10*ROW('Water Data'!F124)),NA())</f>
        <v>#N/A</v>
      </c>
      <c r="L130" s="95" t="e">
        <f ca="true">+IF(AND(ISNUMBER(OFFSET('Water Data'!$F$9,0,10*ROW('Water Data'!F124))),'Data Summary'!CA130="Yes"),OFFSET('Water Data'!$F$9,0,10*ROW('Water Data'!F124)),NA())</f>
        <v>#N/A</v>
      </c>
      <c r="M130" s="95" t="e">
        <f ca="true">+IF(AND(ISNUMBER(OFFSET('Water Data'!$G$4,0,10*ROW('Water Data'!G124))),'Data Summary'!CB130="Yes"),100-OFFSET('Water Data'!$G$4,0,10*ROW('Water Data'!G124)),NA())</f>
        <v>#N/A</v>
      </c>
      <c r="N130" s="95" t="e">
        <f ca="true">+IF(AND(ISNUMBER(OFFSET('Water Data'!$G$6,0,10*ROW('Water Data'!G124))),'Data Summary'!CC130="Yes"),OFFSET('Water Data'!$G$6,0,10*ROW('Water Data'!G124)),NA())</f>
        <v>#N/A</v>
      </c>
      <c r="O130" s="95" t="e">
        <f ca="true">+IF(AND(ISNUMBER(OFFSET('Water Data'!$G$9,0,10*ROW('Water Data'!G124))),'Data Summary'!CD130="Yes"),OFFSET('Water Data'!$G$9,0,10*ROW('Water Data'!G124)),NA())</f>
        <v>#N/A</v>
      </c>
      <c r="P130" s="95" t="e">
        <f ca="true">+IF(AND(ISNUMBER(OFFSET('Water Data'!$H$4,0,10*ROW('Water Data'!H124))),'Data Summary'!CE130="Yes"),100-OFFSET('Water Data'!$H$4,0,10*ROW('Water Data'!H124)),NA())</f>
        <v>#N/A</v>
      </c>
      <c r="Q130" s="95" t="e">
        <f ca="true">+IF(AND(ISNUMBER(OFFSET('Water Data'!$H$6,0,10*ROW('Water Data'!H124))),'Data Summary'!CF130="Yes"),OFFSET('Water Data'!$H$6,0,10*ROW('Water Data'!H124)),NA())</f>
        <v>#N/A</v>
      </c>
      <c r="R130" s="95" t="e">
        <f ca="true">+IF(AND(ISNUMBER(OFFSET('Water Data'!$H$9,0,10*ROW('Water Data'!H124))),'Data Summary'!CG130="Yes"),OFFSET('Water Data'!$H$9,0,10*ROW('Water Data'!H124)),NA())</f>
        <v>#N/A</v>
      </c>
      <c r="S130" s="95" t="e">
        <f ca="true">+IF(AND(ISNUMBER(OFFSET('Water Data'!$I$4,0,10*ROW('Water Data'!I124))),'Data Summary'!CH130="Yes"),100-OFFSET('Water Data'!$I$4,0,10*ROW('Water Data'!I124)),NA())</f>
        <v>#N/A</v>
      </c>
      <c r="T130" s="95" t="e">
        <f ca="true">+IF(AND(ISNUMBER(OFFSET('Water Data'!$I$6,0,10*ROW('Water Data'!I124))),'Data Summary'!CI130="Yes"),OFFSET('Water Data'!$I$6,0,10*ROW('Water Data'!I124)),NA())</f>
        <v>#N/A</v>
      </c>
      <c r="U130" s="95" t="e">
        <f ca="true">+IF(AND(ISNUMBER(OFFSET('Water Data'!$I$9,0,10*ROW('Water Data'!I124))),'Data Summary'!CJ130="Yes"),OFFSET('Water Data'!$I$9,0,10*ROW('Water Data'!I124)),NA())</f>
        <v>#N/A</v>
      </c>
      <c r="V130" s="96" t="e">
        <f ca="true">+IF(AND(ISNUMBER(OFFSET('Sanitation Data'!$D$4,0,10*ROW('Sanitation Data'!D124))),'Data Summary'!CK130="Yes"),100-OFFSET('Sanitation Data'!$D$4,0,10*ROW('Sanitation Data'!D124)),NA())</f>
        <v>#N/A</v>
      </c>
      <c r="W130" s="96" t="e">
        <f ca="true">+IF(AND(ISNUMBER(OFFSET('Sanitation Data'!$D$6,0,10*ROW('Sanitation Data'!D124))),'Data Summary'!CL130="Yes"),OFFSET('Sanitation Data'!$D$6,0,10*ROW('Sanitation Data'!D124)),NA())</f>
        <v>#N/A</v>
      </c>
      <c r="X130" s="96" t="e">
        <f ca="true">+IF(AND(ISNUMBER(OFFSET('Sanitation Data'!$D$10,0,10*ROW('Sanitation Data'!D124))),'Data Summary'!CM130="Yes"),OFFSET('Sanitation Data'!$D$10,0,10*ROW('Sanitation Data'!D124)),NA())</f>
        <v>#N/A</v>
      </c>
      <c r="Y130" s="96" t="e">
        <f ca="true">+IF(AND(ISNUMBER(OFFSET('Sanitation Data'!$D$11,0,10*ROW('Sanitation Data'!D124))),'Data Summary'!CN130="Yes"),OFFSET('Sanitation Data'!$D$11,0,10*ROW('Sanitation Data'!D124)),NA())</f>
        <v>#N/A</v>
      </c>
      <c r="Z130" s="96" t="e">
        <f ca="true">+IF(AND(ISNUMBER(OFFSET('Sanitation Data'!$D$12,0,10*ROW('Sanitation Data'!D124))),'Data Summary'!CO130="Yes"),OFFSET('Sanitation Data'!$D$12,0,10*ROW('Sanitation Data'!D124)),NA())</f>
        <v>#N/A</v>
      </c>
      <c r="AA130" s="96" t="e">
        <f ca="true">+IF(AND(ISNUMBER(OFFSET('Sanitation Data'!$E$4,0,10*ROW('Sanitation Data'!E124))),'Data Summary'!CP130="Yes"),100-OFFSET('Sanitation Data'!$E$4,0,10*ROW('Sanitation Data'!E124)),NA())</f>
        <v>#N/A</v>
      </c>
      <c r="AB130" s="96" t="e">
        <f ca="true">+IF(AND(ISNUMBER(OFFSET('Sanitation Data'!$E$6,0,10*ROW('Sanitation Data'!E124))),'Data Summary'!CQ130="Yes"),OFFSET('Sanitation Data'!$E$6,0,10*ROW('Sanitation Data'!E124)),NA())</f>
        <v>#N/A</v>
      </c>
      <c r="AC130" s="96" t="e">
        <f ca="true">+IF(AND(ISNUMBER(OFFSET('Sanitation Data'!$E$10,0,10*ROW('Sanitation Data'!E124))),'Data Summary'!CR130="Yes"),OFFSET('Sanitation Data'!$E$10,0,10*ROW('Sanitation Data'!E124)),NA())</f>
        <v>#N/A</v>
      </c>
      <c r="AD130" s="96" t="e">
        <f ca="true">+IF(AND(ISNUMBER(OFFSET('Sanitation Data'!$E$11,0,10*ROW('Sanitation Data'!E124))),'Data Summary'!CS130="Yes"),OFFSET('Sanitation Data'!$E$11,0,10*ROW('Sanitation Data'!E124)),NA())</f>
        <v>#N/A</v>
      </c>
      <c r="AE130" s="96" t="e">
        <f ca="true">+IF(AND(ISNUMBER(OFFSET('Sanitation Data'!$E$12,0,10*ROW('Sanitation Data'!E124))),'Data Summary'!CT130="Yes"),OFFSET('Sanitation Data'!$E$12,0,10*ROW('Sanitation Data'!E124)),NA())</f>
        <v>#N/A</v>
      </c>
      <c r="AF130" s="96" t="e">
        <f ca="true">+IF(AND(ISNUMBER(OFFSET('Sanitation Data'!$F$4,0,10*ROW('Sanitation Data'!F124))),'Data Summary'!CU130="Yes"),100-OFFSET('Sanitation Data'!$F$4,0,10*ROW('Sanitation Data'!F124)),NA())</f>
        <v>#N/A</v>
      </c>
      <c r="AG130" s="96" t="e">
        <f ca="true">+IF(AND(ISNUMBER(OFFSET('Sanitation Data'!$F$6,0,10*ROW('Sanitation Data'!F124))),'Data Summary'!CV130="Yes"),OFFSET('Sanitation Data'!$F$6,0,10*ROW('Sanitation Data'!F124)),NA())</f>
        <v>#N/A</v>
      </c>
      <c r="AH130" s="96" t="e">
        <f ca="true">+IF(AND(ISNUMBER(OFFSET('Sanitation Data'!$F$10,0,10*ROW('Sanitation Data'!F124))),'Data Summary'!CW130="Yes"),OFFSET('Sanitation Data'!$F$10,0,10*ROW('Sanitation Data'!F124)),NA())</f>
        <v>#N/A</v>
      </c>
      <c r="AI130" s="96" t="e">
        <f ca="true">+IF(AND(ISNUMBER(OFFSET('Sanitation Data'!$F$11,0,10*ROW('Sanitation Data'!F124))),'Data Summary'!CX130="Yes"),OFFSET('Sanitation Data'!$F$11,0,10*ROW('Sanitation Data'!F124)),NA())</f>
        <v>#N/A</v>
      </c>
      <c r="AJ130" s="96" t="e">
        <f ca="true">+IF(AND(ISNUMBER(OFFSET('Sanitation Data'!$F$12,0,10*ROW('Sanitation Data'!F124))),'Data Summary'!CY130="Yes"),OFFSET('Sanitation Data'!$F$12,0,10*ROW('Sanitation Data'!F124)),NA())</f>
        <v>#N/A</v>
      </c>
      <c r="AK130" s="96" t="e">
        <f ca="true">+IF(AND(ISNUMBER(OFFSET('Sanitation Data'!$G$4,0,10*ROW('Sanitation Data'!G124))),'Data Summary'!CZ130="Yes"),100-OFFSET('Sanitation Data'!$G$4,0,10*ROW('Sanitation Data'!G124)),NA())</f>
        <v>#N/A</v>
      </c>
      <c r="AL130" s="96" t="e">
        <f ca="true">+IF(AND(ISNUMBER(OFFSET('Sanitation Data'!$G$6,0,10*ROW('Sanitation Data'!G124))),'Data Summary'!DA130="Yes"),OFFSET('Sanitation Data'!$G$6,0,10*ROW('Sanitation Data'!G124)),NA())</f>
        <v>#N/A</v>
      </c>
      <c r="AM130" s="96" t="e">
        <f ca="true">+IF(AND(ISNUMBER(OFFSET('Sanitation Data'!$G$10,0,10*ROW('Sanitation Data'!G124))),'Data Summary'!DB130="Yes"),OFFSET('Sanitation Data'!$G$10,0,10*ROW('Sanitation Data'!G124)),NA())</f>
        <v>#N/A</v>
      </c>
      <c r="AN130" s="96" t="e">
        <f ca="true">+IF(AND(ISNUMBER(OFFSET('Sanitation Data'!$G$11,0,10*ROW('Sanitation Data'!G124))),'Data Summary'!DC130="Yes"),OFFSET('Sanitation Data'!$G$11,0,10*ROW('Sanitation Data'!G124)),NA())</f>
        <v>#N/A</v>
      </c>
      <c r="AO130" s="96" t="e">
        <f ca="true">+IF(AND(ISNUMBER(OFFSET('Sanitation Data'!$G$12,0,10*ROW('Sanitation Data'!G124))),'Data Summary'!DD130="Yes"),OFFSET('Sanitation Data'!$G$12,0,10*ROW('Sanitation Data'!G124)),NA())</f>
        <v>#N/A</v>
      </c>
      <c r="AP130" s="96" t="e">
        <f ca="true">+IF(AND(ISNUMBER(OFFSET('Sanitation Data'!$H$4,0,10*ROW('Sanitation Data'!H124))),'Data Summary'!DE130="Yes"),100-OFFSET('Sanitation Data'!$H$4,0,10*ROW('Sanitation Data'!H124)),NA())</f>
        <v>#N/A</v>
      </c>
      <c r="AQ130" s="96" t="e">
        <f ca="true">+IF(AND(ISNUMBER(OFFSET('Sanitation Data'!$H$6,0,10*ROW('Sanitation Data'!H124))),'Data Summary'!DF130="Yes"),OFFSET('Sanitation Data'!$H$6,0,10*ROW('Sanitation Data'!H124)),NA())</f>
        <v>#N/A</v>
      </c>
      <c r="AR130" s="96" t="e">
        <f ca="true">+IF(AND(ISNUMBER(OFFSET('Sanitation Data'!$H$10,0,10*ROW('Sanitation Data'!H124))),'Data Summary'!DG130="Yes"),OFFSET('Sanitation Data'!$H$10,0,10*ROW('Sanitation Data'!H124)),NA())</f>
        <v>#N/A</v>
      </c>
      <c r="AS130" s="96" t="e">
        <f ca="true">+IF(AND(ISNUMBER(OFFSET('Sanitation Data'!$H$11,0,10*ROW('Sanitation Data'!H124))),'Data Summary'!DH130="Yes"),OFFSET('Sanitation Data'!$H$11,0,10*ROW('Sanitation Data'!H124)),NA())</f>
        <v>#N/A</v>
      </c>
      <c r="AT130" s="96" t="e">
        <f ca="true">+IF(AND(ISNUMBER(OFFSET('Sanitation Data'!$H$12,0,10*ROW('Sanitation Data'!H124))),'Data Summary'!DI130="Yes"),OFFSET('Sanitation Data'!$H$12,0,10*ROW('Sanitation Data'!H124)),NA())</f>
        <v>#N/A</v>
      </c>
      <c r="AU130" s="96" t="e">
        <f ca="true">+IF(AND(ISNUMBER(OFFSET('Sanitation Data'!$I$4,0,10*ROW('Sanitation Data'!I124))),'Data Summary'!DJ130="Yes"),100-OFFSET('Sanitation Data'!$I$4,0,10*ROW('Sanitation Data'!I124)),NA())</f>
        <v>#N/A</v>
      </c>
      <c r="AV130" s="96" t="e">
        <f ca="true">+IF(AND(ISNUMBER(OFFSET('Sanitation Data'!$I$6,0,10*ROW('Sanitation Data'!I124))),'Data Summary'!DK130="Yes"),OFFSET('Sanitation Data'!$I$6,0,10*ROW('Sanitation Data'!I124)),NA())</f>
        <v>#N/A</v>
      </c>
      <c r="AW130" s="96" t="e">
        <f ca="true">+IF(AND(ISNUMBER(OFFSET('Sanitation Data'!$I$10,0,10*ROW('Sanitation Data'!I124))),'Data Summary'!DL130="Yes"),OFFSET('Sanitation Data'!$I$10,0,10*ROW('Sanitation Data'!I124)),NA())</f>
        <v>#N/A</v>
      </c>
      <c r="AX130" s="96" t="e">
        <f ca="true">+IF(AND(ISNUMBER(OFFSET('Sanitation Data'!$I$11,0,10*ROW('Sanitation Data'!I124))),'Data Summary'!DM130="Yes"),OFFSET('Sanitation Data'!$I$11,0,10*ROW('Sanitation Data'!I124)),NA())</f>
        <v>#N/A</v>
      </c>
      <c r="AY130" s="96" t="e">
        <f ca="true">+IF(AND(ISNUMBER(OFFSET('Sanitation Data'!$I$12,0,10*ROW('Sanitation Data'!I124))),'Data Summary'!DN130="Yes"),OFFSET('Sanitation Data'!$I$12,0,10*ROW('Sanitation Data'!I124)),NA())</f>
        <v>#N/A</v>
      </c>
      <c r="AZ130" s="97" t="e">
        <f ca="true">+IF(AND(ISNUMBER(OFFSET('Hygiene Data'!$D$5,0,10*ROW('Hygiene Data'!D124))),'Data Summary'!DO130="Yes"),OFFSET('Hygiene Data'!$D$5,0,10*ROW('Hygiene Data'!D124)),NA())</f>
        <v>#N/A</v>
      </c>
      <c r="BA130" s="97" t="e">
        <f ca="true">+IF(AND(ISNUMBER(OFFSET('Hygiene Data'!$D$7,0,10*ROW('Hygiene Data'!D124))),'Data Summary'!DP130="Yes"),OFFSET('Hygiene Data'!$D$7,0,10*ROW('Hygiene Data'!D124)),NA())</f>
        <v>#N/A</v>
      </c>
      <c r="BB130" s="97" t="e">
        <f ca="true">+IF(AND(ISNUMBER(OFFSET('Hygiene Data'!$D$9,0,10*ROW('Hygiene Data'!D124))),'Data Summary'!DQ130="Yes"),OFFSET('Hygiene Data'!$D$9,0,10*ROW('Hygiene Data'!D124)),NA())</f>
        <v>#N/A</v>
      </c>
      <c r="BC130" s="97" t="e">
        <f ca="true">+IF(AND(ISNUMBER(OFFSET('Hygiene Data'!$E$5,0,10*ROW('Hygiene Data'!E124))),'Data Summary'!DR130="Yes"),OFFSET('Hygiene Data'!$E$5,0,10*ROW('Hygiene Data'!E124)),NA())</f>
        <v>#N/A</v>
      </c>
      <c r="BD130" s="97" t="e">
        <f ca="true">+IF(AND(ISNUMBER(OFFSET('Hygiene Data'!$E$7,0,10*ROW('Hygiene Data'!E124))),'Data Summary'!DS130="Yes"),OFFSET('Hygiene Data'!$E$7,0,10*ROW('Hygiene Data'!E124)),NA())</f>
        <v>#N/A</v>
      </c>
      <c r="BE130" s="97" t="e">
        <f ca="true">+IF(AND(ISNUMBER(OFFSET('Hygiene Data'!$E$9,0,10*ROW('Hygiene Data'!E124))),'Data Summary'!DT130="Yes"),OFFSET('Hygiene Data'!$E$9,0,10*ROW('Hygiene Data'!E124)),NA())</f>
        <v>#N/A</v>
      </c>
      <c r="BF130" s="97" t="e">
        <f ca="true">+IF(AND(ISNUMBER(OFFSET('Hygiene Data'!$F$5,0,10*ROW('Hygiene Data'!F124))),'Data Summary'!DU130="Yes"),OFFSET('Hygiene Data'!$F$5,0,10*ROW('Hygiene Data'!F124)),NA())</f>
        <v>#N/A</v>
      </c>
      <c r="BG130" s="97" t="e">
        <f ca="true">+IF(AND(ISNUMBER(OFFSET('Hygiene Data'!$F$7,0,10*ROW('Hygiene Data'!F124))),'Data Summary'!DV130="Yes"),OFFSET('Hygiene Data'!$F$7,0,10*ROW('Hygiene Data'!F124)),NA())</f>
        <v>#N/A</v>
      </c>
      <c r="BH130" s="97" t="e">
        <f ca="true">+IF(AND(ISNUMBER(OFFSET('Hygiene Data'!$F$9,0,10*ROW('Hygiene Data'!F124))),'Data Summary'!DW130="Yes"),OFFSET('Hygiene Data'!$F$9,0,10*ROW('Hygiene Data'!F124)),NA())</f>
        <v>#N/A</v>
      </c>
      <c r="BI130" s="97" t="e">
        <f ca="true">+IF(AND(ISNUMBER(OFFSET('Hygiene Data'!$G$5,0,10*ROW('Hygiene Data'!G124))),'Data Summary'!DX130="Yes"),OFFSET('Hygiene Data'!$G$5,0,10*ROW('Hygiene Data'!G124)),NA())</f>
        <v>#N/A</v>
      </c>
      <c r="BJ130" s="97" t="e">
        <f ca="true">+IF(AND(ISNUMBER(OFFSET('Hygiene Data'!$G$7,0,10*ROW('Hygiene Data'!G124))),'Data Summary'!DY130="Yes"),OFFSET('Hygiene Data'!$G$7,0,10*ROW('Hygiene Data'!G124)),NA())</f>
        <v>#N/A</v>
      </c>
      <c r="BK130" s="97" t="e">
        <f ca="true">+IF(AND(ISNUMBER(OFFSET('Hygiene Data'!$G$9,0,10*ROW('Hygiene Data'!G124))),'Data Summary'!DZ130="Yes"),OFFSET('Hygiene Data'!$G$9,0,10*ROW('Hygiene Data'!G124)),NA())</f>
        <v>#N/A</v>
      </c>
      <c r="BL130" s="97" t="e">
        <f ca="true">+IF(AND(ISNUMBER(OFFSET('Hygiene Data'!$H$5,0,10*ROW('Hygiene Data'!H124))),'Data Summary'!EA130="Yes"),OFFSET('Hygiene Data'!$H$5,0,10*ROW('Hygiene Data'!H124)),NA())</f>
        <v>#N/A</v>
      </c>
      <c r="BM130" s="97" t="e">
        <f ca="true">+IF(AND(ISNUMBER(OFFSET('Hygiene Data'!$H$7,0,10*ROW('Hygiene Data'!H124))),'Data Summary'!EB130="Yes"),OFFSET('Hygiene Data'!$H$7,0,10*ROW('Hygiene Data'!H124)),NA())</f>
        <v>#N/A</v>
      </c>
      <c r="BN130" s="97" t="e">
        <f ca="true">+IF(AND(ISNUMBER(OFFSET('Hygiene Data'!$H$9,0,10*ROW('Hygiene Data'!H124))),'Data Summary'!EC130="Yes"),OFFSET('Hygiene Data'!$H$9,0,10*ROW('Hygiene Data'!H124)),NA())</f>
        <v>#N/A</v>
      </c>
      <c r="BO130" s="97" t="e">
        <f ca="true">+IF(AND(ISNUMBER(OFFSET('Hygiene Data'!$I$5,0,10*ROW('Hygiene Data'!I124))),'Data Summary'!ED130="Yes"),OFFSET('Hygiene Data'!$I$5,0,10*ROW('Hygiene Data'!I124)),NA())</f>
        <v>#N/A</v>
      </c>
      <c r="BP130" s="97" t="e">
        <f ca="true">+IF(AND(ISNUMBER(OFFSET('Hygiene Data'!$I$7,0,10*ROW('Hygiene Data'!I124))),'Data Summary'!EE130="Yes"),OFFSET('Hygiene Data'!$I$7,0,10*ROW('Hygiene Data'!I124)),NA())</f>
        <v>#N/A</v>
      </c>
      <c r="BQ130" s="97" t="e">
        <f ca="true">+IF(AND(ISNUMBER(OFFSET('Hygiene Data'!$I$9,0,10*ROW('Hygiene Data'!I124))),'Data Summary'!EF130="Yes"),OFFSET('Hygiene Data'!$I$9,0,10*ROW('Hygiene Data'!I124)),NA())</f>
        <v>#N/A</v>
      </c>
    </row>
    <row xmlns:x14ac="http://schemas.microsoft.com/office/spreadsheetml/2009/9/ac" r="131" x14ac:dyDescent="0.2">
      <c r="A131" s="409" t="e">
        <f ca="true">+RIGHT('Data Summary'!A131,LEN('Data Summary'!A131)-9)</f>
        <v>#VALUE!</v>
      </c>
      <c r="B131" s="36" t="str">
        <f ca="true">+IF(ISTEXT('Data Summary'!B131),'Data Summary'!B131,"")</f>
        <v/>
      </c>
      <c r="C131" s="358" t="e">
        <f ca="true">+VALUE('Data Summary'!C131)</f>
        <v>#VALUE!</v>
      </c>
      <c r="D131" s="95" t="e">
        <f ca="true">+IF(AND(ISNUMBER(OFFSET('Water Data'!$D$4,0,10*ROW('Water Data'!D125))),'Data Summary'!BS131="Yes"),100-OFFSET('Water Data'!$D$4,0,10*ROW('Water Data'!D125)),NA())</f>
        <v>#N/A</v>
      </c>
      <c r="E131" s="95" t="e">
        <f ca="true">+IF(AND(ISNUMBER(OFFSET('Water Data'!$D$6,0,10*ROW('Water Data'!D125))),'Data Summary'!BT131="Yes"),OFFSET('Water Data'!$D$6,0,10*ROW('Water Data'!D125)),NA())</f>
        <v>#N/A</v>
      </c>
      <c r="F131" s="95" t="e">
        <f ca="true">+IF(AND(ISNUMBER(OFFSET('Water Data'!$D$9,0,10*ROW('Water Data'!D125))),'Data Summary'!BU131="Yes"),OFFSET('Water Data'!$D$9,0,10*ROW('Water Data'!D125)),NA())</f>
        <v>#N/A</v>
      </c>
      <c r="G131" s="95" t="e">
        <f ca="true">+IF(AND(ISNUMBER(OFFSET('Water Data'!$E$4,0,10*ROW('Water Data'!E125))),'Data Summary'!BV131="Yes"),100-OFFSET('Water Data'!$E$4,0,10*ROW('Water Data'!E125)),NA())</f>
        <v>#N/A</v>
      </c>
      <c r="H131" s="95" t="e">
        <f ca="true">+IF(AND(ISNUMBER(OFFSET('Water Data'!$E$6,0,10*ROW('Water Data'!E125))),'Data Summary'!BW131="Yes"),OFFSET('Water Data'!$E$6,0,10*ROW('Water Data'!E125)),NA())</f>
        <v>#N/A</v>
      </c>
      <c r="I131" s="95" t="e">
        <f ca="true">+IF(AND(ISNUMBER(OFFSET('Water Data'!$E$9,0,10*ROW('Water Data'!E125))),'Data Summary'!BX131="Yes"),OFFSET('Water Data'!$E$9,0,10*ROW('Water Data'!E125)),NA())</f>
        <v>#N/A</v>
      </c>
      <c r="J131" s="95" t="e">
        <f ca="true">+IF(AND(ISNUMBER(OFFSET('Water Data'!$F$4,0,10*ROW('Water Data'!F125))),'Data Summary'!BY131="Yes"),100-OFFSET('Water Data'!$F$4,0,10*ROW('Water Data'!F125)),NA())</f>
        <v>#N/A</v>
      </c>
      <c r="K131" s="95" t="e">
        <f ca="true">+IF(AND(ISNUMBER(OFFSET('Water Data'!$F$6,0,10*ROW('Water Data'!F125))),'Data Summary'!BZ131="Yes"),OFFSET('Water Data'!$F$6,0,10*ROW('Water Data'!F125)),NA())</f>
        <v>#N/A</v>
      </c>
      <c r="L131" s="95" t="e">
        <f ca="true">+IF(AND(ISNUMBER(OFFSET('Water Data'!$F$9,0,10*ROW('Water Data'!F125))),'Data Summary'!CA131="Yes"),OFFSET('Water Data'!$F$9,0,10*ROW('Water Data'!F125)),NA())</f>
        <v>#N/A</v>
      </c>
      <c r="M131" s="95" t="e">
        <f ca="true">+IF(AND(ISNUMBER(OFFSET('Water Data'!$G$4,0,10*ROW('Water Data'!G125))),'Data Summary'!CB131="Yes"),100-OFFSET('Water Data'!$G$4,0,10*ROW('Water Data'!G125)),NA())</f>
        <v>#N/A</v>
      </c>
      <c r="N131" s="95" t="e">
        <f ca="true">+IF(AND(ISNUMBER(OFFSET('Water Data'!$G$6,0,10*ROW('Water Data'!G125))),'Data Summary'!CC131="Yes"),OFFSET('Water Data'!$G$6,0,10*ROW('Water Data'!G125)),NA())</f>
        <v>#N/A</v>
      </c>
      <c r="O131" s="95" t="e">
        <f ca="true">+IF(AND(ISNUMBER(OFFSET('Water Data'!$G$9,0,10*ROW('Water Data'!G125))),'Data Summary'!CD131="Yes"),OFFSET('Water Data'!$G$9,0,10*ROW('Water Data'!G125)),NA())</f>
        <v>#N/A</v>
      </c>
      <c r="P131" s="95" t="e">
        <f ca="true">+IF(AND(ISNUMBER(OFFSET('Water Data'!$H$4,0,10*ROW('Water Data'!H125))),'Data Summary'!CE131="Yes"),100-OFFSET('Water Data'!$H$4,0,10*ROW('Water Data'!H125)),NA())</f>
        <v>#N/A</v>
      </c>
      <c r="Q131" s="95" t="e">
        <f ca="true">+IF(AND(ISNUMBER(OFFSET('Water Data'!$H$6,0,10*ROW('Water Data'!H125))),'Data Summary'!CF131="Yes"),OFFSET('Water Data'!$H$6,0,10*ROW('Water Data'!H125)),NA())</f>
        <v>#N/A</v>
      </c>
      <c r="R131" s="95" t="e">
        <f ca="true">+IF(AND(ISNUMBER(OFFSET('Water Data'!$H$9,0,10*ROW('Water Data'!H125))),'Data Summary'!CG131="Yes"),OFFSET('Water Data'!$H$9,0,10*ROW('Water Data'!H125)),NA())</f>
        <v>#N/A</v>
      </c>
      <c r="S131" s="95" t="e">
        <f ca="true">+IF(AND(ISNUMBER(OFFSET('Water Data'!$I$4,0,10*ROW('Water Data'!I125))),'Data Summary'!CH131="Yes"),100-OFFSET('Water Data'!$I$4,0,10*ROW('Water Data'!I125)),NA())</f>
        <v>#N/A</v>
      </c>
      <c r="T131" s="95" t="e">
        <f ca="true">+IF(AND(ISNUMBER(OFFSET('Water Data'!$I$6,0,10*ROW('Water Data'!I125))),'Data Summary'!CI131="Yes"),OFFSET('Water Data'!$I$6,0,10*ROW('Water Data'!I125)),NA())</f>
        <v>#N/A</v>
      </c>
      <c r="U131" s="95" t="e">
        <f ca="true">+IF(AND(ISNUMBER(OFFSET('Water Data'!$I$9,0,10*ROW('Water Data'!I125))),'Data Summary'!CJ131="Yes"),OFFSET('Water Data'!$I$9,0,10*ROW('Water Data'!I125)),NA())</f>
        <v>#N/A</v>
      </c>
      <c r="V131" s="96" t="e">
        <f ca="true">+IF(AND(ISNUMBER(OFFSET('Sanitation Data'!$D$4,0,10*ROW('Sanitation Data'!D125))),'Data Summary'!CK131="Yes"),100-OFFSET('Sanitation Data'!$D$4,0,10*ROW('Sanitation Data'!D125)),NA())</f>
        <v>#N/A</v>
      </c>
      <c r="W131" s="96" t="e">
        <f ca="true">+IF(AND(ISNUMBER(OFFSET('Sanitation Data'!$D$6,0,10*ROW('Sanitation Data'!D125))),'Data Summary'!CL131="Yes"),OFFSET('Sanitation Data'!$D$6,0,10*ROW('Sanitation Data'!D125)),NA())</f>
        <v>#N/A</v>
      </c>
      <c r="X131" s="96" t="e">
        <f ca="true">+IF(AND(ISNUMBER(OFFSET('Sanitation Data'!$D$10,0,10*ROW('Sanitation Data'!D125))),'Data Summary'!CM131="Yes"),OFFSET('Sanitation Data'!$D$10,0,10*ROW('Sanitation Data'!D125)),NA())</f>
        <v>#N/A</v>
      </c>
      <c r="Y131" s="96" t="e">
        <f ca="true">+IF(AND(ISNUMBER(OFFSET('Sanitation Data'!$D$11,0,10*ROW('Sanitation Data'!D125))),'Data Summary'!CN131="Yes"),OFFSET('Sanitation Data'!$D$11,0,10*ROW('Sanitation Data'!D125)),NA())</f>
        <v>#N/A</v>
      </c>
      <c r="Z131" s="96" t="e">
        <f ca="true">+IF(AND(ISNUMBER(OFFSET('Sanitation Data'!$D$12,0,10*ROW('Sanitation Data'!D125))),'Data Summary'!CO131="Yes"),OFFSET('Sanitation Data'!$D$12,0,10*ROW('Sanitation Data'!D125)),NA())</f>
        <v>#N/A</v>
      </c>
      <c r="AA131" s="96" t="e">
        <f ca="true">+IF(AND(ISNUMBER(OFFSET('Sanitation Data'!$E$4,0,10*ROW('Sanitation Data'!E125))),'Data Summary'!CP131="Yes"),100-OFFSET('Sanitation Data'!$E$4,0,10*ROW('Sanitation Data'!E125)),NA())</f>
        <v>#N/A</v>
      </c>
      <c r="AB131" s="96" t="e">
        <f ca="true">+IF(AND(ISNUMBER(OFFSET('Sanitation Data'!$E$6,0,10*ROW('Sanitation Data'!E125))),'Data Summary'!CQ131="Yes"),OFFSET('Sanitation Data'!$E$6,0,10*ROW('Sanitation Data'!E125)),NA())</f>
        <v>#N/A</v>
      </c>
      <c r="AC131" s="96" t="e">
        <f ca="true">+IF(AND(ISNUMBER(OFFSET('Sanitation Data'!$E$10,0,10*ROW('Sanitation Data'!E125))),'Data Summary'!CR131="Yes"),OFFSET('Sanitation Data'!$E$10,0,10*ROW('Sanitation Data'!E125)),NA())</f>
        <v>#N/A</v>
      </c>
      <c r="AD131" s="96" t="e">
        <f ca="true">+IF(AND(ISNUMBER(OFFSET('Sanitation Data'!$E$11,0,10*ROW('Sanitation Data'!E125))),'Data Summary'!CS131="Yes"),OFFSET('Sanitation Data'!$E$11,0,10*ROW('Sanitation Data'!E125)),NA())</f>
        <v>#N/A</v>
      </c>
      <c r="AE131" s="96" t="e">
        <f ca="true">+IF(AND(ISNUMBER(OFFSET('Sanitation Data'!$E$12,0,10*ROW('Sanitation Data'!E125))),'Data Summary'!CT131="Yes"),OFFSET('Sanitation Data'!$E$12,0,10*ROW('Sanitation Data'!E125)),NA())</f>
        <v>#N/A</v>
      </c>
      <c r="AF131" s="96" t="e">
        <f ca="true">+IF(AND(ISNUMBER(OFFSET('Sanitation Data'!$F$4,0,10*ROW('Sanitation Data'!F125))),'Data Summary'!CU131="Yes"),100-OFFSET('Sanitation Data'!$F$4,0,10*ROW('Sanitation Data'!F125)),NA())</f>
        <v>#N/A</v>
      </c>
      <c r="AG131" s="96" t="e">
        <f ca="true">+IF(AND(ISNUMBER(OFFSET('Sanitation Data'!$F$6,0,10*ROW('Sanitation Data'!F125))),'Data Summary'!CV131="Yes"),OFFSET('Sanitation Data'!$F$6,0,10*ROW('Sanitation Data'!F125)),NA())</f>
        <v>#N/A</v>
      </c>
      <c r="AH131" s="96" t="e">
        <f ca="true">+IF(AND(ISNUMBER(OFFSET('Sanitation Data'!$F$10,0,10*ROW('Sanitation Data'!F125))),'Data Summary'!CW131="Yes"),OFFSET('Sanitation Data'!$F$10,0,10*ROW('Sanitation Data'!F125)),NA())</f>
        <v>#N/A</v>
      </c>
      <c r="AI131" s="96" t="e">
        <f ca="true">+IF(AND(ISNUMBER(OFFSET('Sanitation Data'!$F$11,0,10*ROW('Sanitation Data'!F125))),'Data Summary'!CX131="Yes"),OFFSET('Sanitation Data'!$F$11,0,10*ROW('Sanitation Data'!F125)),NA())</f>
        <v>#N/A</v>
      </c>
      <c r="AJ131" s="96" t="e">
        <f ca="true">+IF(AND(ISNUMBER(OFFSET('Sanitation Data'!$F$12,0,10*ROW('Sanitation Data'!F125))),'Data Summary'!CY131="Yes"),OFFSET('Sanitation Data'!$F$12,0,10*ROW('Sanitation Data'!F125)),NA())</f>
        <v>#N/A</v>
      </c>
      <c r="AK131" s="96" t="e">
        <f ca="true">+IF(AND(ISNUMBER(OFFSET('Sanitation Data'!$G$4,0,10*ROW('Sanitation Data'!G125))),'Data Summary'!CZ131="Yes"),100-OFFSET('Sanitation Data'!$G$4,0,10*ROW('Sanitation Data'!G125)),NA())</f>
        <v>#N/A</v>
      </c>
      <c r="AL131" s="96" t="e">
        <f ca="true">+IF(AND(ISNUMBER(OFFSET('Sanitation Data'!$G$6,0,10*ROW('Sanitation Data'!G125))),'Data Summary'!DA131="Yes"),OFFSET('Sanitation Data'!$G$6,0,10*ROW('Sanitation Data'!G125)),NA())</f>
        <v>#N/A</v>
      </c>
      <c r="AM131" s="96" t="e">
        <f ca="true">+IF(AND(ISNUMBER(OFFSET('Sanitation Data'!$G$10,0,10*ROW('Sanitation Data'!G125))),'Data Summary'!DB131="Yes"),OFFSET('Sanitation Data'!$G$10,0,10*ROW('Sanitation Data'!G125)),NA())</f>
        <v>#N/A</v>
      </c>
      <c r="AN131" s="96" t="e">
        <f ca="true">+IF(AND(ISNUMBER(OFFSET('Sanitation Data'!$G$11,0,10*ROW('Sanitation Data'!G125))),'Data Summary'!DC131="Yes"),OFFSET('Sanitation Data'!$G$11,0,10*ROW('Sanitation Data'!G125)),NA())</f>
        <v>#N/A</v>
      </c>
      <c r="AO131" s="96" t="e">
        <f ca="true">+IF(AND(ISNUMBER(OFFSET('Sanitation Data'!$G$12,0,10*ROW('Sanitation Data'!G125))),'Data Summary'!DD131="Yes"),OFFSET('Sanitation Data'!$G$12,0,10*ROW('Sanitation Data'!G125)),NA())</f>
        <v>#N/A</v>
      </c>
      <c r="AP131" s="96" t="e">
        <f ca="true">+IF(AND(ISNUMBER(OFFSET('Sanitation Data'!$H$4,0,10*ROW('Sanitation Data'!H125))),'Data Summary'!DE131="Yes"),100-OFFSET('Sanitation Data'!$H$4,0,10*ROW('Sanitation Data'!H125)),NA())</f>
        <v>#N/A</v>
      </c>
      <c r="AQ131" s="96" t="e">
        <f ca="true">+IF(AND(ISNUMBER(OFFSET('Sanitation Data'!$H$6,0,10*ROW('Sanitation Data'!H125))),'Data Summary'!DF131="Yes"),OFFSET('Sanitation Data'!$H$6,0,10*ROW('Sanitation Data'!H125)),NA())</f>
        <v>#N/A</v>
      </c>
      <c r="AR131" s="96" t="e">
        <f ca="true">+IF(AND(ISNUMBER(OFFSET('Sanitation Data'!$H$10,0,10*ROW('Sanitation Data'!H125))),'Data Summary'!DG131="Yes"),OFFSET('Sanitation Data'!$H$10,0,10*ROW('Sanitation Data'!H125)),NA())</f>
        <v>#N/A</v>
      </c>
      <c r="AS131" s="96" t="e">
        <f ca="true">+IF(AND(ISNUMBER(OFFSET('Sanitation Data'!$H$11,0,10*ROW('Sanitation Data'!H125))),'Data Summary'!DH131="Yes"),OFFSET('Sanitation Data'!$H$11,0,10*ROW('Sanitation Data'!H125)),NA())</f>
        <v>#N/A</v>
      </c>
      <c r="AT131" s="96" t="e">
        <f ca="true">+IF(AND(ISNUMBER(OFFSET('Sanitation Data'!$H$12,0,10*ROW('Sanitation Data'!H125))),'Data Summary'!DI131="Yes"),OFFSET('Sanitation Data'!$H$12,0,10*ROW('Sanitation Data'!H125)),NA())</f>
        <v>#N/A</v>
      </c>
      <c r="AU131" s="96" t="e">
        <f ca="true">+IF(AND(ISNUMBER(OFFSET('Sanitation Data'!$I$4,0,10*ROW('Sanitation Data'!I125))),'Data Summary'!DJ131="Yes"),100-OFFSET('Sanitation Data'!$I$4,0,10*ROW('Sanitation Data'!I125)),NA())</f>
        <v>#N/A</v>
      </c>
      <c r="AV131" s="96" t="e">
        <f ca="true">+IF(AND(ISNUMBER(OFFSET('Sanitation Data'!$I$6,0,10*ROW('Sanitation Data'!I125))),'Data Summary'!DK131="Yes"),OFFSET('Sanitation Data'!$I$6,0,10*ROW('Sanitation Data'!I125)),NA())</f>
        <v>#N/A</v>
      </c>
      <c r="AW131" s="96" t="e">
        <f ca="true">+IF(AND(ISNUMBER(OFFSET('Sanitation Data'!$I$10,0,10*ROW('Sanitation Data'!I125))),'Data Summary'!DL131="Yes"),OFFSET('Sanitation Data'!$I$10,0,10*ROW('Sanitation Data'!I125)),NA())</f>
        <v>#N/A</v>
      </c>
      <c r="AX131" s="96" t="e">
        <f ca="true">+IF(AND(ISNUMBER(OFFSET('Sanitation Data'!$I$11,0,10*ROW('Sanitation Data'!I125))),'Data Summary'!DM131="Yes"),OFFSET('Sanitation Data'!$I$11,0,10*ROW('Sanitation Data'!I125)),NA())</f>
        <v>#N/A</v>
      </c>
      <c r="AY131" s="96" t="e">
        <f ca="true">+IF(AND(ISNUMBER(OFFSET('Sanitation Data'!$I$12,0,10*ROW('Sanitation Data'!I125))),'Data Summary'!DN131="Yes"),OFFSET('Sanitation Data'!$I$12,0,10*ROW('Sanitation Data'!I125)),NA())</f>
        <v>#N/A</v>
      </c>
      <c r="AZ131" s="97" t="e">
        <f ca="true">+IF(AND(ISNUMBER(OFFSET('Hygiene Data'!$D$5,0,10*ROW('Hygiene Data'!D125))),'Data Summary'!DO131="Yes"),OFFSET('Hygiene Data'!$D$5,0,10*ROW('Hygiene Data'!D125)),NA())</f>
        <v>#N/A</v>
      </c>
      <c r="BA131" s="97" t="e">
        <f ca="true">+IF(AND(ISNUMBER(OFFSET('Hygiene Data'!$D$7,0,10*ROW('Hygiene Data'!D125))),'Data Summary'!DP131="Yes"),OFFSET('Hygiene Data'!$D$7,0,10*ROW('Hygiene Data'!D125)),NA())</f>
        <v>#N/A</v>
      </c>
      <c r="BB131" s="97" t="e">
        <f ca="true">+IF(AND(ISNUMBER(OFFSET('Hygiene Data'!$D$9,0,10*ROW('Hygiene Data'!D125))),'Data Summary'!DQ131="Yes"),OFFSET('Hygiene Data'!$D$9,0,10*ROW('Hygiene Data'!D125)),NA())</f>
        <v>#N/A</v>
      </c>
      <c r="BC131" s="97" t="e">
        <f ca="true">+IF(AND(ISNUMBER(OFFSET('Hygiene Data'!$E$5,0,10*ROW('Hygiene Data'!E125))),'Data Summary'!DR131="Yes"),OFFSET('Hygiene Data'!$E$5,0,10*ROW('Hygiene Data'!E125)),NA())</f>
        <v>#N/A</v>
      </c>
      <c r="BD131" s="97" t="e">
        <f ca="true">+IF(AND(ISNUMBER(OFFSET('Hygiene Data'!$E$7,0,10*ROW('Hygiene Data'!E125))),'Data Summary'!DS131="Yes"),OFFSET('Hygiene Data'!$E$7,0,10*ROW('Hygiene Data'!E125)),NA())</f>
        <v>#N/A</v>
      </c>
      <c r="BE131" s="97" t="e">
        <f ca="true">+IF(AND(ISNUMBER(OFFSET('Hygiene Data'!$E$9,0,10*ROW('Hygiene Data'!E125))),'Data Summary'!DT131="Yes"),OFFSET('Hygiene Data'!$E$9,0,10*ROW('Hygiene Data'!E125)),NA())</f>
        <v>#N/A</v>
      </c>
      <c r="BF131" s="97" t="e">
        <f ca="true">+IF(AND(ISNUMBER(OFFSET('Hygiene Data'!$F$5,0,10*ROW('Hygiene Data'!F125))),'Data Summary'!DU131="Yes"),OFFSET('Hygiene Data'!$F$5,0,10*ROW('Hygiene Data'!F125)),NA())</f>
        <v>#N/A</v>
      </c>
      <c r="BG131" s="97" t="e">
        <f ca="true">+IF(AND(ISNUMBER(OFFSET('Hygiene Data'!$F$7,0,10*ROW('Hygiene Data'!F125))),'Data Summary'!DV131="Yes"),OFFSET('Hygiene Data'!$F$7,0,10*ROW('Hygiene Data'!F125)),NA())</f>
        <v>#N/A</v>
      </c>
      <c r="BH131" s="97" t="e">
        <f ca="true">+IF(AND(ISNUMBER(OFFSET('Hygiene Data'!$F$9,0,10*ROW('Hygiene Data'!F125))),'Data Summary'!DW131="Yes"),OFFSET('Hygiene Data'!$F$9,0,10*ROW('Hygiene Data'!F125)),NA())</f>
        <v>#N/A</v>
      </c>
      <c r="BI131" s="97" t="e">
        <f ca="true">+IF(AND(ISNUMBER(OFFSET('Hygiene Data'!$G$5,0,10*ROW('Hygiene Data'!G125))),'Data Summary'!DX131="Yes"),OFFSET('Hygiene Data'!$G$5,0,10*ROW('Hygiene Data'!G125)),NA())</f>
        <v>#N/A</v>
      </c>
      <c r="BJ131" s="97" t="e">
        <f ca="true">+IF(AND(ISNUMBER(OFFSET('Hygiene Data'!$G$7,0,10*ROW('Hygiene Data'!G125))),'Data Summary'!DY131="Yes"),OFFSET('Hygiene Data'!$G$7,0,10*ROW('Hygiene Data'!G125)),NA())</f>
        <v>#N/A</v>
      </c>
      <c r="BK131" s="97" t="e">
        <f ca="true">+IF(AND(ISNUMBER(OFFSET('Hygiene Data'!$G$9,0,10*ROW('Hygiene Data'!G125))),'Data Summary'!DZ131="Yes"),OFFSET('Hygiene Data'!$G$9,0,10*ROW('Hygiene Data'!G125)),NA())</f>
        <v>#N/A</v>
      </c>
      <c r="BL131" s="97" t="e">
        <f ca="true">+IF(AND(ISNUMBER(OFFSET('Hygiene Data'!$H$5,0,10*ROW('Hygiene Data'!H125))),'Data Summary'!EA131="Yes"),OFFSET('Hygiene Data'!$H$5,0,10*ROW('Hygiene Data'!H125)),NA())</f>
        <v>#N/A</v>
      </c>
      <c r="BM131" s="97" t="e">
        <f ca="true">+IF(AND(ISNUMBER(OFFSET('Hygiene Data'!$H$7,0,10*ROW('Hygiene Data'!H125))),'Data Summary'!EB131="Yes"),OFFSET('Hygiene Data'!$H$7,0,10*ROW('Hygiene Data'!H125)),NA())</f>
        <v>#N/A</v>
      </c>
      <c r="BN131" s="97" t="e">
        <f ca="true">+IF(AND(ISNUMBER(OFFSET('Hygiene Data'!$H$9,0,10*ROW('Hygiene Data'!H125))),'Data Summary'!EC131="Yes"),OFFSET('Hygiene Data'!$H$9,0,10*ROW('Hygiene Data'!H125)),NA())</f>
        <v>#N/A</v>
      </c>
      <c r="BO131" s="97" t="e">
        <f ca="true">+IF(AND(ISNUMBER(OFFSET('Hygiene Data'!$I$5,0,10*ROW('Hygiene Data'!I125))),'Data Summary'!ED131="Yes"),OFFSET('Hygiene Data'!$I$5,0,10*ROW('Hygiene Data'!I125)),NA())</f>
        <v>#N/A</v>
      </c>
      <c r="BP131" s="97" t="e">
        <f ca="true">+IF(AND(ISNUMBER(OFFSET('Hygiene Data'!$I$7,0,10*ROW('Hygiene Data'!I125))),'Data Summary'!EE131="Yes"),OFFSET('Hygiene Data'!$I$7,0,10*ROW('Hygiene Data'!I125)),NA())</f>
        <v>#N/A</v>
      </c>
      <c r="BQ131" s="97" t="e">
        <f ca="true">+IF(AND(ISNUMBER(OFFSET('Hygiene Data'!$I$9,0,10*ROW('Hygiene Data'!I125))),'Data Summary'!EF131="Yes"),OFFSET('Hygiene Data'!$I$9,0,10*ROW('Hygiene Data'!I125)),NA())</f>
        <v>#N/A</v>
      </c>
    </row>
    <row xmlns:x14ac="http://schemas.microsoft.com/office/spreadsheetml/2009/9/ac" r="132" x14ac:dyDescent="0.2">
      <c r="A132" s="409" t="e">
        <f ca="true">+RIGHT('Data Summary'!A132,LEN('Data Summary'!A132)-9)</f>
        <v>#VALUE!</v>
      </c>
      <c r="B132" s="36" t="str">
        <f ca="true">+IF(ISTEXT('Data Summary'!B132),'Data Summary'!B132,"")</f>
        <v/>
      </c>
      <c r="C132" s="358" t="e">
        <f ca="true">+VALUE('Data Summary'!C132)</f>
        <v>#VALUE!</v>
      </c>
      <c r="D132" s="95" t="e">
        <f ca="true">+IF(AND(ISNUMBER(OFFSET('Water Data'!$D$4,0,10*ROW('Water Data'!D126))),'Data Summary'!BS132="Yes"),100-OFFSET('Water Data'!$D$4,0,10*ROW('Water Data'!D126)),NA())</f>
        <v>#N/A</v>
      </c>
      <c r="E132" s="95" t="e">
        <f ca="true">+IF(AND(ISNUMBER(OFFSET('Water Data'!$D$6,0,10*ROW('Water Data'!D126))),'Data Summary'!BT132="Yes"),OFFSET('Water Data'!$D$6,0,10*ROW('Water Data'!D126)),NA())</f>
        <v>#N/A</v>
      </c>
      <c r="F132" s="95" t="e">
        <f ca="true">+IF(AND(ISNUMBER(OFFSET('Water Data'!$D$9,0,10*ROW('Water Data'!D126))),'Data Summary'!BU132="Yes"),OFFSET('Water Data'!$D$9,0,10*ROW('Water Data'!D126)),NA())</f>
        <v>#N/A</v>
      </c>
      <c r="G132" s="95" t="e">
        <f ca="true">+IF(AND(ISNUMBER(OFFSET('Water Data'!$E$4,0,10*ROW('Water Data'!E126))),'Data Summary'!BV132="Yes"),100-OFFSET('Water Data'!$E$4,0,10*ROW('Water Data'!E126)),NA())</f>
        <v>#N/A</v>
      </c>
      <c r="H132" s="95" t="e">
        <f ca="true">+IF(AND(ISNUMBER(OFFSET('Water Data'!$E$6,0,10*ROW('Water Data'!E126))),'Data Summary'!BW132="Yes"),OFFSET('Water Data'!$E$6,0,10*ROW('Water Data'!E126)),NA())</f>
        <v>#N/A</v>
      </c>
      <c r="I132" s="95" t="e">
        <f ca="true">+IF(AND(ISNUMBER(OFFSET('Water Data'!$E$9,0,10*ROW('Water Data'!E126))),'Data Summary'!BX132="Yes"),OFFSET('Water Data'!$E$9,0,10*ROW('Water Data'!E126)),NA())</f>
        <v>#N/A</v>
      </c>
      <c r="J132" s="95" t="e">
        <f ca="true">+IF(AND(ISNUMBER(OFFSET('Water Data'!$F$4,0,10*ROW('Water Data'!F126))),'Data Summary'!BY132="Yes"),100-OFFSET('Water Data'!$F$4,0,10*ROW('Water Data'!F126)),NA())</f>
        <v>#N/A</v>
      </c>
      <c r="K132" s="95" t="e">
        <f ca="true">+IF(AND(ISNUMBER(OFFSET('Water Data'!$F$6,0,10*ROW('Water Data'!F126))),'Data Summary'!BZ132="Yes"),OFFSET('Water Data'!$F$6,0,10*ROW('Water Data'!F126)),NA())</f>
        <v>#N/A</v>
      </c>
      <c r="L132" s="95" t="e">
        <f ca="true">+IF(AND(ISNUMBER(OFFSET('Water Data'!$F$9,0,10*ROW('Water Data'!F126))),'Data Summary'!CA132="Yes"),OFFSET('Water Data'!$F$9,0,10*ROW('Water Data'!F126)),NA())</f>
        <v>#N/A</v>
      </c>
      <c r="M132" s="95" t="e">
        <f ca="true">+IF(AND(ISNUMBER(OFFSET('Water Data'!$G$4,0,10*ROW('Water Data'!G126))),'Data Summary'!CB132="Yes"),100-OFFSET('Water Data'!$G$4,0,10*ROW('Water Data'!G126)),NA())</f>
        <v>#N/A</v>
      </c>
      <c r="N132" s="95" t="e">
        <f ca="true">+IF(AND(ISNUMBER(OFFSET('Water Data'!$G$6,0,10*ROW('Water Data'!G126))),'Data Summary'!CC132="Yes"),OFFSET('Water Data'!$G$6,0,10*ROW('Water Data'!G126)),NA())</f>
        <v>#N/A</v>
      </c>
      <c r="O132" s="95" t="e">
        <f ca="true">+IF(AND(ISNUMBER(OFFSET('Water Data'!$G$9,0,10*ROW('Water Data'!G126))),'Data Summary'!CD132="Yes"),OFFSET('Water Data'!$G$9,0,10*ROW('Water Data'!G126)),NA())</f>
        <v>#N/A</v>
      </c>
      <c r="P132" s="95" t="e">
        <f ca="true">+IF(AND(ISNUMBER(OFFSET('Water Data'!$H$4,0,10*ROW('Water Data'!H126))),'Data Summary'!CE132="Yes"),100-OFFSET('Water Data'!$H$4,0,10*ROW('Water Data'!H126)),NA())</f>
        <v>#N/A</v>
      </c>
      <c r="Q132" s="95" t="e">
        <f ca="true">+IF(AND(ISNUMBER(OFFSET('Water Data'!$H$6,0,10*ROW('Water Data'!H126))),'Data Summary'!CF132="Yes"),OFFSET('Water Data'!$H$6,0,10*ROW('Water Data'!H126)),NA())</f>
        <v>#N/A</v>
      </c>
      <c r="R132" s="95" t="e">
        <f ca="true">+IF(AND(ISNUMBER(OFFSET('Water Data'!$H$9,0,10*ROW('Water Data'!H126))),'Data Summary'!CG132="Yes"),OFFSET('Water Data'!$H$9,0,10*ROW('Water Data'!H126)),NA())</f>
        <v>#N/A</v>
      </c>
      <c r="S132" s="95" t="e">
        <f ca="true">+IF(AND(ISNUMBER(OFFSET('Water Data'!$I$4,0,10*ROW('Water Data'!I126))),'Data Summary'!CH132="Yes"),100-OFFSET('Water Data'!$I$4,0,10*ROW('Water Data'!I126)),NA())</f>
        <v>#N/A</v>
      </c>
      <c r="T132" s="95" t="e">
        <f ca="true">+IF(AND(ISNUMBER(OFFSET('Water Data'!$I$6,0,10*ROW('Water Data'!I126))),'Data Summary'!CI132="Yes"),OFFSET('Water Data'!$I$6,0,10*ROW('Water Data'!I126)),NA())</f>
        <v>#N/A</v>
      </c>
      <c r="U132" s="95" t="e">
        <f ca="true">+IF(AND(ISNUMBER(OFFSET('Water Data'!$I$9,0,10*ROW('Water Data'!I126))),'Data Summary'!CJ132="Yes"),OFFSET('Water Data'!$I$9,0,10*ROW('Water Data'!I126)),NA())</f>
        <v>#N/A</v>
      </c>
      <c r="V132" s="96" t="e">
        <f ca="true">+IF(AND(ISNUMBER(OFFSET('Sanitation Data'!$D$4,0,10*ROW('Sanitation Data'!D126))),'Data Summary'!CK132="Yes"),100-OFFSET('Sanitation Data'!$D$4,0,10*ROW('Sanitation Data'!D126)),NA())</f>
        <v>#N/A</v>
      </c>
      <c r="W132" s="96" t="e">
        <f ca="true">+IF(AND(ISNUMBER(OFFSET('Sanitation Data'!$D$6,0,10*ROW('Sanitation Data'!D126))),'Data Summary'!CL132="Yes"),OFFSET('Sanitation Data'!$D$6,0,10*ROW('Sanitation Data'!D126)),NA())</f>
        <v>#N/A</v>
      </c>
      <c r="X132" s="96" t="e">
        <f ca="true">+IF(AND(ISNUMBER(OFFSET('Sanitation Data'!$D$10,0,10*ROW('Sanitation Data'!D126))),'Data Summary'!CM132="Yes"),OFFSET('Sanitation Data'!$D$10,0,10*ROW('Sanitation Data'!D126)),NA())</f>
        <v>#N/A</v>
      </c>
      <c r="Y132" s="96" t="e">
        <f ca="true">+IF(AND(ISNUMBER(OFFSET('Sanitation Data'!$D$11,0,10*ROW('Sanitation Data'!D126))),'Data Summary'!CN132="Yes"),OFFSET('Sanitation Data'!$D$11,0,10*ROW('Sanitation Data'!D126)),NA())</f>
        <v>#N/A</v>
      </c>
      <c r="Z132" s="96" t="e">
        <f ca="true">+IF(AND(ISNUMBER(OFFSET('Sanitation Data'!$D$12,0,10*ROW('Sanitation Data'!D126))),'Data Summary'!CO132="Yes"),OFFSET('Sanitation Data'!$D$12,0,10*ROW('Sanitation Data'!D126)),NA())</f>
        <v>#N/A</v>
      </c>
      <c r="AA132" s="96" t="e">
        <f ca="true">+IF(AND(ISNUMBER(OFFSET('Sanitation Data'!$E$4,0,10*ROW('Sanitation Data'!E126))),'Data Summary'!CP132="Yes"),100-OFFSET('Sanitation Data'!$E$4,0,10*ROW('Sanitation Data'!E126)),NA())</f>
        <v>#N/A</v>
      </c>
      <c r="AB132" s="96" t="e">
        <f ca="true">+IF(AND(ISNUMBER(OFFSET('Sanitation Data'!$E$6,0,10*ROW('Sanitation Data'!E126))),'Data Summary'!CQ132="Yes"),OFFSET('Sanitation Data'!$E$6,0,10*ROW('Sanitation Data'!E126)),NA())</f>
        <v>#N/A</v>
      </c>
      <c r="AC132" s="96" t="e">
        <f ca="true">+IF(AND(ISNUMBER(OFFSET('Sanitation Data'!$E$10,0,10*ROW('Sanitation Data'!E126))),'Data Summary'!CR132="Yes"),OFFSET('Sanitation Data'!$E$10,0,10*ROW('Sanitation Data'!E126)),NA())</f>
        <v>#N/A</v>
      </c>
      <c r="AD132" s="96" t="e">
        <f ca="true">+IF(AND(ISNUMBER(OFFSET('Sanitation Data'!$E$11,0,10*ROW('Sanitation Data'!E126))),'Data Summary'!CS132="Yes"),OFFSET('Sanitation Data'!$E$11,0,10*ROW('Sanitation Data'!E126)),NA())</f>
        <v>#N/A</v>
      </c>
      <c r="AE132" s="96" t="e">
        <f ca="true">+IF(AND(ISNUMBER(OFFSET('Sanitation Data'!$E$12,0,10*ROW('Sanitation Data'!E126))),'Data Summary'!CT132="Yes"),OFFSET('Sanitation Data'!$E$12,0,10*ROW('Sanitation Data'!E126)),NA())</f>
        <v>#N/A</v>
      </c>
      <c r="AF132" s="96" t="e">
        <f ca="true">+IF(AND(ISNUMBER(OFFSET('Sanitation Data'!$F$4,0,10*ROW('Sanitation Data'!F126))),'Data Summary'!CU132="Yes"),100-OFFSET('Sanitation Data'!$F$4,0,10*ROW('Sanitation Data'!F126)),NA())</f>
        <v>#N/A</v>
      </c>
      <c r="AG132" s="96" t="e">
        <f ca="true">+IF(AND(ISNUMBER(OFFSET('Sanitation Data'!$F$6,0,10*ROW('Sanitation Data'!F126))),'Data Summary'!CV132="Yes"),OFFSET('Sanitation Data'!$F$6,0,10*ROW('Sanitation Data'!F126)),NA())</f>
        <v>#N/A</v>
      </c>
      <c r="AH132" s="96" t="e">
        <f ca="true">+IF(AND(ISNUMBER(OFFSET('Sanitation Data'!$F$10,0,10*ROW('Sanitation Data'!F126))),'Data Summary'!CW132="Yes"),OFFSET('Sanitation Data'!$F$10,0,10*ROW('Sanitation Data'!F126)),NA())</f>
        <v>#N/A</v>
      </c>
      <c r="AI132" s="96" t="e">
        <f ca="true">+IF(AND(ISNUMBER(OFFSET('Sanitation Data'!$F$11,0,10*ROW('Sanitation Data'!F126))),'Data Summary'!CX132="Yes"),OFFSET('Sanitation Data'!$F$11,0,10*ROW('Sanitation Data'!F126)),NA())</f>
        <v>#N/A</v>
      </c>
      <c r="AJ132" s="96" t="e">
        <f ca="true">+IF(AND(ISNUMBER(OFFSET('Sanitation Data'!$F$12,0,10*ROW('Sanitation Data'!F126))),'Data Summary'!CY132="Yes"),OFFSET('Sanitation Data'!$F$12,0,10*ROW('Sanitation Data'!F126)),NA())</f>
        <v>#N/A</v>
      </c>
      <c r="AK132" s="96" t="e">
        <f ca="true">+IF(AND(ISNUMBER(OFFSET('Sanitation Data'!$G$4,0,10*ROW('Sanitation Data'!G126))),'Data Summary'!CZ132="Yes"),100-OFFSET('Sanitation Data'!$G$4,0,10*ROW('Sanitation Data'!G126)),NA())</f>
        <v>#N/A</v>
      </c>
      <c r="AL132" s="96" t="e">
        <f ca="true">+IF(AND(ISNUMBER(OFFSET('Sanitation Data'!$G$6,0,10*ROW('Sanitation Data'!G126))),'Data Summary'!DA132="Yes"),OFFSET('Sanitation Data'!$G$6,0,10*ROW('Sanitation Data'!G126)),NA())</f>
        <v>#N/A</v>
      </c>
      <c r="AM132" s="96" t="e">
        <f ca="true">+IF(AND(ISNUMBER(OFFSET('Sanitation Data'!$G$10,0,10*ROW('Sanitation Data'!G126))),'Data Summary'!DB132="Yes"),OFFSET('Sanitation Data'!$G$10,0,10*ROW('Sanitation Data'!G126)),NA())</f>
        <v>#N/A</v>
      </c>
      <c r="AN132" s="96" t="e">
        <f ca="true">+IF(AND(ISNUMBER(OFFSET('Sanitation Data'!$G$11,0,10*ROW('Sanitation Data'!G126))),'Data Summary'!DC132="Yes"),OFFSET('Sanitation Data'!$G$11,0,10*ROW('Sanitation Data'!G126)),NA())</f>
        <v>#N/A</v>
      </c>
      <c r="AO132" s="96" t="e">
        <f ca="true">+IF(AND(ISNUMBER(OFFSET('Sanitation Data'!$G$12,0,10*ROW('Sanitation Data'!G126))),'Data Summary'!DD132="Yes"),OFFSET('Sanitation Data'!$G$12,0,10*ROW('Sanitation Data'!G126)),NA())</f>
        <v>#N/A</v>
      </c>
      <c r="AP132" s="96" t="e">
        <f ca="true">+IF(AND(ISNUMBER(OFFSET('Sanitation Data'!$H$4,0,10*ROW('Sanitation Data'!H126))),'Data Summary'!DE132="Yes"),100-OFFSET('Sanitation Data'!$H$4,0,10*ROW('Sanitation Data'!H126)),NA())</f>
        <v>#N/A</v>
      </c>
      <c r="AQ132" s="96" t="e">
        <f ca="true">+IF(AND(ISNUMBER(OFFSET('Sanitation Data'!$H$6,0,10*ROW('Sanitation Data'!H126))),'Data Summary'!DF132="Yes"),OFFSET('Sanitation Data'!$H$6,0,10*ROW('Sanitation Data'!H126)),NA())</f>
        <v>#N/A</v>
      </c>
      <c r="AR132" s="96" t="e">
        <f ca="true">+IF(AND(ISNUMBER(OFFSET('Sanitation Data'!$H$10,0,10*ROW('Sanitation Data'!H126))),'Data Summary'!DG132="Yes"),OFFSET('Sanitation Data'!$H$10,0,10*ROW('Sanitation Data'!H126)),NA())</f>
        <v>#N/A</v>
      </c>
      <c r="AS132" s="96" t="e">
        <f ca="true">+IF(AND(ISNUMBER(OFFSET('Sanitation Data'!$H$11,0,10*ROW('Sanitation Data'!H126))),'Data Summary'!DH132="Yes"),OFFSET('Sanitation Data'!$H$11,0,10*ROW('Sanitation Data'!H126)),NA())</f>
        <v>#N/A</v>
      </c>
      <c r="AT132" s="96" t="e">
        <f ca="true">+IF(AND(ISNUMBER(OFFSET('Sanitation Data'!$H$12,0,10*ROW('Sanitation Data'!H126))),'Data Summary'!DI132="Yes"),OFFSET('Sanitation Data'!$H$12,0,10*ROW('Sanitation Data'!H126)),NA())</f>
        <v>#N/A</v>
      </c>
      <c r="AU132" s="96" t="e">
        <f ca="true">+IF(AND(ISNUMBER(OFFSET('Sanitation Data'!$I$4,0,10*ROW('Sanitation Data'!I126))),'Data Summary'!DJ132="Yes"),100-OFFSET('Sanitation Data'!$I$4,0,10*ROW('Sanitation Data'!I126)),NA())</f>
        <v>#N/A</v>
      </c>
      <c r="AV132" s="96" t="e">
        <f ca="true">+IF(AND(ISNUMBER(OFFSET('Sanitation Data'!$I$6,0,10*ROW('Sanitation Data'!I126))),'Data Summary'!DK132="Yes"),OFFSET('Sanitation Data'!$I$6,0,10*ROW('Sanitation Data'!I126)),NA())</f>
        <v>#N/A</v>
      </c>
      <c r="AW132" s="96" t="e">
        <f ca="true">+IF(AND(ISNUMBER(OFFSET('Sanitation Data'!$I$10,0,10*ROW('Sanitation Data'!I126))),'Data Summary'!DL132="Yes"),OFFSET('Sanitation Data'!$I$10,0,10*ROW('Sanitation Data'!I126)),NA())</f>
        <v>#N/A</v>
      </c>
      <c r="AX132" s="96" t="e">
        <f ca="true">+IF(AND(ISNUMBER(OFFSET('Sanitation Data'!$I$11,0,10*ROW('Sanitation Data'!I126))),'Data Summary'!DM132="Yes"),OFFSET('Sanitation Data'!$I$11,0,10*ROW('Sanitation Data'!I126)),NA())</f>
        <v>#N/A</v>
      </c>
      <c r="AY132" s="96" t="e">
        <f ca="true">+IF(AND(ISNUMBER(OFFSET('Sanitation Data'!$I$12,0,10*ROW('Sanitation Data'!I126))),'Data Summary'!DN132="Yes"),OFFSET('Sanitation Data'!$I$12,0,10*ROW('Sanitation Data'!I126)),NA())</f>
        <v>#N/A</v>
      </c>
      <c r="AZ132" s="97" t="e">
        <f ca="true">+IF(AND(ISNUMBER(OFFSET('Hygiene Data'!$D$5,0,10*ROW('Hygiene Data'!D126))),'Data Summary'!DO132="Yes"),OFFSET('Hygiene Data'!$D$5,0,10*ROW('Hygiene Data'!D126)),NA())</f>
        <v>#N/A</v>
      </c>
      <c r="BA132" s="97" t="e">
        <f ca="true">+IF(AND(ISNUMBER(OFFSET('Hygiene Data'!$D$7,0,10*ROW('Hygiene Data'!D126))),'Data Summary'!DP132="Yes"),OFFSET('Hygiene Data'!$D$7,0,10*ROW('Hygiene Data'!D126)),NA())</f>
        <v>#N/A</v>
      </c>
      <c r="BB132" s="97" t="e">
        <f ca="true">+IF(AND(ISNUMBER(OFFSET('Hygiene Data'!$D$9,0,10*ROW('Hygiene Data'!D126))),'Data Summary'!DQ132="Yes"),OFFSET('Hygiene Data'!$D$9,0,10*ROW('Hygiene Data'!D126)),NA())</f>
        <v>#N/A</v>
      </c>
      <c r="BC132" s="97" t="e">
        <f ca="true">+IF(AND(ISNUMBER(OFFSET('Hygiene Data'!$E$5,0,10*ROW('Hygiene Data'!E126))),'Data Summary'!DR132="Yes"),OFFSET('Hygiene Data'!$E$5,0,10*ROW('Hygiene Data'!E126)),NA())</f>
        <v>#N/A</v>
      </c>
      <c r="BD132" s="97" t="e">
        <f ca="true">+IF(AND(ISNUMBER(OFFSET('Hygiene Data'!$E$7,0,10*ROW('Hygiene Data'!E126))),'Data Summary'!DS132="Yes"),OFFSET('Hygiene Data'!$E$7,0,10*ROW('Hygiene Data'!E126)),NA())</f>
        <v>#N/A</v>
      </c>
      <c r="BE132" s="97" t="e">
        <f ca="true">+IF(AND(ISNUMBER(OFFSET('Hygiene Data'!$E$9,0,10*ROW('Hygiene Data'!E126))),'Data Summary'!DT132="Yes"),OFFSET('Hygiene Data'!$E$9,0,10*ROW('Hygiene Data'!E126)),NA())</f>
        <v>#N/A</v>
      </c>
      <c r="BF132" s="97" t="e">
        <f ca="true">+IF(AND(ISNUMBER(OFFSET('Hygiene Data'!$F$5,0,10*ROW('Hygiene Data'!F126))),'Data Summary'!DU132="Yes"),OFFSET('Hygiene Data'!$F$5,0,10*ROW('Hygiene Data'!F126)),NA())</f>
        <v>#N/A</v>
      </c>
      <c r="BG132" s="97" t="e">
        <f ca="true">+IF(AND(ISNUMBER(OFFSET('Hygiene Data'!$F$7,0,10*ROW('Hygiene Data'!F126))),'Data Summary'!DV132="Yes"),OFFSET('Hygiene Data'!$F$7,0,10*ROW('Hygiene Data'!F126)),NA())</f>
        <v>#N/A</v>
      </c>
      <c r="BH132" s="97" t="e">
        <f ca="true">+IF(AND(ISNUMBER(OFFSET('Hygiene Data'!$F$9,0,10*ROW('Hygiene Data'!F126))),'Data Summary'!DW132="Yes"),OFFSET('Hygiene Data'!$F$9,0,10*ROW('Hygiene Data'!F126)),NA())</f>
        <v>#N/A</v>
      </c>
      <c r="BI132" s="97" t="e">
        <f ca="true">+IF(AND(ISNUMBER(OFFSET('Hygiene Data'!$G$5,0,10*ROW('Hygiene Data'!G126))),'Data Summary'!DX132="Yes"),OFFSET('Hygiene Data'!$G$5,0,10*ROW('Hygiene Data'!G126)),NA())</f>
        <v>#N/A</v>
      </c>
      <c r="BJ132" s="97" t="e">
        <f ca="true">+IF(AND(ISNUMBER(OFFSET('Hygiene Data'!$G$7,0,10*ROW('Hygiene Data'!G126))),'Data Summary'!DY132="Yes"),OFFSET('Hygiene Data'!$G$7,0,10*ROW('Hygiene Data'!G126)),NA())</f>
        <v>#N/A</v>
      </c>
      <c r="BK132" s="97" t="e">
        <f ca="true">+IF(AND(ISNUMBER(OFFSET('Hygiene Data'!$G$9,0,10*ROW('Hygiene Data'!G126))),'Data Summary'!DZ132="Yes"),OFFSET('Hygiene Data'!$G$9,0,10*ROW('Hygiene Data'!G126)),NA())</f>
        <v>#N/A</v>
      </c>
      <c r="BL132" s="97" t="e">
        <f ca="true">+IF(AND(ISNUMBER(OFFSET('Hygiene Data'!$H$5,0,10*ROW('Hygiene Data'!H126))),'Data Summary'!EA132="Yes"),OFFSET('Hygiene Data'!$H$5,0,10*ROW('Hygiene Data'!H126)),NA())</f>
        <v>#N/A</v>
      </c>
      <c r="BM132" s="97" t="e">
        <f ca="true">+IF(AND(ISNUMBER(OFFSET('Hygiene Data'!$H$7,0,10*ROW('Hygiene Data'!H126))),'Data Summary'!EB132="Yes"),OFFSET('Hygiene Data'!$H$7,0,10*ROW('Hygiene Data'!H126)),NA())</f>
        <v>#N/A</v>
      </c>
      <c r="BN132" s="97" t="e">
        <f ca="true">+IF(AND(ISNUMBER(OFFSET('Hygiene Data'!$H$9,0,10*ROW('Hygiene Data'!H126))),'Data Summary'!EC132="Yes"),OFFSET('Hygiene Data'!$H$9,0,10*ROW('Hygiene Data'!H126)),NA())</f>
        <v>#N/A</v>
      </c>
      <c r="BO132" s="97" t="e">
        <f ca="true">+IF(AND(ISNUMBER(OFFSET('Hygiene Data'!$I$5,0,10*ROW('Hygiene Data'!I126))),'Data Summary'!ED132="Yes"),OFFSET('Hygiene Data'!$I$5,0,10*ROW('Hygiene Data'!I126)),NA())</f>
        <v>#N/A</v>
      </c>
      <c r="BP132" s="97" t="e">
        <f ca="true">+IF(AND(ISNUMBER(OFFSET('Hygiene Data'!$I$7,0,10*ROW('Hygiene Data'!I126))),'Data Summary'!EE132="Yes"),OFFSET('Hygiene Data'!$I$7,0,10*ROW('Hygiene Data'!I126)),NA())</f>
        <v>#N/A</v>
      </c>
      <c r="BQ132" s="97" t="e">
        <f ca="true">+IF(AND(ISNUMBER(OFFSET('Hygiene Data'!$I$9,0,10*ROW('Hygiene Data'!I126))),'Data Summary'!EF132="Yes"),OFFSET('Hygiene Data'!$I$9,0,10*ROW('Hygiene Data'!I126)),NA())</f>
        <v>#N/A</v>
      </c>
    </row>
    <row xmlns:x14ac="http://schemas.microsoft.com/office/spreadsheetml/2009/9/ac" r="133" x14ac:dyDescent="0.2">
      <c r="A133" s="409" t="e">
        <f ca="true">+RIGHT('Data Summary'!A133,LEN('Data Summary'!A133)-9)</f>
        <v>#VALUE!</v>
      </c>
      <c r="B133" s="36" t="str">
        <f ca="true">+IF(ISTEXT('Data Summary'!B133),'Data Summary'!B133,"")</f>
        <v/>
      </c>
      <c r="C133" s="358" t="e">
        <f ca="true">+VALUE('Data Summary'!C133)</f>
        <v>#VALUE!</v>
      </c>
      <c r="D133" s="95" t="e">
        <f ca="true">+IF(AND(ISNUMBER(OFFSET('Water Data'!$D$4,0,10*ROW('Water Data'!D127))),'Data Summary'!BS133="Yes"),100-OFFSET('Water Data'!$D$4,0,10*ROW('Water Data'!D127)),NA())</f>
        <v>#N/A</v>
      </c>
      <c r="E133" s="95" t="e">
        <f ca="true">+IF(AND(ISNUMBER(OFFSET('Water Data'!$D$6,0,10*ROW('Water Data'!D127))),'Data Summary'!BT133="Yes"),OFFSET('Water Data'!$D$6,0,10*ROW('Water Data'!D127)),NA())</f>
        <v>#N/A</v>
      </c>
      <c r="F133" s="95" t="e">
        <f ca="true">+IF(AND(ISNUMBER(OFFSET('Water Data'!$D$9,0,10*ROW('Water Data'!D127))),'Data Summary'!BU133="Yes"),OFFSET('Water Data'!$D$9,0,10*ROW('Water Data'!D127)),NA())</f>
        <v>#N/A</v>
      </c>
      <c r="G133" s="95" t="e">
        <f ca="true">+IF(AND(ISNUMBER(OFFSET('Water Data'!$E$4,0,10*ROW('Water Data'!E127))),'Data Summary'!BV133="Yes"),100-OFFSET('Water Data'!$E$4,0,10*ROW('Water Data'!E127)),NA())</f>
        <v>#N/A</v>
      </c>
      <c r="H133" s="95" t="e">
        <f ca="true">+IF(AND(ISNUMBER(OFFSET('Water Data'!$E$6,0,10*ROW('Water Data'!E127))),'Data Summary'!BW133="Yes"),OFFSET('Water Data'!$E$6,0,10*ROW('Water Data'!E127)),NA())</f>
        <v>#N/A</v>
      </c>
      <c r="I133" s="95" t="e">
        <f ca="true">+IF(AND(ISNUMBER(OFFSET('Water Data'!$E$9,0,10*ROW('Water Data'!E127))),'Data Summary'!BX133="Yes"),OFFSET('Water Data'!$E$9,0,10*ROW('Water Data'!E127)),NA())</f>
        <v>#N/A</v>
      </c>
      <c r="J133" s="95" t="e">
        <f ca="true">+IF(AND(ISNUMBER(OFFSET('Water Data'!$F$4,0,10*ROW('Water Data'!F127))),'Data Summary'!BY133="Yes"),100-OFFSET('Water Data'!$F$4,0,10*ROW('Water Data'!F127)),NA())</f>
        <v>#N/A</v>
      </c>
      <c r="K133" s="95" t="e">
        <f ca="true">+IF(AND(ISNUMBER(OFFSET('Water Data'!$F$6,0,10*ROW('Water Data'!F127))),'Data Summary'!BZ133="Yes"),OFFSET('Water Data'!$F$6,0,10*ROW('Water Data'!F127)),NA())</f>
        <v>#N/A</v>
      </c>
      <c r="L133" s="95" t="e">
        <f ca="true">+IF(AND(ISNUMBER(OFFSET('Water Data'!$F$9,0,10*ROW('Water Data'!F127))),'Data Summary'!CA133="Yes"),OFFSET('Water Data'!$F$9,0,10*ROW('Water Data'!F127)),NA())</f>
        <v>#N/A</v>
      </c>
      <c r="M133" s="95" t="e">
        <f ca="true">+IF(AND(ISNUMBER(OFFSET('Water Data'!$G$4,0,10*ROW('Water Data'!G127))),'Data Summary'!CB133="Yes"),100-OFFSET('Water Data'!$G$4,0,10*ROW('Water Data'!G127)),NA())</f>
        <v>#N/A</v>
      </c>
      <c r="N133" s="95" t="e">
        <f ca="true">+IF(AND(ISNUMBER(OFFSET('Water Data'!$G$6,0,10*ROW('Water Data'!G127))),'Data Summary'!CC133="Yes"),OFFSET('Water Data'!$G$6,0,10*ROW('Water Data'!G127)),NA())</f>
        <v>#N/A</v>
      </c>
      <c r="O133" s="95" t="e">
        <f ca="true">+IF(AND(ISNUMBER(OFFSET('Water Data'!$G$9,0,10*ROW('Water Data'!G127))),'Data Summary'!CD133="Yes"),OFFSET('Water Data'!$G$9,0,10*ROW('Water Data'!G127)),NA())</f>
        <v>#N/A</v>
      </c>
      <c r="P133" s="95" t="e">
        <f ca="true">+IF(AND(ISNUMBER(OFFSET('Water Data'!$H$4,0,10*ROW('Water Data'!H127))),'Data Summary'!CE133="Yes"),100-OFFSET('Water Data'!$H$4,0,10*ROW('Water Data'!H127)),NA())</f>
        <v>#N/A</v>
      </c>
      <c r="Q133" s="95" t="e">
        <f ca="true">+IF(AND(ISNUMBER(OFFSET('Water Data'!$H$6,0,10*ROW('Water Data'!H127))),'Data Summary'!CF133="Yes"),OFFSET('Water Data'!$H$6,0,10*ROW('Water Data'!H127)),NA())</f>
        <v>#N/A</v>
      </c>
      <c r="R133" s="95" t="e">
        <f ca="true">+IF(AND(ISNUMBER(OFFSET('Water Data'!$H$9,0,10*ROW('Water Data'!H127))),'Data Summary'!CG133="Yes"),OFFSET('Water Data'!$H$9,0,10*ROW('Water Data'!H127)),NA())</f>
        <v>#N/A</v>
      </c>
      <c r="S133" s="95" t="e">
        <f ca="true">+IF(AND(ISNUMBER(OFFSET('Water Data'!$I$4,0,10*ROW('Water Data'!I127))),'Data Summary'!CH133="Yes"),100-OFFSET('Water Data'!$I$4,0,10*ROW('Water Data'!I127)),NA())</f>
        <v>#N/A</v>
      </c>
      <c r="T133" s="95" t="e">
        <f ca="true">+IF(AND(ISNUMBER(OFFSET('Water Data'!$I$6,0,10*ROW('Water Data'!I127))),'Data Summary'!CI133="Yes"),OFFSET('Water Data'!$I$6,0,10*ROW('Water Data'!I127)),NA())</f>
        <v>#N/A</v>
      </c>
      <c r="U133" s="95" t="e">
        <f ca="true">+IF(AND(ISNUMBER(OFFSET('Water Data'!$I$9,0,10*ROW('Water Data'!I127))),'Data Summary'!CJ133="Yes"),OFFSET('Water Data'!$I$9,0,10*ROW('Water Data'!I127)),NA())</f>
        <v>#N/A</v>
      </c>
      <c r="V133" s="96" t="e">
        <f ca="true">+IF(AND(ISNUMBER(OFFSET('Sanitation Data'!$D$4,0,10*ROW('Sanitation Data'!D127))),'Data Summary'!CK133="Yes"),100-OFFSET('Sanitation Data'!$D$4,0,10*ROW('Sanitation Data'!D127)),NA())</f>
        <v>#N/A</v>
      </c>
      <c r="W133" s="96" t="e">
        <f ca="true">+IF(AND(ISNUMBER(OFFSET('Sanitation Data'!$D$6,0,10*ROW('Sanitation Data'!D127))),'Data Summary'!CL133="Yes"),OFFSET('Sanitation Data'!$D$6,0,10*ROW('Sanitation Data'!D127)),NA())</f>
        <v>#N/A</v>
      </c>
      <c r="X133" s="96" t="e">
        <f ca="true">+IF(AND(ISNUMBER(OFFSET('Sanitation Data'!$D$10,0,10*ROW('Sanitation Data'!D127))),'Data Summary'!CM133="Yes"),OFFSET('Sanitation Data'!$D$10,0,10*ROW('Sanitation Data'!D127)),NA())</f>
        <v>#N/A</v>
      </c>
      <c r="Y133" s="96" t="e">
        <f ca="true">+IF(AND(ISNUMBER(OFFSET('Sanitation Data'!$D$11,0,10*ROW('Sanitation Data'!D127))),'Data Summary'!CN133="Yes"),OFFSET('Sanitation Data'!$D$11,0,10*ROW('Sanitation Data'!D127)),NA())</f>
        <v>#N/A</v>
      </c>
      <c r="Z133" s="96" t="e">
        <f ca="true">+IF(AND(ISNUMBER(OFFSET('Sanitation Data'!$D$12,0,10*ROW('Sanitation Data'!D127))),'Data Summary'!CO133="Yes"),OFFSET('Sanitation Data'!$D$12,0,10*ROW('Sanitation Data'!D127)),NA())</f>
        <v>#N/A</v>
      </c>
      <c r="AA133" s="96" t="e">
        <f ca="true">+IF(AND(ISNUMBER(OFFSET('Sanitation Data'!$E$4,0,10*ROW('Sanitation Data'!E127))),'Data Summary'!CP133="Yes"),100-OFFSET('Sanitation Data'!$E$4,0,10*ROW('Sanitation Data'!E127)),NA())</f>
        <v>#N/A</v>
      </c>
      <c r="AB133" s="96" t="e">
        <f ca="true">+IF(AND(ISNUMBER(OFFSET('Sanitation Data'!$E$6,0,10*ROW('Sanitation Data'!E127))),'Data Summary'!CQ133="Yes"),OFFSET('Sanitation Data'!$E$6,0,10*ROW('Sanitation Data'!E127)),NA())</f>
        <v>#N/A</v>
      </c>
      <c r="AC133" s="96" t="e">
        <f ca="true">+IF(AND(ISNUMBER(OFFSET('Sanitation Data'!$E$10,0,10*ROW('Sanitation Data'!E127))),'Data Summary'!CR133="Yes"),OFFSET('Sanitation Data'!$E$10,0,10*ROW('Sanitation Data'!E127)),NA())</f>
        <v>#N/A</v>
      </c>
      <c r="AD133" s="96" t="e">
        <f ca="true">+IF(AND(ISNUMBER(OFFSET('Sanitation Data'!$E$11,0,10*ROW('Sanitation Data'!E127))),'Data Summary'!CS133="Yes"),OFFSET('Sanitation Data'!$E$11,0,10*ROW('Sanitation Data'!E127)),NA())</f>
        <v>#N/A</v>
      </c>
      <c r="AE133" s="96" t="e">
        <f ca="true">+IF(AND(ISNUMBER(OFFSET('Sanitation Data'!$E$12,0,10*ROW('Sanitation Data'!E127))),'Data Summary'!CT133="Yes"),OFFSET('Sanitation Data'!$E$12,0,10*ROW('Sanitation Data'!E127)),NA())</f>
        <v>#N/A</v>
      </c>
      <c r="AF133" s="96" t="e">
        <f ca="true">+IF(AND(ISNUMBER(OFFSET('Sanitation Data'!$F$4,0,10*ROW('Sanitation Data'!F127))),'Data Summary'!CU133="Yes"),100-OFFSET('Sanitation Data'!$F$4,0,10*ROW('Sanitation Data'!F127)),NA())</f>
        <v>#N/A</v>
      </c>
      <c r="AG133" s="96" t="e">
        <f ca="true">+IF(AND(ISNUMBER(OFFSET('Sanitation Data'!$F$6,0,10*ROW('Sanitation Data'!F127))),'Data Summary'!CV133="Yes"),OFFSET('Sanitation Data'!$F$6,0,10*ROW('Sanitation Data'!F127)),NA())</f>
        <v>#N/A</v>
      </c>
      <c r="AH133" s="96" t="e">
        <f ca="true">+IF(AND(ISNUMBER(OFFSET('Sanitation Data'!$F$10,0,10*ROW('Sanitation Data'!F127))),'Data Summary'!CW133="Yes"),OFFSET('Sanitation Data'!$F$10,0,10*ROW('Sanitation Data'!F127)),NA())</f>
        <v>#N/A</v>
      </c>
      <c r="AI133" s="96" t="e">
        <f ca="true">+IF(AND(ISNUMBER(OFFSET('Sanitation Data'!$F$11,0,10*ROW('Sanitation Data'!F127))),'Data Summary'!CX133="Yes"),OFFSET('Sanitation Data'!$F$11,0,10*ROW('Sanitation Data'!F127)),NA())</f>
        <v>#N/A</v>
      </c>
      <c r="AJ133" s="96" t="e">
        <f ca="true">+IF(AND(ISNUMBER(OFFSET('Sanitation Data'!$F$12,0,10*ROW('Sanitation Data'!F127))),'Data Summary'!CY133="Yes"),OFFSET('Sanitation Data'!$F$12,0,10*ROW('Sanitation Data'!F127)),NA())</f>
        <v>#N/A</v>
      </c>
      <c r="AK133" s="96" t="e">
        <f ca="true">+IF(AND(ISNUMBER(OFFSET('Sanitation Data'!$G$4,0,10*ROW('Sanitation Data'!G127))),'Data Summary'!CZ133="Yes"),100-OFFSET('Sanitation Data'!$G$4,0,10*ROW('Sanitation Data'!G127)),NA())</f>
        <v>#N/A</v>
      </c>
      <c r="AL133" s="96" t="e">
        <f ca="true">+IF(AND(ISNUMBER(OFFSET('Sanitation Data'!$G$6,0,10*ROW('Sanitation Data'!G127))),'Data Summary'!DA133="Yes"),OFFSET('Sanitation Data'!$G$6,0,10*ROW('Sanitation Data'!G127)),NA())</f>
        <v>#N/A</v>
      </c>
      <c r="AM133" s="96" t="e">
        <f ca="true">+IF(AND(ISNUMBER(OFFSET('Sanitation Data'!$G$10,0,10*ROW('Sanitation Data'!G127))),'Data Summary'!DB133="Yes"),OFFSET('Sanitation Data'!$G$10,0,10*ROW('Sanitation Data'!G127)),NA())</f>
        <v>#N/A</v>
      </c>
      <c r="AN133" s="96" t="e">
        <f ca="true">+IF(AND(ISNUMBER(OFFSET('Sanitation Data'!$G$11,0,10*ROW('Sanitation Data'!G127))),'Data Summary'!DC133="Yes"),OFFSET('Sanitation Data'!$G$11,0,10*ROW('Sanitation Data'!G127)),NA())</f>
        <v>#N/A</v>
      </c>
      <c r="AO133" s="96" t="e">
        <f ca="true">+IF(AND(ISNUMBER(OFFSET('Sanitation Data'!$G$12,0,10*ROW('Sanitation Data'!G127))),'Data Summary'!DD133="Yes"),OFFSET('Sanitation Data'!$G$12,0,10*ROW('Sanitation Data'!G127)),NA())</f>
        <v>#N/A</v>
      </c>
      <c r="AP133" s="96" t="e">
        <f ca="true">+IF(AND(ISNUMBER(OFFSET('Sanitation Data'!$H$4,0,10*ROW('Sanitation Data'!H127))),'Data Summary'!DE133="Yes"),100-OFFSET('Sanitation Data'!$H$4,0,10*ROW('Sanitation Data'!H127)),NA())</f>
        <v>#N/A</v>
      </c>
      <c r="AQ133" s="96" t="e">
        <f ca="true">+IF(AND(ISNUMBER(OFFSET('Sanitation Data'!$H$6,0,10*ROW('Sanitation Data'!H127))),'Data Summary'!DF133="Yes"),OFFSET('Sanitation Data'!$H$6,0,10*ROW('Sanitation Data'!H127)),NA())</f>
        <v>#N/A</v>
      </c>
      <c r="AR133" s="96" t="e">
        <f ca="true">+IF(AND(ISNUMBER(OFFSET('Sanitation Data'!$H$10,0,10*ROW('Sanitation Data'!H127))),'Data Summary'!DG133="Yes"),OFFSET('Sanitation Data'!$H$10,0,10*ROW('Sanitation Data'!H127)),NA())</f>
        <v>#N/A</v>
      </c>
      <c r="AS133" s="96" t="e">
        <f ca="true">+IF(AND(ISNUMBER(OFFSET('Sanitation Data'!$H$11,0,10*ROW('Sanitation Data'!H127))),'Data Summary'!DH133="Yes"),OFFSET('Sanitation Data'!$H$11,0,10*ROW('Sanitation Data'!H127)),NA())</f>
        <v>#N/A</v>
      </c>
      <c r="AT133" s="96" t="e">
        <f ca="true">+IF(AND(ISNUMBER(OFFSET('Sanitation Data'!$H$12,0,10*ROW('Sanitation Data'!H127))),'Data Summary'!DI133="Yes"),OFFSET('Sanitation Data'!$H$12,0,10*ROW('Sanitation Data'!H127)),NA())</f>
        <v>#N/A</v>
      </c>
      <c r="AU133" s="96" t="e">
        <f ca="true">+IF(AND(ISNUMBER(OFFSET('Sanitation Data'!$I$4,0,10*ROW('Sanitation Data'!I127))),'Data Summary'!DJ133="Yes"),100-OFFSET('Sanitation Data'!$I$4,0,10*ROW('Sanitation Data'!I127)),NA())</f>
        <v>#N/A</v>
      </c>
      <c r="AV133" s="96" t="e">
        <f ca="true">+IF(AND(ISNUMBER(OFFSET('Sanitation Data'!$I$6,0,10*ROW('Sanitation Data'!I127))),'Data Summary'!DK133="Yes"),OFFSET('Sanitation Data'!$I$6,0,10*ROW('Sanitation Data'!I127)),NA())</f>
        <v>#N/A</v>
      </c>
      <c r="AW133" s="96" t="e">
        <f ca="true">+IF(AND(ISNUMBER(OFFSET('Sanitation Data'!$I$10,0,10*ROW('Sanitation Data'!I127))),'Data Summary'!DL133="Yes"),OFFSET('Sanitation Data'!$I$10,0,10*ROW('Sanitation Data'!I127)),NA())</f>
        <v>#N/A</v>
      </c>
      <c r="AX133" s="96" t="e">
        <f ca="true">+IF(AND(ISNUMBER(OFFSET('Sanitation Data'!$I$11,0,10*ROW('Sanitation Data'!I127))),'Data Summary'!DM133="Yes"),OFFSET('Sanitation Data'!$I$11,0,10*ROW('Sanitation Data'!I127)),NA())</f>
        <v>#N/A</v>
      </c>
      <c r="AY133" s="96" t="e">
        <f ca="true">+IF(AND(ISNUMBER(OFFSET('Sanitation Data'!$I$12,0,10*ROW('Sanitation Data'!I127))),'Data Summary'!DN133="Yes"),OFFSET('Sanitation Data'!$I$12,0,10*ROW('Sanitation Data'!I127)),NA())</f>
        <v>#N/A</v>
      </c>
      <c r="AZ133" s="97" t="e">
        <f ca="true">+IF(AND(ISNUMBER(OFFSET('Hygiene Data'!$D$5,0,10*ROW('Hygiene Data'!D127))),'Data Summary'!DO133="Yes"),OFFSET('Hygiene Data'!$D$5,0,10*ROW('Hygiene Data'!D127)),NA())</f>
        <v>#N/A</v>
      </c>
      <c r="BA133" s="97" t="e">
        <f ca="true">+IF(AND(ISNUMBER(OFFSET('Hygiene Data'!$D$7,0,10*ROW('Hygiene Data'!D127))),'Data Summary'!DP133="Yes"),OFFSET('Hygiene Data'!$D$7,0,10*ROW('Hygiene Data'!D127)),NA())</f>
        <v>#N/A</v>
      </c>
      <c r="BB133" s="97" t="e">
        <f ca="true">+IF(AND(ISNUMBER(OFFSET('Hygiene Data'!$D$9,0,10*ROW('Hygiene Data'!D127))),'Data Summary'!DQ133="Yes"),OFFSET('Hygiene Data'!$D$9,0,10*ROW('Hygiene Data'!D127)),NA())</f>
        <v>#N/A</v>
      </c>
      <c r="BC133" s="97" t="e">
        <f ca="true">+IF(AND(ISNUMBER(OFFSET('Hygiene Data'!$E$5,0,10*ROW('Hygiene Data'!E127))),'Data Summary'!DR133="Yes"),OFFSET('Hygiene Data'!$E$5,0,10*ROW('Hygiene Data'!E127)),NA())</f>
        <v>#N/A</v>
      </c>
      <c r="BD133" s="97" t="e">
        <f ca="true">+IF(AND(ISNUMBER(OFFSET('Hygiene Data'!$E$7,0,10*ROW('Hygiene Data'!E127))),'Data Summary'!DS133="Yes"),OFFSET('Hygiene Data'!$E$7,0,10*ROW('Hygiene Data'!E127)),NA())</f>
        <v>#N/A</v>
      </c>
      <c r="BE133" s="97" t="e">
        <f ca="true">+IF(AND(ISNUMBER(OFFSET('Hygiene Data'!$E$9,0,10*ROW('Hygiene Data'!E127))),'Data Summary'!DT133="Yes"),OFFSET('Hygiene Data'!$E$9,0,10*ROW('Hygiene Data'!E127)),NA())</f>
        <v>#N/A</v>
      </c>
      <c r="BF133" s="97" t="e">
        <f ca="true">+IF(AND(ISNUMBER(OFFSET('Hygiene Data'!$F$5,0,10*ROW('Hygiene Data'!F127))),'Data Summary'!DU133="Yes"),OFFSET('Hygiene Data'!$F$5,0,10*ROW('Hygiene Data'!F127)),NA())</f>
        <v>#N/A</v>
      </c>
      <c r="BG133" s="97" t="e">
        <f ca="true">+IF(AND(ISNUMBER(OFFSET('Hygiene Data'!$F$7,0,10*ROW('Hygiene Data'!F127))),'Data Summary'!DV133="Yes"),OFFSET('Hygiene Data'!$F$7,0,10*ROW('Hygiene Data'!F127)),NA())</f>
        <v>#N/A</v>
      </c>
      <c r="BH133" s="97" t="e">
        <f ca="true">+IF(AND(ISNUMBER(OFFSET('Hygiene Data'!$F$9,0,10*ROW('Hygiene Data'!F127))),'Data Summary'!DW133="Yes"),OFFSET('Hygiene Data'!$F$9,0,10*ROW('Hygiene Data'!F127)),NA())</f>
        <v>#N/A</v>
      </c>
      <c r="BI133" s="97" t="e">
        <f ca="true">+IF(AND(ISNUMBER(OFFSET('Hygiene Data'!$G$5,0,10*ROW('Hygiene Data'!G127))),'Data Summary'!DX133="Yes"),OFFSET('Hygiene Data'!$G$5,0,10*ROW('Hygiene Data'!G127)),NA())</f>
        <v>#N/A</v>
      </c>
      <c r="BJ133" s="97" t="e">
        <f ca="true">+IF(AND(ISNUMBER(OFFSET('Hygiene Data'!$G$7,0,10*ROW('Hygiene Data'!G127))),'Data Summary'!DY133="Yes"),OFFSET('Hygiene Data'!$G$7,0,10*ROW('Hygiene Data'!G127)),NA())</f>
        <v>#N/A</v>
      </c>
      <c r="BK133" s="97" t="e">
        <f ca="true">+IF(AND(ISNUMBER(OFFSET('Hygiene Data'!$G$9,0,10*ROW('Hygiene Data'!G127))),'Data Summary'!DZ133="Yes"),OFFSET('Hygiene Data'!$G$9,0,10*ROW('Hygiene Data'!G127)),NA())</f>
        <v>#N/A</v>
      </c>
      <c r="BL133" s="97" t="e">
        <f ca="true">+IF(AND(ISNUMBER(OFFSET('Hygiene Data'!$H$5,0,10*ROW('Hygiene Data'!H127))),'Data Summary'!EA133="Yes"),OFFSET('Hygiene Data'!$H$5,0,10*ROW('Hygiene Data'!H127)),NA())</f>
        <v>#N/A</v>
      </c>
      <c r="BM133" s="97" t="e">
        <f ca="true">+IF(AND(ISNUMBER(OFFSET('Hygiene Data'!$H$7,0,10*ROW('Hygiene Data'!H127))),'Data Summary'!EB133="Yes"),OFFSET('Hygiene Data'!$H$7,0,10*ROW('Hygiene Data'!H127)),NA())</f>
        <v>#N/A</v>
      </c>
      <c r="BN133" s="97" t="e">
        <f ca="true">+IF(AND(ISNUMBER(OFFSET('Hygiene Data'!$H$9,0,10*ROW('Hygiene Data'!H127))),'Data Summary'!EC133="Yes"),OFFSET('Hygiene Data'!$H$9,0,10*ROW('Hygiene Data'!H127)),NA())</f>
        <v>#N/A</v>
      </c>
      <c r="BO133" s="97" t="e">
        <f ca="true">+IF(AND(ISNUMBER(OFFSET('Hygiene Data'!$I$5,0,10*ROW('Hygiene Data'!I127))),'Data Summary'!ED133="Yes"),OFFSET('Hygiene Data'!$I$5,0,10*ROW('Hygiene Data'!I127)),NA())</f>
        <v>#N/A</v>
      </c>
      <c r="BP133" s="97" t="e">
        <f ca="true">+IF(AND(ISNUMBER(OFFSET('Hygiene Data'!$I$7,0,10*ROW('Hygiene Data'!I127))),'Data Summary'!EE133="Yes"),OFFSET('Hygiene Data'!$I$7,0,10*ROW('Hygiene Data'!I127)),NA())</f>
        <v>#N/A</v>
      </c>
      <c r="BQ133" s="97" t="e">
        <f ca="true">+IF(AND(ISNUMBER(OFFSET('Hygiene Data'!$I$9,0,10*ROW('Hygiene Data'!I127))),'Data Summary'!EF133="Yes"),OFFSET('Hygiene Data'!$I$9,0,10*ROW('Hygiene Data'!I127)),NA())</f>
        <v>#N/A</v>
      </c>
    </row>
    <row xmlns:x14ac="http://schemas.microsoft.com/office/spreadsheetml/2009/9/ac" r="134" x14ac:dyDescent="0.2">
      <c r="A134" s="409" t="e">
        <f ca="true">+RIGHT('Data Summary'!A134,LEN('Data Summary'!A134)-9)</f>
        <v>#VALUE!</v>
      </c>
      <c r="B134" s="36" t="str">
        <f ca="true">+IF(ISTEXT('Data Summary'!B134),'Data Summary'!B134,"")</f>
        <v/>
      </c>
      <c r="C134" s="358" t="e">
        <f ca="true">+VALUE('Data Summary'!C134)</f>
        <v>#VALUE!</v>
      </c>
      <c r="D134" s="95" t="e">
        <f ca="true">+IF(AND(ISNUMBER(OFFSET('Water Data'!$D$4,0,10*ROW('Water Data'!D128))),'Data Summary'!BS134="Yes"),100-OFFSET('Water Data'!$D$4,0,10*ROW('Water Data'!D128)),NA())</f>
        <v>#N/A</v>
      </c>
      <c r="E134" s="95" t="e">
        <f ca="true">+IF(AND(ISNUMBER(OFFSET('Water Data'!$D$6,0,10*ROW('Water Data'!D128))),'Data Summary'!BT134="Yes"),OFFSET('Water Data'!$D$6,0,10*ROW('Water Data'!D128)),NA())</f>
        <v>#N/A</v>
      </c>
      <c r="F134" s="95" t="e">
        <f ca="true">+IF(AND(ISNUMBER(OFFSET('Water Data'!$D$9,0,10*ROW('Water Data'!D128))),'Data Summary'!BU134="Yes"),OFFSET('Water Data'!$D$9,0,10*ROW('Water Data'!D128)),NA())</f>
        <v>#N/A</v>
      </c>
      <c r="G134" s="95" t="e">
        <f ca="true">+IF(AND(ISNUMBER(OFFSET('Water Data'!$E$4,0,10*ROW('Water Data'!E128))),'Data Summary'!BV134="Yes"),100-OFFSET('Water Data'!$E$4,0,10*ROW('Water Data'!E128)),NA())</f>
        <v>#N/A</v>
      </c>
      <c r="H134" s="95" t="e">
        <f ca="true">+IF(AND(ISNUMBER(OFFSET('Water Data'!$E$6,0,10*ROW('Water Data'!E128))),'Data Summary'!BW134="Yes"),OFFSET('Water Data'!$E$6,0,10*ROW('Water Data'!E128)),NA())</f>
        <v>#N/A</v>
      </c>
      <c r="I134" s="95" t="e">
        <f ca="true">+IF(AND(ISNUMBER(OFFSET('Water Data'!$E$9,0,10*ROW('Water Data'!E128))),'Data Summary'!BX134="Yes"),OFFSET('Water Data'!$E$9,0,10*ROW('Water Data'!E128)),NA())</f>
        <v>#N/A</v>
      </c>
      <c r="J134" s="95" t="e">
        <f ca="true">+IF(AND(ISNUMBER(OFFSET('Water Data'!$F$4,0,10*ROW('Water Data'!F128))),'Data Summary'!BY134="Yes"),100-OFFSET('Water Data'!$F$4,0,10*ROW('Water Data'!F128)),NA())</f>
        <v>#N/A</v>
      </c>
      <c r="K134" s="95" t="e">
        <f ca="true">+IF(AND(ISNUMBER(OFFSET('Water Data'!$F$6,0,10*ROW('Water Data'!F128))),'Data Summary'!BZ134="Yes"),OFFSET('Water Data'!$F$6,0,10*ROW('Water Data'!F128)),NA())</f>
        <v>#N/A</v>
      </c>
      <c r="L134" s="95" t="e">
        <f ca="true">+IF(AND(ISNUMBER(OFFSET('Water Data'!$F$9,0,10*ROW('Water Data'!F128))),'Data Summary'!CA134="Yes"),OFFSET('Water Data'!$F$9,0,10*ROW('Water Data'!F128)),NA())</f>
        <v>#N/A</v>
      </c>
      <c r="M134" s="95" t="e">
        <f ca="true">+IF(AND(ISNUMBER(OFFSET('Water Data'!$G$4,0,10*ROW('Water Data'!G128))),'Data Summary'!CB134="Yes"),100-OFFSET('Water Data'!$G$4,0,10*ROW('Water Data'!G128)),NA())</f>
        <v>#N/A</v>
      </c>
      <c r="N134" s="95" t="e">
        <f ca="true">+IF(AND(ISNUMBER(OFFSET('Water Data'!$G$6,0,10*ROW('Water Data'!G128))),'Data Summary'!CC134="Yes"),OFFSET('Water Data'!$G$6,0,10*ROW('Water Data'!G128)),NA())</f>
        <v>#N/A</v>
      </c>
      <c r="O134" s="95" t="e">
        <f ca="true">+IF(AND(ISNUMBER(OFFSET('Water Data'!$G$9,0,10*ROW('Water Data'!G128))),'Data Summary'!CD134="Yes"),OFFSET('Water Data'!$G$9,0,10*ROW('Water Data'!G128)),NA())</f>
        <v>#N/A</v>
      </c>
      <c r="P134" s="95" t="e">
        <f ca="true">+IF(AND(ISNUMBER(OFFSET('Water Data'!$H$4,0,10*ROW('Water Data'!H128))),'Data Summary'!CE134="Yes"),100-OFFSET('Water Data'!$H$4,0,10*ROW('Water Data'!H128)),NA())</f>
        <v>#N/A</v>
      </c>
      <c r="Q134" s="95" t="e">
        <f ca="true">+IF(AND(ISNUMBER(OFFSET('Water Data'!$H$6,0,10*ROW('Water Data'!H128))),'Data Summary'!CF134="Yes"),OFFSET('Water Data'!$H$6,0,10*ROW('Water Data'!H128)),NA())</f>
        <v>#N/A</v>
      </c>
      <c r="R134" s="95" t="e">
        <f ca="true">+IF(AND(ISNUMBER(OFFSET('Water Data'!$H$9,0,10*ROW('Water Data'!H128))),'Data Summary'!CG134="Yes"),OFFSET('Water Data'!$H$9,0,10*ROW('Water Data'!H128)),NA())</f>
        <v>#N/A</v>
      </c>
      <c r="S134" s="95" t="e">
        <f ca="true">+IF(AND(ISNUMBER(OFFSET('Water Data'!$I$4,0,10*ROW('Water Data'!I128))),'Data Summary'!CH134="Yes"),100-OFFSET('Water Data'!$I$4,0,10*ROW('Water Data'!I128)),NA())</f>
        <v>#N/A</v>
      </c>
      <c r="T134" s="95" t="e">
        <f ca="true">+IF(AND(ISNUMBER(OFFSET('Water Data'!$I$6,0,10*ROW('Water Data'!I128))),'Data Summary'!CI134="Yes"),OFFSET('Water Data'!$I$6,0,10*ROW('Water Data'!I128)),NA())</f>
        <v>#N/A</v>
      </c>
      <c r="U134" s="95" t="e">
        <f ca="true">+IF(AND(ISNUMBER(OFFSET('Water Data'!$I$9,0,10*ROW('Water Data'!I128))),'Data Summary'!CJ134="Yes"),OFFSET('Water Data'!$I$9,0,10*ROW('Water Data'!I128)),NA())</f>
        <v>#N/A</v>
      </c>
      <c r="V134" s="96" t="e">
        <f ca="true">+IF(AND(ISNUMBER(OFFSET('Sanitation Data'!$D$4,0,10*ROW('Sanitation Data'!D128))),'Data Summary'!CK134="Yes"),100-OFFSET('Sanitation Data'!$D$4,0,10*ROW('Sanitation Data'!D128)),NA())</f>
        <v>#N/A</v>
      </c>
      <c r="W134" s="96" t="e">
        <f ca="true">+IF(AND(ISNUMBER(OFFSET('Sanitation Data'!$D$6,0,10*ROW('Sanitation Data'!D128))),'Data Summary'!CL134="Yes"),OFFSET('Sanitation Data'!$D$6,0,10*ROW('Sanitation Data'!D128)),NA())</f>
        <v>#N/A</v>
      </c>
      <c r="X134" s="96" t="e">
        <f ca="true">+IF(AND(ISNUMBER(OFFSET('Sanitation Data'!$D$10,0,10*ROW('Sanitation Data'!D128))),'Data Summary'!CM134="Yes"),OFFSET('Sanitation Data'!$D$10,0,10*ROW('Sanitation Data'!D128)),NA())</f>
        <v>#N/A</v>
      </c>
      <c r="Y134" s="96" t="e">
        <f ca="true">+IF(AND(ISNUMBER(OFFSET('Sanitation Data'!$D$11,0,10*ROW('Sanitation Data'!D128))),'Data Summary'!CN134="Yes"),OFFSET('Sanitation Data'!$D$11,0,10*ROW('Sanitation Data'!D128)),NA())</f>
        <v>#N/A</v>
      </c>
      <c r="Z134" s="96" t="e">
        <f ca="true">+IF(AND(ISNUMBER(OFFSET('Sanitation Data'!$D$12,0,10*ROW('Sanitation Data'!D128))),'Data Summary'!CO134="Yes"),OFFSET('Sanitation Data'!$D$12,0,10*ROW('Sanitation Data'!D128)),NA())</f>
        <v>#N/A</v>
      </c>
      <c r="AA134" s="96" t="e">
        <f ca="true">+IF(AND(ISNUMBER(OFFSET('Sanitation Data'!$E$4,0,10*ROW('Sanitation Data'!E128))),'Data Summary'!CP134="Yes"),100-OFFSET('Sanitation Data'!$E$4,0,10*ROW('Sanitation Data'!E128)),NA())</f>
        <v>#N/A</v>
      </c>
      <c r="AB134" s="96" t="e">
        <f ca="true">+IF(AND(ISNUMBER(OFFSET('Sanitation Data'!$E$6,0,10*ROW('Sanitation Data'!E128))),'Data Summary'!CQ134="Yes"),OFFSET('Sanitation Data'!$E$6,0,10*ROW('Sanitation Data'!E128)),NA())</f>
        <v>#N/A</v>
      </c>
      <c r="AC134" s="96" t="e">
        <f ca="true">+IF(AND(ISNUMBER(OFFSET('Sanitation Data'!$E$10,0,10*ROW('Sanitation Data'!E128))),'Data Summary'!CR134="Yes"),OFFSET('Sanitation Data'!$E$10,0,10*ROW('Sanitation Data'!E128)),NA())</f>
        <v>#N/A</v>
      </c>
      <c r="AD134" s="96" t="e">
        <f ca="true">+IF(AND(ISNUMBER(OFFSET('Sanitation Data'!$E$11,0,10*ROW('Sanitation Data'!E128))),'Data Summary'!CS134="Yes"),OFFSET('Sanitation Data'!$E$11,0,10*ROW('Sanitation Data'!E128)),NA())</f>
        <v>#N/A</v>
      </c>
      <c r="AE134" s="96" t="e">
        <f ca="true">+IF(AND(ISNUMBER(OFFSET('Sanitation Data'!$E$12,0,10*ROW('Sanitation Data'!E128))),'Data Summary'!CT134="Yes"),OFFSET('Sanitation Data'!$E$12,0,10*ROW('Sanitation Data'!E128)),NA())</f>
        <v>#N/A</v>
      </c>
      <c r="AF134" s="96" t="e">
        <f ca="true">+IF(AND(ISNUMBER(OFFSET('Sanitation Data'!$F$4,0,10*ROW('Sanitation Data'!F128))),'Data Summary'!CU134="Yes"),100-OFFSET('Sanitation Data'!$F$4,0,10*ROW('Sanitation Data'!F128)),NA())</f>
        <v>#N/A</v>
      </c>
      <c r="AG134" s="96" t="e">
        <f ca="true">+IF(AND(ISNUMBER(OFFSET('Sanitation Data'!$F$6,0,10*ROW('Sanitation Data'!F128))),'Data Summary'!CV134="Yes"),OFFSET('Sanitation Data'!$F$6,0,10*ROW('Sanitation Data'!F128)),NA())</f>
        <v>#N/A</v>
      </c>
      <c r="AH134" s="96" t="e">
        <f ca="true">+IF(AND(ISNUMBER(OFFSET('Sanitation Data'!$F$10,0,10*ROW('Sanitation Data'!F128))),'Data Summary'!CW134="Yes"),OFFSET('Sanitation Data'!$F$10,0,10*ROW('Sanitation Data'!F128)),NA())</f>
        <v>#N/A</v>
      </c>
      <c r="AI134" s="96" t="e">
        <f ca="true">+IF(AND(ISNUMBER(OFFSET('Sanitation Data'!$F$11,0,10*ROW('Sanitation Data'!F128))),'Data Summary'!CX134="Yes"),OFFSET('Sanitation Data'!$F$11,0,10*ROW('Sanitation Data'!F128)),NA())</f>
        <v>#N/A</v>
      </c>
      <c r="AJ134" s="96" t="e">
        <f ca="true">+IF(AND(ISNUMBER(OFFSET('Sanitation Data'!$F$12,0,10*ROW('Sanitation Data'!F128))),'Data Summary'!CY134="Yes"),OFFSET('Sanitation Data'!$F$12,0,10*ROW('Sanitation Data'!F128)),NA())</f>
        <v>#N/A</v>
      </c>
      <c r="AK134" s="96" t="e">
        <f ca="true">+IF(AND(ISNUMBER(OFFSET('Sanitation Data'!$G$4,0,10*ROW('Sanitation Data'!G128))),'Data Summary'!CZ134="Yes"),100-OFFSET('Sanitation Data'!$G$4,0,10*ROW('Sanitation Data'!G128)),NA())</f>
        <v>#N/A</v>
      </c>
      <c r="AL134" s="96" t="e">
        <f ca="true">+IF(AND(ISNUMBER(OFFSET('Sanitation Data'!$G$6,0,10*ROW('Sanitation Data'!G128))),'Data Summary'!DA134="Yes"),OFFSET('Sanitation Data'!$G$6,0,10*ROW('Sanitation Data'!G128)),NA())</f>
        <v>#N/A</v>
      </c>
      <c r="AM134" s="96" t="e">
        <f ca="true">+IF(AND(ISNUMBER(OFFSET('Sanitation Data'!$G$10,0,10*ROW('Sanitation Data'!G128))),'Data Summary'!DB134="Yes"),OFFSET('Sanitation Data'!$G$10,0,10*ROW('Sanitation Data'!G128)),NA())</f>
        <v>#N/A</v>
      </c>
      <c r="AN134" s="96" t="e">
        <f ca="true">+IF(AND(ISNUMBER(OFFSET('Sanitation Data'!$G$11,0,10*ROW('Sanitation Data'!G128))),'Data Summary'!DC134="Yes"),OFFSET('Sanitation Data'!$G$11,0,10*ROW('Sanitation Data'!G128)),NA())</f>
        <v>#N/A</v>
      </c>
      <c r="AO134" s="96" t="e">
        <f ca="true">+IF(AND(ISNUMBER(OFFSET('Sanitation Data'!$G$12,0,10*ROW('Sanitation Data'!G128))),'Data Summary'!DD134="Yes"),OFFSET('Sanitation Data'!$G$12,0,10*ROW('Sanitation Data'!G128)),NA())</f>
        <v>#N/A</v>
      </c>
      <c r="AP134" s="96" t="e">
        <f ca="true">+IF(AND(ISNUMBER(OFFSET('Sanitation Data'!$H$4,0,10*ROW('Sanitation Data'!H128))),'Data Summary'!DE134="Yes"),100-OFFSET('Sanitation Data'!$H$4,0,10*ROW('Sanitation Data'!H128)),NA())</f>
        <v>#N/A</v>
      </c>
      <c r="AQ134" s="96" t="e">
        <f ca="true">+IF(AND(ISNUMBER(OFFSET('Sanitation Data'!$H$6,0,10*ROW('Sanitation Data'!H128))),'Data Summary'!DF134="Yes"),OFFSET('Sanitation Data'!$H$6,0,10*ROW('Sanitation Data'!H128)),NA())</f>
        <v>#N/A</v>
      </c>
      <c r="AR134" s="96" t="e">
        <f ca="true">+IF(AND(ISNUMBER(OFFSET('Sanitation Data'!$H$10,0,10*ROW('Sanitation Data'!H128))),'Data Summary'!DG134="Yes"),OFFSET('Sanitation Data'!$H$10,0,10*ROW('Sanitation Data'!H128)),NA())</f>
        <v>#N/A</v>
      </c>
      <c r="AS134" s="96" t="e">
        <f ca="true">+IF(AND(ISNUMBER(OFFSET('Sanitation Data'!$H$11,0,10*ROW('Sanitation Data'!H128))),'Data Summary'!DH134="Yes"),OFFSET('Sanitation Data'!$H$11,0,10*ROW('Sanitation Data'!H128)),NA())</f>
        <v>#N/A</v>
      </c>
      <c r="AT134" s="96" t="e">
        <f ca="true">+IF(AND(ISNUMBER(OFFSET('Sanitation Data'!$H$12,0,10*ROW('Sanitation Data'!H128))),'Data Summary'!DI134="Yes"),OFFSET('Sanitation Data'!$H$12,0,10*ROW('Sanitation Data'!H128)),NA())</f>
        <v>#N/A</v>
      </c>
      <c r="AU134" s="96" t="e">
        <f ca="true">+IF(AND(ISNUMBER(OFFSET('Sanitation Data'!$I$4,0,10*ROW('Sanitation Data'!I128))),'Data Summary'!DJ134="Yes"),100-OFFSET('Sanitation Data'!$I$4,0,10*ROW('Sanitation Data'!I128)),NA())</f>
        <v>#N/A</v>
      </c>
      <c r="AV134" s="96" t="e">
        <f ca="true">+IF(AND(ISNUMBER(OFFSET('Sanitation Data'!$I$6,0,10*ROW('Sanitation Data'!I128))),'Data Summary'!DK134="Yes"),OFFSET('Sanitation Data'!$I$6,0,10*ROW('Sanitation Data'!I128)),NA())</f>
        <v>#N/A</v>
      </c>
      <c r="AW134" s="96" t="e">
        <f ca="true">+IF(AND(ISNUMBER(OFFSET('Sanitation Data'!$I$10,0,10*ROW('Sanitation Data'!I128))),'Data Summary'!DL134="Yes"),OFFSET('Sanitation Data'!$I$10,0,10*ROW('Sanitation Data'!I128)),NA())</f>
        <v>#N/A</v>
      </c>
      <c r="AX134" s="96" t="e">
        <f ca="true">+IF(AND(ISNUMBER(OFFSET('Sanitation Data'!$I$11,0,10*ROW('Sanitation Data'!I128))),'Data Summary'!DM134="Yes"),OFFSET('Sanitation Data'!$I$11,0,10*ROW('Sanitation Data'!I128)),NA())</f>
        <v>#N/A</v>
      </c>
      <c r="AY134" s="96" t="e">
        <f ca="true">+IF(AND(ISNUMBER(OFFSET('Sanitation Data'!$I$12,0,10*ROW('Sanitation Data'!I128))),'Data Summary'!DN134="Yes"),OFFSET('Sanitation Data'!$I$12,0,10*ROW('Sanitation Data'!I128)),NA())</f>
        <v>#N/A</v>
      </c>
      <c r="AZ134" s="97" t="e">
        <f ca="true">+IF(AND(ISNUMBER(OFFSET('Hygiene Data'!$D$5,0,10*ROW('Hygiene Data'!D128))),'Data Summary'!DO134="Yes"),OFFSET('Hygiene Data'!$D$5,0,10*ROW('Hygiene Data'!D128)),NA())</f>
        <v>#N/A</v>
      </c>
      <c r="BA134" s="97" t="e">
        <f ca="true">+IF(AND(ISNUMBER(OFFSET('Hygiene Data'!$D$7,0,10*ROW('Hygiene Data'!D128))),'Data Summary'!DP134="Yes"),OFFSET('Hygiene Data'!$D$7,0,10*ROW('Hygiene Data'!D128)),NA())</f>
        <v>#N/A</v>
      </c>
      <c r="BB134" s="97" t="e">
        <f ca="true">+IF(AND(ISNUMBER(OFFSET('Hygiene Data'!$D$9,0,10*ROW('Hygiene Data'!D128))),'Data Summary'!DQ134="Yes"),OFFSET('Hygiene Data'!$D$9,0,10*ROW('Hygiene Data'!D128)),NA())</f>
        <v>#N/A</v>
      </c>
      <c r="BC134" s="97" t="e">
        <f ca="true">+IF(AND(ISNUMBER(OFFSET('Hygiene Data'!$E$5,0,10*ROW('Hygiene Data'!E128))),'Data Summary'!DR134="Yes"),OFFSET('Hygiene Data'!$E$5,0,10*ROW('Hygiene Data'!E128)),NA())</f>
        <v>#N/A</v>
      </c>
      <c r="BD134" s="97" t="e">
        <f ca="true">+IF(AND(ISNUMBER(OFFSET('Hygiene Data'!$E$7,0,10*ROW('Hygiene Data'!E128))),'Data Summary'!DS134="Yes"),OFFSET('Hygiene Data'!$E$7,0,10*ROW('Hygiene Data'!E128)),NA())</f>
        <v>#N/A</v>
      </c>
      <c r="BE134" s="97" t="e">
        <f ca="true">+IF(AND(ISNUMBER(OFFSET('Hygiene Data'!$E$9,0,10*ROW('Hygiene Data'!E128))),'Data Summary'!DT134="Yes"),OFFSET('Hygiene Data'!$E$9,0,10*ROW('Hygiene Data'!E128)),NA())</f>
        <v>#N/A</v>
      </c>
      <c r="BF134" s="97" t="e">
        <f ca="true">+IF(AND(ISNUMBER(OFFSET('Hygiene Data'!$F$5,0,10*ROW('Hygiene Data'!F128))),'Data Summary'!DU134="Yes"),OFFSET('Hygiene Data'!$F$5,0,10*ROW('Hygiene Data'!F128)),NA())</f>
        <v>#N/A</v>
      </c>
      <c r="BG134" s="97" t="e">
        <f ca="true">+IF(AND(ISNUMBER(OFFSET('Hygiene Data'!$F$7,0,10*ROW('Hygiene Data'!F128))),'Data Summary'!DV134="Yes"),OFFSET('Hygiene Data'!$F$7,0,10*ROW('Hygiene Data'!F128)),NA())</f>
        <v>#N/A</v>
      </c>
      <c r="BH134" s="97" t="e">
        <f ca="true">+IF(AND(ISNUMBER(OFFSET('Hygiene Data'!$F$9,0,10*ROW('Hygiene Data'!F128))),'Data Summary'!DW134="Yes"),OFFSET('Hygiene Data'!$F$9,0,10*ROW('Hygiene Data'!F128)),NA())</f>
        <v>#N/A</v>
      </c>
      <c r="BI134" s="97" t="e">
        <f ca="true">+IF(AND(ISNUMBER(OFFSET('Hygiene Data'!$G$5,0,10*ROW('Hygiene Data'!G128))),'Data Summary'!DX134="Yes"),OFFSET('Hygiene Data'!$G$5,0,10*ROW('Hygiene Data'!G128)),NA())</f>
        <v>#N/A</v>
      </c>
      <c r="BJ134" s="97" t="e">
        <f ca="true">+IF(AND(ISNUMBER(OFFSET('Hygiene Data'!$G$7,0,10*ROW('Hygiene Data'!G128))),'Data Summary'!DY134="Yes"),OFFSET('Hygiene Data'!$G$7,0,10*ROW('Hygiene Data'!G128)),NA())</f>
        <v>#N/A</v>
      </c>
      <c r="BK134" s="97" t="e">
        <f ca="true">+IF(AND(ISNUMBER(OFFSET('Hygiene Data'!$G$9,0,10*ROW('Hygiene Data'!G128))),'Data Summary'!DZ134="Yes"),OFFSET('Hygiene Data'!$G$9,0,10*ROW('Hygiene Data'!G128)),NA())</f>
        <v>#N/A</v>
      </c>
      <c r="BL134" s="97" t="e">
        <f ca="true">+IF(AND(ISNUMBER(OFFSET('Hygiene Data'!$H$5,0,10*ROW('Hygiene Data'!H128))),'Data Summary'!EA134="Yes"),OFFSET('Hygiene Data'!$H$5,0,10*ROW('Hygiene Data'!H128)),NA())</f>
        <v>#N/A</v>
      </c>
      <c r="BM134" s="97" t="e">
        <f ca="true">+IF(AND(ISNUMBER(OFFSET('Hygiene Data'!$H$7,0,10*ROW('Hygiene Data'!H128))),'Data Summary'!EB134="Yes"),OFFSET('Hygiene Data'!$H$7,0,10*ROW('Hygiene Data'!H128)),NA())</f>
        <v>#N/A</v>
      </c>
      <c r="BN134" s="97" t="e">
        <f ca="true">+IF(AND(ISNUMBER(OFFSET('Hygiene Data'!$H$9,0,10*ROW('Hygiene Data'!H128))),'Data Summary'!EC134="Yes"),OFFSET('Hygiene Data'!$H$9,0,10*ROW('Hygiene Data'!H128)),NA())</f>
        <v>#N/A</v>
      </c>
      <c r="BO134" s="97" t="e">
        <f ca="true">+IF(AND(ISNUMBER(OFFSET('Hygiene Data'!$I$5,0,10*ROW('Hygiene Data'!I128))),'Data Summary'!ED134="Yes"),OFFSET('Hygiene Data'!$I$5,0,10*ROW('Hygiene Data'!I128)),NA())</f>
        <v>#N/A</v>
      </c>
      <c r="BP134" s="97" t="e">
        <f ca="true">+IF(AND(ISNUMBER(OFFSET('Hygiene Data'!$I$7,0,10*ROW('Hygiene Data'!I128))),'Data Summary'!EE134="Yes"),OFFSET('Hygiene Data'!$I$7,0,10*ROW('Hygiene Data'!I128)),NA())</f>
        <v>#N/A</v>
      </c>
      <c r="BQ134" s="97" t="e">
        <f ca="true">+IF(AND(ISNUMBER(OFFSET('Hygiene Data'!$I$9,0,10*ROW('Hygiene Data'!I128))),'Data Summary'!EF134="Yes"),OFFSET('Hygiene Data'!$I$9,0,10*ROW('Hygiene Data'!I128)),NA())</f>
        <v>#N/A</v>
      </c>
    </row>
    <row xmlns:x14ac="http://schemas.microsoft.com/office/spreadsheetml/2009/9/ac" r="135" x14ac:dyDescent="0.2">
      <c r="A135" s="409" t="e">
        <f ca="true">+RIGHT('Data Summary'!A135,LEN('Data Summary'!A135)-9)</f>
        <v>#VALUE!</v>
      </c>
      <c r="B135" s="36" t="str">
        <f ca="true">+IF(ISTEXT('Data Summary'!B135),'Data Summary'!B135,"")</f>
        <v/>
      </c>
      <c r="C135" s="358" t="e">
        <f ca="true">+VALUE('Data Summary'!C135)</f>
        <v>#VALUE!</v>
      </c>
      <c r="D135" s="95" t="e">
        <f ca="true">+IF(AND(ISNUMBER(OFFSET('Water Data'!$D$4,0,10*ROW('Water Data'!D129))),'Data Summary'!BS135="Yes"),100-OFFSET('Water Data'!$D$4,0,10*ROW('Water Data'!D129)),NA())</f>
        <v>#N/A</v>
      </c>
      <c r="E135" s="95" t="e">
        <f ca="true">+IF(AND(ISNUMBER(OFFSET('Water Data'!$D$6,0,10*ROW('Water Data'!D129))),'Data Summary'!BT135="Yes"),OFFSET('Water Data'!$D$6,0,10*ROW('Water Data'!D129)),NA())</f>
        <v>#N/A</v>
      </c>
      <c r="F135" s="95" t="e">
        <f ca="true">+IF(AND(ISNUMBER(OFFSET('Water Data'!$D$9,0,10*ROW('Water Data'!D129))),'Data Summary'!BU135="Yes"),OFFSET('Water Data'!$D$9,0,10*ROW('Water Data'!D129)),NA())</f>
        <v>#N/A</v>
      </c>
      <c r="G135" s="95" t="e">
        <f ca="true">+IF(AND(ISNUMBER(OFFSET('Water Data'!$E$4,0,10*ROW('Water Data'!E129))),'Data Summary'!BV135="Yes"),100-OFFSET('Water Data'!$E$4,0,10*ROW('Water Data'!E129)),NA())</f>
        <v>#N/A</v>
      </c>
      <c r="H135" s="95" t="e">
        <f ca="true">+IF(AND(ISNUMBER(OFFSET('Water Data'!$E$6,0,10*ROW('Water Data'!E129))),'Data Summary'!BW135="Yes"),OFFSET('Water Data'!$E$6,0,10*ROW('Water Data'!E129)),NA())</f>
        <v>#N/A</v>
      </c>
      <c r="I135" s="95" t="e">
        <f ca="true">+IF(AND(ISNUMBER(OFFSET('Water Data'!$E$9,0,10*ROW('Water Data'!E129))),'Data Summary'!BX135="Yes"),OFFSET('Water Data'!$E$9,0,10*ROW('Water Data'!E129)),NA())</f>
        <v>#N/A</v>
      </c>
      <c r="J135" s="95" t="e">
        <f ca="true">+IF(AND(ISNUMBER(OFFSET('Water Data'!$F$4,0,10*ROW('Water Data'!F129))),'Data Summary'!BY135="Yes"),100-OFFSET('Water Data'!$F$4,0,10*ROW('Water Data'!F129)),NA())</f>
        <v>#N/A</v>
      </c>
      <c r="K135" s="95" t="e">
        <f ca="true">+IF(AND(ISNUMBER(OFFSET('Water Data'!$F$6,0,10*ROW('Water Data'!F129))),'Data Summary'!BZ135="Yes"),OFFSET('Water Data'!$F$6,0,10*ROW('Water Data'!F129)),NA())</f>
        <v>#N/A</v>
      </c>
      <c r="L135" s="95" t="e">
        <f ca="true">+IF(AND(ISNUMBER(OFFSET('Water Data'!$F$9,0,10*ROW('Water Data'!F129))),'Data Summary'!CA135="Yes"),OFFSET('Water Data'!$F$9,0,10*ROW('Water Data'!F129)),NA())</f>
        <v>#N/A</v>
      </c>
      <c r="M135" s="95" t="e">
        <f ca="true">+IF(AND(ISNUMBER(OFFSET('Water Data'!$G$4,0,10*ROW('Water Data'!G129))),'Data Summary'!CB135="Yes"),100-OFFSET('Water Data'!$G$4,0,10*ROW('Water Data'!G129)),NA())</f>
        <v>#N/A</v>
      </c>
      <c r="N135" s="95" t="e">
        <f ca="true">+IF(AND(ISNUMBER(OFFSET('Water Data'!$G$6,0,10*ROW('Water Data'!G129))),'Data Summary'!CC135="Yes"),OFFSET('Water Data'!$G$6,0,10*ROW('Water Data'!G129)),NA())</f>
        <v>#N/A</v>
      </c>
      <c r="O135" s="95" t="e">
        <f ca="true">+IF(AND(ISNUMBER(OFFSET('Water Data'!$G$9,0,10*ROW('Water Data'!G129))),'Data Summary'!CD135="Yes"),OFFSET('Water Data'!$G$9,0,10*ROW('Water Data'!G129)),NA())</f>
        <v>#N/A</v>
      </c>
      <c r="P135" s="95" t="e">
        <f ca="true">+IF(AND(ISNUMBER(OFFSET('Water Data'!$H$4,0,10*ROW('Water Data'!H129))),'Data Summary'!CE135="Yes"),100-OFFSET('Water Data'!$H$4,0,10*ROW('Water Data'!H129)),NA())</f>
        <v>#N/A</v>
      </c>
      <c r="Q135" s="95" t="e">
        <f ca="true">+IF(AND(ISNUMBER(OFFSET('Water Data'!$H$6,0,10*ROW('Water Data'!H129))),'Data Summary'!CF135="Yes"),OFFSET('Water Data'!$H$6,0,10*ROW('Water Data'!H129)),NA())</f>
        <v>#N/A</v>
      </c>
      <c r="R135" s="95" t="e">
        <f ca="true">+IF(AND(ISNUMBER(OFFSET('Water Data'!$H$9,0,10*ROW('Water Data'!H129))),'Data Summary'!CG135="Yes"),OFFSET('Water Data'!$H$9,0,10*ROW('Water Data'!H129)),NA())</f>
        <v>#N/A</v>
      </c>
      <c r="S135" s="95" t="e">
        <f ca="true">+IF(AND(ISNUMBER(OFFSET('Water Data'!$I$4,0,10*ROW('Water Data'!I129))),'Data Summary'!CH135="Yes"),100-OFFSET('Water Data'!$I$4,0,10*ROW('Water Data'!I129)),NA())</f>
        <v>#N/A</v>
      </c>
      <c r="T135" s="95" t="e">
        <f ca="true">+IF(AND(ISNUMBER(OFFSET('Water Data'!$I$6,0,10*ROW('Water Data'!I129))),'Data Summary'!CI135="Yes"),OFFSET('Water Data'!$I$6,0,10*ROW('Water Data'!I129)),NA())</f>
        <v>#N/A</v>
      </c>
      <c r="U135" s="95" t="e">
        <f ca="true">+IF(AND(ISNUMBER(OFFSET('Water Data'!$I$9,0,10*ROW('Water Data'!I129))),'Data Summary'!CJ135="Yes"),OFFSET('Water Data'!$I$9,0,10*ROW('Water Data'!I129)),NA())</f>
        <v>#N/A</v>
      </c>
      <c r="V135" s="96" t="e">
        <f ca="true">+IF(AND(ISNUMBER(OFFSET('Sanitation Data'!$D$4,0,10*ROW('Sanitation Data'!D129))),'Data Summary'!CK135="Yes"),100-OFFSET('Sanitation Data'!$D$4,0,10*ROW('Sanitation Data'!D129)),NA())</f>
        <v>#N/A</v>
      </c>
      <c r="W135" s="96" t="e">
        <f ca="true">+IF(AND(ISNUMBER(OFFSET('Sanitation Data'!$D$6,0,10*ROW('Sanitation Data'!D129))),'Data Summary'!CL135="Yes"),OFFSET('Sanitation Data'!$D$6,0,10*ROW('Sanitation Data'!D129)),NA())</f>
        <v>#N/A</v>
      </c>
      <c r="X135" s="96" t="e">
        <f ca="true">+IF(AND(ISNUMBER(OFFSET('Sanitation Data'!$D$10,0,10*ROW('Sanitation Data'!D129))),'Data Summary'!CM135="Yes"),OFFSET('Sanitation Data'!$D$10,0,10*ROW('Sanitation Data'!D129)),NA())</f>
        <v>#N/A</v>
      </c>
      <c r="Y135" s="96" t="e">
        <f ca="true">+IF(AND(ISNUMBER(OFFSET('Sanitation Data'!$D$11,0,10*ROW('Sanitation Data'!D129))),'Data Summary'!CN135="Yes"),OFFSET('Sanitation Data'!$D$11,0,10*ROW('Sanitation Data'!D129)),NA())</f>
        <v>#N/A</v>
      </c>
      <c r="Z135" s="96" t="e">
        <f ca="true">+IF(AND(ISNUMBER(OFFSET('Sanitation Data'!$D$12,0,10*ROW('Sanitation Data'!D129))),'Data Summary'!CO135="Yes"),OFFSET('Sanitation Data'!$D$12,0,10*ROW('Sanitation Data'!D129)),NA())</f>
        <v>#N/A</v>
      </c>
      <c r="AA135" s="96" t="e">
        <f ca="true">+IF(AND(ISNUMBER(OFFSET('Sanitation Data'!$E$4,0,10*ROW('Sanitation Data'!E129))),'Data Summary'!CP135="Yes"),100-OFFSET('Sanitation Data'!$E$4,0,10*ROW('Sanitation Data'!E129)),NA())</f>
        <v>#N/A</v>
      </c>
      <c r="AB135" s="96" t="e">
        <f ca="true">+IF(AND(ISNUMBER(OFFSET('Sanitation Data'!$E$6,0,10*ROW('Sanitation Data'!E129))),'Data Summary'!CQ135="Yes"),OFFSET('Sanitation Data'!$E$6,0,10*ROW('Sanitation Data'!E129)),NA())</f>
        <v>#N/A</v>
      </c>
      <c r="AC135" s="96" t="e">
        <f ca="true">+IF(AND(ISNUMBER(OFFSET('Sanitation Data'!$E$10,0,10*ROW('Sanitation Data'!E129))),'Data Summary'!CR135="Yes"),OFFSET('Sanitation Data'!$E$10,0,10*ROW('Sanitation Data'!E129)),NA())</f>
        <v>#N/A</v>
      </c>
      <c r="AD135" s="96" t="e">
        <f ca="true">+IF(AND(ISNUMBER(OFFSET('Sanitation Data'!$E$11,0,10*ROW('Sanitation Data'!E129))),'Data Summary'!CS135="Yes"),OFFSET('Sanitation Data'!$E$11,0,10*ROW('Sanitation Data'!E129)),NA())</f>
        <v>#N/A</v>
      </c>
      <c r="AE135" s="96" t="e">
        <f ca="true">+IF(AND(ISNUMBER(OFFSET('Sanitation Data'!$E$12,0,10*ROW('Sanitation Data'!E129))),'Data Summary'!CT135="Yes"),OFFSET('Sanitation Data'!$E$12,0,10*ROW('Sanitation Data'!E129)),NA())</f>
        <v>#N/A</v>
      </c>
      <c r="AF135" s="96" t="e">
        <f ca="true">+IF(AND(ISNUMBER(OFFSET('Sanitation Data'!$F$4,0,10*ROW('Sanitation Data'!F129))),'Data Summary'!CU135="Yes"),100-OFFSET('Sanitation Data'!$F$4,0,10*ROW('Sanitation Data'!F129)),NA())</f>
        <v>#N/A</v>
      </c>
      <c r="AG135" s="96" t="e">
        <f ca="true">+IF(AND(ISNUMBER(OFFSET('Sanitation Data'!$F$6,0,10*ROW('Sanitation Data'!F129))),'Data Summary'!CV135="Yes"),OFFSET('Sanitation Data'!$F$6,0,10*ROW('Sanitation Data'!F129)),NA())</f>
        <v>#N/A</v>
      </c>
      <c r="AH135" s="96" t="e">
        <f ca="true">+IF(AND(ISNUMBER(OFFSET('Sanitation Data'!$F$10,0,10*ROW('Sanitation Data'!F129))),'Data Summary'!CW135="Yes"),OFFSET('Sanitation Data'!$F$10,0,10*ROW('Sanitation Data'!F129)),NA())</f>
        <v>#N/A</v>
      </c>
      <c r="AI135" s="96" t="e">
        <f ca="true">+IF(AND(ISNUMBER(OFFSET('Sanitation Data'!$F$11,0,10*ROW('Sanitation Data'!F129))),'Data Summary'!CX135="Yes"),OFFSET('Sanitation Data'!$F$11,0,10*ROW('Sanitation Data'!F129)),NA())</f>
        <v>#N/A</v>
      </c>
      <c r="AJ135" s="96" t="e">
        <f ca="true">+IF(AND(ISNUMBER(OFFSET('Sanitation Data'!$F$12,0,10*ROW('Sanitation Data'!F129))),'Data Summary'!CY135="Yes"),OFFSET('Sanitation Data'!$F$12,0,10*ROW('Sanitation Data'!F129)),NA())</f>
        <v>#N/A</v>
      </c>
      <c r="AK135" s="96" t="e">
        <f ca="true">+IF(AND(ISNUMBER(OFFSET('Sanitation Data'!$G$4,0,10*ROW('Sanitation Data'!G129))),'Data Summary'!CZ135="Yes"),100-OFFSET('Sanitation Data'!$G$4,0,10*ROW('Sanitation Data'!G129)),NA())</f>
        <v>#N/A</v>
      </c>
      <c r="AL135" s="96" t="e">
        <f ca="true">+IF(AND(ISNUMBER(OFFSET('Sanitation Data'!$G$6,0,10*ROW('Sanitation Data'!G129))),'Data Summary'!DA135="Yes"),OFFSET('Sanitation Data'!$G$6,0,10*ROW('Sanitation Data'!G129)),NA())</f>
        <v>#N/A</v>
      </c>
      <c r="AM135" s="96" t="e">
        <f ca="true">+IF(AND(ISNUMBER(OFFSET('Sanitation Data'!$G$10,0,10*ROW('Sanitation Data'!G129))),'Data Summary'!DB135="Yes"),OFFSET('Sanitation Data'!$G$10,0,10*ROW('Sanitation Data'!G129)),NA())</f>
        <v>#N/A</v>
      </c>
      <c r="AN135" s="96" t="e">
        <f ca="true">+IF(AND(ISNUMBER(OFFSET('Sanitation Data'!$G$11,0,10*ROW('Sanitation Data'!G129))),'Data Summary'!DC135="Yes"),OFFSET('Sanitation Data'!$G$11,0,10*ROW('Sanitation Data'!G129)),NA())</f>
        <v>#N/A</v>
      </c>
      <c r="AO135" s="96" t="e">
        <f ca="true">+IF(AND(ISNUMBER(OFFSET('Sanitation Data'!$G$12,0,10*ROW('Sanitation Data'!G129))),'Data Summary'!DD135="Yes"),OFFSET('Sanitation Data'!$G$12,0,10*ROW('Sanitation Data'!G129)),NA())</f>
        <v>#N/A</v>
      </c>
      <c r="AP135" s="96" t="e">
        <f ca="true">+IF(AND(ISNUMBER(OFFSET('Sanitation Data'!$H$4,0,10*ROW('Sanitation Data'!H129))),'Data Summary'!DE135="Yes"),100-OFFSET('Sanitation Data'!$H$4,0,10*ROW('Sanitation Data'!H129)),NA())</f>
        <v>#N/A</v>
      </c>
      <c r="AQ135" s="96" t="e">
        <f ca="true">+IF(AND(ISNUMBER(OFFSET('Sanitation Data'!$H$6,0,10*ROW('Sanitation Data'!H129))),'Data Summary'!DF135="Yes"),OFFSET('Sanitation Data'!$H$6,0,10*ROW('Sanitation Data'!H129)),NA())</f>
        <v>#N/A</v>
      </c>
      <c r="AR135" s="96" t="e">
        <f ca="true">+IF(AND(ISNUMBER(OFFSET('Sanitation Data'!$H$10,0,10*ROW('Sanitation Data'!H129))),'Data Summary'!DG135="Yes"),OFFSET('Sanitation Data'!$H$10,0,10*ROW('Sanitation Data'!H129)),NA())</f>
        <v>#N/A</v>
      </c>
      <c r="AS135" s="96" t="e">
        <f ca="true">+IF(AND(ISNUMBER(OFFSET('Sanitation Data'!$H$11,0,10*ROW('Sanitation Data'!H129))),'Data Summary'!DH135="Yes"),OFFSET('Sanitation Data'!$H$11,0,10*ROW('Sanitation Data'!H129)),NA())</f>
        <v>#N/A</v>
      </c>
      <c r="AT135" s="96" t="e">
        <f ca="true">+IF(AND(ISNUMBER(OFFSET('Sanitation Data'!$H$12,0,10*ROW('Sanitation Data'!H129))),'Data Summary'!DI135="Yes"),OFFSET('Sanitation Data'!$H$12,0,10*ROW('Sanitation Data'!H129)),NA())</f>
        <v>#N/A</v>
      </c>
      <c r="AU135" s="96" t="e">
        <f ca="true">+IF(AND(ISNUMBER(OFFSET('Sanitation Data'!$I$4,0,10*ROW('Sanitation Data'!I129))),'Data Summary'!DJ135="Yes"),100-OFFSET('Sanitation Data'!$I$4,0,10*ROW('Sanitation Data'!I129)),NA())</f>
        <v>#N/A</v>
      </c>
      <c r="AV135" s="96" t="e">
        <f ca="true">+IF(AND(ISNUMBER(OFFSET('Sanitation Data'!$I$6,0,10*ROW('Sanitation Data'!I129))),'Data Summary'!DK135="Yes"),OFFSET('Sanitation Data'!$I$6,0,10*ROW('Sanitation Data'!I129)),NA())</f>
        <v>#N/A</v>
      </c>
      <c r="AW135" s="96" t="e">
        <f ca="true">+IF(AND(ISNUMBER(OFFSET('Sanitation Data'!$I$10,0,10*ROW('Sanitation Data'!I129))),'Data Summary'!DL135="Yes"),OFFSET('Sanitation Data'!$I$10,0,10*ROW('Sanitation Data'!I129)),NA())</f>
        <v>#N/A</v>
      </c>
      <c r="AX135" s="96" t="e">
        <f ca="true">+IF(AND(ISNUMBER(OFFSET('Sanitation Data'!$I$11,0,10*ROW('Sanitation Data'!I129))),'Data Summary'!DM135="Yes"),OFFSET('Sanitation Data'!$I$11,0,10*ROW('Sanitation Data'!I129)),NA())</f>
        <v>#N/A</v>
      </c>
      <c r="AY135" s="96" t="e">
        <f ca="true">+IF(AND(ISNUMBER(OFFSET('Sanitation Data'!$I$12,0,10*ROW('Sanitation Data'!I129))),'Data Summary'!DN135="Yes"),OFFSET('Sanitation Data'!$I$12,0,10*ROW('Sanitation Data'!I129)),NA())</f>
        <v>#N/A</v>
      </c>
      <c r="AZ135" s="97" t="e">
        <f ca="true">+IF(AND(ISNUMBER(OFFSET('Hygiene Data'!$D$5,0,10*ROW('Hygiene Data'!D129))),'Data Summary'!DO135="Yes"),OFFSET('Hygiene Data'!$D$5,0,10*ROW('Hygiene Data'!D129)),NA())</f>
        <v>#N/A</v>
      </c>
      <c r="BA135" s="97" t="e">
        <f ca="true">+IF(AND(ISNUMBER(OFFSET('Hygiene Data'!$D$7,0,10*ROW('Hygiene Data'!D129))),'Data Summary'!DP135="Yes"),OFFSET('Hygiene Data'!$D$7,0,10*ROW('Hygiene Data'!D129)),NA())</f>
        <v>#N/A</v>
      </c>
      <c r="BB135" s="97" t="e">
        <f ca="true">+IF(AND(ISNUMBER(OFFSET('Hygiene Data'!$D$9,0,10*ROW('Hygiene Data'!D129))),'Data Summary'!DQ135="Yes"),OFFSET('Hygiene Data'!$D$9,0,10*ROW('Hygiene Data'!D129)),NA())</f>
        <v>#N/A</v>
      </c>
      <c r="BC135" s="97" t="e">
        <f ca="true">+IF(AND(ISNUMBER(OFFSET('Hygiene Data'!$E$5,0,10*ROW('Hygiene Data'!E129))),'Data Summary'!DR135="Yes"),OFFSET('Hygiene Data'!$E$5,0,10*ROW('Hygiene Data'!E129)),NA())</f>
        <v>#N/A</v>
      </c>
      <c r="BD135" s="97" t="e">
        <f ca="true">+IF(AND(ISNUMBER(OFFSET('Hygiene Data'!$E$7,0,10*ROW('Hygiene Data'!E129))),'Data Summary'!DS135="Yes"),OFFSET('Hygiene Data'!$E$7,0,10*ROW('Hygiene Data'!E129)),NA())</f>
        <v>#N/A</v>
      </c>
      <c r="BE135" s="97" t="e">
        <f ca="true">+IF(AND(ISNUMBER(OFFSET('Hygiene Data'!$E$9,0,10*ROW('Hygiene Data'!E129))),'Data Summary'!DT135="Yes"),OFFSET('Hygiene Data'!$E$9,0,10*ROW('Hygiene Data'!E129)),NA())</f>
        <v>#N/A</v>
      </c>
      <c r="BF135" s="97" t="e">
        <f ca="true">+IF(AND(ISNUMBER(OFFSET('Hygiene Data'!$F$5,0,10*ROW('Hygiene Data'!F129))),'Data Summary'!DU135="Yes"),OFFSET('Hygiene Data'!$F$5,0,10*ROW('Hygiene Data'!F129)),NA())</f>
        <v>#N/A</v>
      </c>
      <c r="BG135" s="97" t="e">
        <f ca="true">+IF(AND(ISNUMBER(OFFSET('Hygiene Data'!$F$7,0,10*ROW('Hygiene Data'!F129))),'Data Summary'!DV135="Yes"),OFFSET('Hygiene Data'!$F$7,0,10*ROW('Hygiene Data'!F129)),NA())</f>
        <v>#N/A</v>
      </c>
      <c r="BH135" s="97" t="e">
        <f ca="true">+IF(AND(ISNUMBER(OFFSET('Hygiene Data'!$F$9,0,10*ROW('Hygiene Data'!F129))),'Data Summary'!DW135="Yes"),OFFSET('Hygiene Data'!$F$9,0,10*ROW('Hygiene Data'!F129)),NA())</f>
        <v>#N/A</v>
      </c>
      <c r="BI135" s="97" t="e">
        <f ca="true">+IF(AND(ISNUMBER(OFFSET('Hygiene Data'!$G$5,0,10*ROW('Hygiene Data'!G129))),'Data Summary'!DX135="Yes"),OFFSET('Hygiene Data'!$G$5,0,10*ROW('Hygiene Data'!G129)),NA())</f>
        <v>#N/A</v>
      </c>
      <c r="BJ135" s="97" t="e">
        <f ca="true">+IF(AND(ISNUMBER(OFFSET('Hygiene Data'!$G$7,0,10*ROW('Hygiene Data'!G129))),'Data Summary'!DY135="Yes"),OFFSET('Hygiene Data'!$G$7,0,10*ROW('Hygiene Data'!G129)),NA())</f>
        <v>#N/A</v>
      </c>
      <c r="BK135" s="97" t="e">
        <f ca="true">+IF(AND(ISNUMBER(OFFSET('Hygiene Data'!$G$9,0,10*ROW('Hygiene Data'!G129))),'Data Summary'!DZ135="Yes"),OFFSET('Hygiene Data'!$G$9,0,10*ROW('Hygiene Data'!G129)),NA())</f>
        <v>#N/A</v>
      </c>
      <c r="BL135" s="97" t="e">
        <f ca="true">+IF(AND(ISNUMBER(OFFSET('Hygiene Data'!$H$5,0,10*ROW('Hygiene Data'!H129))),'Data Summary'!EA135="Yes"),OFFSET('Hygiene Data'!$H$5,0,10*ROW('Hygiene Data'!H129)),NA())</f>
        <v>#N/A</v>
      </c>
      <c r="BM135" s="97" t="e">
        <f ca="true">+IF(AND(ISNUMBER(OFFSET('Hygiene Data'!$H$7,0,10*ROW('Hygiene Data'!H129))),'Data Summary'!EB135="Yes"),OFFSET('Hygiene Data'!$H$7,0,10*ROW('Hygiene Data'!H129)),NA())</f>
        <v>#N/A</v>
      </c>
      <c r="BN135" s="97" t="e">
        <f ca="true">+IF(AND(ISNUMBER(OFFSET('Hygiene Data'!$H$9,0,10*ROW('Hygiene Data'!H129))),'Data Summary'!EC135="Yes"),OFFSET('Hygiene Data'!$H$9,0,10*ROW('Hygiene Data'!H129)),NA())</f>
        <v>#N/A</v>
      </c>
      <c r="BO135" s="97" t="e">
        <f ca="true">+IF(AND(ISNUMBER(OFFSET('Hygiene Data'!$I$5,0,10*ROW('Hygiene Data'!I129))),'Data Summary'!ED135="Yes"),OFFSET('Hygiene Data'!$I$5,0,10*ROW('Hygiene Data'!I129)),NA())</f>
        <v>#N/A</v>
      </c>
      <c r="BP135" s="97" t="e">
        <f ca="true">+IF(AND(ISNUMBER(OFFSET('Hygiene Data'!$I$7,0,10*ROW('Hygiene Data'!I129))),'Data Summary'!EE135="Yes"),OFFSET('Hygiene Data'!$I$7,0,10*ROW('Hygiene Data'!I129)),NA())</f>
        <v>#N/A</v>
      </c>
      <c r="BQ135" s="97" t="e">
        <f ca="true">+IF(AND(ISNUMBER(OFFSET('Hygiene Data'!$I$9,0,10*ROW('Hygiene Data'!I129))),'Data Summary'!EF135="Yes"),OFFSET('Hygiene Data'!$I$9,0,10*ROW('Hygiene Data'!I129)),NA())</f>
        <v>#N/A</v>
      </c>
    </row>
    <row xmlns:x14ac="http://schemas.microsoft.com/office/spreadsheetml/2009/9/ac" r="136" x14ac:dyDescent="0.2">
      <c r="A136" s="409" t="e">
        <f ca="true">+RIGHT('Data Summary'!A136,LEN('Data Summary'!A136)-9)</f>
        <v>#VALUE!</v>
      </c>
      <c r="B136" s="36" t="str">
        <f ca="true">+IF(ISTEXT('Data Summary'!B136),'Data Summary'!B136,"")</f>
        <v/>
      </c>
      <c r="C136" s="358" t="e">
        <f ca="true">+VALUE('Data Summary'!C136)</f>
        <v>#VALUE!</v>
      </c>
      <c r="D136" s="95" t="e">
        <f ca="true">+IF(AND(ISNUMBER(OFFSET('Water Data'!$D$4,0,10*ROW('Water Data'!D130))),'Data Summary'!BS136="Yes"),100-OFFSET('Water Data'!$D$4,0,10*ROW('Water Data'!D130)),NA())</f>
        <v>#N/A</v>
      </c>
      <c r="E136" s="95" t="e">
        <f ca="true">+IF(AND(ISNUMBER(OFFSET('Water Data'!$D$6,0,10*ROW('Water Data'!D130))),'Data Summary'!BT136="Yes"),OFFSET('Water Data'!$D$6,0,10*ROW('Water Data'!D130)),NA())</f>
        <v>#N/A</v>
      </c>
      <c r="F136" s="95" t="e">
        <f ca="true">+IF(AND(ISNUMBER(OFFSET('Water Data'!$D$9,0,10*ROW('Water Data'!D130))),'Data Summary'!BU136="Yes"),OFFSET('Water Data'!$D$9,0,10*ROW('Water Data'!D130)),NA())</f>
        <v>#N/A</v>
      </c>
      <c r="G136" s="95" t="e">
        <f ca="true">+IF(AND(ISNUMBER(OFFSET('Water Data'!$E$4,0,10*ROW('Water Data'!E130))),'Data Summary'!BV136="Yes"),100-OFFSET('Water Data'!$E$4,0,10*ROW('Water Data'!E130)),NA())</f>
        <v>#N/A</v>
      </c>
      <c r="H136" s="95" t="e">
        <f ca="true">+IF(AND(ISNUMBER(OFFSET('Water Data'!$E$6,0,10*ROW('Water Data'!E130))),'Data Summary'!BW136="Yes"),OFFSET('Water Data'!$E$6,0,10*ROW('Water Data'!E130)),NA())</f>
        <v>#N/A</v>
      </c>
      <c r="I136" s="95" t="e">
        <f ca="true">+IF(AND(ISNUMBER(OFFSET('Water Data'!$E$9,0,10*ROW('Water Data'!E130))),'Data Summary'!BX136="Yes"),OFFSET('Water Data'!$E$9,0,10*ROW('Water Data'!E130)),NA())</f>
        <v>#N/A</v>
      </c>
      <c r="J136" s="95" t="e">
        <f ca="true">+IF(AND(ISNUMBER(OFFSET('Water Data'!$F$4,0,10*ROW('Water Data'!F130))),'Data Summary'!BY136="Yes"),100-OFFSET('Water Data'!$F$4,0,10*ROW('Water Data'!F130)),NA())</f>
        <v>#N/A</v>
      </c>
      <c r="K136" s="95" t="e">
        <f ca="true">+IF(AND(ISNUMBER(OFFSET('Water Data'!$F$6,0,10*ROW('Water Data'!F130))),'Data Summary'!BZ136="Yes"),OFFSET('Water Data'!$F$6,0,10*ROW('Water Data'!F130)),NA())</f>
        <v>#N/A</v>
      </c>
      <c r="L136" s="95" t="e">
        <f ca="true">+IF(AND(ISNUMBER(OFFSET('Water Data'!$F$9,0,10*ROW('Water Data'!F130))),'Data Summary'!CA136="Yes"),OFFSET('Water Data'!$F$9,0,10*ROW('Water Data'!F130)),NA())</f>
        <v>#N/A</v>
      </c>
      <c r="M136" s="95" t="e">
        <f ca="true">+IF(AND(ISNUMBER(OFFSET('Water Data'!$G$4,0,10*ROW('Water Data'!G130))),'Data Summary'!CB136="Yes"),100-OFFSET('Water Data'!$G$4,0,10*ROW('Water Data'!G130)),NA())</f>
        <v>#N/A</v>
      </c>
      <c r="N136" s="95" t="e">
        <f ca="true">+IF(AND(ISNUMBER(OFFSET('Water Data'!$G$6,0,10*ROW('Water Data'!G130))),'Data Summary'!CC136="Yes"),OFFSET('Water Data'!$G$6,0,10*ROW('Water Data'!G130)),NA())</f>
        <v>#N/A</v>
      </c>
      <c r="O136" s="95" t="e">
        <f ca="true">+IF(AND(ISNUMBER(OFFSET('Water Data'!$G$9,0,10*ROW('Water Data'!G130))),'Data Summary'!CD136="Yes"),OFFSET('Water Data'!$G$9,0,10*ROW('Water Data'!G130)),NA())</f>
        <v>#N/A</v>
      </c>
      <c r="P136" s="95" t="e">
        <f ca="true">+IF(AND(ISNUMBER(OFFSET('Water Data'!$H$4,0,10*ROW('Water Data'!H130))),'Data Summary'!CE136="Yes"),100-OFFSET('Water Data'!$H$4,0,10*ROW('Water Data'!H130)),NA())</f>
        <v>#N/A</v>
      </c>
      <c r="Q136" s="95" t="e">
        <f ca="true">+IF(AND(ISNUMBER(OFFSET('Water Data'!$H$6,0,10*ROW('Water Data'!H130))),'Data Summary'!CF136="Yes"),OFFSET('Water Data'!$H$6,0,10*ROW('Water Data'!H130)),NA())</f>
        <v>#N/A</v>
      </c>
      <c r="R136" s="95" t="e">
        <f ca="true">+IF(AND(ISNUMBER(OFFSET('Water Data'!$H$9,0,10*ROW('Water Data'!H130))),'Data Summary'!CG136="Yes"),OFFSET('Water Data'!$H$9,0,10*ROW('Water Data'!H130)),NA())</f>
        <v>#N/A</v>
      </c>
      <c r="S136" s="95" t="e">
        <f ca="true">+IF(AND(ISNUMBER(OFFSET('Water Data'!$I$4,0,10*ROW('Water Data'!I130))),'Data Summary'!CH136="Yes"),100-OFFSET('Water Data'!$I$4,0,10*ROW('Water Data'!I130)),NA())</f>
        <v>#N/A</v>
      </c>
      <c r="T136" s="95" t="e">
        <f ca="true">+IF(AND(ISNUMBER(OFFSET('Water Data'!$I$6,0,10*ROW('Water Data'!I130))),'Data Summary'!CI136="Yes"),OFFSET('Water Data'!$I$6,0,10*ROW('Water Data'!I130)),NA())</f>
        <v>#N/A</v>
      </c>
      <c r="U136" s="95" t="e">
        <f ca="true">+IF(AND(ISNUMBER(OFFSET('Water Data'!$I$9,0,10*ROW('Water Data'!I130))),'Data Summary'!CJ136="Yes"),OFFSET('Water Data'!$I$9,0,10*ROW('Water Data'!I130)),NA())</f>
        <v>#N/A</v>
      </c>
      <c r="V136" s="96" t="e">
        <f ca="true">+IF(AND(ISNUMBER(OFFSET('Sanitation Data'!$D$4,0,10*ROW('Sanitation Data'!D130))),'Data Summary'!CK136="Yes"),100-OFFSET('Sanitation Data'!$D$4,0,10*ROW('Sanitation Data'!D130)),NA())</f>
        <v>#N/A</v>
      </c>
      <c r="W136" s="96" t="e">
        <f ca="true">+IF(AND(ISNUMBER(OFFSET('Sanitation Data'!$D$6,0,10*ROW('Sanitation Data'!D130))),'Data Summary'!CL136="Yes"),OFFSET('Sanitation Data'!$D$6,0,10*ROW('Sanitation Data'!D130)),NA())</f>
        <v>#N/A</v>
      </c>
      <c r="X136" s="96" t="e">
        <f ca="true">+IF(AND(ISNUMBER(OFFSET('Sanitation Data'!$D$10,0,10*ROW('Sanitation Data'!D130))),'Data Summary'!CM136="Yes"),OFFSET('Sanitation Data'!$D$10,0,10*ROW('Sanitation Data'!D130)),NA())</f>
        <v>#N/A</v>
      </c>
      <c r="Y136" s="96" t="e">
        <f ca="true">+IF(AND(ISNUMBER(OFFSET('Sanitation Data'!$D$11,0,10*ROW('Sanitation Data'!D130))),'Data Summary'!CN136="Yes"),OFFSET('Sanitation Data'!$D$11,0,10*ROW('Sanitation Data'!D130)),NA())</f>
        <v>#N/A</v>
      </c>
      <c r="Z136" s="96" t="e">
        <f ca="true">+IF(AND(ISNUMBER(OFFSET('Sanitation Data'!$D$12,0,10*ROW('Sanitation Data'!D130))),'Data Summary'!CO136="Yes"),OFFSET('Sanitation Data'!$D$12,0,10*ROW('Sanitation Data'!D130)),NA())</f>
        <v>#N/A</v>
      </c>
      <c r="AA136" s="96" t="e">
        <f ca="true">+IF(AND(ISNUMBER(OFFSET('Sanitation Data'!$E$4,0,10*ROW('Sanitation Data'!E130))),'Data Summary'!CP136="Yes"),100-OFFSET('Sanitation Data'!$E$4,0,10*ROW('Sanitation Data'!E130)),NA())</f>
        <v>#N/A</v>
      </c>
      <c r="AB136" s="96" t="e">
        <f ca="true">+IF(AND(ISNUMBER(OFFSET('Sanitation Data'!$E$6,0,10*ROW('Sanitation Data'!E130))),'Data Summary'!CQ136="Yes"),OFFSET('Sanitation Data'!$E$6,0,10*ROW('Sanitation Data'!E130)),NA())</f>
        <v>#N/A</v>
      </c>
      <c r="AC136" s="96" t="e">
        <f ca="true">+IF(AND(ISNUMBER(OFFSET('Sanitation Data'!$E$10,0,10*ROW('Sanitation Data'!E130))),'Data Summary'!CR136="Yes"),OFFSET('Sanitation Data'!$E$10,0,10*ROW('Sanitation Data'!E130)),NA())</f>
        <v>#N/A</v>
      </c>
      <c r="AD136" s="96" t="e">
        <f ca="true">+IF(AND(ISNUMBER(OFFSET('Sanitation Data'!$E$11,0,10*ROW('Sanitation Data'!E130))),'Data Summary'!CS136="Yes"),OFFSET('Sanitation Data'!$E$11,0,10*ROW('Sanitation Data'!E130)),NA())</f>
        <v>#N/A</v>
      </c>
      <c r="AE136" s="96" t="e">
        <f ca="true">+IF(AND(ISNUMBER(OFFSET('Sanitation Data'!$E$12,0,10*ROW('Sanitation Data'!E130))),'Data Summary'!CT136="Yes"),OFFSET('Sanitation Data'!$E$12,0,10*ROW('Sanitation Data'!E130)),NA())</f>
        <v>#N/A</v>
      </c>
      <c r="AF136" s="96" t="e">
        <f ca="true">+IF(AND(ISNUMBER(OFFSET('Sanitation Data'!$F$4,0,10*ROW('Sanitation Data'!F130))),'Data Summary'!CU136="Yes"),100-OFFSET('Sanitation Data'!$F$4,0,10*ROW('Sanitation Data'!F130)),NA())</f>
        <v>#N/A</v>
      </c>
      <c r="AG136" s="96" t="e">
        <f ca="true">+IF(AND(ISNUMBER(OFFSET('Sanitation Data'!$F$6,0,10*ROW('Sanitation Data'!F130))),'Data Summary'!CV136="Yes"),OFFSET('Sanitation Data'!$F$6,0,10*ROW('Sanitation Data'!F130)),NA())</f>
        <v>#N/A</v>
      </c>
      <c r="AH136" s="96" t="e">
        <f ca="true">+IF(AND(ISNUMBER(OFFSET('Sanitation Data'!$F$10,0,10*ROW('Sanitation Data'!F130))),'Data Summary'!CW136="Yes"),OFFSET('Sanitation Data'!$F$10,0,10*ROW('Sanitation Data'!F130)),NA())</f>
        <v>#N/A</v>
      </c>
      <c r="AI136" s="96" t="e">
        <f ca="true">+IF(AND(ISNUMBER(OFFSET('Sanitation Data'!$F$11,0,10*ROW('Sanitation Data'!F130))),'Data Summary'!CX136="Yes"),OFFSET('Sanitation Data'!$F$11,0,10*ROW('Sanitation Data'!F130)),NA())</f>
        <v>#N/A</v>
      </c>
      <c r="AJ136" s="96" t="e">
        <f ca="true">+IF(AND(ISNUMBER(OFFSET('Sanitation Data'!$F$12,0,10*ROW('Sanitation Data'!F130))),'Data Summary'!CY136="Yes"),OFFSET('Sanitation Data'!$F$12,0,10*ROW('Sanitation Data'!F130)),NA())</f>
        <v>#N/A</v>
      </c>
      <c r="AK136" s="96" t="e">
        <f ca="true">+IF(AND(ISNUMBER(OFFSET('Sanitation Data'!$G$4,0,10*ROW('Sanitation Data'!G130))),'Data Summary'!CZ136="Yes"),100-OFFSET('Sanitation Data'!$G$4,0,10*ROW('Sanitation Data'!G130)),NA())</f>
        <v>#N/A</v>
      </c>
      <c r="AL136" s="96" t="e">
        <f ca="true">+IF(AND(ISNUMBER(OFFSET('Sanitation Data'!$G$6,0,10*ROW('Sanitation Data'!G130))),'Data Summary'!DA136="Yes"),OFFSET('Sanitation Data'!$G$6,0,10*ROW('Sanitation Data'!G130)),NA())</f>
        <v>#N/A</v>
      </c>
      <c r="AM136" s="96" t="e">
        <f ca="true">+IF(AND(ISNUMBER(OFFSET('Sanitation Data'!$G$10,0,10*ROW('Sanitation Data'!G130))),'Data Summary'!DB136="Yes"),OFFSET('Sanitation Data'!$G$10,0,10*ROW('Sanitation Data'!G130)),NA())</f>
        <v>#N/A</v>
      </c>
      <c r="AN136" s="96" t="e">
        <f ca="true">+IF(AND(ISNUMBER(OFFSET('Sanitation Data'!$G$11,0,10*ROW('Sanitation Data'!G130))),'Data Summary'!DC136="Yes"),OFFSET('Sanitation Data'!$G$11,0,10*ROW('Sanitation Data'!G130)),NA())</f>
        <v>#N/A</v>
      </c>
      <c r="AO136" s="96" t="e">
        <f ca="true">+IF(AND(ISNUMBER(OFFSET('Sanitation Data'!$G$12,0,10*ROW('Sanitation Data'!G130))),'Data Summary'!DD136="Yes"),OFFSET('Sanitation Data'!$G$12,0,10*ROW('Sanitation Data'!G130)),NA())</f>
        <v>#N/A</v>
      </c>
      <c r="AP136" s="96" t="e">
        <f ca="true">+IF(AND(ISNUMBER(OFFSET('Sanitation Data'!$H$4,0,10*ROW('Sanitation Data'!H130))),'Data Summary'!DE136="Yes"),100-OFFSET('Sanitation Data'!$H$4,0,10*ROW('Sanitation Data'!H130)),NA())</f>
        <v>#N/A</v>
      </c>
      <c r="AQ136" s="96" t="e">
        <f ca="true">+IF(AND(ISNUMBER(OFFSET('Sanitation Data'!$H$6,0,10*ROW('Sanitation Data'!H130))),'Data Summary'!DF136="Yes"),OFFSET('Sanitation Data'!$H$6,0,10*ROW('Sanitation Data'!H130)),NA())</f>
        <v>#N/A</v>
      </c>
      <c r="AR136" s="96" t="e">
        <f ca="true">+IF(AND(ISNUMBER(OFFSET('Sanitation Data'!$H$10,0,10*ROW('Sanitation Data'!H130))),'Data Summary'!DG136="Yes"),OFFSET('Sanitation Data'!$H$10,0,10*ROW('Sanitation Data'!H130)),NA())</f>
        <v>#N/A</v>
      </c>
      <c r="AS136" s="96" t="e">
        <f ca="true">+IF(AND(ISNUMBER(OFFSET('Sanitation Data'!$H$11,0,10*ROW('Sanitation Data'!H130))),'Data Summary'!DH136="Yes"),OFFSET('Sanitation Data'!$H$11,0,10*ROW('Sanitation Data'!H130)),NA())</f>
        <v>#N/A</v>
      </c>
      <c r="AT136" s="96" t="e">
        <f ca="true">+IF(AND(ISNUMBER(OFFSET('Sanitation Data'!$H$12,0,10*ROW('Sanitation Data'!H130))),'Data Summary'!DI136="Yes"),OFFSET('Sanitation Data'!$H$12,0,10*ROW('Sanitation Data'!H130)),NA())</f>
        <v>#N/A</v>
      </c>
      <c r="AU136" s="96" t="e">
        <f ca="true">+IF(AND(ISNUMBER(OFFSET('Sanitation Data'!$I$4,0,10*ROW('Sanitation Data'!I130))),'Data Summary'!DJ136="Yes"),100-OFFSET('Sanitation Data'!$I$4,0,10*ROW('Sanitation Data'!I130)),NA())</f>
        <v>#N/A</v>
      </c>
      <c r="AV136" s="96" t="e">
        <f ca="true">+IF(AND(ISNUMBER(OFFSET('Sanitation Data'!$I$6,0,10*ROW('Sanitation Data'!I130))),'Data Summary'!DK136="Yes"),OFFSET('Sanitation Data'!$I$6,0,10*ROW('Sanitation Data'!I130)),NA())</f>
        <v>#N/A</v>
      </c>
      <c r="AW136" s="96" t="e">
        <f ca="true">+IF(AND(ISNUMBER(OFFSET('Sanitation Data'!$I$10,0,10*ROW('Sanitation Data'!I130))),'Data Summary'!DL136="Yes"),OFFSET('Sanitation Data'!$I$10,0,10*ROW('Sanitation Data'!I130)),NA())</f>
        <v>#N/A</v>
      </c>
      <c r="AX136" s="96" t="e">
        <f ca="true">+IF(AND(ISNUMBER(OFFSET('Sanitation Data'!$I$11,0,10*ROW('Sanitation Data'!I130))),'Data Summary'!DM136="Yes"),OFFSET('Sanitation Data'!$I$11,0,10*ROW('Sanitation Data'!I130)),NA())</f>
        <v>#N/A</v>
      </c>
      <c r="AY136" s="96" t="e">
        <f ca="true">+IF(AND(ISNUMBER(OFFSET('Sanitation Data'!$I$12,0,10*ROW('Sanitation Data'!I130))),'Data Summary'!DN136="Yes"),OFFSET('Sanitation Data'!$I$12,0,10*ROW('Sanitation Data'!I130)),NA())</f>
        <v>#N/A</v>
      </c>
      <c r="AZ136" s="97" t="e">
        <f ca="true">+IF(AND(ISNUMBER(OFFSET('Hygiene Data'!$D$5,0,10*ROW('Hygiene Data'!D130))),'Data Summary'!DO136="Yes"),OFFSET('Hygiene Data'!$D$5,0,10*ROW('Hygiene Data'!D130)),NA())</f>
        <v>#N/A</v>
      </c>
      <c r="BA136" s="97" t="e">
        <f ca="true">+IF(AND(ISNUMBER(OFFSET('Hygiene Data'!$D$7,0,10*ROW('Hygiene Data'!D130))),'Data Summary'!DP136="Yes"),OFFSET('Hygiene Data'!$D$7,0,10*ROW('Hygiene Data'!D130)),NA())</f>
        <v>#N/A</v>
      </c>
      <c r="BB136" s="97" t="e">
        <f ca="true">+IF(AND(ISNUMBER(OFFSET('Hygiene Data'!$D$9,0,10*ROW('Hygiene Data'!D130))),'Data Summary'!DQ136="Yes"),OFFSET('Hygiene Data'!$D$9,0,10*ROW('Hygiene Data'!D130)),NA())</f>
        <v>#N/A</v>
      </c>
      <c r="BC136" s="97" t="e">
        <f ca="true">+IF(AND(ISNUMBER(OFFSET('Hygiene Data'!$E$5,0,10*ROW('Hygiene Data'!E130))),'Data Summary'!DR136="Yes"),OFFSET('Hygiene Data'!$E$5,0,10*ROW('Hygiene Data'!E130)),NA())</f>
        <v>#N/A</v>
      </c>
      <c r="BD136" s="97" t="e">
        <f ca="true">+IF(AND(ISNUMBER(OFFSET('Hygiene Data'!$E$7,0,10*ROW('Hygiene Data'!E130))),'Data Summary'!DS136="Yes"),OFFSET('Hygiene Data'!$E$7,0,10*ROW('Hygiene Data'!E130)),NA())</f>
        <v>#N/A</v>
      </c>
      <c r="BE136" s="97" t="e">
        <f ca="true">+IF(AND(ISNUMBER(OFFSET('Hygiene Data'!$E$9,0,10*ROW('Hygiene Data'!E130))),'Data Summary'!DT136="Yes"),OFFSET('Hygiene Data'!$E$9,0,10*ROW('Hygiene Data'!E130)),NA())</f>
        <v>#N/A</v>
      </c>
      <c r="BF136" s="97" t="e">
        <f ca="true">+IF(AND(ISNUMBER(OFFSET('Hygiene Data'!$F$5,0,10*ROW('Hygiene Data'!F130))),'Data Summary'!DU136="Yes"),OFFSET('Hygiene Data'!$F$5,0,10*ROW('Hygiene Data'!F130)),NA())</f>
        <v>#N/A</v>
      </c>
      <c r="BG136" s="97" t="e">
        <f ca="true">+IF(AND(ISNUMBER(OFFSET('Hygiene Data'!$F$7,0,10*ROW('Hygiene Data'!F130))),'Data Summary'!DV136="Yes"),OFFSET('Hygiene Data'!$F$7,0,10*ROW('Hygiene Data'!F130)),NA())</f>
        <v>#N/A</v>
      </c>
      <c r="BH136" s="97" t="e">
        <f ca="true">+IF(AND(ISNUMBER(OFFSET('Hygiene Data'!$F$9,0,10*ROW('Hygiene Data'!F130))),'Data Summary'!DW136="Yes"),OFFSET('Hygiene Data'!$F$9,0,10*ROW('Hygiene Data'!F130)),NA())</f>
        <v>#N/A</v>
      </c>
      <c r="BI136" s="97" t="e">
        <f ca="true">+IF(AND(ISNUMBER(OFFSET('Hygiene Data'!$G$5,0,10*ROW('Hygiene Data'!G130))),'Data Summary'!DX136="Yes"),OFFSET('Hygiene Data'!$G$5,0,10*ROW('Hygiene Data'!G130)),NA())</f>
        <v>#N/A</v>
      </c>
      <c r="BJ136" s="97" t="e">
        <f ca="true">+IF(AND(ISNUMBER(OFFSET('Hygiene Data'!$G$7,0,10*ROW('Hygiene Data'!G130))),'Data Summary'!DY136="Yes"),OFFSET('Hygiene Data'!$G$7,0,10*ROW('Hygiene Data'!G130)),NA())</f>
        <v>#N/A</v>
      </c>
      <c r="BK136" s="97" t="e">
        <f ca="true">+IF(AND(ISNUMBER(OFFSET('Hygiene Data'!$G$9,0,10*ROW('Hygiene Data'!G130))),'Data Summary'!DZ136="Yes"),OFFSET('Hygiene Data'!$G$9,0,10*ROW('Hygiene Data'!G130)),NA())</f>
        <v>#N/A</v>
      </c>
      <c r="BL136" s="97" t="e">
        <f ca="true">+IF(AND(ISNUMBER(OFFSET('Hygiene Data'!$H$5,0,10*ROW('Hygiene Data'!H130))),'Data Summary'!EA136="Yes"),OFFSET('Hygiene Data'!$H$5,0,10*ROW('Hygiene Data'!H130)),NA())</f>
        <v>#N/A</v>
      </c>
      <c r="BM136" s="97" t="e">
        <f ca="true">+IF(AND(ISNUMBER(OFFSET('Hygiene Data'!$H$7,0,10*ROW('Hygiene Data'!H130))),'Data Summary'!EB136="Yes"),OFFSET('Hygiene Data'!$H$7,0,10*ROW('Hygiene Data'!H130)),NA())</f>
        <v>#N/A</v>
      </c>
      <c r="BN136" s="97" t="e">
        <f ca="true">+IF(AND(ISNUMBER(OFFSET('Hygiene Data'!$H$9,0,10*ROW('Hygiene Data'!H130))),'Data Summary'!EC136="Yes"),OFFSET('Hygiene Data'!$H$9,0,10*ROW('Hygiene Data'!H130)),NA())</f>
        <v>#N/A</v>
      </c>
      <c r="BO136" s="97" t="e">
        <f ca="true">+IF(AND(ISNUMBER(OFFSET('Hygiene Data'!$I$5,0,10*ROW('Hygiene Data'!I130))),'Data Summary'!ED136="Yes"),OFFSET('Hygiene Data'!$I$5,0,10*ROW('Hygiene Data'!I130)),NA())</f>
        <v>#N/A</v>
      </c>
      <c r="BP136" s="97" t="e">
        <f ca="true">+IF(AND(ISNUMBER(OFFSET('Hygiene Data'!$I$7,0,10*ROW('Hygiene Data'!I130))),'Data Summary'!EE136="Yes"),OFFSET('Hygiene Data'!$I$7,0,10*ROW('Hygiene Data'!I130)),NA())</f>
        <v>#N/A</v>
      </c>
      <c r="BQ136" s="97" t="e">
        <f ca="true">+IF(AND(ISNUMBER(OFFSET('Hygiene Data'!$I$9,0,10*ROW('Hygiene Data'!I130))),'Data Summary'!EF136="Yes"),OFFSET('Hygiene Data'!$I$9,0,10*ROW('Hygiene Data'!I130)),NA())</f>
        <v>#N/A</v>
      </c>
    </row>
    <row xmlns:x14ac="http://schemas.microsoft.com/office/spreadsheetml/2009/9/ac" r="137" x14ac:dyDescent="0.2">
      <c r="A137" s="409" t="e">
        <f ca="true">+RIGHT('Data Summary'!A137,LEN('Data Summary'!A137)-9)</f>
        <v>#VALUE!</v>
      </c>
      <c r="B137" s="36" t="str">
        <f ca="true">+IF(ISTEXT('Data Summary'!B137),'Data Summary'!B137,"")</f>
        <v/>
      </c>
      <c r="C137" s="358" t="e">
        <f ca="true">+VALUE('Data Summary'!C137)</f>
        <v>#VALUE!</v>
      </c>
      <c r="D137" s="95" t="e">
        <f ca="true">+IF(AND(ISNUMBER(OFFSET('Water Data'!$D$4,0,10*ROW('Water Data'!D131))),'Data Summary'!BS137="Yes"),100-OFFSET('Water Data'!$D$4,0,10*ROW('Water Data'!D131)),NA())</f>
        <v>#N/A</v>
      </c>
      <c r="E137" s="95" t="e">
        <f ca="true">+IF(AND(ISNUMBER(OFFSET('Water Data'!$D$6,0,10*ROW('Water Data'!D131))),'Data Summary'!BT137="Yes"),OFFSET('Water Data'!$D$6,0,10*ROW('Water Data'!D131)),NA())</f>
        <v>#N/A</v>
      </c>
      <c r="F137" s="95" t="e">
        <f ca="true">+IF(AND(ISNUMBER(OFFSET('Water Data'!$D$9,0,10*ROW('Water Data'!D131))),'Data Summary'!BU137="Yes"),OFFSET('Water Data'!$D$9,0,10*ROW('Water Data'!D131)),NA())</f>
        <v>#N/A</v>
      </c>
      <c r="G137" s="95" t="e">
        <f ca="true">+IF(AND(ISNUMBER(OFFSET('Water Data'!$E$4,0,10*ROW('Water Data'!E131))),'Data Summary'!BV137="Yes"),100-OFFSET('Water Data'!$E$4,0,10*ROW('Water Data'!E131)),NA())</f>
        <v>#N/A</v>
      </c>
      <c r="H137" s="95" t="e">
        <f ca="true">+IF(AND(ISNUMBER(OFFSET('Water Data'!$E$6,0,10*ROW('Water Data'!E131))),'Data Summary'!BW137="Yes"),OFFSET('Water Data'!$E$6,0,10*ROW('Water Data'!E131)),NA())</f>
        <v>#N/A</v>
      </c>
      <c r="I137" s="95" t="e">
        <f ca="true">+IF(AND(ISNUMBER(OFFSET('Water Data'!$E$9,0,10*ROW('Water Data'!E131))),'Data Summary'!BX137="Yes"),OFFSET('Water Data'!$E$9,0,10*ROW('Water Data'!E131)),NA())</f>
        <v>#N/A</v>
      </c>
      <c r="J137" s="95" t="e">
        <f ca="true">+IF(AND(ISNUMBER(OFFSET('Water Data'!$F$4,0,10*ROW('Water Data'!F131))),'Data Summary'!BY137="Yes"),100-OFFSET('Water Data'!$F$4,0,10*ROW('Water Data'!F131)),NA())</f>
        <v>#N/A</v>
      </c>
      <c r="K137" s="95" t="e">
        <f ca="true">+IF(AND(ISNUMBER(OFFSET('Water Data'!$F$6,0,10*ROW('Water Data'!F131))),'Data Summary'!BZ137="Yes"),OFFSET('Water Data'!$F$6,0,10*ROW('Water Data'!F131)),NA())</f>
        <v>#N/A</v>
      </c>
      <c r="L137" s="95" t="e">
        <f ca="true">+IF(AND(ISNUMBER(OFFSET('Water Data'!$F$9,0,10*ROW('Water Data'!F131))),'Data Summary'!CA137="Yes"),OFFSET('Water Data'!$F$9,0,10*ROW('Water Data'!F131)),NA())</f>
        <v>#N/A</v>
      </c>
      <c r="M137" s="95" t="e">
        <f ca="true">+IF(AND(ISNUMBER(OFFSET('Water Data'!$G$4,0,10*ROW('Water Data'!G131))),'Data Summary'!CB137="Yes"),100-OFFSET('Water Data'!$G$4,0,10*ROW('Water Data'!G131)),NA())</f>
        <v>#N/A</v>
      </c>
      <c r="N137" s="95" t="e">
        <f ca="true">+IF(AND(ISNUMBER(OFFSET('Water Data'!$G$6,0,10*ROW('Water Data'!G131))),'Data Summary'!CC137="Yes"),OFFSET('Water Data'!$G$6,0,10*ROW('Water Data'!G131)),NA())</f>
        <v>#N/A</v>
      </c>
      <c r="O137" s="95" t="e">
        <f ca="true">+IF(AND(ISNUMBER(OFFSET('Water Data'!$G$9,0,10*ROW('Water Data'!G131))),'Data Summary'!CD137="Yes"),OFFSET('Water Data'!$G$9,0,10*ROW('Water Data'!G131)),NA())</f>
        <v>#N/A</v>
      </c>
      <c r="P137" s="95" t="e">
        <f ca="true">+IF(AND(ISNUMBER(OFFSET('Water Data'!$H$4,0,10*ROW('Water Data'!H131))),'Data Summary'!CE137="Yes"),100-OFFSET('Water Data'!$H$4,0,10*ROW('Water Data'!H131)),NA())</f>
        <v>#N/A</v>
      </c>
      <c r="Q137" s="95" t="e">
        <f ca="true">+IF(AND(ISNUMBER(OFFSET('Water Data'!$H$6,0,10*ROW('Water Data'!H131))),'Data Summary'!CF137="Yes"),OFFSET('Water Data'!$H$6,0,10*ROW('Water Data'!H131)),NA())</f>
        <v>#N/A</v>
      </c>
      <c r="R137" s="95" t="e">
        <f ca="true">+IF(AND(ISNUMBER(OFFSET('Water Data'!$H$9,0,10*ROW('Water Data'!H131))),'Data Summary'!CG137="Yes"),OFFSET('Water Data'!$H$9,0,10*ROW('Water Data'!H131)),NA())</f>
        <v>#N/A</v>
      </c>
      <c r="S137" s="95" t="e">
        <f ca="true">+IF(AND(ISNUMBER(OFFSET('Water Data'!$I$4,0,10*ROW('Water Data'!I131))),'Data Summary'!CH137="Yes"),100-OFFSET('Water Data'!$I$4,0,10*ROW('Water Data'!I131)),NA())</f>
        <v>#N/A</v>
      </c>
      <c r="T137" s="95" t="e">
        <f ca="true">+IF(AND(ISNUMBER(OFFSET('Water Data'!$I$6,0,10*ROW('Water Data'!I131))),'Data Summary'!CI137="Yes"),OFFSET('Water Data'!$I$6,0,10*ROW('Water Data'!I131)),NA())</f>
        <v>#N/A</v>
      </c>
      <c r="U137" s="95" t="e">
        <f ca="true">+IF(AND(ISNUMBER(OFFSET('Water Data'!$I$9,0,10*ROW('Water Data'!I131))),'Data Summary'!CJ137="Yes"),OFFSET('Water Data'!$I$9,0,10*ROW('Water Data'!I131)),NA())</f>
        <v>#N/A</v>
      </c>
      <c r="V137" s="96" t="e">
        <f ca="true">+IF(AND(ISNUMBER(OFFSET('Sanitation Data'!$D$4,0,10*ROW('Sanitation Data'!D131))),'Data Summary'!CK137="Yes"),100-OFFSET('Sanitation Data'!$D$4,0,10*ROW('Sanitation Data'!D131)),NA())</f>
        <v>#N/A</v>
      </c>
      <c r="W137" s="96" t="e">
        <f ca="true">+IF(AND(ISNUMBER(OFFSET('Sanitation Data'!$D$6,0,10*ROW('Sanitation Data'!D131))),'Data Summary'!CL137="Yes"),OFFSET('Sanitation Data'!$D$6,0,10*ROW('Sanitation Data'!D131)),NA())</f>
        <v>#N/A</v>
      </c>
      <c r="X137" s="96" t="e">
        <f ca="true">+IF(AND(ISNUMBER(OFFSET('Sanitation Data'!$D$10,0,10*ROW('Sanitation Data'!D131))),'Data Summary'!CM137="Yes"),OFFSET('Sanitation Data'!$D$10,0,10*ROW('Sanitation Data'!D131)),NA())</f>
        <v>#N/A</v>
      </c>
      <c r="Y137" s="96" t="e">
        <f ca="true">+IF(AND(ISNUMBER(OFFSET('Sanitation Data'!$D$11,0,10*ROW('Sanitation Data'!D131))),'Data Summary'!CN137="Yes"),OFFSET('Sanitation Data'!$D$11,0,10*ROW('Sanitation Data'!D131)),NA())</f>
        <v>#N/A</v>
      </c>
      <c r="Z137" s="96" t="e">
        <f ca="true">+IF(AND(ISNUMBER(OFFSET('Sanitation Data'!$D$12,0,10*ROW('Sanitation Data'!D131))),'Data Summary'!CO137="Yes"),OFFSET('Sanitation Data'!$D$12,0,10*ROW('Sanitation Data'!D131)),NA())</f>
        <v>#N/A</v>
      </c>
      <c r="AA137" s="96" t="e">
        <f ca="true">+IF(AND(ISNUMBER(OFFSET('Sanitation Data'!$E$4,0,10*ROW('Sanitation Data'!E131))),'Data Summary'!CP137="Yes"),100-OFFSET('Sanitation Data'!$E$4,0,10*ROW('Sanitation Data'!E131)),NA())</f>
        <v>#N/A</v>
      </c>
      <c r="AB137" s="96" t="e">
        <f ca="true">+IF(AND(ISNUMBER(OFFSET('Sanitation Data'!$E$6,0,10*ROW('Sanitation Data'!E131))),'Data Summary'!CQ137="Yes"),OFFSET('Sanitation Data'!$E$6,0,10*ROW('Sanitation Data'!E131)),NA())</f>
        <v>#N/A</v>
      </c>
      <c r="AC137" s="96" t="e">
        <f ca="true">+IF(AND(ISNUMBER(OFFSET('Sanitation Data'!$E$10,0,10*ROW('Sanitation Data'!E131))),'Data Summary'!CR137="Yes"),OFFSET('Sanitation Data'!$E$10,0,10*ROW('Sanitation Data'!E131)),NA())</f>
        <v>#N/A</v>
      </c>
      <c r="AD137" s="96" t="e">
        <f ca="true">+IF(AND(ISNUMBER(OFFSET('Sanitation Data'!$E$11,0,10*ROW('Sanitation Data'!E131))),'Data Summary'!CS137="Yes"),OFFSET('Sanitation Data'!$E$11,0,10*ROW('Sanitation Data'!E131)),NA())</f>
        <v>#N/A</v>
      </c>
      <c r="AE137" s="96" t="e">
        <f ca="true">+IF(AND(ISNUMBER(OFFSET('Sanitation Data'!$E$12,0,10*ROW('Sanitation Data'!E131))),'Data Summary'!CT137="Yes"),OFFSET('Sanitation Data'!$E$12,0,10*ROW('Sanitation Data'!E131)),NA())</f>
        <v>#N/A</v>
      </c>
      <c r="AF137" s="96" t="e">
        <f ca="true">+IF(AND(ISNUMBER(OFFSET('Sanitation Data'!$F$4,0,10*ROW('Sanitation Data'!F131))),'Data Summary'!CU137="Yes"),100-OFFSET('Sanitation Data'!$F$4,0,10*ROW('Sanitation Data'!F131)),NA())</f>
        <v>#N/A</v>
      </c>
      <c r="AG137" s="96" t="e">
        <f ca="true">+IF(AND(ISNUMBER(OFFSET('Sanitation Data'!$F$6,0,10*ROW('Sanitation Data'!F131))),'Data Summary'!CV137="Yes"),OFFSET('Sanitation Data'!$F$6,0,10*ROW('Sanitation Data'!F131)),NA())</f>
        <v>#N/A</v>
      </c>
      <c r="AH137" s="96" t="e">
        <f ca="true">+IF(AND(ISNUMBER(OFFSET('Sanitation Data'!$F$10,0,10*ROW('Sanitation Data'!F131))),'Data Summary'!CW137="Yes"),OFFSET('Sanitation Data'!$F$10,0,10*ROW('Sanitation Data'!F131)),NA())</f>
        <v>#N/A</v>
      </c>
      <c r="AI137" s="96" t="e">
        <f ca="true">+IF(AND(ISNUMBER(OFFSET('Sanitation Data'!$F$11,0,10*ROW('Sanitation Data'!F131))),'Data Summary'!CX137="Yes"),OFFSET('Sanitation Data'!$F$11,0,10*ROW('Sanitation Data'!F131)),NA())</f>
        <v>#N/A</v>
      </c>
      <c r="AJ137" s="96" t="e">
        <f ca="true">+IF(AND(ISNUMBER(OFFSET('Sanitation Data'!$F$12,0,10*ROW('Sanitation Data'!F131))),'Data Summary'!CY137="Yes"),OFFSET('Sanitation Data'!$F$12,0,10*ROW('Sanitation Data'!F131)),NA())</f>
        <v>#N/A</v>
      </c>
      <c r="AK137" s="96" t="e">
        <f ca="true">+IF(AND(ISNUMBER(OFFSET('Sanitation Data'!$G$4,0,10*ROW('Sanitation Data'!G131))),'Data Summary'!CZ137="Yes"),100-OFFSET('Sanitation Data'!$G$4,0,10*ROW('Sanitation Data'!G131)),NA())</f>
        <v>#N/A</v>
      </c>
      <c r="AL137" s="96" t="e">
        <f ca="true">+IF(AND(ISNUMBER(OFFSET('Sanitation Data'!$G$6,0,10*ROW('Sanitation Data'!G131))),'Data Summary'!DA137="Yes"),OFFSET('Sanitation Data'!$G$6,0,10*ROW('Sanitation Data'!G131)),NA())</f>
        <v>#N/A</v>
      </c>
      <c r="AM137" s="96" t="e">
        <f ca="true">+IF(AND(ISNUMBER(OFFSET('Sanitation Data'!$G$10,0,10*ROW('Sanitation Data'!G131))),'Data Summary'!DB137="Yes"),OFFSET('Sanitation Data'!$G$10,0,10*ROW('Sanitation Data'!G131)),NA())</f>
        <v>#N/A</v>
      </c>
      <c r="AN137" s="96" t="e">
        <f ca="true">+IF(AND(ISNUMBER(OFFSET('Sanitation Data'!$G$11,0,10*ROW('Sanitation Data'!G131))),'Data Summary'!DC137="Yes"),OFFSET('Sanitation Data'!$G$11,0,10*ROW('Sanitation Data'!G131)),NA())</f>
        <v>#N/A</v>
      </c>
      <c r="AO137" s="96" t="e">
        <f ca="true">+IF(AND(ISNUMBER(OFFSET('Sanitation Data'!$G$12,0,10*ROW('Sanitation Data'!G131))),'Data Summary'!DD137="Yes"),OFFSET('Sanitation Data'!$G$12,0,10*ROW('Sanitation Data'!G131)),NA())</f>
        <v>#N/A</v>
      </c>
      <c r="AP137" s="96" t="e">
        <f ca="true">+IF(AND(ISNUMBER(OFFSET('Sanitation Data'!$H$4,0,10*ROW('Sanitation Data'!H131))),'Data Summary'!DE137="Yes"),100-OFFSET('Sanitation Data'!$H$4,0,10*ROW('Sanitation Data'!H131)),NA())</f>
        <v>#N/A</v>
      </c>
      <c r="AQ137" s="96" t="e">
        <f ca="true">+IF(AND(ISNUMBER(OFFSET('Sanitation Data'!$H$6,0,10*ROW('Sanitation Data'!H131))),'Data Summary'!DF137="Yes"),OFFSET('Sanitation Data'!$H$6,0,10*ROW('Sanitation Data'!H131)),NA())</f>
        <v>#N/A</v>
      </c>
      <c r="AR137" s="96" t="e">
        <f ca="true">+IF(AND(ISNUMBER(OFFSET('Sanitation Data'!$H$10,0,10*ROW('Sanitation Data'!H131))),'Data Summary'!DG137="Yes"),OFFSET('Sanitation Data'!$H$10,0,10*ROW('Sanitation Data'!H131)),NA())</f>
        <v>#N/A</v>
      </c>
      <c r="AS137" s="96" t="e">
        <f ca="true">+IF(AND(ISNUMBER(OFFSET('Sanitation Data'!$H$11,0,10*ROW('Sanitation Data'!H131))),'Data Summary'!DH137="Yes"),OFFSET('Sanitation Data'!$H$11,0,10*ROW('Sanitation Data'!H131)),NA())</f>
        <v>#N/A</v>
      </c>
      <c r="AT137" s="96" t="e">
        <f ca="true">+IF(AND(ISNUMBER(OFFSET('Sanitation Data'!$H$12,0,10*ROW('Sanitation Data'!H131))),'Data Summary'!DI137="Yes"),OFFSET('Sanitation Data'!$H$12,0,10*ROW('Sanitation Data'!H131)),NA())</f>
        <v>#N/A</v>
      </c>
      <c r="AU137" s="96" t="e">
        <f ca="true">+IF(AND(ISNUMBER(OFFSET('Sanitation Data'!$I$4,0,10*ROW('Sanitation Data'!I131))),'Data Summary'!DJ137="Yes"),100-OFFSET('Sanitation Data'!$I$4,0,10*ROW('Sanitation Data'!I131)),NA())</f>
        <v>#N/A</v>
      </c>
      <c r="AV137" s="96" t="e">
        <f ca="true">+IF(AND(ISNUMBER(OFFSET('Sanitation Data'!$I$6,0,10*ROW('Sanitation Data'!I131))),'Data Summary'!DK137="Yes"),OFFSET('Sanitation Data'!$I$6,0,10*ROW('Sanitation Data'!I131)),NA())</f>
        <v>#N/A</v>
      </c>
      <c r="AW137" s="96" t="e">
        <f ca="true">+IF(AND(ISNUMBER(OFFSET('Sanitation Data'!$I$10,0,10*ROW('Sanitation Data'!I131))),'Data Summary'!DL137="Yes"),OFFSET('Sanitation Data'!$I$10,0,10*ROW('Sanitation Data'!I131)),NA())</f>
        <v>#N/A</v>
      </c>
      <c r="AX137" s="96" t="e">
        <f ca="true">+IF(AND(ISNUMBER(OFFSET('Sanitation Data'!$I$11,0,10*ROW('Sanitation Data'!I131))),'Data Summary'!DM137="Yes"),OFFSET('Sanitation Data'!$I$11,0,10*ROW('Sanitation Data'!I131)),NA())</f>
        <v>#N/A</v>
      </c>
      <c r="AY137" s="96" t="e">
        <f ca="true">+IF(AND(ISNUMBER(OFFSET('Sanitation Data'!$I$12,0,10*ROW('Sanitation Data'!I131))),'Data Summary'!DN137="Yes"),OFFSET('Sanitation Data'!$I$12,0,10*ROW('Sanitation Data'!I131)),NA())</f>
        <v>#N/A</v>
      </c>
      <c r="AZ137" s="97" t="e">
        <f ca="true">+IF(AND(ISNUMBER(OFFSET('Hygiene Data'!$D$5,0,10*ROW('Hygiene Data'!D131))),'Data Summary'!DO137="Yes"),OFFSET('Hygiene Data'!$D$5,0,10*ROW('Hygiene Data'!D131)),NA())</f>
        <v>#N/A</v>
      </c>
      <c r="BA137" s="97" t="e">
        <f ca="true">+IF(AND(ISNUMBER(OFFSET('Hygiene Data'!$D$7,0,10*ROW('Hygiene Data'!D131))),'Data Summary'!DP137="Yes"),OFFSET('Hygiene Data'!$D$7,0,10*ROW('Hygiene Data'!D131)),NA())</f>
        <v>#N/A</v>
      </c>
      <c r="BB137" s="97" t="e">
        <f ca="true">+IF(AND(ISNUMBER(OFFSET('Hygiene Data'!$D$9,0,10*ROW('Hygiene Data'!D131))),'Data Summary'!DQ137="Yes"),OFFSET('Hygiene Data'!$D$9,0,10*ROW('Hygiene Data'!D131)),NA())</f>
        <v>#N/A</v>
      </c>
      <c r="BC137" s="97" t="e">
        <f ca="true">+IF(AND(ISNUMBER(OFFSET('Hygiene Data'!$E$5,0,10*ROW('Hygiene Data'!E131))),'Data Summary'!DR137="Yes"),OFFSET('Hygiene Data'!$E$5,0,10*ROW('Hygiene Data'!E131)),NA())</f>
        <v>#N/A</v>
      </c>
      <c r="BD137" s="97" t="e">
        <f ca="true">+IF(AND(ISNUMBER(OFFSET('Hygiene Data'!$E$7,0,10*ROW('Hygiene Data'!E131))),'Data Summary'!DS137="Yes"),OFFSET('Hygiene Data'!$E$7,0,10*ROW('Hygiene Data'!E131)),NA())</f>
        <v>#N/A</v>
      </c>
      <c r="BE137" s="97" t="e">
        <f ca="true">+IF(AND(ISNUMBER(OFFSET('Hygiene Data'!$E$9,0,10*ROW('Hygiene Data'!E131))),'Data Summary'!DT137="Yes"),OFFSET('Hygiene Data'!$E$9,0,10*ROW('Hygiene Data'!E131)),NA())</f>
        <v>#N/A</v>
      </c>
      <c r="BF137" s="97" t="e">
        <f ca="true">+IF(AND(ISNUMBER(OFFSET('Hygiene Data'!$F$5,0,10*ROW('Hygiene Data'!F131))),'Data Summary'!DU137="Yes"),OFFSET('Hygiene Data'!$F$5,0,10*ROW('Hygiene Data'!F131)),NA())</f>
        <v>#N/A</v>
      </c>
      <c r="BG137" s="97" t="e">
        <f ca="true">+IF(AND(ISNUMBER(OFFSET('Hygiene Data'!$F$7,0,10*ROW('Hygiene Data'!F131))),'Data Summary'!DV137="Yes"),OFFSET('Hygiene Data'!$F$7,0,10*ROW('Hygiene Data'!F131)),NA())</f>
        <v>#N/A</v>
      </c>
      <c r="BH137" s="97" t="e">
        <f ca="true">+IF(AND(ISNUMBER(OFFSET('Hygiene Data'!$F$9,0,10*ROW('Hygiene Data'!F131))),'Data Summary'!DW137="Yes"),OFFSET('Hygiene Data'!$F$9,0,10*ROW('Hygiene Data'!F131)),NA())</f>
        <v>#N/A</v>
      </c>
      <c r="BI137" s="97" t="e">
        <f ca="true">+IF(AND(ISNUMBER(OFFSET('Hygiene Data'!$G$5,0,10*ROW('Hygiene Data'!G131))),'Data Summary'!DX137="Yes"),OFFSET('Hygiene Data'!$G$5,0,10*ROW('Hygiene Data'!G131)),NA())</f>
        <v>#N/A</v>
      </c>
      <c r="BJ137" s="97" t="e">
        <f ca="true">+IF(AND(ISNUMBER(OFFSET('Hygiene Data'!$G$7,0,10*ROW('Hygiene Data'!G131))),'Data Summary'!DY137="Yes"),OFFSET('Hygiene Data'!$G$7,0,10*ROW('Hygiene Data'!G131)),NA())</f>
        <v>#N/A</v>
      </c>
      <c r="BK137" s="97" t="e">
        <f ca="true">+IF(AND(ISNUMBER(OFFSET('Hygiene Data'!$G$9,0,10*ROW('Hygiene Data'!G131))),'Data Summary'!DZ137="Yes"),OFFSET('Hygiene Data'!$G$9,0,10*ROW('Hygiene Data'!G131)),NA())</f>
        <v>#N/A</v>
      </c>
      <c r="BL137" s="97" t="e">
        <f ca="true">+IF(AND(ISNUMBER(OFFSET('Hygiene Data'!$H$5,0,10*ROW('Hygiene Data'!H131))),'Data Summary'!EA137="Yes"),OFFSET('Hygiene Data'!$H$5,0,10*ROW('Hygiene Data'!H131)),NA())</f>
        <v>#N/A</v>
      </c>
      <c r="BM137" s="97" t="e">
        <f ca="true">+IF(AND(ISNUMBER(OFFSET('Hygiene Data'!$H$7,0,10*ROW('Hygiene Data'!H131))),'Data Summary'!EB137="Yes"),OFFSET('Hygiene Data'!$H$7,0,10*ROW('Hygiene Data'!H131)),NA())</f>
        <v>#N/A</v>
      </c>
      <c r="BN137" s="97" t="e">
        <f ca="true">+IF(AND(ISNUMBER(OFFSET('Hygiene Data'!$H$9,0,10*ROW('Hygiene Data'!H131))),'Data Summary'!EC137="Yes"),OFFSET('Hygiene Data'!$H$9,0,10*ROW('Hygiene Data'!H131)),NA())</f>
        <v>#N/A</v>
      </c>
      <c r="BO137" s="97" t="e">
        <f ca="true">+IF(AND(ISNUMBER(OFFSET('Hygiene Data'!$I$5,0,10*ROW('Hygiene Data'!I131))),'Data Summary'!ED137="Yes"),OFFSET('Hygiene Data'!$I$5,0,10*ROW('Hygiene Data'!I131)),NA())</f>
        <v>#N/A</v>
      </c>
      <c r="BP137" s="97" t="e">
        <f ca="true">+IF(AND(ISNUMBER(OFFSET('Hygiene Data'!$I$7,0,10*ROW('Hygiene Data'!I131))),'Data Summary'!EE137="Yes"),OFFSET('Hygiene Data'!$I$7,0,10*ROW('Hygiene Data'!I131)),NA())</f>
        <v>#N/A</v>
      </c>
      <c r="BQ137" s="97" t="e">
        <f ca="true">+IF(AND(ISNUMBER(OFFSET('Hygiene Data'!$I$9,0,10*ROW('Hygiene Data'!I131))),'Data Summary'!EF137="Yes"),OFFSET('Hygiene Data'!$I$9,0,10*ROW('Hygiene Data'!I131)),NA())</f>
        <v>#N/A</v>
      </c>
    </row>
    <row xmlns:x14ac="http://schemas.microsoft.com/office/spreadsheetml/2009/9/ac" r="138" x14ac:dyDescent="0.2">
      <c r="A138" s="409" t="e">
        <f ca="true">+RIGHT('Data Summary'!A138,LEN('Data Summary'!A138)-9)</f>
        <v>#VALUE!</v>
      </c>
      <c r="B138" s="36" t="str">
        <f ca="true">+IF(ISTEXT('Data Summary'!B138),'Data Summary'!B138,"")</f>
        <v/>
      </c>
      <c r="C138" s="358" t="e">
        <f ca="true">+VALUE('Data Summary'!C138)</f>
        <v>#VALUE!</v>
      </c>
      <c r="D138" s="95" t="e">
        <f ca="true">+IF(AND(ISNUMBER(OFFSET('Water Data'!$D$4,0,10*ROW('Water Data'!D132))),'Data Summary'!BS138="Yes"),100-OFFSET('Water Data'!$D$4,0,10*ROW('Water Data'!D132)),NA())</f>
        <v>#N/A</v>
      </c>
      <c r="E138" s="95" t="e">
        <f ca="true">+IF(AND(ISNUMBER(OFFSET('Water Data'!$D$6,0,10*ROW('Water Data'!D132))),'Data Summary'!BT138="Yes"),OFFSET('Water Data'!$D$6,0,10*ROW('Water Data'!D132)),NA())</f>
        <v>#N/A</v>
      </c>
      <c r="F138" s="95" t="e">
        <f ca="true">+IF(AND(ISNUMBER(OFFSET('Water Data'!$D$9,0,10*ROW('Water Data'!D132))),'Data Summary'!BU138="Yes"),OFFSET('Water Data'!$D$9,0,10*ROW('Water Data'!D132)),NA())</f>
        <v>#N/A</v>
      </c>
      <c r="G138" s="95" t="e">
        <f ca="true">+IF(AND(ISNUMBER(OFFSET('Water Data'!$E$4,0,10*ROW('Water Data'!E132))),'Data Summary'!BV138="Yes"),100-OFFSET('Water Data'!$E$4,0,10*ROW('Water Data'!E132)),NA())</f>
        <v>#N/A</v>
      </c>
      <c r="H138" s="95" t="e">
        <f ca="true">+IF(AND(ISNUMBER(OFFSET('Water Data'!$E$6,0,10*ROW('Water Data'!E132))),'Data Summary'!BW138="Yes"),OFFSET('Water Data'!$E$6,0,10*ROW('Water Data'!E132)),NA())</f>
        <v>#N/A</v>
      </c>
      <c r="I138" s="95" t="e">
        <f ca="true">+IF(AND(ISNUMBER(OFFSET('Water Data'!$E$9,0,10*ROW('Water Data'!E132))),'Data Summary'!BX138="Yes"),OFFSET('Water Data'!$E$9,0,10*ROW('Water Data'!E132)),NA())</f>
        <v>#N/A</v>
      </c>
      <c r="J138" s="95" t="e">
        <f ca="true">+IF(AND(ISNUMBER(OFFSET('Water Data'!$F$4,0,10*ROW('Water Data'!F132))),'Data Summary'!BY138="Yes"),100-OFFSET('Water Data'!$F$4,0,10*ROW('Water Data'!F132)),NA())</f>
        <v>#N/A</v>
      </c>
      <c r="K138" s="95" t="e">
        <f ca="true">+IF(AND(ISNUMBER(OFFSET('Water Data'!$F$6,0,10*ROW('Water Data'!F132))),'Data Summary'!BZ138="Yes"),OFFSET('Water Data'!$F$6,0,10*ROW('Water Data'!F132)),NA())</f>
        <v>#N/A</v>
      </c>
      <c r="L138" s="95" t="e">
        <f ca="true">+IF(AND(ISNUMBER(OFFSET('Water Data'!$F$9,0,10*ROW('Water Data'!F132))),'Data Summary'!CA138="Yes"),OFFSET('Water Data'!$F$9,0,10*ROW('Water Data'!F132)),NA())</f>
        <v>#N/A</v>
      </c>
      <c r="M138" s="95" t="e">
        <f ca="true">+IF(AND(ISNUMBER(OFFSET('Water Data'!$G$4,0,10*ROW('Water Data'!G132))),'Data Summary'!CB138="Yes"),100-OFFSET('Water Data'!$G$4,0,10*ROW('Water Data'!G132)),NA())</f>
        <v>#N/A</v>
      </c>
      <c r="N138" s="95" t="e">
        <f ca="true">+IF(AND(ISNUMBER(OFFSET('Water Data'!$G$6,0,10*ROW('Water Data'!G132))),'Data Summary'!CC138="Yes"),OFFSET('Water Data'!$G$6,0,10*ROW('Water Data'!G132)),NA())</f>
        <v>#N/A</v>
      </c>
      <c r="O138" s="95" t="e">
        <f ca="true">+IF(AND(ISNUMBER(OFFSET('Water Data'!$G$9,0,10*ROW('Water Data'!G132))),'Data Summary'!CD138="Yes"),OFFSET('Water Data'!$G$9,0,10*ROW('Water Data'!G132)),NA())</f>
        <v>#N/A</v>
      </c>
      <c r="P138" s="95" t="e">
        <f ca="true">+IF(AND(ISNUMBER(OFFSET('Water Data'!$H$4,0,10*ROW('Water Data'!H132))),'Data Summary'!CE138="Yes"),100-OFFSET('Water Data'!$H$4,0,10*ROW('Water Data'!H132)),NA())</f>
        <v>#N/A</v>
      </c>
      <c r="Q138" s="95" t="e">
        <f ca="true">+IF(AND(ISNUMBER(OFFSET('Water Data'!$H$6,0,10*ROW('Water Data'!H132))),'Data Summary'!CF138="Yes"),OFFSET('Water Data'!$H$6,0,10*ROW('Water Data'!H132)),NA())</f>
        <v>#N/A</v>
      </c>
      <c r="R138" s="95" t="e">
        <f ca="true">+IF(AND(ISNUMBER(OFFSET('Water Data'!$H$9,0,10*ROW('Water Data'!H132))),'Data Summary'!CG138="Yes"),OFFSET('Water Data'!$H$9,0,10*ROW('Water Data'!H132)),NA())</f>
        <v>#N/A</v>
      </c>
      <c r="S138" s="95" t="e">
        <f ca="true">+IF(AND(ISNUMBER(OFFSET('Water Data'!$I$4,0,10*ROW('Water Data'!I132))),'Data Summary'!CH138="Yes"),100-OFFSET('Water Data'!$I$4,0,10*ROW('Water Data'!I132)),NA())</f>
        <v>#N/A</v>
      </c>
      <c r="T138" s="95" t="e">
        <f ca="true">+IF(AND(ISNUMBER(OFFSET('Water Data'!$I$6,0,10*ROW('Water Data'!I132))),'Data Summary'!CI138="Yes"),OFFSET('Water Data'!$I$6,0,10*ROW('Water Data'!I132)),NA())</f>
        <v>#N/A</v>
      </c>
      <c r="U138" s="95" t="e">
        <f ca="true">+IF(AND(ISNUMBER(OFFSET('Water Data'!$I$9,0,10*ROW('Water Data'!I132))),'Data Summary'!CJ138="Yes"),OFFSET('Water Data'!$I$9,0,10*ROW('Water Data'!I132)),NA())</f>
        <v>#N/A</v>
      </c>
      <c r="V138" s="96" t="e">
        <f ca="true">+IF(AND(ISNUMBER(OFFSET('Sanitation Data'!$D$4,0,10*ROW('Sanitation Data'!D132))),'Data Summary'!CK138="Yes"),100-OFFSET('Sanitation Data'!$D$4,0,10*ROW('Sanitation Data'!D132)),NA())</f>
        <v>#N/A</v>
      </c>
      <c r="W138" s="96" t="e">
        <f ca="true">+IF(AND(ISNUMBER(OFFSET('Sanitation Data'!$D$6,0,10*ROW('Sanitation Data'!D132))),'Data Summary'!CL138="Yes"),OFFSET('Sanitation Data'!$D$6,0,10*ROW('Sanitation Data'!D132)),NA())</f>
        <v>#N/A</v>
      </c>
      <c r="X138" s="96" t="e">
        <f ca="true">+IF(AND(ISNUMBER(OFFSET('Sanitation Data'!$D$10,0,10*ROW('Sanitation Data'!D132))),'Data Summary'!CM138="Yes"),OFFSET('Sanitation Data'!$D$10,0,10*ROW('Sanitation Data'!D132)),NA())</f>
        <v>#N/A</v>
      </c>
      <c r="Y138" s="96" t="e">
        <f ca="true">+IF(AND(ISNUMBER(OFFSET('Sanitation Data'!$D$11,0,10*ROW('Sanitation Data'!D132))),'Data Summary'!CN138="Yes"),OFFSET('Sanitation Data'!$D$11,0,10*ROW('Sanitation Data'!D132)),NA())</f>
        <v>#N/A</v>
      </c>
      <c r="Z138" s="96" t="e">
        <f ca="true">+IF(AND(ISNUMBER(OFFSET('Sanitation Data'!$D$12,0,10*ROW('Sanitation Data'!D132))),'Data Summary'!CO138="Yes"),OFFSET('Sanitation Data'!$D$12,0,10*ROW('Sanitation Data'!D132)),NA())</f>
        <v>#N/A</v>
      </c>
      <c r="AA138" s="96" t="e">
        <f ca="true">+IF(AND(ISNUMBER(OFFSET('Sanitation Data'!$E$4,0,10*ROW('Sanitation Data'!E132))),'Data Summary'!CP138="Yes"),100-OFFSET('Sanitation Data'!$E$4,0,10*ROW('Sanitation Data'!E132)),NA())</f>
        <v>#N/A</v>
      </c>
      <c r="AB138" s="96" t="e">
        <f ca="true">+IF(AND(ISNUMBER(OFFSET('Sanitation Data'!$E$6,0,10*ROW('Sanitation Data'!E132))),'Data Summary'!CQ138="Yes"),OFFSET('Sanitation Data'!$E$6,0,10*ROW('Sanitation Data'!E132)),NA())</f>
        <v>#N/A</v>
      </c>
      <c r="AC138" s="96" t="e">
        <f ca="true">+IF(AND(ISNUMBER(OFFSET('Sanitation Data'!$E$10,0,10*ROW('Sanitation Data'!E132))),'Data Summary'!CR138="Yes"),OFFSET('Sanitation Data'!$E$10,0,10*ROW('Sanitation Data'!E132)),NA())</f>
        <v>#N/A</v>
      </c>
      <c r="AD138" s="96" t="e">
        <f ca="true">+IF(AND(ISNUMBER(OFFSET('Sanitation Data'!$E$11,0,10*ROW('Sanitation Data'!E132))),'Data Summary'!CS138="Yes"),OFFSET('Sanitation Data'!$E$11,0,10*ROW('Sanitation Data'!E132)),NA())</f>
        <v>#N/A</v>
      </c>
      <c r="AE138" s="96" t="e">
        <f ca="true">+IF(AND(ISNUMBER(OFFSET('Sanitation Data'!$E$12,0,10*ROW('Sanitation Data'!E132))),'Data Summary'!CT138="Yes"),OFFSET('Sanitation Data'!$E$12,0,10*ROW('Sanitation Data'!E132)),NA())</f>
        <v>#N/A</v>
      </c>
      <c r="AF138" s="96" t="e">
        <f ca="true">+IF(AND(ISNUMBER(OFFSET('Sanitation Data'!$F$4,0,10*ROW('Sanitation Data'!F132))),'Data Summary'!CU138="Yes"),100-OFFSET('Sanitation Data'!$F$4,0,10*ROW('Sanitation Data'!F132)),NA())</f>
        <v>#N/A</v>
      </c>
      <c r="AG138" s="96" t="e">
        <f ca="true">+IF(AND(ISNUMBER(OFFSET('Sanitation Data'!$F$6,0,10*ROW('Sanitation Data'!F132))),'Data Summary'!CV138="Yes"),OFFSET('Sanitation Data'!$F$6,0,10*ROW('Sanitation Data'!F132)),NA())</f>
        <v>#N/A</v>
      </c>
      <c r="AH138" s="96" t="e">
        <f ca="true">+IF(AND(ISNUMBER(OFFSET('Sanitation Data'!$F$10,0,10*ROW('Sanitation Data'!F132))),'Data Summary'!CW138="Yes"),OFFSET('Sanitation Data'!$F$10,0,10*ROW('Sanitation Data'!F132)),NA())</f>
        <v>#N/A</v>
      </c>
      <c r="AI138" s="96" t="e">
        <f ca="true">+IF(AND(ISNUMBER(OFFSET('Sanitation Data'!$F$11,0,10*ROW('Sanitation Data'!F132))),'Data Summary'!CX138="Yes"),OFFSET('Sanitation Data'!$F$11,0,10*ROW('Sanitation Data'!F132)),NA())</f>
        <v>#N/A</v>
      </c>
      <c r="AJ138" s="96" t="e">
        <f ca="true">+IF(AND(ISNUMBER(OFFSET('Sanitation Data'!$F$12,0,10*ROW('Sanitation Data'!F132))),'Data Summary'!CY138="Yes"),OFFSET('Sanitation Data'!$F$12,0,10*ROW('Sanitation Data'!F132)),NA())</f>
        <v>#N/A</v>
      </c>
      <c r="AK138" s="96" t="e">
        <f ca="true">+IF(AND(ISNUMBER(OFFSET('Sanitation Data'!$G$4,0,10*ROW('Sanitation Data'!G132))),'Data Summary'!CZ138="Yes"),100-OFFSET('Sanitation Data'!$G$4,0,10*ROW('Sanitation Data'!G132)),NA())</f>
        <v>#N/A</v>
      </c>
      <c r="AL138" s="96" t="e">
        <f ca="true">+IF(AND(ISNUMBER(OFFSET('Sanitation Data'!$G$6,0,10*ROW('Sanitation Data'!G132))),'Data Summary'!DA138="Yes"),OFFSET('Sanitation Data'!$G$6,0,10*ROW('Sanitation Data'!G132)),NA())</f>
        <v>#N/A</v>
      </c>
      <c r="AM138" s="96" t="e">
        <f ca="true">+IF(AND(ISNUMBER(OFFSET('Sanitation Data'!$G$10,0,10*ROW('Sanitation Data'!G132))),'Data Summary'!DB138="Yes"),OFFSET('Sanitation Data'!$G$10,0,10*ROW('Sanitation Data'!G132)),NA())</f>
        <v>#N/A</v>
      </c>
      <c r="AN138" s="96" t="e">
        <f ca="true">+IF(AND(ISNUMBER(OFFSET('Sanitation Data'!$G$11,0,10*ROW('Sanitation Data'!G132))),'Data Summary'!DC138="Yes"),OFFSET('Sanitation Data'!$G$11,0,10*ROW('Sanitation Data'!G132)),NA())</f>
        <v>#N/A</v>
      </c>
      <c r="AO138" s="96" t="e">
        <f ca="true">+IF(AND(ISNUMBER(OFFSET('Sanitation Data'!$G$12,0,10*ROW('Sanitation Data'!G132))),'Data Summary'!DD138="Yes"),OFFSET('Sanitation Data'!$G$12,0,10*ROW('Sanitation Data'!G132)),NA())</f>
        <v>#N/A</v>
      </c>
      <c r="AP138" s="96" t="e">
        <f ca="true">+IF(AND(ISNUMBER(OFFSET('Sanitation Data'!$H$4,0,10*ROW('Sanitation Data'!H132))),'Data Summary'!DE138="Yes"),100-OFFSET('Sanitation Data'!$H$4,0,10*ROW('Sanitation Data'!H132)),NA())</f>
        <v>#N/A</v>
      </c>
      <c r="AQ138" s="96" t="e">
        <f ca="true">+IF(AND(ISNUMBER(OFFSET('Sanitation Data'!$H$6,0,10*ROW('Sanitation Data'!H132))),'Data Summary'!DF138="Yes"),OFFSET('Sanitation Data'!$H$6,0,10*ROW('Sanitation Data'!H132)),NA())</f>
        <v>#N/A</v>
      </c>
      <c r="AR138" s="96" t="e">
        <f ca="true">+IF(AND(ISNUMBER(OFFSET('Sanitation Data'!$H$10,0,10*ROW('Sanitation Data'!H132))),'Data Summary'!DG138="Yes"),OFFSET('Sanitation Data'!$H$10,0,10*ROW('Sanitation Data'!H132)),NA())</f>
        <v>#N/A</v>
      </c>
      <c r="AS138" s="96" t="e">
        <f ca="true">+IF(AND(ISNUMBER(OFFSET('Sanitation Data'!$H$11,0,10*ROW('Sanitation Data'!H132))),'Data Summary'!DH138="Yes"),OFFSET('Sanitation Data'!$H$11,0,10*ROW('Sanitation Data'!H132)),NA())</f>
        <v>#N/A</v>
      </c>
      <c r="AT138" s="96" t="e">
        <f ca="true">+IF(AND(ISNUMBER(OFFSET('Sanitation Data'!$H$12,0,10*ROW('Sanitation Data'!H132))),'Data Summary'!DI138="Yes"),OFFSET('Sanitation Data'!$H$12,0,10*ROW('Sanitation Data'!H132)),NA())</f>
        <v>#N/A</v>
      </c>
      <c r="AU138" s="96" t="e">
        <f ca="true">+IF(AND(ISNUMBER(OFFSET('Sanitation Data'!$I$4,0,10*ROW('Sanitation Data'!I132))),'Data Summary'!DJ138="Yes"),100-OFFSET('Sanitation Data'!$I$4,0,10*ROW('Sanitation Data'!I132)),NA())</f>
        <v>#N/A</v>
      </c>
      <c r="AV138" s="96" t="e">
        <f ca="true">+IF(AND(ISNUMBER(OFFSET('Sanitation Data'!$I$6,0,10*ROW('Sanitation Data'!I132))),'Data Summary'!DK138="Yes"),OFFSET('Sanitation Data'!$I$6,0,10*ROW('Sanitation Data'!I132)),NA())</f>
        <v>#N/A</v>
      </c>
      <c r="AW138" s="96" t="e">
        <f ca="true">+IF(AND(ISNUMBER(OFFSET('Sanitation Data'!$I$10,0,10*ROW('Sanitation Data'!I132))),'Data Summary'!DL138="Yes"),OFFSET('Sanitation Data'!$I$10,0,10*ROW('Sanitation Data'!I132)),NA())</f>
        <v>#N/A</v>
      </c>
      <c r="AX138" s="96" t="e">
        <f ca="true">+IF(AND(ISNUMBER(OFFSET('Sanitation Data'!$I$11,0,10*ROW('Sanitation Data'!I132))),'Data Summary'!DM138="Yes"),OFFSET('Sanitation Data'!$I$11,0,10*ROW('Sanitation Data'!I132)),NA())</f>
        <v>#N/A</v>
      </c>
      <c r="AY138" s="96" t="e">
        <f ca="true">+IF(AND(ISNUMBER(OFFSET('Sanitation Data'!$I$12,0,10*ROW('Sanitation Data'!I132))),'Data Summary'!DN138="Yes"),OFFSET('Sanitation Data'!$I$12,0,10*ROW('Sanitation Data'!I132)),NA())</f>
        <v>#N/A</v>
      </c>
      <c r="AZ138" s="97" t="e">
        <f ca="true">+IF(AND(ISNUMBER(OFFSET('Hygiene Data'!$D$5,0,10*ROW('Hygiene Data'!D132))),'Data Summary'!DO138="Yes"),OFFSET('Hygiene Data'!$D$5,0,10*ROW('Hygiene Data'!D132)),NA())</f>
        <v>#N/A</v>
      </c>
      <c r="BA138" s="97" t="e">
        <f ca="true">+IF(AND(ISNUMBER(OFFSET('Hygiene Data'!$D$7,0,10*ROW('Hygiene Data'!D132))),'Data Summary'!DP138="Yes"),OFFSET('Hygiene Data'!$D$7,0,10*ROW('Hygiene Data'!D132)),NA())</f>
        <v>#N/A</v>
      </c>
      <c r="BB138" s="97" t="e">
        <f ca="true">+IF(AND(ISNUMBER(OFFSET('Hygiene Data'!$D$9,0,10*ROW('Hygiene Data'!D132))),'Data Summary'!DQ138="Yes"),OFFSET('Hygiene Data'!$D$9,0,10*ROW('Hygiene Data'!D132)),NA())</f>
        <v>#N/A</v>
      </c>
      <c r="BC138" s="97" t="e">
        <f ca="true">+IF(AND(ISNUMBER(OFFSET('Hygiene Data'!$E$5,0,10*ROW('Hygiene Data'!E132))),'Data Summary'!DR138="Yes"),OFFSET('Hygiene Data'!$E$5,0,10*ROW('Hygiene Data'!E132)),NA())</f>
        <v>#N/A</v>
      </c>
      <c r="BD138" s="97" t="e">
        <f ca="true">+IF(AND(ISNUMBER(OFFSET('Hygiene Data'!$E$7,0,10*ROW('Hygiene Data'!E132))),'Data Summary'!DS138="Yes"),OFFSET('Hygiene Data'!$E$7,0,10*ROW('Hygiene Data'!E132)),NA())</f>
        <v>#N/A</v>
      </c>
      <c r="BE138" s="97" t="e">
        <f ca="true">+IF(AND(ISNUMBER(OFFSET('Hygiene Data'!$E$9,0,10*ROW('Hygiene Data'!E132))),'Data Summary'!DT138="Yes"),OFFSET('Hygiene Data'!$E$9,0,10*ROW('Hygiene Data'!E132)),NA())</f>
        <v>#N/A</v>
      </c>
      <c r="BF138" s="97" t="e">
        <f ca="true">+IF(AND(ISNUMBER(OFFSET('Hygiene Data'!$F$5,0,10*ROW('Hygiene Data'!F132))),'Data Summary'!DU138="Yes"),OFFSET('Hygiene Data'!$F$5,0,10*ROW('Hygiene Data'!F132)),NA())</f>
        <v>#N/A</v>
      </c>
      <c r="BG138" s="97" t="e">
        <f ca="true">+IF(AND(ISNUMBER(OFFSET('Hygiene Data'!$F$7,0,10*ROW('Hygiene Data'!F132))),'Data Summary'!DV138="Yes"),OFFSET('Hygiene Data'!$F$7,0,10*ROW('Hygiene Data'!F132)),NA())</f>
        <v>#N/A</v>
      </c>
      <c r="BH138" s="97" t="e">
        <f ca="true">+IF(AND(ISNUMBER(OFFSET('Hygiene Data'!$F$9,0,10*ROW('Hygiene Data'!F132))),'Data Summary'!DW138="Yes"),OFFSET('Hygiene Data'!$F$9,0,10*ROW('Hygiene Data'!F132)),NA())</f>
        <v>#N/A</v>
      </c>
      <c r="BI138" s="97" t="e">
        <f ca="true">+IF(AND(ISNUMBER(OFFSET('Hygiene Data'!$G$5,0,10*ROW('Hygiene Data'!G132))),'Data Summary'!DX138="Yes"),OFFSET('Hygiene Data'!$G$5,0,10*ROW('Hygiene Data'!G132)),NA())</f>
        <v>#N/A</v>
      </c>
      <c r="BJ138" s="97" t="e">
        <f ca="true">+IF(AND(ISNUMBER(OFFSET('Hygiene Data'!$G$7,0,10*ROW('Hygiene Data'!G132))),'Data Summary'!DY138="Yes"),OFFSET('Hygiene Data'!$G$7,0,10*ROW('Hygiene Data'!G132)),NA())</f>
        <v>#N/A</v>
      </c>
      <c r="BK138" s="97" t="e">
        <f ca="true">+IF(AND(ISNUMBER(OFFSET('Hygiene Data'!$G$9,0,10*ROW('Hygiene Data'!G132))),'Data Summary'!DZ138="Yes"),OFFSET('Hygiene Data'!$G$9,0,10*ROW('Hygiene Data'!G132)),NA())</f>
        <v>#N/A</v>
      </c>
      <c r="BL138" s="97" t="e">
        <f ca="true">+IF(AND(ISNUMBER(OFFSET('Hygiene Data'!$H$5,0,10*ROW('Hygiene Data'!H132))),'Data Summary'!EA138="Yes"),OFFSET('Hygiene Data'!$H$5,0,10*ROW('Hygiene Data'!H132)),NA())</f>
        <v>#N/A</v>
      </c>
      <c r="BM138" s="97" t="e">
        <f ca="true">+IF(AND(ISNUMBER(OFFSET('Hygiene Data'!$H$7,0,10*ROW('Hygiene Data'!H132))),'Data Summary'!EB138="Yes"),OFFSET('Hygiene Data'!$H$7,0,10*ROW('Hygiene Data'!H132)),NA())</f>
        <v>#N/A</v>
      </c>
      <c r="BN138" s="97" t="e">
        <f ca="true">+IF(AND(ISNUMBER(OFFSET('Hygiene Data'!$H$9,0,10*ROW('Hygiene Data'!H132))),'Data Summary'!EC138="Yes"),OFFSET('Hygiene Data'!$H$9,0,10*ROW('Hygiene Data'!H132)),NA())</f>
        <v>#N/A</v>
      </c>
      <c r="BO138" s="97" t="e">
        <f ca="true">+IF(AND(ISNUMBER(OFFSET('Hygiene Data'!$I$5,0,10*ROW('Hygiene Data'!I132))),'Data Summary'!ED138="Yes"),OFFSET('Hygiene Data'!$I$5,0,10*ROW('Hygiene Data'!I132)),NA())</f>
        <v>#N/A</v>
      </c>
      <c r="BP138" s="97" t="e">
        <f ca="true">+IF(AND(ISNUMBER(OFFSET('Hygiene Data'!$I$7,0,10*ROW('Hygiene Data'!I132))),'Data Summary'!EE138="Yes"),OFFSET('Hygiene Data'!$I$7,0,10*ROW('Hygiene Data'!I132)),NA())</f>
        <v>#N/A</v>
      </c>
      <c r="BQ138" s="97" t="e">
        <f ca="true">+IF(AND(ISNUMBER(OFFSET('Hygiene Data'!$I$9,0,10*ROW('Hygiene Data'!I132))),'Data Summary'!EF138="Yes"),OFFSET('Hygiene Data'!$I$9,0,10*ROW('Hygiene Data'!I132)),NA())</f>
        <v>#N/A</v>
      </c>
    </row>
    <row xmlns:x14ac="http://schemas.microsoft.com/office/spreadsheetml/2009/9/ac" r="139" x14ac:dyDescent="0.2">
      <c r="A139" s="409" t="e">
        <f ca="true">+RIGHT('Data Summary'!A139,LEN('Data Summary'!A139)-9)</f>
        <v>#VALUE!</v>
      </c>
      <c r="B139" s="36" t="str">
        <f ca="true">+IF(ISTEXT('Data Summary'!B139),'Data Summary'!B139,"")</f>
        <v/>
      </c>
      <c r="C139" s="358" t="e">
        <f ca="true">+VALUE('Data Summary'!C139)</f>
        <v>#VALUE!</v>
      </c>
      <c r="D139" s="95" t="e">
        <f ca="true">+IF(AND(ISNUMBER(OFFSET('Water Data'!$D$4,0,10*ROW('Water Data'!D133))),'Data Summary'!BS139="Yes"),100-OFFSET('Water Data'!$D$4,0,10*ROW('Water Data'!D133)),NA())</f>
        <v>#N/A</v>
      </c>
      <c r="E139" s="95" t="e">
        <f ca="true">+IF(AND(ISNUMBER(OFFSET('Water Data'!$D$6,0,10*ROW('Water Data'!D133))),'Data Summary'!BT139="Yes"),OFFSET('Water Data'!$D$6,0,10*ROW('Water Data'!D133)),NA())</f>
        <v>#N/A</v>
      </c>
      <c r="F139" s="95" t="e">
        <f ca="true">+IF(AND(ISNUMBER(OFFSET('Water Data'!$D$9,0,10*ROW('Water Data'!D133))),'Data Summary'!BU139="Yes"),OFFSET('Water Data'!$D$9,0,10*ROW('Water Data'!D133)),NA())</f>
        <v>#N/A</v>
      </c>
      <c r="G139" s="95" t="e">
        <f ca="true">+IF(AND(ISNUMBER(OFFSET('Water Data'!$E$4,0,10*ROW('Water Data'!E133))),'Data Summary'!BV139="Yes"),100-OFFSET('Water Data'!$E$4,0,10*ROW('Water Data'!E133)),NA())</f>
        <v>#N/A</v>
      </c>
      <c r="H139" s="95" t="e">
        <f ca="true">+IF(AND(ISNUMBER(OFFSET('Water Data'!$E$6,0,10*ROW('Water Data'!E133))),'Data Summary'!BW139="Yes"),OFFSET('Water Data'!$E$6,0,10*ROW('Water Data'!E133)),NA())</f>
        <v>#N/A</v>
      </c>
      <c r="I139" s="95" t="e">
        <f ca="true">+IF(AND(ISNUMBER(OFFSET('Water Data'!$E$9,0,10*ROW('Water Data'!E133))),'Data Summary'!BX139="Yes"),OFFSET('Water Data'!$E$9,0,10*ROW('Water Data'!E133)),NA())</f>
        <v>#N/A</v>
      </c>
      <c r="J139" s="95" t="e">
        <f ca="true">+IF(AND(ISNUMBER(OFFSET('Water Data'!$F$4,0,10*ROW('Water Data'!F133))),'Data Summary'!BY139="Yes"),100-OFFSET('Water Data'!$F$4,0,10*ROW('Water Data'!F133)),NA())</f>
        <v>#N/A</v>
      </c>
      <c r="K139" s="95" t="e">
        <f ca="true">+IF(AND(ISNUMBER(OFFSET('Water Data'!$F$6,0,10*ROW('Water Data'!F133))),'Data Summary'!BZ139="Yes"),OFFSET('Water Data'!$F$6,0,10*ROW('Water Data'!F133)),NA())</f>
        <v>#N/A</v>
      </c>
      <c r="L139" s="95" t="e">
        <f ca="true">+IF(AND(ISNUMBER(OFFSET('Water Data'!$F$9,0,10*ROW('Water Data'!F133))),'Data Summary'!CA139="Yes"),OFFSET('Water Data'!$F$9,0,10*ROW('Water Data'!F133)),NA())</f>
        <v>#N/A</v>
      </c>
      <c r="M139" s="95" t="e">
        <f ca="true">+IF(AND(ISNUMBER(OFFSET('Water Data'!$G$4,0,10*ROW('Water Data'!G133))),'Data Summary'!CB139="Yes"),100-OFFSET('Water Data'!$G$4,0,10*ROW('Water Data'!G133)),NA())</f>
        <v>#N/A</v>
      </c>
      <c r="N139" s="95" t="e">
        <f ca="true">+IF(AND(ISNUMBER(OFFSET('Water Data'!$G$6,0,10*ROW('Water Data'!G133))),'Data Summary'!CC139="Yes"),OFFSET('Water Data'!$G$6,0,10*ROW('Water Data'!G133)),NA())</f>
        <v>#N/A</v>
      </c>
      <c r="O139" s="95" t="e">
        <f ca="true">+IF(AND(ISNUMBER(OFFSET('Water Data'!$G$9,0,10*ROW('Water Data'!G133))),'Data Summary'!CD139="Yes"),OFFSET('Water Data'!$G$9,0,10*ROW('Water Data'!G133)),NA())</f>
        <v>#N/A</v>
      </c>
      <c r="P139" s="95" t="e">
        <f ca="true">+IF(AND(ISNUMBER(OFFSET('Water Data'!$H$4,0,10*ROW('Water Data'!H133))),'Data Summary'!CE139="Yes"),100-OFFSET('Water Data'!$H$4,0,10*ROW('Water Data'!H133)),NA())</f>
        <v>#N/A</v>
      </c>
      <c r="Q139" s="95" t="e">
        <f ca="true">+IF(AND(ISNUMBER(OFFSET('Water Data'!$H$6,0,10*ROW('Water Data'!H133))),'Data Summary'!CF139="Yes"),OFFSET('Water Data'!$H$6,0,10*ROW('Water Data'!H133)),NA())</f>
        <v>#N/A</v>
      </c>
      <c r="R139" s="95" t="e">
        <f ca="true">+IF(AND(ISNUMBER(OFFSET('Water Data'!$H$9,0,10*ROW('Water Data'!H133))),'Data Summary'!CG139="Yes"),OFFSET('Water Data'!$H$9,0,10*ROW('Water Data'!H133)),NA())</f>
        <v>#N/A</v>
      </c>
      <c r="S139" s="95" t="e">
        <f ca="true">+IF(AND(ISNUMBER(OFFSET('Water Data'!$I$4,0,10*ROW('Water Data'!I133))),'Data Summary'!CH139="Yes"),100-OFFSET('Water Data'!$I$4,0,10*ROW('Water Data'!I133)),NA())</f>
        <v>#N/A</v>
      </c>
      <c r="T139" s="95" t="e">
        <f ca="true">+IF(AND(ISNUMBER(OFFSET('Water Data'!$I$6,0,10*ROW('Water Data'!I133))),'Data Summary'!CI139="Yes"),OFFSET('Water Data'!$I$6,0,10*ROW('Water Data'!I133)),NA())</f>
        <v>#N/A</v>
      </c>
      <c r="U139" s="95" t="e">
        <f ca="true">+IF(AND(ISNUMBER(OFFSET('Water Data'!$I$9,0,10*ROW('Water Data'!I133))),'Data Summary'!CJ139="Yes"),OFFSET('Water Data'!$I$9,0,10*ROW('Water Data'!I133)),NA())</f>
        <v>#N/A</v>
      </c>
      <c r="V139" s="96" t="e">
        <f ca="true">+IF(AND(ISNUMBER(OFFSET('Sanitation Data'!$D$4,0,10*ROW('Sanitation Data'!D133))),'Data Summary'!CK139="Yes"),100-OFFSET('Sanitation Data'!$D$4,0,10*ROW('Sanitation Data'!D133)),NA())</f>
        <v>#N/A</v>
      </c>
      <c r="W139" s="96" t="e">
        <f ca="true">+IF(AND(ISNUMBER(OFFSET('Sanitation Data'!$D$6,0,10*ROW('Sanitation Data'!D133))),'Data Summary'!CL139="Yes"),OFFSET('Sanitation Data'!$D$6,0,10*ROW('Sanitation Data'!D133)),NA())</f>
        <v>#N/A</v>
      </c>
      <c r="X139" s="96" t="e">
        <f ca="true">+IF(AND(ISNUMBER(OFFSET('Sanitation Data'!$D$10,0,10*ROW('Sanitation Data'!D133))),'Data Summary'!CM139="Yes"),OFFSET('Sanitation Data'!$D$10,0,10*ROW('Sanitation Data'!D133)),NA())</f>
        <v>#N/A</v>
      </c>
      <c r="Y139" s="96" t="e">
        <f ca="true">+IF(AND(ISNUMBER(OFFSET('Sanitation Data'!$D$11,0,10*ROW('Sanitation Data'!D133))),'Data Summary'!CN139="Yes"),OFFSET('Sanitation Data'!$D$11,0,10*ROW('Sanitation Data'!D133)),NA())</f>
        <v>#N/A</v>
      </c>
      <c r="Z139" s="96" t="e">
        <f ca="true">+IF(AND(ISNUMBER(OFFSET('Sanitation Data'!$D$12,0,10*ROW('Sanitation Data'!D133))),'Data Summary'!CO139="Yes"),OFFSET('Sanitation Data'!$D$12,0,10*ROW('Sanitation Data'!D133)),NA())</f>
        <v>#N/A</v>
      </c>
      <c r="AA139" s="96" t="e">
        <f ca="true">+IF(AND(ISNUMBER(OFFSET('Sanitation Data'!$E$4,0,10*ROW('Sanitation Data'!E133))),'Data Summary'!CP139="Yes"),100-OFFSET('Sanitation Data'!$E$4,0,10*ROW('Sanitation Data'!E133)),NA())</f>
        <v>#N/A</v>
      </c>
      <c r="AB139" s="96" t="e">
        <f ca="true">+IF(AND(ISNUMBER(OFFSET('Sanitation Data'!$E$6,0,10*ROW('Sanitation Data'!E133))),'Data Summary'!CQ139="Yes"),OFFSET('Sanitation Data'!$E$6,0,10*ROW('Sanitation Data'!E133)),NA())</f>
        <v>#N/A</v>
      </c>
      <c r="AC139" s="96" t="e">
        <f ca="true">+IF(AND(ISNUMBER(OFFSET('Sanitation Data'!$E$10,0,10*ROW('Sanitation Data'!E133))),'Data Summary'!CR139="Yes"),OFFSET('Sanitation Data'!$E$10,0,10*ROW('Sanitation Data'!E133)),NA())</f>
        <v>#N/A</v>
      </c>
      <c r="AD139" s="96" t="e">
        <f ca="true">+IF(AND(ISNUMBER(OFFSET('Sanitation Data'!$E$11,0,10*ROW('Sanitation Data'!E133))),'Data Summary'!CS139="Yes"),OFFSET('Sanitation Data'!$E$11,0,10*ROW('Sanitation Data'!E133)),NA())</f>
        <v>#N/A</v>
      </c>
      <c r="AE139" s="96" t="e">
        <f ca="true">+IF(AND(ISNUMBER(OFFSET('Sanitation Data'!$E$12,0,10*ROW('Sanitation Data'!E133))),'Data Summary'!CT139="Yes"),OFFSET('Sanitation Data'!$E$12,0,10*ROW('Sanitation Data'!E133)),NA())</f>
        <v>#N/A</v>
      </c>
      <c r="AF139" s="96" t="e">
        <f ca="true">+IF(AND(ISNUMBER(OFFSET('Sanitation Data'!$F$4,0,10*ROW('Sanitation Data'!F133))),'Data Summary'!CU139="Yes"),100-OFFSET('Sanitation Data'!$F$4,0,10*ROW('Sanitation Data'!F133)),NA())</f>
        <v>#N/A</v>
      </c>
      <c r="AG139" s="96" t="e">
        <f ca="true">+IF(AND(ISNUMBER(OFFSET('Sanitation Data'!$F$6,0,10*ROW('Sanitation Data'!F133))),'Data Summary'!CV139="Yes"),OFFSET('Sanitation Data'!$F$6,0,10*ROW('Sanitation Data'!F133)),NA())</f>
        <v>#N/A</v>
      </c>
      <c r="AH139" s="96" t="e">
        <f ca="true">+IF(AND(ISNUMBER(OFFSET('Sanitation Data'!$F$10,0,10*ROW('Sanitation Data'!F133))),'Data Summary'!CW139="Yes"),OFFSET('Sanitation Data'!$F$10,0,10*ROW('Sanitation Data'!F133)),NA())</f>
        <v>#N/A</v>
      </c>
      <c r="AI139" s="96" t="e">
        <f ca="true">+IF(AND(ISNUMBER(OFFSET('Sanitation Data'!$F$11,0,10*ROW('Sanitation Data'!F133))),'Data Summary'!CX139="Yes"),OFFSET('Sanitation Data'!$F$11,0,10*ROW('Sanitation Data'!F133)),NA())</f>
        <v>#N/A</v>
      </c>
      <c r="AJ139" s="96" t="e">
        <f ca="true">+IF(AND(ISNUMBER(OFFSET('Sanitation Data'!$F$12,0,10*ROW('Sanitation Data'!F133))),'Data Summary'!CY139="Yes"),OFFSET('Sanitation Data'!$F$12,0,10*ROW('Sanitation Data'!F133)),NA())</f>
        <v>#N/A</v>
      </c>
      <c r="AK139" s="96" t="e">
        <f ca="true">+IF(AND(ISNUMBER(OFFSET('Sanitation Data'!$G$4,0,10*ROW('Sanitation Data'!G133))),'Data Summary'!CZ139="Yes"),100-OFFSET('Sanitation Data'!$G$4,0,10*ROW('Sanitation Data'!G133)),NA())</f>
        <v>#N/A</v>
      </c>
      <c r="AL139" s="96" t="e">
        <f ca="true">+IF(AND(ISNUMBER(OFFSET('Sanitation Data'!$G$6,0,10*ROW('Sanitation Data'!G133))),'Data Summary'!DA139="Yes"),OFFSET('Sanitation Data'!$G$6,0,10*ROW('Sanitation Data'!G133)),NA())</f>
        <v>#N/A</v>
      </c>
      <c r="AM139" s="96" t="e">
        <f ca="true">+IF(AND(ISNUMBER(OFFSET('Sanitation Data'!$G$10,0,10*ROW('Sanitation Data'!G133))),'Data Summary'!DB139="Yes"),OFFSET('Sanitation Data'!$G$10,0,10*ROW('Sanitation Data'!G133)),NA())</f>
        <v>#N/A</v>
      </c>
      <c r="AN139" s="96" t="e">
        <f ca="true">+IF(AND(ISNUMBER(OFFSET('Sanitation Data'!$G$11,0,10*ROW('Sanitation Data'!G133))),'Data Summary'!DC139="Yes"),OFFSET('Sanitation Data'!$G$11,0,10*ROW('Sanitation Data'!G133)),NA())</f>
        <v>#N/A</v>
      </c>
      <c r="AO139" s="96" t="e">
        <f ca="true">+IF(AND(ISNUMBER(OFFSET('Sanitation Data'!$G$12,0,10*ROW('Sanitation Data'!G133))),'Data Summary'!DD139="Yes"),OFFSET('Sanitation Data'!$G$12,0,10*ROW('Sanitation Data'!G133)),NA())</f>
        <v>#N/A</v>
      </c>
      <c r="AP139" s="96" t="e">
        <f ca="true">+IF(AND(ISNUMBER(OFFSET('Sanitation Data'!$H$4,0,10*ROW('Sanitation Data'!H133))),'Data Summary'!DE139="Yes"),100-OFFSET('Sanitation Data'!$H$4,0,10*ROW('Sanitation Data'!H133)),NA())</f>
        <v>#N/A</v>
      </c>
      <c r="AQ139" s="96" t="e">
        <f ca="true">+IF(AND(ISNUMBER(OFFSET('Sanitation Data'!$H$6,0,10*ROW('Sanitation Data'!H133))),'Data Summary'!DF139="Yes"),OFFSET('Sanitation Data'!$H$6,0,10*ROW('Sanitation Data'!H133)),NA())</f>
        <v>#N/A</v>
      </c>
      <c r="AR139" s="96" t="e">
        <f ca="true">+IF(AND(ISNUMBER(OFFSET('Sanitation Data'!$H$10,0,10*ROW('Sanitation Data'!H133))),'Data Summary'!DG139="Yes"),OFFSET('Sanitation Data'!$H$10,0,10*ROW('Sanitation Data'!H133)),NA())</f>
        <v>#N/A</v>
      </c>
      <c r="AS139" s="96" t="e">
        <f ca="true">+IF(AND(ISNUMBER(OFFSET('Sanitation Data'!$H$11,0,10*ROW('Sanitation Data'!H133))),'Data Summary'!DH139="Yes"),OFFSET('Sanitation Data'!$H$11,0,10*ROW('Sanitation Data'!H133)),NA())</f>
        <v>#N/A</v>
      </c>
      <c r="AT139" s="96" t="e">
        <f ca="true">+IF(AND(ISNUMBER(OFFSET('Sanitation Data'!$H$12,0,10*ROW('Sanitation Data'!H133))),'Data Summary'!DI139="Yes"),OFFSET('Sanitation Data'!$H$12,0,10*ROW('Sanitation Data'!H133)),NA())</f>
        <v>#N/A</v>
      </c>
      <c r="AU139" s="96" t="e">
        <f ca="true">+IF(AND(ISNUMBER(OFFSET('Sanitation Data'!$I$4,0,10*ROW('Sanitation Data'!I133))),'Data Summary'!DJ139="Yes"),100-OFFSET('Sanitation Data'!$I$4,0,10*ROW('Sanitation Data'!I133)),NA())</f>
        <v>#N/A</v>
      </c>
      <c r="AV139" s="96" t="e">
        <f ca="true">+IF(AND(ISNUMBER(OFFSET('Sanitation Data'!$I$6,0,10*ROW('Sanitation Data'!I133))),'Data Summary'!DK139="Yes"),OFFSET('Sanitation Data'!$I$6,0,10*ROW('Sanitation Data'!I133)),NA())</f>
        <v>#N/A</v>
      </c>
      <c r="AW139" s="96" t="e">
        <f ca="true">+IF(AND(ISNUMBER(OFFSET('Sanitation Data'!$I$10,0,10*ROW('Sanitation Data'!I133))),'Data Summary'!DL139="Yes"),OFFSET('Sanitation Data'!$I$10,0,10*ROW('Sanitation Data'!I133)),NA())</f>
        <v>#N/A</v>
      </c>
      <c r="AX139" s="96" t="e">
        <f ca="true">+IF(AND(ISNUMBER(OFFSET('Sanitation Data'!$I$11,0,10*ROW('Sanitation Data'!I133))),'Data Summary'!DM139="Yes"),OFFSET('Sanitation Data'!$I$11,0,10*ROW('Sanitation Data'!I133)),NA())</f>
        <v>#N/A</v>
      </c>
      <c r="AY139" s="96" t="e">
        <f ca="true">+IF(AND(ISNUMBER(OFFSET('Sanitation Data'!$I$12,0,10*ROW('Sanitation Data'!I133))),'Data Summary'!DN139="Yes"),OFFSET('Sanitation Data'!$I$12,0,10*ROW('Sanitation Data'!I133)),NA())</f>
        <v>#N/A</v>
      </c>
      <c r="AZ139" s="97" t="e">
        <f ca="true">+IF(AND(ISNUMBER(OFFSET('Hygiene Data'!$D$5,0,10*ROW('Hygiene Data'!D133))),'Data Summary'!DO139="Yes"),OFFSET('Hygiene Data'!$D$5,0,10*ROW('Hygiene Data'!D133)),NA())</f>
        <v>#N/A</v>
      </c>
      <c r="BA139" s="97" t="e">
        <f ca="true">+IF(AND(ISNUMBER(OFFSET('Hygiene Data'!$D$7,0,10*ROW('Hygiene Data'!D133))),'Data Summary'!DP139="Yes"),OFFSET('Hygiene Data'!$D$7,0,10*ROW('Hygiene Data'!D133)),NA())</f>
        <v>#N/A</v>
      </c>
      <c r="BB139" s="97" t="e">
        <f ca="true">+IF(AND(ISNUMBER(OFFSET('Hygiene Data'!$D$9,0,10*ROW('Hygiene Data'!D133))),'Data Summary'!DQ139="Yes"),OFFSET('Hygiene Data'!$D$9,0,10*ROW('Hygiene Data'!D133)),NA())</f>
        <v>#N/A</v>
      </c>
      <c r="BC139" s="97" t="e">
        <f ca="true">+IF(AND(ISNUMBER(OFFSET('Hygiene Data'!$E$5,0,10*ROW('Hygiene Data'!E133))),'Data Summary'!DR139="Yes"),OFFSET('Hygiene Data'!$E$5,0,10*ROW('Hygiene Data'!E133)),NA())</f>
        <v>#N/A</v>
      </c>
      <c r="BD139" s="97" t="e">
        <f ca="true">+IF(AND(ISNUMBER(OFFSET('Hygiene Data'!$E$7,0,10*ROW('Hygiene Data'!E133))),'Data Summary'!DS139="Yes"),OFFSET('Hygiene Data'!$E$7,0,10*ROW('Hygiene Data'!E133)),NA())</f>
        <v>#N/A</v>
      </c>
      <c r="BE139" s="97" t="e">
        <f ca="true">+IF(AND(ISNUMBER(OFFSET('Hygiene Data'!$E$9,0,10*ROW('Hygiene Data'!E133))),'Data Summary'!DT139="Yes"),OFFSET('Hygiene Data'!$E$9,0,10*ROW('Hygiene Data'!E133)),NA())</f>
        <v>#N/A</v>
      </c>
      <c r="BF139" s="97" t="e">
        <f ca="true">+IF(AND(ISNUMBER(OFFSET('Hygiene Data'!$F$5,0,10*ROW('Hygiene Data'!F133))),'Data Summary'!DU139="Yes"),OFFSET('Hygiene Data'!$F$5,0,10*ROW('Hygiene Data'!F133)),NA())</f>
        <v>#N/A</v>
      </c>
      <c r="BG139" s="97" t="e">
        <f ca="true">+IF(AND(ISNUMBER(OFFSET('Hygiene Data'!$F$7,0,10*ROW('Hygiene Data'!F133))),'Data Summary'!DV139="Yes"),OFFSET('Hygiene Data'!$F$7,0,10*ROW('Hygiene Data'!F133)),NA())</f>
        <v>#N/A</v>
      </c>
      <c r="BH139" s="97" t="e">
        <f ca="true">+IF(AND(ISNUMBER(OFFSET('Hygiene Data'!$F$9,0,10*ROW('Hygiene Data'!F133))),'Data Summary'!DW139="Yes"),OFFSET('Hygiene Data'!$F$9,0,10*ROW('Hygiene Data'!F133)),NA())</f>
        <v>#N/A</v>
      </c>
      <c r="BI139" s="97" t="e">
        <f ca="true">+IF(AND(ISNUMBER(OFFSET('Hygiene Data'!$G$5,0,10*ROW('Hygiene Data'!G133))),'Data Summary'!DX139="Yes"),OFFSET('Hygiene Data'!$G$5,0,10*ROW('Hygiene Data'!G133)),NA())</f>
        <v>#N/A</v>
      </c>
      <c r="BJ139" s="97" t="e">
        <f ca="true">+IF(AND(ISNUMBER(OFFSET('Hygiene Data'!$G$7,0,10*ROW('Hygiene Data'!G133))),'Data Summary'!DY139="Yes"),OFFSET('Hygiene Data'!$G$7,0,10*ROW('Hygiene Data'!G133)),NA())</f>
        <v>#N/A</v>
      </c>
      <c r="BK139" s="97" t="e">
        <f ca="true">+IF(AND(ISNUMBER(OFFSET('Hygiene Data'!$G$9,0,10*ROW('Hygiene Data'!G133))),'Data Summary'!DZ139="Yes"),OFFSET('Hygiene Data'!$G$9,0,10*ROW('Hygiene Data'!G133)),NA())</f>
        <v>#N/A</v>
      </c>
      <c r="BL139" s="97" t="e">
        <f ca="true">+IF(AND(ISNUMBER(OFFSET('Hygiene Data'!$H$5,0,10*ROW('Hygiene Data'!H133))),'Data Summary'!EA139="Yes"),OFFSET('Hygiene Data'!$H$5,0,10*ROW('Hygiene Data'!H133)),NA())</f>
        <v>#N/A</v>
      </c>
      <c r="BM139" s="97" t="e">
        <f ca="true">+IF(AND(ISNUMBER(OFFSET('Hygiene Data'!$H$7,0,10*ROW('Hygiene Data'!H133))),'Data Summary'!EB139="Yes"),OFFSET('Hygiene Data'!$H$7,0,10*ROW('Hygiene Data'!H133)),NA())</f>
        <v>#N/A</v>
      </c>
      <c r="BN139" s="97" t="e">
        <f ca="true">+IF(AND(ISNUMBER(OFFSET('Hygiene Data'!$H$9,0,10*ROW('Hygiene Data'!H133))),'Data Summary'!EC139="Yes"),OFFSET('Hygiene Data'!$H$9,0,10*ROW('Hygiene Data'!H133)),NA())</f>
        <v>#N/A</v>
      </c>
      <c r="BO139" s="97" t="e">
        <f ca="true">+IF(AND(ISNUMBER(OFFSET('Hygiene Data'!$I$5,0,10*ROW('Hygiene Data'!I133))),'Data Summary'!ED139="Yes"),OFFSET('Hygiene Data'!$I$5,0,10*ROW('Hygiene Data'!I133)),NA())</f>
        <v>#N/A</v>
      </c>
      <c r="BP139" s="97" t="e">
        <f ca="true">+IF(AND(ISNUMBER(OFFSET('Hygiene Data'!$I$7,0,10*ROW('Hygiene Data'!I133))),'Data Summary'!EE139="Yes"),OFFSET('Hygiene Data'!$I$7,0,10*ROW('Hygiene Data'!I133)),NA())</f>
        <v>#N/A</v>
      </c>
      <c r="BQ139" s="97" t="e">
        <f ca="true">+IF(AND(ISNUMBER(OFFSET('Hygiene Data'!$I$9,0,10*ROW('Hygiene Data'!I133))),'Data Summary'!EF139="Yes"),OFFSET('Hygiene Data'!$I$9,0,10*ROW('Hygiene Data'!I133)),NA())</f>
        <v>#N/A</v>
      </c>
    </row>
    <row xmlns:x14ac="http://schemas.microsoft.com/office/spreadsheetml/2009/9/ac" r="140" x14ac:dyDescent="0.2">
      <c r="A140" s="409" t="e">
        <f ca="true">+RIGHT('Data Summary'!A140,LEN('Data Summary'!A140)-9)</f>
        <v>#VALUE!</v>
      </c>
      <c r="B140" s="36" t="str">
        <f ca="true">+IF(ISTEXT('Data Summary'!B140),'Data Summary'!B140,"")</f>
        <v/>
      </c>
      <c r="C140" s="358" t="e">
        <f ca="true">+VALUE('Data Summary'!C140)</f>
        <v>#VALUE!</v>
      </c>
      <c r="D140" s="95" t="e">
        <f ca="true">+IF(AND(ISNUMBER(OFFSET('Water Data'!$D$4,0,10*ROW('Water Data'!D134))),'Data Summary'!BS140="Yes"),100-OFFSET('Water Data'!$D$4,0,10*ROW('Water Data'!D134)),NA())</f>
        <v>#N/A</v>
      </c>
      <c r="E140" s="95" t="e">
        <f ca="true">+IF(AND(ISNUMBER(OFFSET('Water Data'!$D$6,0,10*ROW('Water Data'!D134))),'Data Summary'!BT140="Yes"),OFFSET('Water Data'!$D$6,0,10*ROW('Water Data'!D134)),NA())</f>
        <v>#N/A</v>
      </c>
      <c r="F140" s="95" t="e">
        <f ca="true">+IF(AND(ISNUMBER(OFFSET('Water Data'!$D$9,0,10*ROW('Water Data'!D134))),'Data Summary'!BU140="Yes"),OFFSET('Water Data'!$D$9,0,10*ROW('Water Data'!D134)),NA())</f>
        <v>#N/A</v>
      </c>
      <c r="G140" s="95" t="e">
        <f ca="true">+IF(AND(ISNUMBER(OFFSET('Water Data'!$E$4,0,10*ROW('Water Data'!E134))),'Data Summary'!BV140="Yes"),100-OFFSET('Water Data'!$E$4,0,10*ROW('Water Data'!E134)),NA())</f>
        <v>#N/A</v>
      </c>
      <c r="H140" s="95" t="e">
        <f ca="true">+IF(AND(ISNUMBER(OFFSET('Water Data'!$E$6,0,10*ROW('Water Data'!E134))),'Data Summary'!BW140="Yes"),OFFSET('Water Data'!$E$6,0,10*ROW('Water Data'!E134)),NA())</f>
        <v>#N/A</v>
      </c>
      <c r="I140" s="95" t="e">
        <f ca="true">+IF(AND(ISNUMBER(OFFSET('Water Data'!$E$9,0,10*ROW('Water Data'!E134))),'Data Summary'!BX140="Yes"),OFFSET('Water Data'!$E$9,0,10*ROW('Water Data'!E134)),NA())</f>
        <v>#N/A</v>
      </c>
      <c r="J140" s="95" t="e">
        <f ca="true">+IF(AND(ISNUMBER(OFFSET('Water Data'!$F$4,0,10*ROW('Water Data'!F134))),'Data Summary'!BY140="Yes"),100-OFFSET('Water Data'!$F$4,0,10*ROW('Water Data'!F134)),NA())</f>
        <v>#N/A</v>
      </c>
      <c r="K140" s="95" t="e">
        <f ca="true">+IF(AND(ISNUMBER(OFFSET('Water Data'!$F$6,0,10*ROW('Water Data'!F134))),'Data Summary'!BZ140="Yes"),OFFSET('Water Data'!$F$6,0,10*ROW('Water Data'!F134)),NA())</f>
        <v>#N/A</v>
      </c>
      <c r="L140" s="95" t="e">
        <f ca="true">+IF(AND(ISNUMBER(OFFSET('Water Data'!$F$9,0,10*ROW('Water Data'!F134))),'Data Summary'!CA140="Yes"),OFFSET('Water Data'!$F$9,0,10*ROW('Water Data'!F134)),NA())</f>
        <v>#N/A</v>
      </c>
      <c r="M140" s="95" t="e">
        <f ca="true">+IF(AND(ISNUMBER(OFFSET('Water Data'!$G$4,0,10*ROW('Water Data'!G134))),'Data Summary'!CB140="Yes"),100-OFFSET('Water Data'!$G$4,0,10*ROW('Water Data'!G134)),NA())</f>
        <v>#N/A</v>
      </c>
      <c r="N140" s="95" t="e">
        <f ca="true">+IF(AND(ISNUMBER(OFFSET('Water Data'!$G$6,0,10*ROW('Water Data'!G134))),'Data Summary'!CC140="Yes"),OFFSET('Water Data'!$G$6,0,10*ROW('Water Data'!G134)),NA())</f>
        <v>#N/A</v>
      </c>
      <c r="O140" s="95" t="e">
        <f ca="true">+IF(AND(ISNUMBER(OFFSET('Water Data'!$G$9,0,10*ROW('Water Data'!G134))),'Data Summary'!CD140="Yes"),OFFSET('Water Data'!$G$9,0,10*ROW('Water Data'!G134)),NA())</f>
        <v>#N/A</v>
      </c>
      <c r="P140" s="95" t="e">
        <f ca="true">+IF(AND(ISNUMBER(OFFSET('Water Data'!$H$4,0,10*ROW('Water Data'!H134))),'Data Summary'!CE140="Yes"),100-OFFSET('Water Data'!$H$4,0,10*ROW('Water Data'!H134)),NA())</f>
        <v>#N/A</v>
      </c>
      <c r="Q140" s="95" t="e">
        <f ca="true">+IF(AND(ISNUMBER(OFFSET('Water Data'!$H$6,0,10*ROW('Water Data'!H134))),'Data Summary'!CF140="Yes"),OFFSET('Water Data'!$H$6,0,10*ROW('Water Data'!H134)),NA())</f>
        <v>#N/A</v>
      </c>
      <c r="R140" s="95" t="e">
        <f ca="true">+IF(AND(ISNUMBER(OFFSET('Water Data'!$H$9,0,10*ROW('Water Data'!H134))),'Data Summary'!CG140="Yes"),OFFSET('Water Data'!$H$9,0,10*ROW('Water Data'!H134)),NA())</f>
        <v>#N/A</v>
      </c>
      <c r="S140" s="95" t="e">
        <f ca="true">+IF(AND(ISNUMBER(OFFSET('Water Data'!$I$4,0,10*ROW('Water Data'!I134))),'Data Summary'!CH140="Yes"),100-OFFSET('Water Data'!$I$4,0,10*ROW('Water Data'!I134)),NA())</f>
        <v>#N/A</v>
      </c>
      <c r="T140" s="95" t="e">
        <f ca="true">+IF(AND(ISNUMBER(OFFSET('Water Data'!$I$6,0,10*ROW('Water Data'!I134))),'Data Summary'!CI140="Yes"),OFFSET('Water Data'!$I$6,0,10*ROW('Water Data'!I134)),NA())</f>
        <v>#N/A</v>
      </c>
      <c r="U140" s="95" t="e">
        <f ca="true">+IF(AND(ISNUMBER(OFFSET('Water Data'!$I$9,0,10*ROW('Water Data'!I134))),'Data Summary'!CJ140="Yes"),OFFSET('Water Data'!$I$9,0,10*ROW('Water Data'!I134)),NA())</f>
        <v>#N/A</v>
      </c>
      <c r="V140" s="96" t="e">
        <f ca="true">+IF(AND(ISNUMBER(OFFSET('Sanitation Data'!$D$4,0,10*ROW('Sanitation Data'!D134))),'Data Summary'!CK140="Yes"),100-OFFSET('Sanitation Data'!$D$4,0,10*ROW('Sanitation Data'!D134)),NA())</f>
        <v>#N/A</v>
      </c>
      <c r="W140" s="96" t="e">
        <f ca="true">+IF(AND(ISNUMBER(OFFSET('Sanitation Data'!$D$6,0,10*ROW('Sanitation Data'!D134))),'Data Summary'!CL140="Yes"),OFFSET('Sanitation Data'!$D$6,0,10*ROW('Sanitation Data'!D134)),NA())</f>
        <v>#N/A</v>
      </c>
      <c r="X140" s="96" t="e">
        <f ca="true">+IF(AND(ISNUMBER(OFFSET('Sanitation Data'!$D$10,0,10*ROW('Sanitation Data'!D134))),'Data Summary'!CM140="Yes"),OFFSET('Sanitation Data'!$D$10,0,10*ROW('Sanitation Data'!D134)),NA())</f>
        <v>#N/A</v>
      </c>
      <c r="Y140" s="96" t="e">
        <f ca="true">+IF(AND(ISNUMBER(OFFSET('Sanitation Data'!$D$11,0,10*ROW('Sanitation Data'!D134))),'Data Summary'!CN140="Yes"),OFFSET('Sanitation Data'!$D$11,0,10*ROW('Sanitation Data'!D134)),NA())</f>
        <v>#N/A</v>
      </c>
      <c r="Z140" s="96" t="e">
        <f ca="true">+IF(AND(ISNUMBER(OFFSET('Sanitation Data'!$D$12,0,10*ROW('Sanitation Data'!D134))),'Data Summary'!CO140="Yes"),OFFSET('Sanitation Data'!$D$12,0,10*ROW('Sanitation Data'!D134)),NA())</f>
        <v>#N/A</v>
      </c>
      <c r="AA140" s="96" t="e">
        <f ca="true">+IF(AND(ISNUMBER(OFFSET('Sanitation Data'!$E$4,0,10*ROW('Sanitation Data'!E134))),'Data Summary'!CP140="Yes"),100-OFFSET('Sanitation Data'!$E$4,0,10*ROW('Sanitation Data'!E134)),NA())</f>
        <v>#N/A</v>
      </c>
      <c r="AB140" s="96" t="e">
        <f ca="true">+IF(AND(ISNUMBER(OFFSET('Sanitation Data'!$E$6,0,10*ROW('Sanitation Data'!E134))),'Data Summary'!CQ140="Yes"),OFFSET('Sanitation Data'!$E$6,0,10*ROW('Sanitation Data'!E134)),NA())</f>
        <v>#N/A</v>
      </c>
      <c r="AC140" s="96" t="e">
        <f ca="true">+IF(AND(ISNUMBER(OFFSET('Sanitation Data'!$E$10,0,10*ROW('Sanitation Data'!E134))),'Data Summary'!CR140="Yes"),OFFSET('Sanitation Data'!$E$10,0,10*ROW('Sanitation Data'!E134)),NA())</f>
        <v>#N/A</v>
      </c>
      <c r="AD140" s="96" t="e">
        <f ca="true">+IF(AND(ISNUMBER(OFFSET('Sanitation Data'!$E$11,0,10*ROW('Sanitation Data'!E134))),'Data Summary'!CS140="Yes"),OFFSET('Sanitation Data'!$E$11,0,10*ROW('Sanitation Data'!E134)),NA())</f>
        <v>#N/A</v>
      </c>
      <c r="AE140" s="96" t="e">
        <f ca="true">+IF(AND(ISNUMBER(OFFSET('Sanitation Data'!$E$12,0,10*ROW('Sanitation Data'!E134))),'Data Summary'!CT140="Yes"),OFFSET('Sanitation Data'!$E$12,0,10*ROW('Sanitation Data'!E134)),NA())</f>
        <v>#N/A</v>
      </c>
      <c r="AF140" s="96" t="e">
        <f ca="true">+IF(AND(ISNUMBER(OFFSET('Sanitation Data'!$F$4,0,10*ROW('Sanitation Data'!F134))),'Data Summary'!CU140="Yes"),100-OFFSET('Sanitation Data'!$F$4,0,10*ROW('Sanitation Data'!F134)),NA())</f>
        <v>#N/A</v>
      </c>
      <c r="AG140" s="96" t="e">
        <f ca="true">+IF(AND(ISNUMBER(OFFSET('Sanitation Data'!$F$6,0,10*ROW('Sanitation Data'!F134))),'Data Summary'!CV140="Yes"),OFFSET('Sanitation Data'!$F$6,0,10*ROW('Sanitation Data'!F134)),NA())</f>
        <v>#N/A</v>
      </c>
      <c r="AH140" s="96" t="e">
        <f ca="true">+IF(AND(ISNUMBER(OFFSET('Sanitation Data'!$F$10,0,10*ROW('Sanitation Data'!F134))),'Data Summary'!CW140="Yes"),OFFSET('Sanitation Data'!$F$10,0,10*ROW('Sanitation Data'!F134)),NA())</f>
        <v>#N/A</v>
      </c>
      <c r="AI140" s="96" t="e">
        <f ca="true">+IF(AND(ISNUMBER(OFFSET('Sanitation Data'!$F$11,0,10*ROW('Sanitation Data'!F134))),'Data Summary'!CX140="Yes"),OFFSET('Sanitation Data'!$F$11,0,10*ROW('Sanitation Data'!F134)),NA())</f>
        <v>#N/A</v>
      </c>
      <c r="AJ140" s="96" t="e">
        <f ca="true">+IF(AND(ISNUMBER(OFFSET('Sanitation Data'!$F$12,0,10*ROW('Sanitation Data'!F134))),'Data Summary'!CY140="Yes"),OFFSET('Sanitation Data'!$F$12,0,10*ROW('Sanitation Data'!F134)),NA())</f>
        <v>#N/A</v>
      </c>
      <c r="AK140" s="96" t="e">
        <f ca="true">+IF(AND(ISNUMBER(OFFSET('Sanitation Data'!$G$4,0,10*ROW('Sanitation Data'!G134))),'Data Summary'!CZ140="Yes"),100-OFFSET('Sanitation Data'!$G$4,0,10*ROW('Sanitation Data'!G134)),NA())</f>
        <v>#N/A</v>
      </c>
      <c r="AL140" s="96" t="e">
        <f ca="true">+IF(AND(ISNUMBER(OFFSET('Sanitation Data'!$G$6,0,10*ROW('Sanitation Data'!G134))),'Data Summary'!DA140="Yes"),OFFSET('Sanitation Data'!$G$6,0,10*ROW('Sanitation Data'!G134)),NA())</f>
        <v>#N/A</v>
      </c>
      <c r="AM140" s="96" t="e">
        <f ca="true">+IF(AND(ISNUMBER(OFFSET('Sanitation Data'!$G$10,0,10*ROW('Sanitation Data'!G134))),'Data Summary'!DB140="Yes"),OFFSET('Sanitation Data'!$G$10,0,10*ROW('Sanitation Data'!G134)),NA())</f>
        <v>#N/A</v>
      </c>
      <c r="AN140" s="96" t="e">
        <f ca="true">+IF(AND(ISNUMBER(OFFSET('Sanitation Data'!$G$11,0,10*ROW('Sanitation Data'!G134))),'Data Summary'!DC140="Yes"),OFFSET('Sanitation Data'!$G$11,0,10*ROW('Sanitation Data'!G134)),NA())</f>
        <v>#N/A</v>
      </c>
      <c r="AO140" s="96" t="e">
        <f ca="true">+IF(AND(ISNUMBER(OFFSET('Sanitation Data'!$G$12,0,10*ROW('Sanitation Data'!G134))),'Data Summary'!DD140="Yes"),OFFSET('Sanitation Data'!$G$12,0,10*ROW('Sanitation Data'!G134)),NA())</f>
        <v>#N/A</v>
      </c>
      <c r="AP140" s="96" t="e">
        <f ca="true">+IF(AND(ISNUMBER(OFFSET('Sanitation Data'!$H$4,0,10*ROW('Sanitation Data'!H134))),'Data Summary'!DE140="Yes"),100-OFFSET('Sanitation Data'!$H$4,0,10*ROW('Sanitation Data'!H134)),NA())</f>
        <v>#N/A</v>
      </c>
      <c r="AQ140" s="96" t="e">
        <f ca="true">+IF(AND(ISNUMBER(OFFSET('Sanitation Data'!$H$6,0,10*ROW('Sanitation Data'!H134))),'Data Summary'!DF140="Yes"),OFFSET('Sanitation Data'!$H$6,0,10*ROW('Sanitation Data'!H134)),NA())</f>
        <v>#N/A</v>
      </c>
      <c r="AR140" s="96" t="e">
        <f ca="true">+IF(AND(ISNUMBER(OFFSET('Sanitation Data'!$H$10,0,10*ROW('Sanitation Data'!H134))),'Data Summary'!DG140="Yes"),OFFSET('Sanitation Data'!$H$10,0,10*ROW('Sanitation Data'!H134)),NA())</f>
        <v>#N/A</v>
      </c>
      <c r="AS140" s="96" t="e">
        <f ca="true">+IF(AND(ISNUMBER(OFFSET('Sanitation Data'!$H$11,0,10*ROW('Sanitation Data'!H134))),'Data Summary'!DH140="Yes"),OFFSET('Sanitation Data'!$H$11,0,10*ROW('Sanitation Data'!H134)),NA())</f>
        <v>#N/A</v>
      </c>
      <c r="AT140" s="96" t="e">
        <f ca="true">+IF(AND(ISNUMBER(OFFSET('Sanitation Data'!$H$12,0,10*ROW('Sanitation Data'!H134))),'Data Summary'!DI140="Yes"),OFFSET('Sanitation Data'!$H$12,0,10*ROW('Sanitation Data'!H134)),NA())</f>
        <v>#N/A</v>
      </c>
      <c r="AU140" s="96" t="e">
        <f ca="true">+IF(AND(ISNUMBER(OFFSET('Sanitation Data'!$I$4,0,10*ROW('Sanitation Data'!I134))),'Data Summary'!DJ140="Yes"),100-OFFSET('Sanitation Data'!$I$4,0,10*ROW('Sanitation Data'!I134)),NA())</f>
        <v>#N/A</v>
      </c>
      <c r="AV140" s="96" t="e">
        <f ca="true">+IF(AND(ISNUMBER(OFFSET('Sanitation Data'!$I$6,0,10*ROW('Sanitation Data'!I134))),'Data Summary'!DK140="Yes"),OFFSET('Sanitation Data'!$I$6,0,10*ROW('Sanitation Data'!I134)),NA())</f>
        <v>#N/A</v>
      </c>
      <c r="AW140" s="96" t="e">
        <f ca="true">+IF(AND(ISNUMBER(OFFSET('Sanitation Data'!$I$10,0,10*ROW('Sanitation Data'!I134))),'Data Summary'!DL140="Yes"),OFFSET('Sanitation Data'!$I$10,0,10*ROW('Sanitation Data'!I134)),NA())</f>
        <v>#N/A</v>
      </c>
      <c r="AX140" s="96" t="e">
        <f ca="true">+IF(AND(ISNUMBER(OFFSET('Sanitation Data'!$I$11,0,10*ROW('Sanitation Data'!I134))),'Data Summary'!DM140="Yes"),OFFSET('Sanitation Data'!$I$11,0,10*ROW('Sanitation Data'!I134)),NA())</f>
        <v>#N/A</v>
      </c>
      <c r="AY140" s="96" t="e">
        <f ca="true">+IF(AND(ISNUMBER(OFFSET('Sanitation Data'!$I$12,0,10*ROW('Sanitation Data'!I134))),'Data Summary'!DN140="Yes"),OFFSET('Sanitation Data'!$I$12,0,10*ROW('Sanitation Data'!I134)),NA())</f>
        <v>#N/A</v>
      </c>
      <c r="AZ140" s="97" t="e">
        <f ca="true">+IF(AND(ISNUMBER(OFFSET('Hygiene Data'!$D$5,0,10*ROW('Hygiene Data'!D134))),'Data Summary'!DO140="Yes"),OFFSET('Hygiene Data'!$D$5,0,10*ROW('Hygiene Data'!D134)),NA())</f>
        <v>#N/A</v>
      </c>
      <c r="BA140" s="97" t="e">
        <f ca="true">+IF(AND(ISNUMBER(OFFSET('Hygiene Data'!$D$7,0,10*ROW('Hygiene Data'!D134))),'Data Summary'!DP140="Yes"),OFFSET('Hygiene Data'!$D$7,0,10*ROW('Hygiene Data'!D134)),NA())</f>
        <v>#N/A</v>
      </c>
      <c r="BB140" s="97" t="e">
        <f ca="true">+IF(AND(ISNUMBER(OFFSET('Hygiene Data'!$D$9,0,10*ROW('Hygiene Data'!D134))),'Data Summary'!DQ140="Yes"),OFFSET('Hygiene Data'!$D$9,0,10*ROW('Hygiene Data'!D134)),NA())</f>
        <v>#N/A</v>
      </c>
      <c r="BC140" s="97" t="e">
        <f ca="true">+IF(AND(ISNUMBER(OFFSET('Hygiene Data'!$E$5,0,10*ROW('Hygiene Data'!E134))),'Data Summary'!DR140="Yes"),OFFSET('Hygiene Data'!$E$5,0,10*ROW('Hygiene Data'!E134)),NA())</f>
        <v>#N/A</v>
      </c>
      <c r="BD140" s="97" t="e">
        <f ca="true">+IF(AND(ISNUMBER(OFFSET('Hygiene Data'!$E$7,0,10*ROW('Hygiene Data'!E134))),'Data Summary'!DS140="Yes"),OFFSET('Hygiene Data'!$E$7,0,10*ROW('Hygiene Data'!E134)),NA())</f>
        <v>#N/A</v>
      </c>
      <c r="BE140" s="97" t="e">
        <f ca="true">+IF(AND(ISNUMBER(OFFSET('Hygiene Data'!$E$9,0,10*ROW('Hygiene Data'!E134))),'Data Summary'!DT140="Yes"),OFFSET('Hygiene Data'!$E$9,0,10*ROW('Hygiene Data'!E134)),NA())</f>
        <v>#N/A</v>
      </c>
      <c r="BF140" s="97" t="e">
        <f ca="true">+IF(AND(ISNUMBER(OFFSET('Hygiene Data'!$F$5,0,10*ROW('Hygiene Data'!F134))),'Data Summary'!DU140="Yes"),OFFSET('Hygiene Data'!$F$5,0,10*ROW('Hygiene Data'!F134)),NA())</f>
        <v>#N/A</v>
      </c>
      <c r="BG140" s="97" t="e">
        <f ca="true">+IF(AND(ISNUMBER(OFFSET('Hygiene Data'!$F$7,0,10*ROW('Hygiene Data'!F134))),'Data Summary'!DV140="Yes"),OFFSET('Hygiene Data'!$F$7,0,10*ROW('Hygiene Data'!F134)),NA())</f>
        <v>#N/A</v>
      </c>
      <c r="BH140" s="97" t="e">
        <f ca="true">+IF(AND(ISNUMBER(OFFSET('Hygiene Data'!$F$9,0,10*ROW('Hygiene Data'!F134))),'Data Summary'!DW140="Yes"),OFFSET('Hygiene Data'!$F$9,0,10*ROW('Hygiene Data'!F134)),NA())</f>
        <v>#N/A</v>
      </c>
      <c r="BI140" s="97" t="e">
        <f ca="true">+IF(AND(ISNUMBER(OFFSET('Hygiene Data'!$G$5,0,10*ROW('Hygiene Data'!G134))),'Data Summary'!DX140="Yes"),OFFSET('Hygiene Data'!$G$5,0,10*ROW('Hygiene Data'!G134)),NA())</f>
        <v>#N/A</v>
      </c>
      <c r="BJ140" s="97" t="e">
        <f ca="true">+IF(AND(ISNUMBER(OFFSET('Hygiene Data'!$G$7,0,10*ROW('Hygiene Data'!G134))),'Data Summary'!DY140="Yes"),OFFSET('Hygiene Data'!$G$7,0,10*ROW('Hygiene Data'!G134)),NA())</f>
        <v>#N/A</v>
      </c>
      <c r="BK140" s="97" t="e">
        <f ca="true">+IF(AND(ISNUMBER(OFFSET('Hygiene Data'!$G$9,0,10*ROW('Hygiene Data'!G134))),'Data Summary'!DZ140="Yes"),OFFSET('Hygiene Data'!$G$9,0,10*ROW('Hygiene Data'!G134)),NA())</f>
        <v>#N/A</v>
      </c>
      <c r="BL140" s="97" t="e">
        <f ca="true">+IF(AND(ISNUMBER(OFFSET('Hygiene Data'!$H$5,0,10*ROW('Hygiene Data'!H134))),'Data Summary'!EA140="Yes"),OFFSET('Hygiene Data'!$H$5,0,10*ROW('Hygiene Data'!H134)),NA())</f>
        <v>#N/A</v>
      </c>
      <c r="BM140" s="97" t="e">
        <f ca="true">+IF(AND(ISNUMBER(OFFSET('Hygiene Data'!$H$7,0,10*ROW('Hygiene Data'!H134))),'Data Summary'!EB140="Yes"),OFFSET('Hygiene Data'!$H$7,0,10*ROW('Hygiene Data'!H134)),NA())</f>
        <v>#N/A</v>
      </c>
      <c r="BN140" s="97" t="e">
        <f ca="true">+IF(AND(ISNUMBER(OFFSET('Hygiene Data'!$H$9,0,10*ROW('Hygiene Data'!H134))),'Data Summary'!EC140="Yes"),OFFSET('Hygiene Data'!$H$9,0,10*ROW('Hygiene Data'!H134)),NA())</f>
        <v>#N/A</v>
      </c>
      <c r="BO140" s="97" t="e">
        <f ca="true">+IF(AND(ISNUMBER(OFFSET('Hygiene Data'!$I$5,0,10*ROW('Hygiene Data'!I134))),'Data Summary'!ED140="Yes"),OFFSET('Hygiene Data'!$I$5,0,10*ROW('Hygiene Data'!I134)),NA())</f>
        <v>#N/A</v>
      </c>
      <c r="BP140" s="97" t="e">
        <f ca="true">+IF(AND(ISNUMBER(OFFSET('Hygiene Data'!$I$7,0,10*ROW('Hygiene Data'!I134))),'Data Summary'!EE140="Yes"),OFFSET('Hygiene Data'!$I$7,0,10*ROW('Hygiene Data'!I134)),NA())</f>
        <v>#N/A</v>
      </c>
      <c r="BQ140" s="97" t="e">
        <f ca="true">+IF(AND(ISNUMBER(OFFSET('Hygiene Data'!$I$9,0,10*ROW('Hygiene Data'!I134))),'Data Summary'!EF140="Yes"),OFFSET('Hygiene Data'!$I$9,0,10*ROW('Hygiene Data'!I134)),NA())</f>
        <v>#N/A</v>
      </c>
    </row>
    <row xmlns:x14ac="http://schemas.microsoft.com/office/spreadsheetml/2009/9/ac" r="141" x14ac:dyDescent="0.2">
      <c r="A141" s="409" t="e">
        <f ca="true">+RIGHT('Data Summary'!A141,LEN('Data Summary'!A141)-9)</f>
        <v>#VALUE!</v>
      </c>
      <c r="B141" s="36" t="str">
        <f ca="true">+IF(ISTEXT('Data Summary'!B141),'Data Summary'!B141,"")</f>
        <v/>
      </c>
      <c r="C141" s="358" t="e">
        <f ca="true">+VALUE('Data Summary'!C141)</f>
        <v>#VALUE!</v>
      </c>
      <c r="D141" s="95" t="e">
        <f ca="true">+IF(AND(ISNUMBER(OFFSET('Water Data'!$D$4,0,10*ROW('Water Data'!D135))),'Data Summary'!BS141="Yes"),100-OFFSET('Water Data'!$D$4,0,10*ROW('Water Data'!D135)),NA())</f>
        <v>#N/A</v>
      </c>
      <c r="E141" s="95" t="e">
        <f ca="true">+IF(AND(ISNUMBER(OFFSET('Water Data'!$D$6,0,10*ROW('Water Data'!D135))),'Data Summary'!BT141="Yes"),OFFSET('Water Data'!$D$6,0,10*ROW('Water Data'!D135)),NA())</f>
        <v>#N/A</v>
      </c>
      <c r="F141" s="95" t="e">
        <f ca="true">+IF(AND(ISNUMBER(OFFSET('Water Data'!$D$9,0,10*ROW('Water Data'!D135))),'Data Summary'!BU141="Yes"),OFFSET('Water Data'!$D$9,0,10*ROW('Water Data'!D135)),NA())</f>
        <v>#N/A</v>
      </c>
      <c r="G141" s="95" t="e">
        <f ca="true">+IF(AND(ISNUMBER(OFFSET('Water Data'!$E$4,0,10*ROW('Water Data'!E135))),'Data Summary'!BV141="Yes"),100-OFFSET('Water Data'!$E$4,0,10*ROW('Water Data'!E135)),NA())</f>
        <v>#N/A</v>
      </c>
      <c r="H141" s="95" t="e">
        <f ca="true">+IF(AND(ISNUMBER(OFFSET('Water Data'!$E$6,0,10*ROW('Water Data'!E135))),'Data Summary'!BW141="Yes"),OFFSET('Water Data'!$E$6,0,10*ROW('Water Data'!E135)),NA())</f>
        <v>#N/A</v>
      </c>
      <c r="I141" s="95" t="e">
        <f ca="true">+IF(AND(ISNUMBER(OFFSET('Water Data'!$E$9,0,10*ROW('Water Data'!E135))),'Data Summary'!BX141="Yes"),OFFSET('Water Data'!$E$9,0,10*ROW('Water Data'!E135)),NA())</f>
        <v>#N/A</v>
      </c>
      <c r="J141" s="95" t="e">
        <f ca="true">+IF(AND(ISNUMBER(OFFSET('Water Data'!$F$4,0,10*ROW('Water Data'!F135))),'Data Summary'!BY141="Yes"),100-OFFSET('Water Data'!$F$4,0,10*ROW('Water Data'!F135)),NA())</f>
        <v>#N/A</v>
      </c>
      <c r="K141" s="95" t="e">
        <f ca="true">+IF(AND(ISNUMBER(OFFSET('Water Data'!$F$6,0,10*ROW('Water Data'!F135))),'Data Summary'!BZ141="Yes"),OFFSET('Water Data'!$F$6,0,10*ROW('Water Data'!F135)),NA())</f>
        <v>#N/A</v>
      </c>
      <c r="L141" s="95" t="e">
        <f ca="true">+IF(AND(ISNUMBER(OFFSET('Water Data'!$F$9,0,10*ROW('Water Data'!F135))),'Data Summary'!CA141="Yes"),OFFSET('Water Data'!$F$9,0,10*ROW('Water Data'!F135)),NA())</f>
        <v>#N/A</v>
      </c>
      <c r="M141" s="95" t="e">
        <f ca="true">+IF(AND(ISNUMBER(OFFSET('Water Data'!$G$4,0,10*ROW('Water Data'!G135))),'Data Summary'!CB141="Yes"),100-OFFSET('Water Data'!$G$4,0,10*ROW('Water Data'!G135)),NA())</f>
        <v>#N/A</v>
      </c>
      <c r="N141" s="95" t="e">
        <f ca="true">+IF(AND(ISNUMBER(OFFSET('Water Data'!$G$6,0,10*ROW('Water Data'!G135))),'Data Summary'!CC141="Yes"),OFFSET('Water Data'!$G$6,0,10*ROW('Water Data'!G135)),NA())</f>
        <v>#N/A</v>
      </c>
      <c r="O141" s="95" t="e">
        <f ca="true">+IF(AND(ISNUMBER(OFFSET('Water Data'!$G$9,0,10*ROW('Water Data'!G135))),'Data Summary'!CD141="Yes"),OFFSET('Water Data'!$G$9,0,10*ROW('Water Data'!G135)),NA())</f>
        <v>#N/A</v>
      </c>
      <c r="P141" s="95" t="e">
        <f ca="true">+IF(AND(ISNUMBER(OFFSET('Water Data'!$H$4,0,10*ROW('Water Data'!H135))),'Data Summary'!CE141="Yes"),100-OFFSET('Water Data'!$H$4,0,10*ROW('Water Data'!H135)),NA())</f>
        <v>#N/A</v>
      </c>
      <c r="Q141" s="95" t="e">
        <f ca="true">+IF(AND(ISNUMBER(OFFSET('Water Data'!$H$6,0,10*ROW('Water Data'!H135))),'Data Summary'!CF141="Yes"),OFFSET('Water Data'!$H$6,0,10*ROW('Water Data'!H135)),NA())</f>
        <v>#N/A</v>
      </c>
      <c r="R141" s="95" t="e">
        <f ca="true">+IF(AND(ISNUMBER(OFFSET('Water Data'!$H$9,0,10*ROW('Water Data'!H135))),'Data Summary'!CG141="Yes"),OFFSET('Water Data'!$H$9,0,10*ROW('Water Data'!H135)),NA())</f>
        <v>#N/A</v>
      </c>
      <c r="S141" s="95" t="e">
        <f ca="true">+IF(AND(ISNUMBER(OFFSET('Water Data'!$I$4,0,10*ROW('Water Data'!I135))),'Data Summary'!CH141="Yes"),100-OFFSET('Water Data'!$I$4,0,10*ROW('Water Data'!I135)),NA())</f>
        <v>#N/A</v>
      </c>
      <c r="T141" s="95" t="e">
        <f ca="true">+IF(AND(ISNUMBER(OFFSET('Water Data'!$I$6,0,10*ROW('Water Data'!I135))),'Data Summary'!CI141="Yes"),OFFSET('Water Data'!$I$6,0,10*ROW('Water Data'!I135)),NA())</f>
        <v>#N/A</v>
      </c>
      <c r="U141" s="95" t="e">
        <f ca="true">+IF(AND(ISNUMBER(OFFSET('Water Data'!$I$9,0,10*ROW('Water Data'!I135))),'Data Summary'!CJ141="Yes"),OFFSET('Water Data'!$I$9,0,10*ROW('Water Data'!I135)),NA())</f>
        <v>#N/A</v>
      </c>
      <c r="V141" s="96" t="e">
        <f ca="true">+IF(AND(ISNUMBER(OFFSET('Sanitation Data'!$D$4,0,10*ROW('Sanitation Data'!D135))),'Data Summary'!CK141="Yes"),100-OFFSET('Sanitation Data'!$D$4,0,10*ROW('Sanitation Data'!D135)),NA())</f>
        <v>#N/A</v>
      </c>
      <c r="W141" s="96" t="e">
        <f ca="true">+IF(AND(ISNUMBER(OFFSET('Sanitation Data'!$D$6,0,10*ROW('Sanitation Data'!D135))),'Data Summary'!CL141="Yes"),OFFSET('Sanitation Data'!$D$6,0,10*ROW('Sanitation Data'!D135)),NA())</f>
        <v>#N/A</v>
      </c>
      <c r="X141" s="96" t="e">
        <f ca="true">+IF(AND(ISNUMBER(OFFSET('Sanitation Data'!$D$10,0,10*ROW('Sanitation Data'!D135))),'Data Summary'!CM141="Yes"),OFFSET('Sanitation Data'!$D$10,0,10*ROW('Sanitation Data'!D135)),NA())</f>
        <v>#N/A</v>
      </c>
      <c r="Y141" s="96" t="e">
        <f ca="true">+IF(AND(ISNUMBER(OFFSET('Sanitation Data'!$D$11,0,10*ROW('Sanitation Data'!D135))),'Data Summary'!CN141="Yes"),OFFSET('Sanitation Data'!$D$11,0,10*ROW('Sanitation Data'!D135)),NA())</f>
        <v>#N/A</v>
      </c>
      <c r="Z141" s="96" t="e">
        <f ca="true">+IF(AND(ISNUMBER(OFFSET('Sanitation Data'!$D$12,0,10*ROW('Sanitation Data'!D135))),'Data Summary'!CO141="Yes"),OFFSET('Sanitation Data'!$D$12,0,10*ROW('Sanitation Data'!D135)),NA())</f>
        <v>#N/A</v>
      </c>
      <c r="AA141" s="96" t="e">
        <f ca="true">+IF(AND(ISNUMBER(OFFSET('Sanitation Data'!$E$4,0,10*ROW('Sanitation Data'!E135))),'Data Summary'!CP141="Yes"),100-OFFSET('Sanitation Data'!$E$4,0,10*ROW('Sanitation Data'!E135)),NA())</f>
        <v>#N/A</v>
      </c>
      <c r="AB141" s="96" t="e">
        <f ca="true">+IF(AND(ISNUMBER(OFFSET('Sanitation Data'!$E$6,0,10*ROW('Sanitation Data'!E135))),'Data Summary'!CQ141="Yes"),OFFSET('Sanitation Data'!$E$6,0,10*ROW('Sanitation Data'!E135)),NA())</f>
        <v>#N/A</v>
      </c>
      <c r="AC141" s="96" t="e">
        <f ca="true">+IF(AND(ISNUMBER(OFFSET('Sanitation Data'!$E$10,0,10*ROW('Sanitation Data'!E135))),'Data Summary'!CR141="Yes"),OFFSET('Sanitation Data'!$E$10,0,10*ROW('Sanitation Data'!E135)),NA())</f>
        <v>#N/A</v>
      </c>
      <c r="AD141" s="96" t="e">
        <f ca="true">+IF(AND(ISNUMBER(OFFSET('Sanitation Data'!$E$11,0,10*ROW('Sanitation Data'!E135))),'Data Summary'!CS141="Yes"),OFFSET('Sanitation Data'!$E$11,0,10*ROW('Sanitation Data'!E135)),NA())</f>
        <v>#N/A</v>
      </c>
      <c r="AE141" s="96" t="e">
        <f ca="true">+IF(AND(ISNUMBER(OFFSET('Sanitation Data'!$E$12,0,10*ROW('Sanitation Data'!E135))),'Data Summary'!CT141="Yes"),OFFSET('Sanitation Data'!$E$12,0,10*ROW('Sanitation Data'!E135)),NA())</f>
        <v>#N/A</v>
      </c>
      <c r="AF141" s="96" t="e">
        <f ca="true">+IF(AND(ISNUMBER(OFFSET('Sanitation Data'!$F$4,0,10*ROW('Sanitation Data'!F135))),'Data Summary'!CU141="Yes"),100-OFFSET('Sanitation Data'!$F$4,0,10*ROW('Sanitation Data'!F135)),NA())</f>
        <v>#N/A</v>
      </c>
      <c r="AG141" s="96" t="e">
        <f ca="true">+IF(AND(ISNUMBER(OFFSET('Sanitation Data'!$F$6,0,10*ROW('Sanitation Data'!F135))),'Data Summary'!CV141="Yes"),OFFSET('Sanitation Data'!$F$6,0,10*ROW('Sanitation Data'!F135)),NA())</f>
        <v>#N/A</v>
      </c>
      <c r="AH141" s="96" t="e">
        <f ca="true">+IF(AND(ISNUMBER(OFFSET('Sanitation Data'!$F$10,0,10*ROW('Sanitation Data'!F135))),'Data Summary'!CW141="Yes"),OFFSET('Sanitation Data'!$F$10,0,10*ROW('Sanitation Data'!F135)),NA())</f>
        <v>#N/A</v>
      </c>
      <c r="AI141" s="96" t="e">
        <f ca="true">+IF(AND(ISNUMBER(OFFSET('Sanitation Data'!$F$11,0,10*ROW('Sanitation Data'!F135))),'Data Summary'!CX141="Yes"),OFFSET('Sanitation Data'!$F$11,0,10*ROW('Sanitation Data'!F135)),NA())</f>
        <v>#N/A</v>
      </c>
      <c r="AJ141" s="96" t="e">
        <f ca="true">+IF(AND(ISNUMBER(OFFSET('Sanitation Data'!$F$12,0,10*ROW('Sanitation Data'!F135))),'Data Summary'!CY141="Yes"),OFFSET('Sanitation Data'!$F$12,0,10*ROW('Sanitation Data'!F135)),NA())</f>
        <v>#N/A</v>
      </c>
      <c r="AK141" s="96" t="e">
        <f ca="true">+IF(AND(ISNUMBER(OFFSET('Sanitation Data'!$G$4,0,10*ROW('Sanitation Data'!G135))),'Data Summary'!CZ141="Yes"),100-OFFSET('Sanitation Data'!$G$4,0,10*ROW('Sanitation Data'!G135)),NA())</f>
        <v>#N/A</v>
      </c>
      <c r="AL141" s="96" t="e">
        <f ca="true">+IF(AND(ISNUMBER(OFFSET('Sanitation Data'!$G$6,0,10*ROW('Sanitation Data'!G135))),'Data Summary'!DA141="Yes"),OFFSET('Sanitation Data'!$G$6,0,10*ROW('Sanitation Data'!G135)),NA())</f>
        <v>#N/A</v>
      </c>
      <c r="AM141" s="96" t="e">
        <f ca="true">+IF(AND(ISNUMBER(OFFSET('Sanitation Data'!$G$10,0,10*ROW('Sanitation Data'!G135))),'Data Summary'!DB141="Yes"),OFFSET('Sanitation Data'!$G$10,0,10*ROW('Sanitation Data'!G135)),NA())</f>
        <v>#N/A</v>
      </c>
      <c r="AN141" s="96" t="e">
        <f ca="true">+IF(AND(ISNUMBER(OFFSET('Sanitation Data'!$G$11,0,10*ROW('Sanitation Data'!G135))),'Data Summary'!DC141="Yes"),OFFSET('Sanitation Data'!$G$11,0,10*ROW('Sanitation Data'!G135)),NA())</f>
        <v>#N/A</v>
      </c>
      <c r="AO141" s="96" t="e">
        <f ca="true">+IF(AND(ISNUMBER(OFFSET('Sanitation Data'!$G$12,0,10*ROW('Sanitation Data'!G135))),'Data Summary'!DD141="Yes"),OFFSET('Sanitation Data'!$G$12,0,10*ROW('Sanitation Data'!G135)),NA())</f>
        <v>#N/A</v>
      </c>
      <c r="AP141" s="96" t="e">
        <f ca="true">+IF(AND(ISNUMBER(OFFSET('Sanitation Data'!$H$4,0,10*ROW('Sanitation Data'!H135))),'Data Summary'!DE141="Yes"),100-OFFSET('Sanitation Data'!$H$4,0,10*ROW('Sanitation Data'!H135)),NA())</f>
        <v>#N/A</v>
      </c>
      <c r="AQ141" s="96" t="e">
        <f ca="true">+IF(AND(ISNUMBER(OFFSET('Sanitation Data'!$H$6,0,10*ROW('Sanitation Data'!H135))),'Data Summary'!DF141="Yes"),OFFSET('Sanitation Data'!$H$6,0,10*ROW('Sanitation Data'!H135)),NA())</f>
        <v>#N/A</v>
      </c>
      <c r="AR141" s="96" t="e">
        <f ca="true">+IF(AND(ISNUMBER(OFFSET('Sanitation Data'!$H$10,0,10*ROW('Sanitation Data'!H135))),'Data Summary'!DG141="Yes"),OFFSET('Sanitation Data'!$H$10,0,10*ROW('Sanitation Data'!H135)),NA())</f>
        <v>#N/A</v>
      </c>
      <c r="AS141" s="96" t="e">
        <f ca="true">+IF(AND(ISNUMBER(OFFSET('Sanitation Data'!$H$11,0,10*ROW('Sanitation Data'!H135))),'Data Summary'!DH141="Yes"),OFFSET('Sanitation Data'!$H$11,0,10*ROW('Sanitation Data'!H135)),NA())</f>
        <v>#N/A</v>
      </c>
      <c r="AT141" s="96" t="e">
        <f ca="true">+IF(AND(ISNUMBER(OFFSET('Sanitation Data'!$H$12,0,10*ROW('Sanitation Data'!H135))),'Data Summary'!DI141="Yes"),OFFSET('Sanitation Data'!$H$12,0,10*ROW('Sanitation Data'!H135)),NA())</f>
        <v>#N/A</v>
      </c>
      <c r="AU141" s="96" t="e">
        <f ca="true">+IF(AND(ISNUMBER(OFFSET('Sanitation Data'!$I$4,0,10*ROW('Sanitation Data'!I135))),'Data Summary'!DJ141="Yes"),100-OFFSET('Sanitation Data'!$I$4,0,10*ROW('Sanitation Data'!I135)),NA())</f>
        <v>#N/A</v>
      </c>
      <c r="AV141" s="96" t="e">
        <f ca="true">+IF(AND(ISNUMBER(OFFSET('Sanitation Data'!$I$6,0,10*ROW('Sanitation Data'!I135))),'Data Summary'!DK141="Yes"),OFFSET('Sanitation Data'!$I$6,0,10*ROW('Sanitation Data'!I135)),NA())</f>
        <v>#N/A</v>
      </c>
      <c r="AW141" s="96" t="e">
        <f ca="true">+IF(AND(ISNUMBER(OFFSET('Sanitation Data'!$I$10,0,10*ROW('Sanitation Data'!I135))),'Data Summary'!DL141="Yes"),OFFSET('Sanitation Data'!$I$10,0,10*ROW('Sanitation Data'!I135)),NA())</f>
        <v>#N/A</v>
      </c>
      <c r="AX141" s="96" t="e">
        <f ca="true">+IF(AND(ISNUMBER(OFFSET('Sanitation Data'!$I$11,0,10*ROW('Sanitation Data'!I135))),'Data Summary'!DM141="Yes"),OFFSET('Sanitation Data'!$I$11,0,10*ROW('Sanitation Data'!I135)),NA())</f>
        <v>#N/A</v>
      </c>
      <c r="AY141" s="96" t="e">
        <f ca="true">+IF(AND(ISNUMBER(OFFSET('Sanitation Data'!$I$12,0,10*ROW('Sanitation Data'!I135))),'Data Summary'!DN141="Yes"),OFFSET('Sanitation Data'!$I$12,0,10*ROW('Sanitation Data'!I135)),NA())</f>
        <v>#N/A</v>
      </c>
      <c r="AZ141" s="97" t="e">
        <f ca="true">+IF(AND(ISNUMBER(OFFSET('Hygiene Data'!$D$5,0,10*ROW('Hygiene Data'!D135))),'Data Summary'!DO141="Yes"),OFFSET('Hygiene Data'!$D$5,0,10*ROW('Hygiene Data'!D135)),NA())</f>
        <v>#N/A</v>
      </c>
      <c r="BA141" s="97" t="e">
        <f ca="true">+IF(AND(ISNUMBER(OFFSET('Hygiene Data'!$D$7,0,10*ROW('Hygiene Data'!D135))),'Data Summary'!DP141="Yes"),OFFSET('Hygiene Data'!$D$7,0,10*ROW('Hygiene Data'!D135)),NA())</f>
        <v>#N/A</v>
      </c>
      <c r="BB141" s="97" t="e">
        <f ca="true">+IF(AND(ISNUMBER(OFFSET('Hygiene Data'!$D$9,0,10*ROW('Hygiene Data'!D135))),'Data Summary'!DQ141="Yes"),OFFSET('Hygiene Data'!$D$9,0,10*ROW('Hygiene Data'!D135)),NA())</f>
        <v>#N/A</v>
      </c>
      <c r="BC141" s="97" t="e">
        <f ca="true">+IF(AND(ISNUMBER(OFFSET('Hygiene Data'!$E$5,0,10*ROW('Hygiene Data'!E135))),'Data Summary'!DR141="Yes"),OFFSET('Hygiene Data'!$E$5,0,10*ROW('Hygiene Data'!E135)),NA())</f>
        <v>#N/A</v>
      </c>
      <c r="BD141" s="97" t="e">
        <f ca="true">+IF(AND(ISNUMBER(OFFSET('Hygiene Data'!$E$7,0,10*ROW('Hygiene Data'!E135))),'Data Summary'!DS141="Yes"),OFFSET('Hygiene Data'!$E$7,0,10*ROW('Hygiene Data'!E135)),NA())</f>
        <v>#N/A</v>
      </c>
      <c r="BE141" s="97" t="e">
        <f ca="true">+IF(AND(ISNUMBER(OFFSET('Hygiene Data'!$E$9,0,10*ROW('Hygiene Data'!E135))),'Data Summary'!DT141="Yes"),OFFSET('Hygiene Data'!$E$9,0,10*ROW('Hygiene Data'!E135)),NA())</f>
        <v>#N/A</v>
      </c>
      <c r="BF141" s="97" t="e">
        <f ca="true">+IF(AND(ISNUMBER(OFFSET('Hygiene Data'!$F$5,0,10*ROW('Hygiene Data'!F135))),'Data Summary'!DU141="Yes"),OFFSET('Hygiene Data'!$F$5,0,10*ROW('Hygiene Data'!F135)),NA())</f>
        <v>#N/A</v>
      </c>
      <c r="BG141" s="97" t="e">
        <f ca="true">+IF(AND(ISNUMBER(OFFSET('Hygiene Data'!$F$7,0,10*ROW('Hygiene Data'!F135))),'Data Summary'!DV141="Yes"),OFFSET('Hygiene Data'!$F$7,0,10*ROW('Hygiene Data'!F135)),NA())</f>
        <v>#N/A</v>
      </c>
      <c r="BH141" s="97" t="e">
        <f ca="true">+IF(AND(ISNUMBER(OFFSET('Hygiene Data'!$F$9,0,10*ROW('Hygiene Data'!F135))),'Data Summary'!DW141="Yes"),OFFSET('Hygiene Data'!$F$9,0,10*ROW('Hygiene Data'!F135)),NA())</f>
        <v>#N/A</v>
      </c>
      <c r="BI141" s="97" t="e">
        <f ca="true">+IF(AND(ISNUMBER(OFFSET('Hygiene Data'!$G$5,0,10*ROW('Hygiene Data'!G135))),'Data Summary'!DX141="Yes"),OFFSET('Hygiene Data'!$G$5,0,10*ROW('Hygiene Data'!G135)),NA())</f>
        <v>#N/A</v>
      </c>
      <c r="BJ141" s="97" t="e">
        <f ca="true">+IF(AND(ISNUMBER(OFFSET('Hygiene Data'!$G$7,0,10*ROW('Hygiene Data'!G135))),'Data Summary'!DY141="Yes"),OFFSET('Hygiene Data'!$G$7,0,10*ROW('Hygiene Data'!G135)),NA())</f>
        <v>#N/A</v>
      </c>
      <c r="BK141" s="97" t="e">
        <f ca="true">+IF(AND(ISNUMBER(OFFSET('Hygiene Data'!$G$9,0,10*ROW('Hygiene Data'!G135))),'Data Summary'!DZ141="Yes"),OFFSET('Hygiene Data'!$G$9,0,10*ROW('Hygiene Data'!G135)),NA())</f>
        <v>#N/A</v>
      </c>
      <c r="BL141" s="97" t="e">
        <f ca="true">+IF(AND(ISNUMBER(OFFSET('Hygiene Data'!$H$5,0,10*ROW('Hygiene Data'!H135))),'Data Summary'!EA141="Yes"),OFFSET('Hygiene Data'!$H$5,0,10*ROW('Hygiene Data'!H135)),NA())</f>
        <v>#N/A</v>
      </c>
      <c r="BM141" s="97" t="e">
        <f ca="true">+IF(AND(ISNUMBER(OFFSET('Hygiene Data'!$H$7,0,10*ROW('Hygiene Data'!H135))),'Data Summary'!EB141="Yes"),OFFSET('Hygiene Data'!$H$7,0,10*ROW('Hygiene Data'!H135)),NA())</f>
        <v>#N/A</v>
      </c>
      <c r="BN141" s="97" t="e">
        <f ca="true">+IF(AND(ISNUMBER(OFFSET('Hygiene Data'!$H$9,0,10*ROW('Hygiene Data'!H135))),'Data Summary'!EC141="Yes"),OFFSET('Hygiene Data'!$H$9,0,10*ROW('Hygiene Data'!H135)),NA())</f>
        <v>#N/A</v>
      </c>
      <c r="BO141" s="97" t="e">
        <f ca="true">+IF(AND(ISNUMBER(OFFSET('Hygiene Data'!$I$5,0,10*ROW('Hygiene Data'!I135))),'Data Summary'!ED141="Yes"),OFFSET('Hygiene Data'!$I$5,0,10*ROW('Hygiene Data'!I135)),NA())</f>
        <v>#N/A</v>
      </c>
      <c r="BP141" s="97" t="e">
        <f ca="true">+IF(AND(ISNUMBER(OFFSET('Hygiene Data'!$I$7,0,10*ROW('Hygiene Data'!I135))),'Data Summary'!EE141="Yes"),OFFSET('Hygiene Data'!$I$7,0,10*ROW('Hygiene Data'!I135)),NA())</f>
        <v>#N/A</v>
      </c>
      <c r="BQ141" s="97" t="e">
        <f ca="true">+IF(AND(ISNUMBER(OFFSET('Hygiene Data'!$I$9,0,10*ROW('Hygiene Data'!I135))),'Data Summary'!EF141="Yes"),OFFSET('Hygiene Data'!$I$9,0,10*ROW('Hygiene Data'!I135)),NA())</f>
        <v>#N/A</v>
      </c>
    </row>
    <row xmlns:x14ac="http://schemas.microsoft.com/office/spreadsheetml/2009/9/ac" r="142" x14ac:dyDescent="0.2">
      <c r="A142" s="409" t="e">
        <f ca="true">+RIGHT('Data Summary'!A142,LEN('Data Summary'!A142)-9)</f>
        <v>#VALUE!</v>
      </c>
      <c r="B142" s="36" t="str">
        <f ca="true">+IF(ISTEXT('Data Summary'!B142),'Data Summary'!B142,"")</f>
        <v/>
      </c>
      <c r="C142" s="358" t="e">
        <f ca="true">+VALUE('Data Summary'!C142)</f>
        <v>#VALUE!</v>
      </c>
      <c r="D142" s="95" t="e">
        <f ca="true">+IF(AND(ISNUMBER(OFFSET('Water Data'!$D$4,0,10*ROW('Water Data'!D136))),'Data Summary'!BS142="Yes"),100-OFFSET('Water Data'!$D$4,0,10*ROW('Water Data'!D136)),NA())</f>
        <v>#N/A</v>
      </c>
      <c r="E142" s="95" t="e">
        <f ca="true">+IF(AND(ISNUMBER(OFFSET('Water Data'!$D$6,0,10*ROW('Water Data'!D136))),'Data Summary'!BT142="Yes"),OFFSET('Water Data'!$D$6,0,10*ROW('Water Data'!D136)),NA())</f>
        <v>#N/A</v>
      </c>
      <c r="F142" s="95" t="e">
        <f ca="true">+IF(AND(ISNUMBER(OFFSET('Water Data'!$D$9,0,10*ROW('Water Data'!D136))),'Data Summary'!BU142="Yes"),OFFSET('Water Data'!$D$9,0,10*ROW('Water Data'!D136)),NA())</f>
        <v>#N/A</v>
      </c>
      <c r="G142" s="95" t="e">
        <f ca="true">+IF(AND(ISNUMBER(OFFSET('Water Data'!$E$4,0,10*ROW('Water Data'!E136))),'Data Summary'!BV142="Yes"),100-OFFSET('Water Data'!$E$4,0,10*ROW('Water Data'!E136)),NA())</f>
        <v>#N/A</v>
      </c>
      <c r="H142" s="95" t="e">
        <f ca="true">+IF(AND(ISNUMBER(OFFSET('Water Data'!$E$6,0,10*ROW('Water Data'!E136))),'Data Summary'!BW142="Yes"),OFFSET('Water Data'!$E$6,0,10*ROW('Water Data'!E136)),NA())</f>
        <v>#N/A</v>
      </c>
      <c r="I142" s="95" t="e">
        <f ca="true">+IF(AND(ISNUMBER(OFFSET('Water Data'!$E$9,0,10*ROW('Water Data'!E136))),'Data Summary'!BX142="Yes"),OFFSET('Water Data'!$E$9,0,10*ROW('Water Data'!E136)),NA())</f>
        <v>#N/A</v>
      </c>
      <c r="J142" s="95" t="e">
        <f ca="true">+IF(AND(ISNUMBER(OFFSET('Water Data'!$F$4,0,10*ROW('Water Data'!F136))),'Data Summary'!BY142="Yes"),100-OFFSET('Water Data'!$F$4,0,10*ROW('Water Data'!F136)),NA())</f>
        <v>#N/A</v>
      </c>
      <c r="K142" s="95" t="e">
        <f ca="true">+IF(AND(ISNUMBER(OFFSET('Water Data'!$F$6,0,10*ROW('Water Data'!F136))),'Data Summary'!BZ142="Yes"),OFFSET('Water Data'!$F$6,0,10*ROW('Water Data'!F136)),NA())</f>
        <v>#N/A</v>
      </c>
      <c r="L142" s="95" t="e">
        <f ca="true">+IF(AND(ISNUMBER(OFFSET('Water Data'!$F$9,0,10*ROW('Water Data'!F136))),'Data Summary'!CA142="Yes"),OFFSET('Water Data'!$F$9,0,10*ROW('Water Data'!F136)),NA())</f>
        <v>#N/A</v>
      </c>
      <c r="M142" s="95" t="e">
        <f ca="true">+IF(AND(ISNUMBER(OFFSET('Water Data'!$G$4,0,10*ROW('Water Data'!G136))),'Data Summary'!CB142="Yes"),100-OFFSET('Water Data'!$G$4,0,10*ROW('Water Data'!G136)),NA())</f>
        <v>#N/A</v>
      </c>
      <c r="N142" s="95" t="e">
        <f ca="true">+IF(AND(ISNUMBER(OFFSET('Water Data'!$G$6,0,10*ROW('Water Data'!G136))),'Data Summary'!CC142="Yes"),OFFSET('Water Data'!$G$6,0,10*ROW('Water Data'!G136)),NA())</f>
        <v>#N/A</v>
      </c>
      <c r="O142" s="95" t="e">
        <f ca="true">+IF(AND(ISNUMBER(OFFSET('Water Data'!$G$9,0,10*ROW('Water Data'!G136))),'Data Summary'!CD142="Yes"),OFFSET('Water Data'!$G$9,0,10*ROW('Water Data'!G136)),NA())</f>
        <v>#N/A</v>
      </c>
      <c r="P142" s="95" t="e">
        <f ca="true">+IF(AND(ISNUMBER(OFFSET('Water Data'!$H$4,0,10*ROW('Water Data'!H136))),'Data Summary'!CE142="Yes"),100-OFFSET('Water Data'!$H$4,0,10*ROW('Water Data'!H136)),NA())</f>
        <v>#N/A</v>
      </c>
      <c r="Q142" s="95" t="e">
        <f ca="true">+IF(AND(ISNUMBER(OFFSET('Water Data'!$H$6,0,10*ROW('Water Data'!H136))),'Data Summary'!CF142="Yes"),OFFSET('Water Data'!$H$6,0,10*ROW('Water Data'!H136)),NA())</f>
        <v>#N/A</v>
      </c>
      <c r="R142" s="95" t="e">
        <f ca="true">+IF(AND(ISNUMBER(OFFSET('Water Data'!$H$9,0,10*ROW('Water Data'!H136))),'Data Summary'!CG142="Yes"),OFFSET('Water Data'!$H$9,0,10*ROW('Water Data'!H136)),NA())</f>
        <v>#N/A</v>
      </c>
      <c r="S142" s="95" t="e">
        <f ca="true">+IF(AND(ISNUMBER(OFFSET('Water Data'!$I$4,0,10*ROW('Water Data'!I136))),'Data Summary'!CH142="Yes"),100-OFFSET('Water Data'!$I$4,0,10*ROW('Water Data'!I136)),NA())</f>
        <v>#N/A</v>
      </c>
      <c r="T142" s="95" t="e">
        <f ca="true">+IF(AND(ISNUMBER(OFFSET('Water Data'!$I$6,0,10*ROW('Water Data'!I136))),'Data Summary'!CI142="Yes"),OFFSET('Water Data'!$I$6,0,10*ROW('Water Data'!I136)),NA())</f>
        <v>#N/A</v>
      </c>
      <c r="U142" s="95" t="e">
        <f ca="true">+IF(AND(ISNUMBER(OFFSET('Water Data'!$I$9,0,10*ROW('Water Data'!I136))),'Data Summary'!CJ142="Yes"),OFFSET('Water Data'!$I$9,0,10*ROW('Water Data'!I136)),NA())</f>
        <v>#N/A</v>
      </c>
      <c r="V142" s="96" t="e">
        <f ca="true">+IF(AND(ISNUMBER(OFFSET('Sanitation Data'!$D$4,0,10*ROW('Sanitation Data'!D136))),'Data Summary'!CK142="Yes"),100-OFFSET('Sanitation Data'!$D$4,0,10*ROW('Sanitation Data'!D136)),NA())</f>
        <v>#N/A</v>
      </c>
      <c r="W142" s="96" t="e">
        <f ca="true">+IF(AND(ISNUMBER(OFFSET('Sanitation Data'!$D$6,0,10*ROW('Sanitation Data'!D136))),'Data Summary'!CL142="Yes"),OFFSET('Sanitation Data'!$D$6,0,10*ROW('Sanitation Data'!D136)),NA())</f>
        <v>#N/A</v>
      </c>
      <c r="X142" s="96" t="e">
        <f ca="true">+IF(AND(ISNUMBER(OFFSET('Sanitation Data'!$D$10,0,10*ROW('Sanitation Data'!D136))),'Data Summary'!CM142="Yes"),OFFSET('Sanitation Data'!$D$10,0,10*ROW('Sanitation Data'!D136)),NA())</f>
        <v>#N/A</v>
      </c>
      <c r="Y142" s="96" t="e">
        <f ca="true">+IF(AND(ISNUMBER(OFFSET('Sanitation Data'!$D$11,0,10*ROW('Sanitation Data'!D136))),'Data Summary'!CN142="Yes"),OFFSET('Sanitation Data'!$D$11,0,10*ROW('Sanitation Data'!D136)),NA())</f>
        <v>#N/A</v>
      </c>
      <c r="Z142" s="96" t="e">
        <f ca="true">+IF(AND(ISNUMBER(OFFSET('Sanitation Data'!$D$12,0,10*ROW('Sanitation Data'!D136))),'Data Summary'!CO142="Yes"),OFFSET('Sanitation Data'!$D$12,0,10*ROW('Sanitation Data'!D136)),NA())</f>
        <v>#N/A</v>
      </c>
      <c r="AA142" s="96" t="e">
        <f ca="true">+IF(AND(ISNUMBER(OFFSET('Sanitation Data'!$E$4,0,10*ROW('Sanitation Data'!E136))),'Data Summary'!CP142="Yes"),100-OFFSET('Sanitation Data'!$E$4,0,10*ROW('Sanitation Data'!E136)),NA())</f>
        <v>#N/A</v>
      </c>
      <c r="AB142" s="96" t="e">
        <f ca="true">+IF(AND(ISNUMBER(OFFSET('Sanitation Data'!$E$6,0,10*ROW('Sanitation Data'!E136))),'Data Summary'!CQ142="Yes"),OFFSET('Sanitation Data'!$E$6,0,10*ROW('Sanitation Data'!E136)),NA())</f>
        <v>#N/A</v>
      </c>
      <c r="AC142" s="96" t="e">
        <f ca="true">+IF(AND(ISNUMBER(OFFSET('Sanitation Data'!$E$10,0,10*ROW('Sanitation Data'!E136))),'Data Summary'!CR142="Yes"),OFFSET('Sanitation Data'!$E$10,0,10*ROW('Sanitation Data'!E136)),NA())</f>
        <v>#N/A</v>
      </c>
      <c r="AD142" s="96" t="e">
        <f ca="true">+IF(AND(ISNUMBER(OFFSET('Sanitation Data'!$E$11,0,10*ROW('Sanitation Data'!E136))),'Data Summary'!CS142="Yes"),OFFSET('Sanitation Data'!$E$11,0,10*ROW('Sanitation Data'!E136)),NA())</f>
        <v>#N/A</v>
      </c>
      <c r="AE142" s="96" t="e">
        <f ca="true">+IF(AND(ISNUMBER(OFFSET('Sanitation Data'!$E$12,0,10*ROW('Sanitation Data'!E136))),'Data Summary'!CT142="Yes"),OFFSET('Sanitation Data'!$E$12,0,10*ROW('Sanitation Data'!E136)),NA())</f>
        <v>#N/A</v>
      </c>
      <c r="AF142" s="96" t="e">
        <f ca="true">+IF(AND(ISNUMBER(OFFSET('Sanitation Data'!$F$4,0,10*ROW('Sanitation Data'!F136))),'Data Summary'!CU142="Yes"),100-OFFSET('Sanitation Data'!$F$4,0,10*ROW('Sanitation Data'!F136)),NA())</f>
        <v>#N/A</v>
      </c>
      <c r="AG142" s="96" t="e">
        <f ca="true">+IF(AND(ISNUMBER(OFFSET('Sanitation Data'!$F$6,0,10*ROW('Sanitation Data'!F136))),'Data Summary'!CV142="Yes"),OFFSET('Sanitation Data'!$F$6,0,10*ROW('Sanitation Data'!F136)),NA())</f>
        <v>#N/A</v>
      </c>
      <c r="AH142" s="96" t="e">
        <f ca="true">+IF(AND(ISNUMBER(OFFSET('Sanitation Data'!$F$10,0,10*ROW('Sanitation Data'!F136))),'Data Summary'!CW142="Yes"),OFFSET('Sanitation Data'!$F$10,0,10*ROW('Sanitation Data'!F136)),NA())</f>
        <v>#N/A</v>
      </c>
      <c r="AI142" s="96" t="e">
        <f ca="true">+IF(AND(ISNUMBER(OFFSET('Sanitation Data'!$F$11,0,10*ROW('Sanitation Data'!F136))),'Data Summary'!CX142="Yes"),OFFSET('Sanitation Data'!$F$11,0,10*ROW('Sanitation Data'!F136)),NA())</f>
        <v>#N/A</v>
      </c>
      <c r="AJ142" s="96" t="e">
        <f ca="true">+IF(AND(ISNUMBER(OFFSET('Sanitation Data'!$F$12,0,10*ROW('Sanitation Data'!F136))),'Data Summary'!CY142="Yes"),OFFSET('Sanitation Data'!$F$12,0,10*ROW('Sanitation Data'!F136)),NA())</f>
        <v>#N/A</v>
      </c>
      <c r="AK142" s="96" t="e">
        <f ca="true">+IF(AND(ISNUMBER(OFFSET('Sanitation Data'!$G$4,0,10*ROW('Sanitation Data'!G136))),'Data Summary'!CZ142="Yes"),100-OFFSET('Sanitation Data'!$G$4,0,10*ROW('Sanitation Data'!G136)),NA())</f>
        <v>#N/A</v>
      </c>
      <c r="AL142" s="96" t="e">
        <f ca="true">+IF(AND(ISNUMBER(OFFSET('Sanitation Data'!$G$6,0,10*ROW('Sanitation Data'!G136))),'Data Summary'!DA142="Yes"),OFFSET('Sanitation Data'!$G$6,0,10*ROW('Sanitation Data'!G136)),NA())</f>
        <v>#N/A</v>
      </c>
      <c r="AM142" s="96" t="e">
        <f ca="true">+IF(AND(ISNUMBER(OFFSET('Sanitation Data'!$G$10,0,10*ROW('Sanitation Data'!G136))),'Data Summary'!DB142="Yes"),OFFSET('Sanitation Data'!$G$10,0,10*ROW('Sanitation Data'!G136)),NA())</f>
        <v>#N/A</v>
      </c>
      <c r="AN142" s="96" t="e">
        <f ca="true">+IF(AND(ISNUMBER(OFFSET('Sanitation Data'!$G$11,0,10*ROW('Sanitation Data'!G136))),'Data Summary'!DC142="Yes"),OFFSET('Sanitation Data'!$G$11,0,10*ROW('Sanitation Data'!G136)),NA())</f>
        <v>#N/A</v>
      </c>
      <c r="AO142" s="96" t="e">
        <f ca="true">+IF(AND(ISNUMBER(OFFSET('Sanitation Data'!$G$12,0,10*ROW('Sanitation Data'!G136))),'Data Summary'!DD142="Yes"),OFFSET('Sanitation Data'!$G$12,0,10*ROW('Sanitation Data'!G136)),NA())</f>
        <v>#N/A</v>
      </c>
      <c r="AP142" s="96" t="e">
        <f ca="true">+IF(AND(ISNUMBER(OFFSET('Sanitation Data'!$H$4,0,10*ROW('Sanitation Data'!H136))),'Data Summary'!DE142="Yes"),100-OFFSET('Sanitation Data'!$H$4,0,10*ROW('Sanitation Data'!H136)),NA())</f>
        <v>#N/A</v>
      </c>
      <c r="AQ142" s="96" t="e">
        <f ca="true">+IF(AND(ISNUMBER(OFFSET('Sanitation Data'!$H$6,0,10*ROW('Sanitation Data'!H136))),'Data Summary'!DF142="Yes"),OFFSET('Sanitation Data'!$H$6,0,10*ROW('Sanitation Data'!H136)),NA())</f>
        <v>#N/A</v>
      </c>
      <c r="AR142" s="96" t="e">
        <f ca="true">+IF(AND(ISNUMBER(OFFSET('Sanitation Data'!$H$10,0,10*ROW('Sanitation Data'!H136))),'Data Summary'!DG142="Yes"),OFFSET('Sanitation Data'!$H$10,0,10*ROW('Sanitation Data'!H136)),NA())</f>
        <v>#N/A</v>
      </c>
      <c r="AS142" s="96" t="e">
        <f ca="true">+IF(AND(ISNUMBER(OFFSET('Sanitation Data'!$H$11,0,10*ROW('Sanitation Data'!H136))),'Data Summary'!DH142="Yes"),OFFSET('Sanitation Data'!$H$11,0,10*ROW('Sanitation Data'!H136)),NA())</f>
        <v>#N/A</v>
      </c>
      <c r="AT142" s="96" t="e">
        <f ca="true">+IF(AND(ISNUMBER(OFFSET('Sanitation Data'!$H$12,0,10*ROW('Sanitation Data'!H136))),'Data Summary'!DI142="Yes"),OFFSET('Sanitation Data'!$H$12,0,10*ROW('Sanitation Data'!H136)),NA())</f>
        <v>#N/A</v>
      </c>
      <c r="AU142" s="96" t="e">
        <f ca="true">+IF(AND(ISNUMBER(OFFSET('Sanitation Data'!$I$4,0,10*ROW('Sanitation Data'!I136))),'Data Summary'!DJ142="Yes"),100-OFFSET('Sanitation Data'!$I$4,0,10*ROW('Sanitation Data'!I136)),NA())</f>
        <v>#N/A</v>
      </c>
      <c r="AV142" s="96" t="e">
        <f ca="true">+IF(AND(ISNUMBER(OFFSET('Sanitation Data'!$I$6,0,10*ROW('Sanitation Data'!I136))),'Data Summary'!DK142="Yes"),OFFSET('Sanitation Data'!$I$6,0,10*ROW('Sanitation Data'!I136)),NA())</f>
        <v>#N/A</v>
      </c>
      <c r="AW142" s="96" t="e">
        <f ca="true">+IF(AND(ISNUMBER(OFFSET('Sanitation Data'!$I$10,0,10*ROW('Sanitation Data'!I136))),'Data Summary'!DL142="Yes"),OFFSET('Sanitation Data'!$I$10,0,10*ROW('Sanitation Data'!I136)),NA())</f>
        <v>#N/A</v>
      </c>
      <c r="AX142" s="96" t="e">
        <f ca="true">+IF(AND(ISNUMBER(OFFSET('Sanitation Data'!$I$11,0,10*ROW('Sanitation Data'!I136))),'Data Summary'!DM142="Yes"),OFFSET('Sanitation Data'!$I$11,0,10*ROW('Sanitation Data'!I136)),NA())</f>
        <v>#N/A</v>
      </c>
      <c r="AY142" s="96" t="e">
        <f ca="true">+IF(AND(ISNUMBER(OFFSET('Sanitation Data'!$I$12,0,10*ROW('Sanitation Data'!I136))),'Data Summary'!DN142="Yes"),OFFSET('Sanitation Data'!$I$12,0,10*ROW('Sanitation Data'!I136)),NA())</f>
        <v>#N/A</v>
      </c>
      <c r="AZ142" s="97" t="e">
        <f ca="true">+IF(AND(ISNUMBER(OFFSET('Hygiene Data'!$D$5,0,10*ROW('Hygiene Data'!D136))),'Data Summary'!DO142="Yes"),OFFSET('Hygiene Data'!$D$5,0,10*ROW('Hygiene Data'!D136)),NA())</f>
        <v>#N/A</v>
      </c>
      <c r="BA142" s="97" t="e">
        <f ca="true">+IF(AND(ISNUMBER(OFFSET('Hygiene Data'!$D$7,0,10*ROW('Hygiene Data'!D136))),'Data Summary'!DP142="Yes"),OFFSET('Hygiene Data'!$D$7,0,10*ROW('Hygiene Data'!D136)),NA())</f>
        <v>#N/A</v>
      </c>
      <c r="BB142" s="97" t="e">
        <f ca="true">+IF(AND(ISNUMBER(OFFSET('Hygiene Data'!$D$9,0,10*ROW('Hygiene Data'!D136))),'Data Summary'!DQ142="Yes"),OFFSET('Hygiene Data'!$D$9,0,10*ROW('Hygiene Data'!D136)),NA())</f>
        <v>#N/A</v>
      </c>
      <c r="BC142" s="97" t="e">
        <f ca="true">+IF(AND(ISNUMBER(OFFSET('Hygiene Data'!$E$5,0,10*ROW('Hygiene Data'!E136))),'Data Summary'!DR142="Yes"),OFFSET('Hygiene Data'!$E$5,0,10*ROW('Hygiene Data'!E136)),NA())</f>
        <v>#N/A</v>
      </c>
      <c r="BD142" s="97" t="e">
        <f ca="true">+IF(AND(ISNUMBER(OFFSET('Hygiene Data'!$E$7,0,10*ROW('Hygiene Data'!E136))),'Data Summary'!DS142="Yes"),OFFSET('Hygiene Data'!$E$7,0,10*ROW('Hygiene Data'!E136)),NA())</f>
        <v>#N/A</v>
      </c>
      <c r="BE142" s="97" t="e">
        <f ca="true">+IF(AND(ISNUMBER(OFFSET('Hygiene Data'!$E$9,0,10*ROW('Hygiene Data'!E136))),'Data Summary'!DT142="Yes"),OFFSET('Hygiene Data'!$E$9,0,10*ROW('Hygiene Data'!E136)),NA())</f>
        <v>#N/A</v>
      </c>
      <c r="BF142" s="97" t="e">
        <f ca="true">+IF(AND(ISNUMBER(OFFSET('Hygiene Data'!$F$5,0,10*ROW('Hygiene Data'!F136))),'Data Summary'!DU142="Yes"),OFFSET('Hygiene Data'!$F$5,0,10*ROW('Hygiene Data'!F136)),NA())</f>
        <v>#N/A</v>
      </c>
      <c r="BG142" s="97" t="e">
        <f ca="true">+IF(AND(ISNUMBER(OFFSET('Hygiene Data'!$F$7,0,10*ROW('Hygiene Data'!F136))),'Data Summary'!DV142="Yes"),OFFSET('Hygiene Data'!$F$7,0,10*ROW('Hygiene Data'!F136)),NA())</f>
        <v>#N/A</v>
      </c>
      <c r="BH142" s="97" t="e">
        <f ca="true">+IF(AND(ISNUMBER(OFFSET('Hygiene Data'!$F$9,0,10*ROW('Hygiene Data'!F136))),'Data Summary'!DW142="Yes"),OFFSET('Hygiene Data'!$F$9,0,10*ROW('Hygiene Data'!F136)),NA())</f>
        <v>#N/A</v>
      </c>
      <c r="BI142" s="97" t="e">
        <f ca="true">+IF(AND(ISNUMBER(OFFSET('Hygiene Data'!$G$5,0,10*ROW('Hygiene Data'!G136))),'Data Summary'!DX142="Yes"),OFFSET('Hygiene Data'!$G$5,0,10*ROW('Hygiene Data'!G136)),NA())</f>
        <v>#N/A</v>
      </c>
      <c r="BJ142" s="97" t="e">
        <f ca="true">+IF(AND(ISNUMBER(OFFSET('Hygiene Data'!$G$7,0,10*ROW('Hygiene Data'!G136))),'Data Summary'!DY142="Yes"),OFFSET('Hygiene Data'!$G$7,0,10*ROW('Hygiene Data'!G136)),NA())</f>
        <v>#N/A</v>
      </c>
      <c r="BK142" s="97" t="e">
        <f ca="true">+IF(AND(ISNUMBER(OFFSET('Hygiene Data'!$G$9,0,10*ROW('Hygiene Data'!G136))),'Data Summary'!DZ142="Yes"),OFFSET('Hygiene Data'!$G$9,0,10*ROW('Hygiene Data'!G136)),NA())</f>
        <v>#N/A</v>
      </c>
      <c r="BL142" s="97" t="e">
        <f ca="true">+IF(AND(ISNUMBER(OFFSET('Hygiene Data'!$H$5,0,10*ROW('Hygiene Data'!H136))),'Data Summary'!EA142="Yes"),OFFSET('Hygiene Data'!$H$5,0,10*ROW('Hygiene Data'!H136)),NA())</f>
        <v>#N/A</v>
      </c>
      <c r="BM142" s="97" t="e">
        <f ca="true">+IF(AND(ISNUMBER(OFFSET('Hygiene Data'!$H$7,0,10*ROW('Hygiene Data'!H136))),'Data Summary'!EB142="Yes"),OFFSET('Hygiene Data'!$H$7,0,10*ROW('Hygiene Data'!H136)),NA())</f>
        <v>#N/A</v>
      </c>
      <c r="BN142" s="97" t="e">
        <f ca="true">+IF(AND(ISNUMBER(OFFSET('Hygiene Data'!$H$9,0,10*ROW('Hygiene Data'!H136))),'Data Summary'!EC142="Yes"),OFFSET('Hygiene Data'!$H$9,0,10*ROW('Hygiene Data'!H136)),NA())</f>
        <v>#N/A</v>
      </c>
      <c r="BO142" s="97" t="e">
        <f ca="true">+IF(AND(ISNUMBER(OFFSET('Hygiene Data'!$I$5,0,10*ROW('Hygiene Data'!I136))),'Data Summary'!ED142="Yes"),OFFSET('Hygiene Data'!$I$5,0,10*ROW('Hygiene Data'!I136)),NA())</f>
        <v>#N/A</v>
      </c>
      <c r="BP142" s="97" t="e">
        <f ca="true">+IF(AND(ISNUMBER(OFFSET('Hygiene Data'!$I$7,0,10*ROW('Hygiene Data'!I136))),'Data Summary'!EE142="Yes"),OFFSET('Hygiene Data'!$I$7,0,10*ROW('Hygiene Data'!I136)),NA())</f>
        <v>#N/A</v>
      </c>
      <c r="BQ142" s="97" t="e">
        <f ca="true">+IF(AND(ISNUMBER(OFFSET('Hygiene Data'!$I$9,0,10*ROW('Hygiene Data'!I136))),'Data Summary'!EF142="Yes"),OFFSET('Hygiene Data'!$I$9,0,10*ROW('Hygiene Data'!I136)),NA())</f>
        <v>#N/A</v>
      </c>
    </row>
    <row xmlns:x14ac="http://schemas.microsoft.com/office/spreadsheetml/2009/9/ac" r="143" x14ac:dyDescent="0.2">
      <c r="A143" s="409" t="e">
        <f ca="true">+RIGHT('Data Summary'!A143,LEN('Data Summary'!A143)-9)</f>
        <v>#VALUE!</v>
      </c>
      <c r="B143" s="36" t="str">
        <f ca="true">+IF(ISTEXT('Data Summary'!B143),'Data Summary'!B143,"")</f>
        <v/>
      </c>
      <c r="C143" s="358" t="e">
        <f ca="true">+VALUE('Data Summary'!C143)</f>
        <v>#VALUE!</v>
      </c>
      <c r="D143" s="95" t="e">
        <f ca="true">+IF(AND(ISNUMBER(OFFSET('Water Data'!$D$4,0,10*ROW('Water Data'!D137))),'Data Summary'!BS143="Yes"),100-OFFSET('Water Data'!$D$4,0,10*ROW('Water Data'!D137)),NA())</f>
        <v>#N/A</v>
      </c>
      <c r="E143" s="95" t="e">
        <f ca="true">+IF(AND(ISNUMBER(OFFSET('Water Data'!$D$6,0,10*ROW('Water Data'!D137))),'Data Summary'!BT143="Yes"),OFFSET('Water Data'!$D$6,0,10*ROW('Water Data'!D137)),NA())</f>
        <v>#N/A</v>
      </c>
      <c r="F143" s="95" t="e">
        <f ca="true">+IF(AND(ISNUMBER(OFFSET('Water Data'!$D$9,0,10*ROW('Water Data'!D137))),'Data Summary'!BU143="Yes"),OFFSET('Water Data'!$D$9,0,10*ROW('Water Data'!D137)),NA())</f>
        <v>#N/A</v>
      </c>
      <c r="G143" s="95" t="e">
        <f ca="true">+IF(AND(ISNUMBER(OFFSET('Water Data'!$E$4,0,10*ROW('Water Data'!E137))),'Data Summary'!BV143="Yes"),100-OFFSET('Water Data'!$E$4,0,10*ROW('Water Data'!E137)),NA())</f>
        <v>#N/A</v>
      </c>
      <c r="H143" s="95" t="e">
        <f ca="true">+IF(AND(ISNUMBER(OFFSET('Water Data'!$E$6,0,10*ROW('Water Data'!E137))),'Data Summary'!BW143="Yes"),OFFSET('Water Data'!$E$6,0,10*ROW('Water Data'!E137)),NA())</f>
        <v>#N/A</v>
      </c>
      <c r="I143" s="95" t="e">
        <f ca="true">+IF(AND(ISNUMBER(OFFSET('Water Data'!$E$9,0,10*ROW('Water Data'!E137))),'Data Summary'!BX143="Yes"),OFFSET('Water Data'!$E$9,0,10*ROW('Water Data'!E137)),NA())</f>
        <v>#N/A</v>
      </c>
      <c r="J143" s="95" t="e">
        <f ca="true">+IF(AND(ISNUMBER(OFFSET('Water Data'!$F$4,0,10*ROW('Water Data'!F137))),'Data Summary'!BY143="Yes"),100-OFFSET('Water Data'!$F$4,0,10*ROW('Water Data'!F137)),NA())</f>
        <v>#N/A</v>
      </c>
      <c r="K143" s="95" t="e">
        <f ca="true">+IF(AND(ISNUMBER(OFFSET('Water Data'!$F$6,0,10*ROW('Water Data'!F137))),'Data Summary'!BZ143="Yes"),OFFSET('Water Data'!$F$6,0,10*ROW('Water Data'!F137)),NA())</f>
        <v>#N/A</v>
      </c>
      <c r="L143" s="95" t="e">
        <f ca="true">+IF(AND(ISNUMBER(OFFSET('Water Data'!$F$9,0,10*ROW('Water Data'!F137))),'Data Summary'!CA143="Yes"),OFFSET('Water Data'!$F$9,0,10*ROW('Water Data'!F137)),NA())</f>
        <v>#N/A</v>
      </c>
      <c r="M143" s="95" t="e">
        <f ca="true">+IF(AND(ISNUMBER(OFFSET('Water Data'!$G$4,0,10*ROW('Water Data'!G137))),'Data Summary'!CB143="Yes"),100-OFFSET('Water Data'!$G$4,0,10*ROW('Water Data'!G137)),NA())</f>
        <v>#N/A</v>
      </c>
      <c r="N143" s="95" t="e">
        <f ca="true">+IF(AND(ISNUMBER(OFFSET('Water Data'!$G$6,0,10*ROW('Water Data'!G137))),'Data Summary'!CC143="Yes"),OFFSET('Water Data'!$G$6,0,10*ROW('Water Data'!G137)),NA())</f>
        <v>#N/A</v>
      </c>
      <c r="O143" s="95" t="e">
        <f ca="true">+IF(AND(ISNUMBER(OFFSET('Water Data'!$G$9,0,10*ROW('Water Data'!G137))),'Data Summary'!CD143="Yes"),OFFSET('Water Data'!$G$9,0,10*ROW('Water Data'!G137)),NA())</f>
        <v>#N/A</v>
      </c>
      <c r="P143" s="95" t="e">
        <f ca="true">+IF(AND(ISNUMBER(OFFSET('Water Data'!$H$4,0,10*ROW('Water Data'!H137))),'Data Summary'!CE143="Yes"),100-OFFSET('Water Data'!$H$4,0,10*ROW('Water Data'!H137)),NA())</f>
        <v>#N/A</v>
      </c>
      <c r="Q143" s="95" t="e">
        <f ca="true">+IF(AND(ISNUMBER(OFFSET('Water Data'!$H$6,0,10*ROW('Water Data'!H137))),'Data Summary'!CF143="Yes"),OFFSET('Water Data'!$H$6,0,10*ROW('Water Data'!H137)),NA())</f>
        <v>#N/A</v>
      </c>
      <c r="R143" s="95" t="e">
        <f ca="true">+IF(AND(ISNUMBER(OFFSET('Water Data'!$H$9,0,10*ROW('Water Data'!H137))),'Data Summary'!CG143="Yes"),OFFSET('Water Data'!$H$9,0,10*ROW('Water Data'!H137)),NA())</f>
        <v>#N/A</v>
      </c>
      <c r="S143" s="95" t="e">
        <f ca="true">+IF(AND(ISNUMBER(OFFSET('Water Data'!$I$4,0,10*ROW('Water Data'!I137))),'Data Summary'!CH143="Yes"),100-OFFSET('Water Data'!$I$4,0,10*ROW('Water Data'!I137)),NA())</f>
        <v>#N/A</v>
      </c>
      <c r="T143" s="95" t="e">
        <f ca="true">+IF(AND(ISNUMBER(OFFSET('Water Data'!$I$6,0,10*ROW('Water Data'!I137))),'Data Summary'!CI143="Yes"),OFFSET('Water Data'!$I$6,0,10*ROW('Water Data'!I137)),NA())</f>
        <v>#N/A</v>
      </c>
      <c r="U143" s="95" t="e">
        <f ca="true">+IF(AND(ISNUMBER(OFFSET('Water Data'!$I$9,0,10*ROW('Water Data'!I137))),'Data Summary'!CJ143="Yes"),OFFSET('Water Data'!$I$9,0,10*ROW('Water Data'!I137)),NA())</f>
        <v>#N/A</v>
      </c>
      <c r="V143" s="96" t="e">
        <f ca="true">+IF(AND(ISNUMBER(OFFSET('Sanitation Data'!$D$4,0,10*ROW('Sanitation Data'!D137))),'Data Summary'!CK143="Yes"),100-OFFSET('Sanitation Data'!$D$4,0,10*ROW('Sanitation Data'!D137)),NA())</f>
        <v>#N/A</v>
      </c>
      <c r="W143" s="96" t="e">
        <f ca="true">+IF(AND(ISNUMBER(OFFSET('Sanitation Data'!$D$6,0,10*ROW('Sanitation Data'!D137))),'Data Summary'!CL143="Yes"),OFFSET('Sanitation Data'!$D$6,0,10*ROW('Sanitation Data'!D137)),NA())</f>
        <v>#N/A</v>
      </c>
      <c r="X143" s="96" t="e">
        <f ca="true">+IF(AND(ISNUMBER(OFFSET('Sanitation Data'!$D$10,0,10*ROW('Sanitation Data'!D137))),'Data Summary'!CM143="Yes"),OFFSET('Sanitation Data'!$D$10,0,10*ROW('Sanitation Data'!D137)),NA())</f>
        <v>#N/A</v>
      </c>
      <c r="Y143" s="96" t="e">
        <f ca="true">+IF(AND(ISNUMBER(OFFSET('Sanitation Data'!$D$11,0,10*ROW('Sanitation Data'!D137))),'Data Summary'!CN143="Yes"),OFFSET('Sanitation Data'!$D$11,0,10*ROW('Sanitation Data'!D137)),NA())</f>
        <v>#N/A</v>
      </c>
      <c r="Z143" s="96" t="e">
        <f ca="true">+IF(AND(ISNUMBER(OFFSET('Sanitation Data'!$D$12,0,10*ROW('Sanitation Data'!D137))),'Data Summary'!CO143="Yes"),OFFSET('Sanitation Data'!$D$12,0,10*ROW('Sanitation Data'!D137)),NA())</f>
        <v>#N/A</v>
      </c>
      <c r="AA143" s="96" t="e">
        <f ca="true">+IF(AND(ISNUMBER(OFFSET('Sanitation Data'!$E$4,0,10*ROW('Sanitation Data'!E137))),'Data Summary'!CP143="Yes"),100-OFFSET('Sanitation Data'!$E$4,0,10*ROW('Sanitation Data'!E137)),NA())</f>
        <v>#N/A</v>
      </c>
      <c r="AB143" s="96" t="e">
        <f ca="true">+IF(AND(ISNUMBER(OFFSET('Sanitation Data'!$E$6,0,10*ROW('Sanitation Data'!E137))),'Data Summary'!CQ143="Yes"),OFFSET('Sanitation Data'!$E$6,0,10*ROW('Sanitation Data'!E137)),NA())</f>
        <v>#N/A</v>
      </c>
      <c r="AC143" s="96" t="e">
        <f ca="true">+IF(AND(ISNUMBER(OFFSET('Sanitation Data'!$E$10,0,10*ROW('Sanitation Data'!E137))),'Data Summary'!CR143="Yes"),OFFSET('Sanitation Data'!$E$10,0,10*ROW('Sanitation Data'!E137)),NA())</f>
        <v>#N/A</v>
      </c>
      <c r="AD143" s="96" t="e">
        <f ca="true">+IF(AND(ISNUMBER(OFFSET('Sanitation Data'!$E$11,0,10*ROW('Sanitation Data'!E137))),'Data Summary'!CS143="Yes"),OFFSET('Sanitation Data'!$E$11,0,10*ROW('Sanitation Data'!E137)),NA())</f>
        <v>#N/A</v>
      </c>
      <c r="AE143" s="96" t="e">
        <f ca="true">+IF(AND(ISNUMBER(OFFSET('Sanitation Data'!$E$12,0,10*ROW('Sanitation Data'!E137))),'Data Summary'!CT143="Yes"),OFFSET('Sanitation Data'!$E$12,0,10*ROW('Sanitation Data'!E137)),NA())</f>
        <v>#N/A</v>
      </c>
      <c r="AF143" s="96" t="e">
        <f ca="true">+IF(AND(ISNUMBER(OFFSET('Sanitation Data'!$F$4,0,10*ROW('Sanitation Data'!F137))),'Data Summary'!CU143="Yes"),100-OFFSET('Sanitation Data'!$F$4,0,10*ROW('Sanitation Data'!F137)),NA())</f>
        <v>#N/A</v>
      </c>
      <c r="AG143" s="96" t="e">
        <f ca="true">+IF(AND(ISNUMBER(OFFSET('Sanitation Data'!$F$6,0,10*ROW('Sanitation Data'!F137))),'Data Summary'!CV143="Yes"),OFFSET('Sanitation Data'!$F$6,0,10*ROW('Sanitation Data'!F137)),NA())</f>
        <v>#N/A</v>
      </c>
      <c r="AH143" s="96" t="e">
        <f ca="true">+IF(AND(ISNUMBER(OFFSET('Sanitation Data'!$F$10,0,10*ROW('Sanitation Data'!F137))),'Data Summary'!CW143="Yes"),OFFSET('Sanitation Data'!$F$10,0,10*ROW('Sanitation Data'!F137)),NA())</f>
        <v>#N/A</v>
      </c>
      <c r="AI143" s="96" t="e">
        <f ca="true">+IF(AND(ISNUMBER(OFFSET('Sanitation Data'!$F$11,0,10*ROW('Sanitation Data'!F137))),'Data Summary'!CX143="Yes"),OFFSET('Sanitation Data'!$F$11,0,10*ROW('Sanitation Data'!F137)),NA())</f>
        <v>#N/A</v>
      </c>
      <c r="AJ143" s="96" t="e">
        <f ca="true">+IF(AND(ISNUMBER(OFFSET('Sanitation Data'!$F$12,0,10*ROW('Sanitation Data'!F137))),'Data Summary'!CY143="Yes"),OFFSET('Sanitation Data'!$F$12,0,10*ROW('Sanitation Data'!F137)),NA())</f>
        <v>#N/A</v>
      </c>
      <c r="AK143" s="96" t="e">
        <f ca="true">+IF(AND(ISNUMBER(OFFSET('Sanitation Data'!$G$4,0,10*ROW('Sanitation Data'!G137))),'Data Summary'!CZ143="Yes"),100-OFFSET('Sanitation Data'!$G$4,0,10*ROW('Sanitation Data'!G137)),NA())</f>
        <v>#N/A</v>
      </c>
      <c r="AL143" s="96" t="e">
        <f ca="true">+IF(AND(ISNUMBER(OFFSET('Sanitation Data'!$G$6,0,10*ROW('Sanitation Data'!G137))),'Data Summary'!DA143="Yes"),OFFSET('Sanitation Data'!$G$6,0,10*ROW('Sanitation Data'!G137)),NA())</f>
        <v>#N/A</v>
      </c>
      <c r="AM143" s="96" t="e">
        <f ca="true">+IF(AND(ISNUMBER(OFFSET('Sanitation Data'!$G$10,0,10*ROW('Sanitation Data'!G137))),'Data Summary'!DB143="Yes"),OFFSET('Sanitation Data'!$G$10,0,10*ROW('Sanitation Data'!G137)),NA())</f>
        <v>#N/A</v>
      </c>
      <c r="AN143" s="96" t="e">
        <f ca="true">+IF(AND(ISNUMBER(OFFSET('Sanitation Data'!$G$11,0,10*ROW('Sanitation Data'!G137))),'Data Summary'!DC143="Yes"),OFFSET('Sanitation Data'!$G$11,0,10*ROW('Sanitation Data'!G137)),NA())</f>
        <v>#N/A</v>
      </c>
      <c r="AO143" s="96" t="e">
        <f ca="true">+IF(AND(ISNUMBER(OFFSET('Sanitation Data'!$G$12,0,10*ROW('Sanitation Data'!G137))),'Data Summary'!DD143="Yes"),OFFSET('Sanitation Data'!$G$12,0,10*ROW('Sanitation Data'!G137)),NA())</f>
        <v>#N/A</v>
      </c>
      <c r="AP143" s="96" t="e">
        <f ca="true">+IF(AND(ISNUMBER(OFFSET('Sanitation Data'!$H$4,0,10*ROW('Sanitation Data'!H137))),'Data Summary'!DE143="Yes"),100-OFFSET('Sanitation Data'!$H$4,0,10*ROW('Sanitation Data'!H137)),NA())</f>
        <v>#N/A</v>
      </c>
      <c r="AQ143" s="96" t="e">
        <f ca="true">+IF(AND(ISNUMBER(OFFSET('Sanitation Data'!$H$6,0,10*ROW('Sanitation Data'!H137))),'Data Summary'!DF143="Yes"),OFFSET('Sanitation Data'!$H$6,0,10*ROW('Sanitation Data'!H137)),NA())</f>
        <v>#N/A</v>
      </c>
      <c r="AR143" s="96" t="e">
        <f ca="true">+IF(AND(ISNUMBER(OFFSET('Sanitation Data'!$H$10,0,10*ROW('Sanitation Data'!H137))),'Data Summary'!DG143="Yes"),OFFSET('Sanitation Data'!$H$10,0,10*ROW('Sanitation Data'!H137)),NA())</f>
        <v>#N/A</v>
      </c>
      <c r="AS143" s="96" t="e">
        <f ca="true">+IF(AND(ISNUMBER(OFFSET('Sanitation Data'!$H$11,0,10*ROW('Sanitation Data'!H137))),'Data Summary'!DH143="Yes"),OFFSET('Sanitation Data'!$H$11,0,10*ROW('Sanitation Data'!H137)),NA())</f>
        <v>#N/A</v>
      </c>
      <c r="AT143" s="96" t="e">
        <f ca="true">+IF(AND(ISNUMBER(OFFSET('Sanitation Data'!$H$12,0,10*ROW('Sanitation Data'!H137))),'Data Summary'!DI143="Yes"),OFFSET('Sanitation Data'!$H$12,0,10*ROW('Sanitation Data'!H137)),NA())</f>
        <v>#N/A</v>
      </c>
      <c r="AU143" s="96" t="e">
        <f ca="true">+IF(AND(ISNUMBER(OFFSET('Sanitation Data'!$I$4,0,10*ROW('Sanitation Data'!I137))),'Data Summary'!DJ143="Yes"),100-OFFSET('Sanitation Data'!$I$4,0,10*ROW('Sanitation Data'!I137)),NA())</f>
        <v>#N/A</v>
      </c>
      <c r="AV143" s="96" t="e">
        <f ca="true">+IF(AND(ISNUMBER(OFFSET('Sanitation Data'!$I$6,0,10*ROW('Sanitation Data'!I137))),'Data Summary'!DK143="Yes"),OFFSET('Sanitation Data'!$I$6,0,10*ROW('Sanitation Data'!I137)),NA())</f>
        <v>#N/A</v>
      </c>
      <c r="AW143" s="96" t="e">
        <f ca="true">+IF(AND(ISNUMBER(OFFSET('Sanitation Data'!$I$10,0,10*ROW('Sanitation Data'!I137))),'Data Summary'!DL143="Yes"),OFFSET('Sanitation Data'!$I$10,0,10*ROW('Sanitation Data'!I137)),NA())</f>
        <v>#N/A</v>
      </c>
      <c r="AX143" s="96" t="e">
        <f ca="true">+IF(AND(ISNUMBER(OFFSET('Sanitation Data'!$I$11,0,10*ROW('Sanitation Data'!I137))),'Data Summary'!DM143="Yes"),OFFSET('Sanitation Data'!$I$11,0,10*ROW('Sanitation Data'!I137)),NA())</f>
        <v>#N/A</v>
      </c>
      <c r="AY143" s="96" t="e">
        <f ca="true">+IF(AND(ISNUMBER(OFFSET('Sanitation Data'!$I$12,0,10*ROW('Sanitation Data'!I137))),'Data Summary'!DN143="Yes"),OFFSET('Sanitation Data'!$I$12,0,10*ROW('Sanitation Data'!I137)),NA())</f>
        <v>#N/A</v>
      </c>
      <c r="AZ143" s="97" t="e">
        <f ca="true">+IF(AND(ISNUMBER(OFFSET('Hygiene Data'!$D$5,0,10*ROW('Hygiene Data'!D137))),'Data Summary'!DO143="Yes"),OFFSET('Hygiene Data'!$D$5,0,10*ROW('Hygiene Data'!D137)),NA())</f>
        <v>#N/A</v>
      </c>
      <c r="BA143" s="97" t="e">
        <f ca="true">+IF(AND(ISNUMBER(OFFSET('Hygiene Data'!$D$7,0,10*ROW('Hygiene Data'!D137))),'Data Summary'!DP143="Yes"),OFFSET('Hygiene Data'!$D$7,0,10*ROW('Hygiene Data'!D137)),NA())</f>
        <v>#N/A</v>
      </c>
      <c r="BB143" s="97" t="e">
        <f ca="true">+IF(AND(ISNUMBER(OFFSET('Hygiene Data'!$D$9,0,10*ROW('Hygiene Data'!D137))),'Data Summary'!DQ143="Yes"),OFFSET('Hygiene Data'!$D$9,0,10*ROW('Hygiene Data'!D137)),NA())</f>
        <v>#N/A</v>
      </c>
      <c r="BC143" s="97" t="e">
        <f ca="true">+IF(AND(ISNUMBER(OFFSET('Hygiene Data'!$E$5,0,10*ROW('Hygiene Data'!E137))),'Data Summary'!DR143="Yes"),OFFSET('Hygiene Data'!$E$5,0,10*ROW('Hygiene Data'!E137)),NA())</f>
        <v>#N/A</v>
      </c>
      <c r="BD143" s="97" t="e">
        <f ca="true">+IF(AND(ISNUMBER(OFFSET('Hygiene Data'!$E$7,0,10*ROW('Hygiene Data'!E137))),'Data Summary'!DS143="Yes"),OFFSET('Hygiene Data'!$E$7,0,10*ROW('Hygiene Data'!E137)),NA())</f>
        <v>#N/A</v>
      </c>
      <c r="BE143" s="97" t="e">
        <f ca="true">+IF(AND(ISNUMBER(OFFSET('Hygiene Data'!$E$9,0,10*ROW('Hygiene Data'!E137))),'Data Summary'!DT143="Yes"),OFFSET('Hygiene Data'!$E$9,0,10*ROW('Hygiene Data'!E137)),NA())</f>
        <v>#N/A</v>
      </c>
      <c r="BF143" s="97" t="e">
        <f ca="true">+IF(AND(ISNUMBER(OFFSET('Hygiene Data'!$F$5,0,10*ROW('Hygiene Data'!F137))),'Data Summary'!DU143="Yes"),OFFSET('Hygiene Data'!$F$5,0,10*ROW('Hygiene Data'!F137)),NA())</f>
        <v>#N/A</v>
      </c>
      <c r="BG143" s="97" t="e">
        <f ca="true">+IF(AND(ISNUMBER(OFFSET('Hygiene Data'!$F$7,0,10*ROW('Hygiene Data'!F137))),'Data Summary'!DV143="Yes"),OFFSET('Hygiene Data'!$F$7,0,10*ROW('Hygiene Data'!F137)),NA())</f>
        <v>#N/A</v>
      </c>
      <c r="BH143" s="97" t="e">
        <f ca="true">+IF(AND(ISNUMBER(OFFSET('Hygiene Data'!$F$9,0,10*ROW('Hygiene Data'!F137))),'Data Summary'!DW143="Yes"),OFFSET('Hygiene Data'!$F$9,0,10*ROW('Hygiene Data'!F137)),NA())</f>
        <v>#N/A</v>
      </c>
      <c r="BI143" s="97" t="e">
        <f ca="true">+IF(AND(ISNUMBER(OFFSET('Hygiene Data'!$G$5,0,10*ROW('Hygiene Data'!G137))),'Data Summary'!DX143="Yes"),OFFSET('Hygiene Data'!$G$5,0,10*ROW('Hygiene Data'!G137)),NA())</f>
        <v>#N/A</v>
      </c>
      <c r="BJ143" s="97" t="e">
        <f ca="true">+IF(AND(ISNUMBER(OFFSET('Hygiene Data'!$G$7,0,10*ROW('Hygiene Data'!G137))),'Data Summary'!DY143="Yes"),OFFSET('Hygiene Data'!$G$7,0,10*ROW('Hygiene Data'!G137)),NA())</f>
        <v>#N/A</v>
      </c>
      <c r="BK143" s="97" t="e">
        <f ca="true">+IF(AND(ISNUMBER(OFFSET('Hygiene Data'!$G$9,0,10*ROW('Hygiene Data'!G137))),'Data Summary'!DZ143="Yes"),OFFSET('Hygiene Data'!$G$9,0,10*ROW('Hygiene Data'!G137)),NA())</f>
        <v>#N/A</v>
      </c>
      <c r="BL143" s="97" t="e">
        <f ca="true">+IF(AND(ISNUMBER(OFFSET('Hygiene Data'!$H$5,0,10*ROW('Hygiene Data'!H137))),'Data Summary'!EA143="Yes"),OFFSET('Hygiene Data'!$H$5,0,10*ROW('Hygiene Data'!H137)),NA())</f>
        <v>#N/A</v>
      </c>
      <c r="BM143" s="97" t="e">
        <f ca="true">+IF(AND(ISNUMBER(OFFSET('Hygiene Data'!$H$7,0,10*ROW('Hygiene Data'!H137))),'Data Summary'!EB143="Yes"),OFFSET('Hygiene Data'!$H$7,0,10*ROW('Hygiene Data'!H137)),NA())</f>
        <v>#N/A</v>
      </c>
      <c r="BN143" s="97" t="e">
        <f ca="true">+IF(AND(ISNUMBER(OFFSET('Hygiene Data'!$H$9,0,10*ROW('Hygiene Data'!H137))),'Data Summary'!EC143="Yes"),OFFSET('Hygiene Data'!$H$9,0,10*ROW('Hygiene Data'!H137)),NA())</f>
        <v>#N/A</v>
      </c>
      <c r="BO143" s="97" t="e">
        <f ca="true">+IF(AND(ISNUMBER(OFFSET('Hygiene Data'!$I$5,0,10*ROW('Hygiene Data'!I137))),'Data Summary'!ED143="Yes"),OFFSET('Hygiene Data'!$I$5,0,10*ROW('Hygiene Data'!I137)),NA())</f>
        <v>#N/A</v>
      </c>
      <c r="BP143" s="97" t="e">
        <f ca="true">+IF(AND(ISNUMBER(OFFSET('Hygiene Data'!$I$7,0,10*ROW('Hygiene Data'!I137))),'Data Summary'!EE143="Yes"),OFFSET('Hygiene Data'!$I$7,0,10*ROW('Hygiene Data'!I137)),NA())</f>
        <v>#N/A</v>
      </c>
      <c r="BQ143" s="97" t="e">
        <f ca="true">+IF(AND(ISNUMBER(OFFSET('Hygiene Data'!$I$9,0,10*ROW('Hygiene Data'!I137))),'Data Summary'!EF143="Yes"),OFFSET('Hygiene Data'!$I$9,0,10*ROW('Hygiene Data'!I137)),NA())</f>
        <v>#N/A</v>
      </c>
    </row>
    <row xmlns:x14ac="http://schemas.microsoft.com/office/spreadsheetml/2009/9/ac" r="144" x14ac:dyDescent="0.2">
      <c r="A144" s="409" t="e">
        <f ca="true">+RIGHT('Data Summary'!A144,LEN('Data Summary'!A144)-9)</f>
        <v>#VALUE!</v>
      </c>
      <c r="B144" s="36" t="str">
        <f ca="true">+IF(ISTEXT('Data Summary'!B144),'Data Summary'!B144,"")</f>
        <v/>
      </c>
      <c r="C144" s="358" t="e">
        <f ca="true">+VALUE('Data Summary'!C144)</f>
        <v>#VALUE!</v>
      </c>
      <c r="D144" s="95" t="e">
        <f ca="true">+IF(AND(ISNUMBER(OFFSET('Water Data'!$D$4,0,10*ROW('Water Data'!D138))),'Data Summary'!BS144="Yes"),100-OFFSET('Water Data'!$D$4,0,10*ROW('Water Data'!D138)),NA())</f>
        <v>#N/A</v>
      </c>
      <c r="E144" s="95" t="e">
        <f ca="true">+IF(AND(ISNUMBER(OFFSET('Water Data'!$D$6,0,10*ROW('Water Data'!D138))),'Data Summary'!BT144="Yes"),OFFSET('Water Data'!$D$6,0,10*ROW('Water Data'!D138)),NA())</f>
        <v>#N/A</v>
      </c>
      <c r="F144" s="95" t="e">
        <f ca="true">+IF(AND(ISNUMBER(OFFSET('Water Data'!$D$9,0,10*ROW('Water Data'!D138))),'Data Summary'!BU144="Yes"),OFFSET('Water Data'!$D$9,0,10*ROW('Water Data'!D138)),NA())</f>
        <v>#N/A</v>
      </c>
      <c r="G144" s="95" t="e">
        <f ca="true">+IF(AND(ISNUMBER(OFFSET('Water Data'!$E$4,0,10*ROW('Water Data'!E138))),'Data Summary'!BV144="Yes"),100-OFFSET('Water Data'!$E$4,0,10*ROW('Water Data'!E138)),NA())</f>
        <v>#N/A</v>
      </c>
      <c r="H144" s="95" t="e">
        <f ca="true">+IF(AND(ISNUMBER(OFFSET('Water Data'!$E$6,0,10*ROW('Water Data'!E138))),'Data Summary'!BW144="Yes"),OFFSET('Water Data'!$E$6,0,10*ROW('Water Data'!E138)),NA())</f>
        <v>#N/A</v>
      </c>
      <c r="I144" s="95" t="e">
        <f ca="true">+IF(AND(ISNUMBER(OFFSET('Water Data'!$E$9,0,10*ROW('Water Data'!E138))),'Data Summary'!BX144="Yes"),OFFSET('Water Data'!$E$9,0,10*ROW('Water Data'!E138)),NA())</f>
        <v>#N/A</v>
      </c>
      <c r="J144" s="95" t="e">
        <f ca="true">+IF(AND(ISNUMBER(OFFSET('Water Data'!$F$4,0,10*ROW('Water Data'!F138))),'Data Summary'!BY144="Yes"),100-OFFSET('Water Data'!$F$4,0,10*ROW('Water Data'!F138)),NA())</f>
        <v>#N/A</v>
      </c>
      <c r="K144" s="95" t="e">
        <f ca="true">+IF(AND(ISNUMBER(OFFSET('Water Data'!$F$6,0,10*ROW('Water Data'!F138))),'Data Summary'!BZ144="Yes"),OFFSET('Water Data'!$F$6,0,10*ROW('Water Data'!F138)),NA())</f>
        <v>#N/A</v>
      </c>
      <c r="L144" s="95" t="e">
        <f ca="true">+IF(AND(ISNUMBER(OFFSET('Water Data'!$F$9,0,10*ROW('Water Data'!F138))),'Data Summary'!CA144="Yes"),OFFSET('Water Data'!$F$9,0,10*ROW('Water Data'!F138)),NA())</f>
        <v>#N/A</v>
      </c>
      <c r="M144" s="95" t="e">
        <f ca="true">+IF(AND(ISNUMBER(OFFSET('Water Data'!$G$4,0,10*ROW('Water Data'!G138))),'Data Summary'!CB144="Yes"),100-OFFSET('Water Data'!$G$4,0,10*ROW('Water Data'!G138)),NA())</f>
        <v>#N/A</v>
      </c>
      <c r="N144" s="95" t="e">
        <f ca="true">+IF(AND(ISNUMBER(OFFSET('Water Data'!$G$6,0,10*ROW('Water Data'!G138))),'Data Summary'!CC144="Yes"),OFFSET('Water Data'!$G$6,0,10*ROW('Water Data'!G138)),NA())</f>
        <v>#N/A</v>
      </c>
      <c r="O144" s="95" t="e">
        <f ca="true">+IF(AND(ISNUMBER(OFFSET('Water Data'!$G$9,0,10*ROW('Water Data'!G138))),'Data Summary'!CD144="Yes"),OFFSET('Water Data'!$G$9,0,10*ROW('Water Data'!G138)),NA())</f>
        <v>#N/A</v>
      </c>
      <c r="P144" s="95" t="e">
        <f ca="true">+IF(AND(ISNUMBER(OFFSET('Water Data'!$H$4,0,10*ROW('Water Data'!H138))),'Data Summary'!CE144="Yes"),100-OFFSET('Water Data'!$H$4,0,10*ROW('Water Data'!H138)),NA())</f>
        <v>#N/A</v>
      </c>
      <c r="Q144" s="95" t="e">
        <f ca="true">+IF(AND(ISNUMBER(OFFSET('Water Data'!$H$6,0,10*ROW('Water Data'!H138))),'Data Summary'!CF144="Yes"),OFFSET('Water Data'!$H$6,0,10*ROW('Water Data'!H138)),NA())</f>
        <v>#N/A</v>
      </c>
      <c r="R144" s="95" t="e">
        <f ca="true">+IF(AND(ISNUMBER(OFFSET('Water Data'!$H$9,0,10*ROW('Water Data'!H138))),'Data Summary'!CG144="Yes"),OFFSET('Water Data'!$H$9,0,10*ROW('Water Data'!H138)),NA())</f>
        <v>#N/A</v>
      </c>
      <c r="S144" s="95" t="e">
        <f ca="true">+IF(AND(ISNUMBER(OFFSET('Water Data'!$I$4,0,10*ROW('Water Data'!I138))),'Data Summary'!CH144="Yes"),100-OFFSET('Water Data'!$I$4,0,10*ROW('Water Data'!I138)),NA())</f>
        <v>#N/A</v>
      </c>
      <c r="T144" s="95" t="e">
        <f ca="true">+IF(AND(ISNUMBER(OFFSET('Water Data'!$I$6,0,10*ROW('Water Data'!I138))),'Data Summary'!CI144="Yes"),OFFSET('Water Data'!$I$6,0,10*ROW('Water Data'!I138)),NA())</f>
        <v>#N/A</v>
      </c>
      <c r="U144" s="95" t="e">
        <f ca="true">+IF(AND(ISNUMBER(OFFSET('Water Data'!$I$9,0,10*ROW('Water Data'!I138))),'Data Summary'!CJ144="Yes"),OFFSET('Water Data'!$I$9,0,10*ROW('Water Data'!I138)),NA())</f>
        <v>#N/A</v>
      </c>
      <c r="V144" s="96" t="e">
        <f ca="true">+IF(AND(ISNUMBER(OFFSET('Sanitation Data'!$D$4,0,10*ROW('Sanitation Data'!D138))),'Data Summary'!CK144="Yes"),100-OFFSET('Sanitation Data'!$D$4,0,10*ROW('Sanitation Data'!D138)),NA())</f>
        <v>#N/A</v>
      </c>
      <c r="W144" s="96" t="e">
        <f ca="true">+IF(AND(ISNUMBER(OFFSET('Sanitation Data'!$D$6,0,10*ROW('Sanitation Data'!D138))),'Data Summary'!CL144="Yes"),OFFSET('Sanitation Data'!$D$6,0,10*ROW('Sanitation Data'!D138)),NA())</f>
        <v>#N/A</v>
      </c>
      <c r="X144" s="96" t="e">
        <f ca="true">+IF(AND(ISNUMBER(OFFSET('Sanitation Data'!$D$10,0,10*ROW('Sanitation Data'!D138))),'Data Summary'!CM144="Yes"),OFFSET('Sanitation Data'!$D$10,0,10*ROW('Sanitation Data'!D138)),NA())</f>
        <v>#N/A</v>
      </c>
      <c r="Y144" s="96" t="e">
        <f ca="true">+IF(AND(ISNUMBER(OFFSET('Sanitation Data'!$D$11,0,10*ROW('Sanitation Data'!D138))),'Data Summary'!CN144="Yes"),OFFSET('Sanitation Data'!$D$11,0,10*ROW('Sanitation Data'!D138)),NA())</f>
        <v>#N/A</v>
      </c>
      <c r="Z144" s="96" t="e">
        <f ca="true">+IF(AND(ISNUMBER(OFFSET('Sanitation Data'!$D$12,0,10*ROW('Sanitation Data'!D138))),'Data Summary'!CO144="Yes"),OFFSET('Sanitation Data'!$D$12,0,10*ROW('Sanitation Data'!D138)),NA())</f>
        <v>#N/A</v>
      </c>
      <c r="AA144" s="96" t="e">
        <f ca="true">+IF(AND(ISNUMBER(OFFSET('Sanitation Data'!$E$4,0,10*ROW('Sanitation Data'!E138))),'Data Summary'!CP144="Yes"),100-OFFSET('Sanitation Data'!$E$4,0,10*ROW('Sanitation Data'!E138)),NA())</f>
        <v>#N/A</v>
      </c>
      <c r="AB144" s="96" t="e">
        <f ca="true">+IF(AND(ISNUMBER(OFFSET('Sanitation Data'!$E$6,0,10*ROW('Sanitation Data'!E138))),'Data Summary'!CQ144="Yes"),OFFSET('Sanitation Data'!$E$6,0,10*ROW('Sanitation Data'!E138)),NA())</f>
        <v>#N/A</v>
      </c>
      <c r="AC144" s="96" t="e">
        <f ca="true">+IF(AND(ISNUMBER(OFFSET('Sanitation Data'!$E$10,0,10*ROW('Sanitation Data'!E138))),'Data Summary'!CR144="Yes"),OFFSET('Sanitation Data'!$E$10,0,10*ROW('Sanitation Data'!E138)),NA())</f>
        <v>#N/A</v>
      </c>
      <c r="AD144" s="96" t="e">
        <f ca="true">+IF(AND(ISNUMBER(OFFSET('Sanitation Data'!$E$11,0,10*ROW('Sanitation Data'!E138))),'Data Summary'!CS144="Yes"),OFFSET('Sanitation Data'!$E$11,0,10*ROW('Sanitation Data'!E138)),NA())</f>
        <v>#N/A</v>
      </c>
      <c r="AE144" s="96" t="e">
        <f ca="true">+IF(AND(ISNUMBER(OFFSET('Sanitation Data'!$E$12,0,10*ROW('Sanitation Data'!E138))),'Data Summary'!CT144="Yes"),OFFSET('Sanitation Data'!$E$12,0,10*ROW('Sanitation Data'!E138)),NA())</f>
        <v>#N/A</v>
      </c>
      <c r="AF144" s="96" t="e">
        <f ca="true">+IF(AND(ISNUMBER(OFFSET('Sanitation Data'!$F$4,0,10*ROW('Sanitation Data'!F138))),'Data Summary'!CU144="Yes"),100-OFFSET('Sanitation Data'!$F$4,0,10*ROW('Sanitation Data'!F138)),NA())</f>
        <v>#N/A</v>
      </c>
      <c r="AG144" s="96" t="e">
        <f ca="true">+IF(AND(ISNUMBER(OFFSET('Sanitation Data'!$F$6,0,10*ROW('Sanitation Data'!F138))),'Data Summary'!CV144="Yes"),OFFSET('Sanitation Data'!$F$6,0,10*ROW('Sanitation Data'!F138)),NA())</f>
        <v>#N/A</v>
      </c>
      <c r="AH144" s="96" t="e">
        <f ca="true">+IF(AND(ISNUMBER(OFFSET('Sanitation Data'!$F$10,0,10*ROW('Sanitation Data'!F138))),'Data Summary'!CW144="Yes"),OFFSET('Sanitation Data'!$F$10,0,10*ROW('Sanitation Data'!F138)),NA())</f>
        <v>#N/A</v>
      </c>
      <c r="AI144" s="96" t="e">
        <f ca="true">+IF(AND(ISNUMBER(OFFSET('Sanitation Data'!$F$11,0,10*ROW('Sanitation Data'!F138))),'Data Summary'!CX144="Yes"),OFFSET('Sanitation Data'!$F$11,0,10*ROW('Sanitation Data'!F138)),NA())</f>
        <v>#N/A</v>
      </c>
      <c r="AJ144" s="96" t="e">
        <f ca="true">+IF(AND(ISNUMBER(OFFSET('Sanitation Data'!$F$12,0,10*ROW('Sanitation Data'!F138))),'Data Summary'!CY144="Yes"),OFFSET('Sanitation Data'!$F$12,0,10*ROW('Sanitation Data'!F138)),NA())</f>
        <v>#N/A</v>
      </c>
      <c r="AK144" s="96" t="e">
        <f ca="true">+IF(AND(ISNUMBER(OFFSET('Sanitation Data'!$G$4,0,10*ROW('Sanitation Data'!G138))),'Data Summary'!CZ144="Yes"),100-OFFSET('Sanitation Data'!$G$4,0,10*ROW('Sanitation Data'!G138)),NA())</f>
        <v>#N/A</v>
      </c>
      <c r="AL144" s="96" t="e">
        <f ca="true">+IF(AND(ISNUMBER(OFFSET('Sanitation Data'!$G$6,0,10*ROW('Sanitation Data'!G138))),'Data Summary'!DA144="Yes"),OFFSET('Sanitation Data'!$G$6,0,10*ROW('Sanitation Data'!G138)),NA())</f>
        <v>#N/A</v>
      </c>
      <c r="AM144" s="96" t="e">
        <f ca="true">+IF(AND(ISNUMBER(OFFSET('Sanitation Data'!$G$10,0,10*ROW('Sanitation Data'!G138))),'Data Summary'!DB144="Yes"),OFFSET('Sanitation Data'!$G$10,0,10*ROW('Sanitation Data'!G138)),NA())</f>
        <v>#N/A</v>
      </c>
      <c r="AN144" s="96" t="e">
        <f ca="true">+IF(AND(ISNUMBER(OFFSET('Sanitation Data'!$G$11,0,10*ROW('Sanitation Data'!G138))),'Data Summary'!DC144="Yes"),OFFSET('Sanitation Data'!$G$11,0,10*ROW('Sanitation Data'!G138)),NA())</f>
        <v>#N/A</v>
      </c>
      <c r="AO144" s="96" t="e">
        <f ca="true">+IF(AND(ISNUMBER(OFFSET('Sanitation Data'!$G$12,0,10*ROW('Sanitation Data'!G138))),'Data Summary'!DD144="Yes"),OFFSET('Sanitation Data'!$G$12,0,10*ROW('Sanitation Data'!G138)),NA())</f>
        <v>#N/A</v>
      </c>
      <c r="AP144" s="96" t="e">
        <f ca="true">+IF(AND(ISNUMBER(OFFSET('Sanitation Data'!$H$4,0,10*ROW('Sanitation Data'!H138))),'Data Summary'!DE144="Yes"),100-OFFSET('Sanitation Data'!$H$4,0,10*ROW('Sanitation Data'!H138)),NA())</f>
        <v>#N/A</v>
      </c>
      <c r="AQ144" s="96" t="e">
        <f ca="true">+IF(AND(ISNUMBER(OFFSET('Sanitation Data'!$H$6,0,10*ROW('Sanitation Data'!H138))),'Data Summary'!DF144="Yes"),OFFSET('Sanitation Data'!$H$6,0,10*ROW('Sanitation Data'!H138)),NA())</f>
        <v>#N/A</v>
      </c>
      <c r="AR144" s="96" t="e">
        <f ca="true">+IF(AND(ISNUMBER(OFFSET('Sanitation Data'!$H$10,0,10*ROW('Sanitation Data'!H138))),'Data Summary'!DG144="Yes"),OFFSET('Sanitation Data'!$H$10,0,10*ROW('Sanitation Data'!H138)),NA())</f>
        <v>#N/A</v>
      </c>
      <c r="AS144" s="96" t="e">
        <f ca="true">+IF(AND(ISNUMBER(OFFSET('Sanitation Data'!$H$11,0,10*ROW('Sanitation Data'!H138))),'Data Summary'!DH144="Yes"),OFFSET('Sanitation Data'!$H$11,0,10*ROW('Sanitation Data'!H138)),NA())</f>
        <v>#N/A</v>
      </c>
      <c r="AT144" s="96" t="e">
        <f ca="true">+IF(AND(ISNUMBER(OFFSET('Sanitation Data'!$H$12,0,10*ROW('Sanitation Data'!H138))),'Data Summary'!DI144="Yes"),OFFSET('Sanitation Data'!$H$12,0,10*ROW('Sanitation Data'!H138)),NA())</f>
        <v>#N/A</v>
      </c>
      <c r="AU144" s="96" t="e">
        <f ca="true">+IF(AND(ISNUMBER(OFFSET('Sanitation Data'!$I$4,0,10*ROW('Sanitation Data'!I138))),'Data Summary'!DJ144="Yes"),100-OFFSET('Sanitation Data'!$I$4,0,10*ROW('Sanitation Data'!I138)),NA())</f>
        <v>#N/A</v>
      </c>
      <c r="AV144" s="96" t="e">
        <f ca="true">+IF(AND(ISNUMBER(OFFSET('Sanitation Data'!$I$6,0,10*ROW('Sanitation Data'!I138))),'Data Summary'!DK144="Yes"),OFFSET('Sanitation Data'!$I$6,0,10*ROW('Sanitation Data'!I138)),NA())</f>
        <v>#N/A</v>
      </c>
      <c r="AW144" s="96" t="e">
        <f ca="true">+IF(AND(ISNUMBER(OFFSET('Sanitation Data'!$I$10,0,10*ROW('Sanitation Data'!I138))),'Data Summary'!DL144="Yes"),OFFSET('Sanitation Data'!$I$10,0,10*ROW('Sanitation Data'!I138)),NA())</f>
        <v>#N/A</v>
      </c>
      <c r="AX144" s="96" t="e">
        <f ca="true">+IF(AND(ISNUMBER(OFFSET('Sanitation Data'!$I$11,0,10*ROW('Sanitation Data'!I138))),'Data Summary'!DM144="Yes"),OFFSET('Sanitation Data'!$I$11,0,10*ROW('Sanitation Data'!I138)),NA())</f>
        <v>#N/A</v>
      </c>
      <c r="AY144" s="96" t="e">
        <f ca="true">+IF(AND(ISNUMBER(OFFSET('Sanitation Data'!$I$12,0,10*ROW('Sanitation Data'!I138))),'Data Summary'!DN144="Yes"),OFFSET('Sanitation Data'!$I$12,0,10*ROW('Sanitation Data'!I138)),NA())</f>
        <v>#N/A</v>
      </c>
      <c r="AZ144" s="97" t="e">
        <f ca="true">+IF(AND(ISNUMBER(OFFSET('Hygiene Data'!$D$5,0,10*ROW('Hygiene Data'!D138))),'Data Summary'!DO144="Yes"),OFFSET('Hygiene Data'!$D$5,0,10*ROW('Hygiene Data'!D138)),NA())</f>
        <v>#N/A</v>
      </c>
      <c r="BA144" s="97" t="e">
        <f ca="true">+IF(AND(ISNUMBER(OFFSET('Hygiene Data'!$D$7,0,10*ROW('Hygiene Data'!D138))),'Data Summary'!DP144="Yes"),OFFSET('Hygiene Data'!$D$7,0,10*ROW('Hygiene Data'!D138)),NA())</f>
        <v>#N/A</v>
      </c>
      <c r="BB144" s="97" t="e">
        <f ca="true">+IF(AND(ISNUMBER(OFFSET('Hygiene Data'!$D$9,0,10*ROW('Hygiene Data'!D138))),'Data Summary'!DQ144="Yes"),OFFSET('Hygiene Data'!$D$9,0,10*ROW('Hygiene Data'!D138)),NA())</f>
        <v>#N/A</v>
      </c>
      <c r="BC144" s="97" t="e">
        <f ca="true">+IF(AND(ISNUMBER(OFFSET('Hygiene Data'!$E$5,0,10*ROW('Hygiene Data'!E138))),'Data Summary'!DR144="Yes"),OFFSET('Hygiene Data'!$E$5,0,10*ROW('Hygiene Data'!E138)),NA())</f>
        <v>#N/A</v>
      </c>
      <c r="BD144" s="97" t="e">
        <f ca="true">+IF(AND(ISNUMBER(OFFSET('Hygiene Data'!$E$7,0,10*ROW('Hygiene Data'!E138))),'Data Summary'!DS144="Yes"),OFFSET('Hygiene Data'!$E$7,0,10*ROW('Hygiene Data'!E138)),NA())</f>
        <v>#N/A</v>
      </c>
      <c r="BE144" s="97" t="e">
        <f ca="true">+IF(AND(ISNUMBER(OFFSET('Hygiene Data'!$E$9,0,10*ROW('Hygiene Data'!E138))),'Data Summary'!DT144="Yes"),OFFSET('Hygiene Data'!$E$9,0,10*ROW('Hygiene Data'!E138)),NA())</f>
        <v>#N/A</v>
      </c>
      <c r="BF144" s="97" t="e">
        <f ca="true">+IF(AND(ISNUMBER(OFFSET('Hygiene Data'!$F$5,0,10*ROW('Hygiene Data'!F138))),'Data Summary'!DU144="Yes"),OFFSET('Hygiene Data'!$F$5,0,10*ROW('Hygiene Data'!F138)),NA())</f>
        <v>#N/A</v>
      </c>
      <c r="BG144" s="97" t="e">
        <f ca="true">+IF(AND(ISNUMBER(OFFSET('Hygiene Data'!$F$7,0,10*ROW('Hygiene Data'!F138))),'Data Summary'!DV144="Yes"),OFFSET('Hygiene Data'!$F$7,0,10*ROW('Hygiene Data'!F138)),NA())</f>
        <v>#N/A</v>
      </c>
      <c r="BH144" s="97" t="e">
        <f ca="true">+IF(AND(ISNUMBER(OFFSET('Hygiene Data'!$F$9,0,10*ROW('Hygiene Data'!F138))),'Data Summary'!DW144="Yes"),OFFSET('Hygiene Data'!$F$9,0,10*ROW('Hygiene Data'!F138)),NA())</f>
        <v>#N/A</v>
      </c>
      <c r="BI144" s="97" t="e">
        <f ca="true">+IF(AND(ISNUMBER(OFFSET('Hygiene Data'!$G$5,0,10*ROW('Hygiene Data'!G138))),'Data Summary'!DX144="Yes"),OFFSET('Hygiene Data'!$G$5,0,10*ROW('Hygiene Data'!G138)),NA())</f>
        <v>#N/A</v>
      </c>
      <c r="BJ144" s="97" t="e">
        <f ca="true">+IF(AND(ISNUMBER(OFFSET('Hygiene Data'!$G$7,0,10*ROW('Hygiene Data'!G138))),'Data Summary'!DY144="Yes"),OFFSET('Hygiene Data'!$G$7,0,10*ROW('Hygiene Data'!G138)),NA())</f>
        <v>#N/A</v>
      </c>
      <c r="BK144" s="97" t="e">
        <f ca="true">+IF(AND(ISNUMBER(OFFSET('Hygiene Data'!$G$9,0,10*ROW('Hygiene Data'!G138))),'Data Summary'!DZ144="Yes"),OFFSET('Hygiene Data'!$G$9,0,10*ROW('Hygiene Data'!G138)),NA())</f>
        <v>#N/A</v>
      </c>
      <c r="BL144" s="97" t="e">
        <f ca="true">+IF(AND(ISNUMBER(OFFSET('Hygiene Data'!$H$5,0,10*ROW('Hygiene Data'!H138))),'Data Summary'!EA144="Yes"),OFFSET('Hygiene Data'!$H$5,0,10*ROW('Hygiene Data'!H138)),NA())</f>
        <v>#N/A</v>
      </c>
      <c r="BM144" s="97" t="e">
        <f ca="true">+IF(AND(ISNUMBER(OFFSET('Hygiene Data'!$H$7,0,10*ROW('Hygiene Data'!H138))),'Data Summary'!EB144="Yes"),OFFSET('Hygiene Data'!$H$7,0,10*ROW('Hygiene Data'!H138)),NA())</f>
        <v>#N/A</v>
      </c>
      <c r="BN144" s="97" t="e">
        <f ca="true">+IF(AND(ISNUMBER(OFFSET('Hygiene Data'!$H$9,0,10*ROW('Hygiene Data'!H138))),'Data Summary'!EC144="Yes"),OFFSET('Hygiene Data'!$H$9,0,10*ROW('Hygiene Data'!H138)),NA())</f>
        <v>#N/A</v>
      </c>
      <c r="BO144" s="97" t="e">
        <f ca="true">+IF(AND(ISNUMBER(OFFSET('Hygiene Data'!$I$5,0,10*ROW('Hygiene Data'!I138))),'Data Summary'!ED144="Yes"),OFFSET('Hygiene Data'!$I$5,0,10*ROW('Hygiene Data'!I138)),NA())</f>
        <v>#N/A</v>
      </c>
      <c r="BP144" s="97" t="e">
        <f ca="true">+IF(AND(ISNUMBER(OFFSET('Hygiene Data'!$I$7,0,10*ROW('Hygiene Data'!I138))),'Data Summary'!EE144="Yes"),OFFSET('Hygiene Data'!$I$7,0,10*ROW('Hygiene Data'!I138)),NA())</f>
        <v>#N/A</v>
      </c>
      <c r="BQ144" s="97" t="e">
        <f ca="true">+IF(AND(ISNUMBER(OFFSET('Hygiene Data'!$I$9,0,10*ROW('Hygiene Data'!I138))),'Data Summary'!EF144="Yes"),OFFSET('Hygiene Data'!$I$9,0,10*ROW('Hygiene Data'!I138)),NA())</f>
        <v>#N/A</v>
      </c>
    </row>
    <row xmlns:x14ac="http://schemas.microsoft.com/office/spreadsheetml/2009/9/ac" r="145" x14ac:dyDescent="0.2">
      <c r="A145" s="409" t="e">
        <f ca="true">+RIGHT('Data Summary'!A145,LEN('Data Summary'!A145)-9)</f>
        <v>#VALUE!</v>
      </c>
      <c r="B145" s="36" t="str">
        <f ca="true">+IF(ISTEXT('Data Summary'!B145),'Data Summary'!B145,"")</f>
        <v/>
      </c>
      <c r="C145" s="358" t="e">
        <f ca="true">+VALUE('Data Summary'!C145)</f>
        <v>#VALUE!</v>
      </c>
      <c r="D145" s="95" t="e">
        <f ca="true">+IF(AND(ISNUMBER(OFFSET('Water Data'!$D$4,0,10*ROW('Water Data'!D139))),'Data Summary'!BS145="Yes"),100-OFFSET('Water Data'!$D$4,0,10*ROW('Water Data'!D139)),NA())</f>
        <v>#N/A</v>
      </c>
      <c r="E145" s="95" t="e">
        <f ca="true">+IF(AND(ISNUMBER(OFFSET('Water Data'!$D$6,0,10*ROW('Water Data'!D139))),'Data Summary'!BT145="Yes"),OFFSET('Water Data'!$D$6,0,10*ROW('Water Data'!D139)),NA())</f>
        <v>#N/A</v>
      </c>
      <c r="F145" s="95" t="e">
        <f ca="true">+IF(AND(ISNUMBER(OFFSET('Water Data'!$D$9,0,10*ROW('Water Data'!D139))),'Data Summary'!BU145="Yes"),OFFSET('Water Data'!$D$9,0,10*ROW('Water Data'!D139)),NA())</f>
        <v>#N/A</v>
      </c>
      <c r="G145" s="95" t="e">
        <f ca="true">+IF(AND(ISNUMBER(OFFSET('Water Data'!$E$4,0,10*ROW('Water Data'!E139))),'Data Summary'!BV145="Yes"),100-OFFSET('Water Data'!$E$4,0,10*ROW('Water Data'!E139)),NA())</f>
        <v>#N/A</v>
      </c>
      <c r="H145" s="95" t="e">
        <f ca="true">+IF(AND(ISNUMBER(OFFSET('Water Data'!$E$6,0,10*ROW('Water Data'!E139))),'Data Summary'!BW145="Yes"),OFFSET('Water Data'!$E$6,0,10*ROW('Water Data'!E139)),NA())</f>
        <v>#N/A</v>
      </c>
      <c r="I145" s="95" t="e">
        <f ca="true">+IF(AND(ISNUMBER(OFFSET('Water Data'!$E$9,0,10*ROW('Water Data'!E139))),'Data Summary'!BX145="Yes"),OFFSET('Water Data'!$E$9,0,10*ROW('Water Data'!E139)),NA())</f>
        <v>#N/A</v>
      </c>
      <c r="J145" s="95" t="e">
        <f ca="true">+IF(AND(ISNUMBER(OFFSET('Water Data'!$F$4,0,10*ROW('Water Data'!F139))),'Data Summary'!BY145="Yes"),100-OFFSET('Water Data'!$F$4,0,10*ROW('Water Data'!F139)),NA())</f>
        <v>#N/A</v>
      </c>
      <c r="K145" s="95" t="e">
        <f ca="true">+IF(AND(ISNUMBER(OFFSET('Water Data'!$F$6,0,10*ROW('Water Data'!F139))),'Data Summary'!BZ145="Yes"),OFFSET('Water Data'!$F$6,0,10*ROW('Water Data'!F139)),NA())</f>
        <v>#N/A</v>
      </c>
      <c r="L145" s="95" t="e">
        <f ca="true">+IF(AND(ISNUMBER(OFFSET('Water Data'!$F$9,0,10*ROW('Water Data'!F139))),'Data Summary'!CA145="Yes"),OFFSET('Water Data'!$F$9,0,10*ROW('Water Data'!F139)),NA())</f>
        <v>#N/A</v>
      </c>
      <c r="M145" s="95" t="e">
        <f ca="true">+IF(AND(ISNUMBER(OFFSET('Water Data'!$G$4,0,10*ROW('Water Data'!G139))),'Data Summary'!CB145="Yes"),100-OFFSET('Water Data'!$G$4,0,10*ROW('Water Data'!G139)),NA())</f>
        <v>#N/A</v>
      </c>
      <c r="N145" s="95" t="e">
        <f ca="true">+IF(AND(ISNUMBER(OFFSET('Water Data'!$G$6,0,10*ROW('Water Data'!G139))),'Data Summary'!CC145="Yes"),OFFSET('Water Data'!$G$6,0,10*ROW('Water Data'!G139)),NA())</f>
        <v>#N/A</v>
      </c>
      <c r="O145" s="95" t="e">
        <f ca="true">+IF(AND(ISNUMBER(OFFSET('Water Data'!$G$9,0,10*ROW('Water Data'!G139))),'Data Summary'!CD145="Yes"),OFFSET('Water Data'!$G$9,0,10*ROW('Water Data'!G139)),NA())</f>
        <v>#N/A</v>
      </c>
      <c r="P145" s="95" t="e">
        <f ca="true">+IF(AND(ISNUMBER(OFFSET('Water Data'!$H$4,0,10*ROW('Water Data'!H139))),'Data Summary'!CE145="Yes"),100-OFFSET('Water Data'!$H$4,0,10*ROW('Water Data'!H139)),NA())</f>
        <v>#N/A</v>
      </c>
      <c r="Q145" s="95" t="e">
        <f ca="true">+IF(AND(ISNUMBER(OFFSET('Water Data'!$H$6,0,10*ROW('Water Data'!H139))),'Data Summary'!CF145="Yes"),OFFSET('Water Data'!$H$6,0,10*ROW('Water Data'!H139)),NA())</f>
        <v>#N/A</v>
      </c>
      <c r="R145" s="95" t="e">
        <f ca="true">+IF(AND(ISNUMBER(OFFSET('Water Data'!$H$9,0,10*ROW('Water Data'!H139))),'Data Summary'!CG145="Yes"),OFFSET('Water Data'!$H$9,0,10*ROW('Water Data'!H139)),NA())</f>
        <v>#N/A</v>
      </c>
      <c r="S145" s="95" t="e">
        <f ca="true">+IF(AND(ISNUMBER(OFFSET('Water Data'!$I$4,0,10*ROW('Water Data'!I139))),'Data Summary'!CH145="Yes"),100-OFFSET('Water Data'!$I$4,0,10*ROW('Water Data'!I139)),NA())</f>
        <v>#N/A</v>
      </c>
      <c r="T145" s="95" t="e">
        <f ca="true">+IF(AND(ISNUMBER(OFFSET('Water Data'!$I$6,0,10*ROW('Water Data'!I139))),'Data Summary'!CI145="Yes"),OFFSET('Water Data'!$I$6,0,10*ROW('Water Data'!I139)),NA())</f>
        <v>#N/A</v>
      </c>
      <c r="U145" s="95" t="e">
        <f ca="true">+IF(AND(ISNUMBER(OFFSET('Water Data'!$I$9,0,10*ROW('Water Data'!I139))),'Data Summary'!CJ145="Yes"),OFFSET('Water Data'!$I$9,0,10*ROW('Water Data'!I139)),NA())</f>
        <v>#N/A</v>
      </c>
      <c r="V145" s="96" t="e">
        <f ca="true">+IF(AND(ISNUMBER(OFFSET('Sanitation Data'!$D$4,0,10*ROW('Sanitation Data'!D139))),'Data Summary'!CK145="Yes"),100-OFFSET('Sanitation Data'!$D$4,0,10*ROW('Sanitation Data'!D139)),NA())</f>
        <v>#N/A</v>
      </c>
      <c r="W145" s="96" t="e">
        <f ca="true">+IF(AND(ISNUMBER(OFFSET('Sanitation Data'!$D$6,0,10*ROW('Sanitation Data'!D139))),'Data Summary'!CL145="Yes"),OFFSET('Sanitation Data'!$D$6,0,10*ROW('Sanitation Data'!D139)),NA())</f>
        <v>#N/A</v>
      </c>
      <c r="X145" s="96" t="e">
        <f ca="true">+IF(AND(ISNUMBER(OFFSET('Sanitation Data'!$D$10,0,10*ROW('Sanitation Data'!D139))),'Data Summary'!CM145="Yes"),OFFSET('Sanitation Data'!$D$10,0,10*ROW('Sanitation Data'!D139)),NA())</f>
        <v>#N/A</v>
      </c>
      <c r="Y145" s="96" t="e">
        <f ca="true">+IF(AND(ISNUMBER(OFFSET('Sanitation Data'!$D$11,0,10*ROW('Sanitation Data'!D139))),'Data Summary'!CN145="Yes"),OFFSET('Sanitation Data'!$D$11,0,10*ROW('Sanitation Data'!D139)),NA())</f>
        <v>#N/A</v>
      </c>
      <c r="Z145" s="96" t="e">
        <f ca="true">+IF(AND(ISNUMBER(OFFSET('Sanitation Data'!$D$12,0,10*ROW('Sanitation Data'!D139))),'Data Summary'!CO145="Yes"),OFFSET('Sanitation Data'!$D$12,0,10*ROW('Sanitation Data'!D139)),NA())</f>
        <v>#N/A</v>
      </c>
      <c r="AA145" s="96" t="e">
        <f ca="true">+IF(AND(ISNUMBER(OFFSET('Sanitation Data'!$E$4,0,10*ROW('Sanitation Data'!E139))),'Data Summary'!CP145="Yes"),100-OFFSET('Sanitation Data'!$E$4,0,10*ROW('Sanitation Data'!E139)),NA())</f>
        <v>#N/A</v>
      </c>
      <c r="AB145" s="96" t="e">
        <f ca="true">+IF(AND(ISNUMBER(OFFSET('Sanitation Data'!$E$6,0,10*ROW('Sanitation Data'!E139))),'Data Summary'!CQ145="Yes"),OFFSET('Sanitation Data'!$E$6,0,10*ROW('Sanitation Data'!E139)),NA())</f>
        <v>#N/A</v>
      </c>
      <c r="AC145" s="96" t="e">
        <f ca="true">+IF(AND(ISNUMBER(OFFSET('Sanitation Data'!$E$10,0,10*ROW('Sanitation Data'!E139))),'Data Summary'!CR145="Yes"),OFFSET('Sanitation Data'!$E$10,0,10*ROW('Sanitation Data'!E139)),NA())</f>
        <v>#N/A</v>
      </c>
      <c r="AD145" s="96" t="e">
        <f ca="true">+IF(AND(ISNUMBER(OFFSET('Sanitation Data'!$E$11,0,10*ROW('Sanitation Data'!E139))),'Data Summary'!CS145="Yes"),OFFSET('Sanitation Data'!$E$11,0,10*ROW('Sanitation Data'!E139)),NA())</f>
        <v>#N/A</v>
      </c>
      <c r="AE145" s="96" t="e">
        <f ca="true">+IF(AND(ISNUMBER(OFFSET('Sanitation Data'!$E$12,0,10*ROW('Sanitation Data'!E139))),'Data Summary'!CT145="Yes"),OFFSET('Sanitation Data'!$E$12,0,10*ROW('Sanitation Data'!E139)),NA())</f>
        <v>#N/A</v>
      </c>
      <c r="AF145" s="96" t="e">
        <f ca="true">+IF(AND(ISNUMBER(OFFSET('Sanitation Data'!$F$4,0,10*ROW('Sanitation Data'!F139))),'Data Summary'!CU145="Yes"),100-OFFSET('Sanitation Data'!$F$4,0,10*ROW('Sanitation Data'!F139)),NA())</f>
        <v>#N/A</v>
      </c>
      <c r="AG145" s="96" t="e">
        <f ca="true">+IF(AND(ISNUMBER(OFFSET('Sanitation Data'!$F$6,0,10*ROW('Sanitation Data'!F139))),'Data Summary'!CV145="Yes"),OFFSET('Sanitation Data'!$F$6,0,10*ROW('Sanitation Data'!F139)),NA())</f>
        <v>#N/A</v>
      </c>
      <c r="AH145" s="96" t="e">
        <f ca="true">+IF(AND(ISNUMBER(OFFSET('Sanitation Data'!$F$10,0,10*ROW('Sanitation Data'!F139))),'Data Summary'!CW145="Yes"),OFFSET('Sanitation Data'!$F$10,0,10*ROW('Sanitation Data'!F139)),NA())</f>
        <v>#N/A</v>
      </c>
      <c r="AI145" s="96" t="e">
        <f ca="true">+IF(AND(ISNUMBER(OFFSET('Sanitation Data'!$F$11,0,10*ROW('Sanitation Data'!F139))),'Data Summary'!CX145="Yes"),OFFSET('Sanitation Data'!$F$11,0,10*ROW('Sanitation Data'!F139)),NA())</f>
        <v>#N/A</v>
      </c>
      <c r="AJ145" s="96" t="e">
        <f ca="true">+IF(AND(ISNUMBER(OFFSET('Sanitation Data'!$F$12,0,10*ROW('Sanitation Data'!F139))),'Data Summary'!CY145="Yes"),OFFSET('Sanitation Data'!$F$12,0,10*ROW('Sanitation Data'!F139)),NA())</f>
        <v>#N/A</v>
      </c>
      <c r="AK145" s="96" t="e">
        <f ca="true">+IF(AND(ISNUMBER(OFFSET('Sanitation Data'!$G$4,0,10*ROW('Sanitation Data'!G139))),'Data Summary'!CZ145="Yes"),100-OFFSET('Sanitation Data'!$G$4,0,10*ROW('Sanitation Data'!G139)),NA())</f>
        <v>#N/A</v>
      </c>
      <c r="AL145" s="96" t="e">
        <f ca="true">+IF(AND(ISNUMBER(OFFSET('Sanitation Data'!$G$6,0,10*ROW('Sanitation Data'!G139))),'Data Summary'!DA145="Yes"),OFFSET('Sanitation Data'!$G$6,0,10*ROW('Sanitation Data'!G139)),NA())</f>
        <v>#N/A</v>
      </c>
      <c r="AM145" s="96" t="e">
        <f ca="true">+IF(AND(ISNUMBER(OFFSET('Sanitation Data'!$G$10,0,10*ROW('Sanitation Data'!G139))),'Data Summary'!DB145="Yes"),OFFSET('Sanitation Data'!$G$10,0,10*ROW('Sanitation Data'!G139)),NA())</f>
        <v>#N/A</v>
      </c>
      <c r="AN145" s="96" t="e">
        <f ca="true">+IF(AND(ISNUMBER(OFFSET('Sanitation Data'!$G$11,0,10*ROW('Sanitation Data'!G139))),'Data Summary'!DC145="Yes"),OFFSET('Sanitation Data'!$G$11,0,10*ROW('Sanitation Data'!G139)),NA())</f>
        <v>#N/A</v>
      </c>
      <c r="AO145" s="96" t="e">
        <f ca="true">+IF(AND(ISNUMBER(OFFSET('Sanitation Data'!$G$12,0,10*ROW('Sanitation Data'!G139))),'Data Summary'!DD145="Yes"),OFFSET('Sanitation Data'!$G$12,0,10*ROW('Sanitation Data'!G139)),NA())</f>
        <v>#N/A</v>
      </c>
      <c r="AP145" s="96" t="e">
        <f ca="true">+IF(AND(ISNUMBER(OFFSET('Sanitation Data'!$H$4,0,10*ROW('Sanitation Data'!H139))),'Data Summary'!DE145="Yes"),100-OFFSET('Sanitation Data'!$H$4,0,10*ROW('Sanitation Data'!H139)),NA())</f>
        <v>#N/A</v>
      </c>
      <c r="AQ145" s="96" t="e">
        <f ca="true">+IF(AND(ISNUMBER(OFFSET('Sanitation Data'!$H$6,0,10*ROW('Sanitation Data'!H139))),'Data Summary'!DF145="Yes"),OFFSET('Sanitation Data'!$H$6,0,10*ROW('Sanitation Data'!H139)),NA())</f>
        <v>#N/A</v>
      </c>
      <c r="AR145" s="96" t="e">
        <f ca="true">+IF(AND(ISNUMBER(OFFSET('Sanitation Data'!$H$10,0,10*ROW('Sanitation Data'!H139))),'Data Summary'!DG145="Yes"),OFFSET('Sanitation Data'!$H$10,0,10*ROW('Sanitation Data'!H139)),NA())</f>
        <v>#N/A</v>
      </c>
      <c r="AS145" s="96" t="e">
        <f ca="true">+IF(AND(ISNUMBER(OFFSET('Sanitation Data'!$H$11,0,10*ROW('Sanitation Data'!H139))),'Data Summary'!DH145="Yes"),OFFSET('Sanitation Data'!$H$11,0,10*ROW('Sanitation Data'!H139)),NA())</f>
        <v>#N/A</v>
      </c>
      <c r="AT145" s="96" t="e">
        <f ca="true">+IF(AND(ISNUMBER(OFFSET('Sanitation Data'!$H$12,0,10*ROW('Sanitation Data'!H139))),'Data Summary'!DI145="Yes"),OFFSET('Sanitation Data'!$H$12,0,10*ROW('Sanitation Data'!H139)),NA())</f>
        <v>#N/A</v>
      </c>
      <c r="AU145" s="96" t="e">
        <f ca="true">+IF(AND(ISNUMBER(OFFSET('Sanitation Data'!$I$4,0,10*ROW('Sanitation Data'!I139))),'Data Summary'!DJ145="Yes"),100-OFFSET('Sanitation Data'!$I$4,0,10*ROW('Sanitation Data'!I139)),NA())</f>
        <v>#N/A</v>
      </c>
      <c r="AV145" s="96" t="e">
        <f ca="true">+IF(AND(ISNUMBER(OFFSET('Sanitation Data'!$I$6,0,10*ROW('Sanitation Data'!I139))),'Data Summary'!DK145="Yes"),OFFSET('Sanitation Data'!$I$6,0,10*ROW('Sanitation Data'!I139)),NA())</f>
        <v>#N/A</v>
      </c>
      <c r="AW145" s="96" t="e">
        <f ca="true">+IF(AND(ISNUMBER(OFFSET('Sanitation Data'!$I$10,0,10*ROW('Sanitation Data'!I139))),'Data Summary'!DL145="Yes"),OFFSET('Sanitation Data'!$I$10,0,10*ROW('Sanitation Data'!I139)),NA())</f>
        <v>#N/A</v>
      </c>
      <c r="AX145" s="96" t="e">
        <f ca="true">+IF(AND(ISNUMBER(OFFSET('Sanitation Data'!$I$11,0,10*ROW('Sanitation Data'!I139))),'Data Summary'!DM145="Yes"),OFFSET('Sanitation Data'!$I$11,0,10*ROW('Sanitation Data'!I139)),NA())</f>
        <v>#N/A</v>
      </c>
      <c r="AY145" s="96" t="e">
        <f ca="true">+IF(AND(ISNUMBER(OFFSET('Sanitation Data'!$I$12,0,10*ROW('Sanitation Data'!I139))),'Data Summary'!DN145="Yes"),OFFSET('Sanitation Data'!$I$12,0,10*ROW('Sanitation Data'!I139)),NA())</f>
        <v>#N/A</v>
      </c>
      <c r="AZ145" s="97" t="e">
        <f ca="true">+IF(AND(ISNUMBER(OFFSET('Hygiene Data'!$D$5,0,10*ROW('Hygiene Data'!D139))),'Data Summary'!DO145="Yes"),OFFSET('Hygiene Data'!$D$5,0,10*ROW('Hygiene Data'!D139)),NA())</f>
        <v>#N/A</v>
      </c>
      <c r="BA145" s="97" t="e">
        <f ca="true">+IF(AND(ISNUMBER(OFFSET('Hygiene Data'!$D$7,0,10*ROW('Hygiene Data'!D139))),'Data Summary'!DP145="Yes"),OFFSET('Hygiene Data'!$D$7,0,10*ROW('Hygiene Data'!D139)),NA())</f>
        <v>#N/A</v>
      </c>
      <c r="BB145" s="97" t="e">
        <f ca="true">+IF(AND(ISNUMBER(OFFSET('Hygiene Data'!$D$9,0,10*ROW('Hygiene Data'!D139))),'Data Summary'!DQ145="Yes"),OFFSET('Hygiene Data'!$D$9,0,10*ROW('Hygiene Data'!D139)),NA())</f>
        <v>#N/A</v>
      </c>
      <c r="BC145" s="97" t="e">
        <f ca="true">+IF(AND(ISNUMBER(OFFSET('Hygiene Data'!$E$5,0,10*ROW('Hygiene Data'!E139))),'Data Summary'!DR145="Yes"),OFFSET('Hygiene Data'!$E$5,0,10*ROW('Hygiene Data'!E139)),NA())</f>
        <v>#N/A</v>
      </c>
      <c r="BD145" s="97" t="e">
        <f ca="true">+IF(AND(ISNUMBER(OFFSET('Hygiene Data'!$E$7,0,10*ROW('Hygiene Data'!E139))),'Data Summary'!DS145="Yes"),OFFSET('Hygiene Data'!$E$7,0,10*ROW('Hygiene Data'!E139)),NA())</f>
        <v>#N/A</v>
      </c>
      <c r="BE145" s="97" t="e">
        <f ca="true">+IF(AND(ISNUMBER(OFFSET('Hygiene Data'!$E$9,0,10*ROW('Hygiene Data'!E139))),'Data Summary'!DT145="Yes"),OFFSET('Hygiene Data'!$E$9,0,10*ROW('Hygiene Data'!E139)),NA())</f>
        <v>#N/A</v>
      </c>
      <c r="BF145" s="97" t="e">
        <f ca="true">+IF(AND(ISNUMBER(OFFSET('Hygiene Data'!$F$5,0,10*ROW('Hygiene Data'!F139))),'Data Summary'!DU145="Yes"),OFFSET('Hygiene Data'!$F$5,0,10*ROW('Hygiene Data'!F139)),NA())</f>
        <v>#N/A</v>
      </c>
      <c r="BG145" s="97" t="e">
        <f ca="true">+IF(AND(ISNUMBER(OFFSET('Hygiene Data'!$F$7,0,10*ROW('Hygiene Data'!F139))),'Data Summary'!DV145="Yes"),OFFSET('Hygiene Data'!$F$7,0,10*ROW('Hygiene Data'!F139)),NA())</f>
        <v>#N/A</v>
      </c>
      <c r="BH145" s="97" t="e">
        <f ca="true">+IF(AND(ISNUMBER(OFFSET('Hygiene Data'!$F$9,0,10*ROW('Hygiene Data'!F139))),'Data Summary'!DW145="Yes"),OFFSET('Hygiene Data'!$F$9,0,10*ROW('Hygiene Data'!F139)),NA())</f>
        <v>#N/A</v>
      </c>
      <c r="BI145" s="97" t="e">
        <f ca="true">+IF(AND(ISNUMBER(OFFSET('Hygiene Data'!$G$5,0,10*ROW('Hygiene Data'!G139))),'Data Summary'!DX145="Yes"),OFFSET('Hygiene Data'!$G$5,0,10*ROW('Hygiene Data'!G139)),NA())</f>
        <v>#N/A</v>
      </c>
      <c r="BJ145" s="97" t="e">
        <f ca="true">+IF(AND(ISNUMBER(OFFSET('Hygiene Data'!$G$7,0,10*ROW('Hygiene Data'!G139))),'Data Summary'!DY145="Yes"),OFFSET('Hygiene Data'!$G$7,0,10*ROW('Hygiene Data'!G139)),NA())</f>
        <v>#N/A</v>
      </c>
      <c r="BK145" s="97" t="e">
        <f ca="true">+IF(AND(ISNUMBER(OFFSET('Hygiene Data'!$G$9,0,10*ROW('Hygiene Data'!G139))),'Data Summary'!DZ145="Yes"),OFFSET('Hygiene Data'!$G$9,0,10*ROW('Hygiene Data'!G139)),NA())</f>
        <v>#N/A</v>
      </c>
      <c r="BL145" s="97" t="e">
        <f ca="true">+IF(AND(ISNUMBER(OFFSET('Hygiene Data'!$H$5,0,10*ROW('Hygiene Data'!H139))),'Data Summary'!EA145="Yes"),OFFSET('Hygiene Data'!$H$5,0,10*ROW('Hygiene Data'!H139)),NA())</f>
        <v>#N/A</v>
      </c>
      <c r="BM145" s="97" t="e">
        <f ca="true">+IF(AND(ISNUMBER(OFFSET('Hygiene Data'!$H$7,0,10*ROW('Hygiene Data'!H139))),'Data Summary'!EB145="Yes"),OFFSET('Hygiene Data'!$H$7,0,10*ROW('Hygiene Data'!H139)),NA())</f>
        <v>#N/A</v>
      </c>
      <c r="BN145" s="97" t="e">
        <f ca="true">+IF(AND(ISNUMBER(OFFSET('Hygiene Data'!$H$9,0,10*ROW('Hygiene Data'!H139))),'Data Summary'!EC145="Yes"),OFFSET('Hygiene Data'!$H$9,0,10*ROW('Hygiene Data'!H139)),NA())</f>
        <v>#N/A</v>
      </c>
      <c r="BO145" s="97" t="e">
        <f ca="true">+IF(AND(ISNUMBER(OFFSET('Hygiene Data'!$I$5,0,10*ROW('Hygiene Data'!I139))),'Data Summary'!ED145="Yes"),OFFSET('Hygiene Data'!$I$5,0,10*ROW('Hygiene Data'!I139)),NA())</f>
        <v>#N/A</v>
      </c>
      <c r="BP145" s="97" t="e">
        <f ca="true">+IF(AND(ISNUMBER(OFFSET('Hygiene Data'!$I$7,0,10*ROW('Hygiene Data'!I139))),'Data Summary'!EE145="Yes"),OFFSET('Hygiene Data'!$I$7,0,10*ROW('Hygiene Data'!I139)),NA())</f>
        <v>#N/A</v>
      </c>
      <c r="BQ145" s="97" t="e">
        <f ca="true">+IF(AND(ISNUMBER(OFFSET('Hygiene Data'!$I$9,0,10*ROW('Hygiene Data'!I139))),'Data Summary'!EF145="Yes"),OFFSET('Hygiene Data'!$I$9,0,10*ROW('Hygiene Data'!I139)),NA())</f>
        <v>#N/A</v>
      </c>
    </row>
    <row xmlns:x14ac="http://schemas.microsoft.com/office/spreadsheetml/2009/9/ac" r="146" x14ac:dyDescent="0.2">
      <c r="A146" s="409" t="e">
        <f ca="true">+RIGHT('Data Summary'!A146,LEN('Data Summary'!A146)-9)</f>
        <v>#VALUE!</v>
      </c>
      <c r="B146" s="36" t="str">
        <f ca="true">+IF(ISTEXT('Data Summary'!B146),'Data Summary'!B146,"")</f>
        <v/>
      </c>
      <c r="C146" s="358" t="e">
        <f ca="true">+VALUE('Data Summary'!C146)</f>
        <v>#VALUE!</v>
      </c>
      <c r="D146" s="95" t="e">
        <f ca="true">+IF(AND(ISNUMBER(OFFSET('Water Data'!$D$4,0,10*ROW('Water Data'!D140))),'Data Summary'!BS146="Yes"),100-OFFSET('Water Data'!$D$4,0,10*ROW('Water Data'!D140)),NA())</f>
        <v>#N/A</v>
      </c>
      <c r="E146" s="95" t="e">
        <f ca="true">+IF(AND(ISNUMBER(OFFSET('Water Data'!$D$6,0,10*ROW('Water Data'!D140))),'Data Summary'!BT146="Yes"),OFFSET('Water Data'!$D$6,0,10*ROW('Water Data'!D140)),NA())</f>
        <v>#N/A</v>
      </c>
      <c r="F146" s="95" t="e">
        <f ca="true">+IF(AND(ISNUMBER(OFFSET('Water Data'!$D$9,0,10*ROW('Water Data'!D140))),'Data Summary'!BU146="Yes"),OFFSET('Water Data'!$D$9,0,10*ROW('Water Data'!D140)),NA())</f>
        <v>#N/A</v>
      </c>
      <c r="G146" s="95" t="e">
        <f ca="true">+IF(AND(ISNUMBER(OFFSET('Water Data'!$E$4,0,10*ROW('Water Data'!E140))),'Data Summary'!BV146="Yes"),100-OFFSET('Water Data'!$E$4,0,10*ROW('Water Data'!E140)),NA())</f>
        <v>#N/A</v>
      </c>
      <c r="H146" s="95" t="e">
        <f ca="true">+IF(AND(ISNUMBER(OFFSET('Water Data'!$E$6,0,10*ROW('Water Data'!E140))),'Data Summary'!BW146="Yes"),OFFSET('Water Data'!$E$6,0,10*ROW('Water Data'!E140)),NA())</f>
        <v>#N/A</v>
      </c>
      <c r="I146" s="95" t="e">
        <f ca="true">+IF(AND(ISNUMBER(OFFSET('Water Data'!$E$9,0,10*ROW('Water Data'!E140))),'Data Summary'!BX146="Yes"),OFFSET('Water Data'!$E$9,0,10*ROW('Water Data'!E140)),NA())</f>
        <v>#N/A</v>
      </c>
      <c r="J146" s="95" t="e">
        <f ca="true">+IF(AND(ISNUMBER(OFFSET('Water Data'!$F$4,0,10*ROW('Water Data'!F140))),'Data Summary'!BY146="Yes"),100-OFFSET('Water Data'!$F$4,0,10*ROW('Water Data'!F140)),NA())</f>
        <v>#N/A</v>
      </c>
      <c r="K146" s="95" t="e">
        <f ca="true">+IF(AND(ISNUMBER(OFFSET('Water Data'!$F$6,0,10*ROW('Water Data'!F140))),'Data Summary'!BZ146="Yes"),OFFSET('Water Data'!$F$6,0,10*ROW('Water Data'!F140)),NA())</f>
        <v>#N/A</v>
      </c>
      <c r="L146" s="95" t="e">
        <f ca="true">+IF(AND(ISNUMBER(OFFSET('Water Data'!$F$9,0,10*ROW('Water Data'!F140))),'Data Summary'!CA146="Yes"),OFFSET('Water Data'!$F$9,0,10*ROW('Water Data'!F140)),NA())</f>
        <v>#N/A</v>
      </c>
      <c r="M146" s="95" t="e">
        <f ca="true">+IF(AND(ISNUMBER(OFFSET('Water Data'!$G$4,0,10*ROW('Water Data'!G140))),'Data Summary'!CB146="Yes"),100-OFFSET('Water Data'!$G$4,0,10*ROW('Water Data'!G140)),NA())</f>
        <v>#N/A</v>
      </c>
      <c r="N146" s="95" t="e">
        <f ca="true">+IF(AND(ISNUMBER(OFFSET('Water Data'!$G$6,0,10*ROW('Water Data'!G140))),'Data Summary'!CC146="Yes"),OFFSET('Water Data'!$G$6,0,10*ROW('Water Data'!G140)),NA())</f>
        <v>#N/A</v>
      </c>
      <c r="O146" s="95" t="e">
        <f ca="true">+IF(AND(ISNUMBER(OFFSET('Water Data'!$G$9,0,10*ROW('Water Data'!G140))),'Data Summary'!CD146="Yes"),OFFSET('Water Data'!$G$9,0,10*ROW('Water Data'!G140)),NA())</f>
        <v>#N/A</v>
      </c>
      <c r="P146" s="95" t="e">
        <f ca="true">+IF(AND(ISNUMBER(OFFSET('Water Data'!$H$4,0,10*ROW('Water Data'!H140))),'Data Summary'!CE146="Yes"),100-OFFSET('Water Data'!$H$4,0,10*ROW('Water Data'!H140)),NA())</f>
        <v>#N/A</v>
      </c>
      <c r="Q146" s="95" t="e">
        <f ca="true">+IF(AND(ISNUMBER(OFFSET('Water Data'!$H$6,0,10*ROW('Water Data'!H140))),'Data Summary'!CF146="Yes"),OFFSET('Water Data'!$H$6,0,10*ROW('Water Data'!H140)),NA())</f>
        <v>#N/A</v>
      </c>
      <c r="R146" s="95" t="e">
        <f ca="true">+IF(AND(ISNUMBER(OFFSET('Water Data'!$H$9,0,10*ROW('Water Data'!H140))),'Data Summary'!CG146="Yes"),OFFSET('Water Data'!$H$9,0,10*ROW('Water Data'!H140)),NA())</f>
        <v>#N/A</v>
      </c>
      <c r="S146" s="95" t="e">
        <f ca="true">+IF(AND(ISNUMBER(OFFSET('Water Data'!$I$4,0,10*ROW('Water Data'!I140))),'Data Summary'!CH146="Yes"),100-OFFSET('Water Data'!$I$4,0,10*ROW('Water Data'!I140)),NA())</f>
        <v>#N/A</v>
      </c>
      <c r="T146" s="95" t="e">
        <f ca="true">+IF(AND(ISNUMBER(OFFSET('Water Data'!$I$6,0,10*ROW('Water Data'!I140))),'Data Summary'!CI146="Yes"),OFFSET('Water Data'!$I$6,0,10*ROW('Water Data'!I140)),NA())</f>
        <v>#N/A</v>
      </c>
      <c r="U146" s="95" t="e">
        <f ca="true">+IF(AND(ISNUMBER(OFFSET('Water Data'!$I$9,0,10*ROW('Water Data'!I140))),'Data Summary'!CJ146="Yes"),OFFSET('Water Data'!$I$9,0,10*ROW('Water Data'!I140)),NA())</f>
        <v>#N/A</v>
      </c>
      <c r="V146" s="96" t="e">
        <f ca="true">+IF(AND(ISNUMBER(OFFSET('Sanitation Data'!$D$4,0,10*ROW('Sanitation Data'!D140))),'Data Summary'!CK146="Yes"),100-OFFSET('Sanitation Data'!$D$4,0,10*ROW('Sanitation Data'!D140)),NA())</f>
        <v>#N/A</v>
      </c>
      <c r="W146" s="96" t="e">
        <f ca="true">+IF(AND(ISNUMBER(OFFSET('Sanitation Data'!$D$6,0,10*ROW('Sanitation Data'!D140))),'Data Summary'!CL146="Yes"),OFFSET('Sanitation Data'!$D$6,0,10*ROW('Sanitation Data'!D140)),NA())</f>
        <v>#N/A</v>
      </c>
      <c r="X146" s="96" t="e">
        <f ca="true">+IF(AND(ISNUMBER(OFFSET('Sanitation Data'!$D$10,0,10*ROW('Sanitation Data'!D140))),'Data Summary'!CM146="Yes"),OFFSET('Sanitation Data'!$D$10,0,10*ROW('Sanitation Data'!D140)),NA())</f>
        <v>#N/A</v>
      </c>
      <c r="Y146" s="96" t="e">
        <f ca="true">+IF(AND(ISNUMBER(OFFSET('Sanitation Data'!$D$11,0,10*ROW('Sanitation Data'!D140))),'Data Summary'!CN146="Yes"),OFFSET('Sanitation Data'!$D$11,0,10*ROW('Sanitation Data'!D140)),NA())</f>
        <v>#N/A</v>
      </c>
      <c r="Z146" s="96" t="e">
        <f ca="true">+IF(AND(ISNUMBER(OFFSET('Sanitation Data'!$D$12,0,10*ROW('Sanitation Data'!D140))),'Data Summary'!CO146="Yes"),OFFSET('Sanitation Data'!$D$12,0,10*ROW('Sanitation Data'!D140)),NA())</f>
        <v>#N/A</v>
      </c>
      <c r="AA146" s="96" t="e">
        <f ca="true">+IF(AND(ISNUMBER(OFFSET('Sanitation Data'!$E$4,0,10*ROW('Sanitation Data'!E140))),'Data Summary'!CP146="Yes"),100-OFFSET('Sanitation Data'!$E$4,0,10*ROW('Sanitation Data'!E140)),NA())</f>
        <v>#N/A</v>
      </c>
      <c r="AB146" s="96" t="e">
        <f ca="true">+IF(AND(ISNUMBER(OFFSET('Sanitation Data'!$E$6,0,10*ROW('Sanitation Data'!E140))),'Data Summary'!CQ146="Yes"),OFFSET('Sanitation Data'!$E$6,0,10*ROW('Sanitation Data'!E140)),NA())</f>
        <v>#N/A</v>
      </c>
      <c r="AC146" s="96" t="e">
        <f ca="true">+IF(AND(ISNUMBER(OFFSET('Sanitation Data'!$E$10,0,10*ROW('Sanitation Data'!E140))),'Data Summary'!CR146="Yes"),OFFSET('Sanitation Data'!$E$10,0,10*ROW('Sanitation Data'!E140)),NA())</f>
        <v>#N/A</v>
      </c>
      <c r="AD146" s="96" t="e">
        <f ca="true">+IF(AND(ISNUMBER(OFFSET('Sanitation Data'!$E$11,0,10*ROW('Sanitation Data'!E140))),'Data Summary'!CS146="Yes"),OFFSET('Sanitation Data'!$E$11,0,10*ROW('Sanitation Data'!E140)),NA())</f>
        <v>#N/A</v>
      </c>
      <c r="AE146" s="96" t="e">
        <f ca="true">+IF(AND(ISNUMBER(OFFSET('Sanitation Data'!$E$12,0,10*ROW('Sanitation Data'!E140))),'Data Summary'!CT146="Yes"),OFFSET('Sanitation Data'!$E$12,0,10*ROW('Sanitation Data'!E140)),NA())</f>
        <v>#N/A</v>
      </c>
      <c r="AF146" s="96" t="e">
        <f ca="true">+IF(AND(ISNUMBER(OFFSET('Sanitation Data'!$F$4,0,10*ROW('Sanitation Data'!F140))),'Data Summary'!CU146="Yes"),100-OFFSET('Sanitation Data'!$F$4,0,10*ROW('Sanitation Data'!F140)),NA())</f>
        <v>#N/A</v>
      </c>
      <c r="AG146" s="96" t="e">
        <f ca="true">+IF(AND(ISNUMBER(OFFSET('Sanitation Data'!$F$6,0,10*ROW('Sanitation Data'!F140))),'Data Summary'!CV146="Yes"),OFFSET('Sanitation Data'!$F$6,0,10*ROW('Sanitation Data'!F140)),NA())</f>
        <v>#N/A</v>
      </c>
      <c r="AH146" s="96" t="e">
        <f ca="true">+IF(AND(ISNUMBER(OFFSET('Sanitation Data'!$F$10,0,10*ROW('Sanitation Data'!F140))),'Data Summary'!CW146="Yes"),OFFSET('Sanitation Data'!$F$10,0,10*ROW('Sanitation Data'!F140)),NA())</f>
        <v>#N/A</v>
      </c>
      <c r="AI146" s="96" t="e">
        <f ca="true">+IF(AND(ISNUMBER(OFFSET('Sanitation Data'!$F$11,0,10*ROW('Sanitation Data'!F140))),'Data Summary'!CX146="Yes"),OFFSET('Sanitation Data'!$F$11,0,10*ROW('Sanitation Data'!F140)),NA())</f>
        <v>#N/A</v>
      </c>
      <c r="AJ146" s="96" t="e">
        <f ca="true">+IF(AND(ISNUMBER(OFFSET('Sanitation Data'!$F$12,0,10*ROW('Sanitation Data'!F140))),'Data Summary'!CY146="Yes"),OFFSET('Sanitation Data'!$F$12,0,10*ROW('Sanitation Data'!F140)),NA())</f>
        <v>#N/A</v>
      </c>
      <c r="AK146" s="96" t="e">
        <f ca="true">+IF(AND(ISNUMBER(OFFSET('Sanitation Data'!$G$4,0,10*ROW('Sanitation Data'!G140))),'Data Summary'!CZ146="Yes"),100-OFFSET('Sanitation Data'!$G$4,0,10*ROW('Sanitation Data'!G140)),NA())</f>
        <v>#N/A</v>
      </c>
      <c r="AL146" s="96" t="e">
        <f ca="true">+IF(AND(ISNUMBER(OFFSET('Sanitation Data'!$G$6,0,10*ROW('Sanitation Data'!G140))),'Data Summary'!DA146="Yes"),OFFSET('Sanitation Data'!$G$6,0,10*ROW('Sanitation Data'!G140)),NA())</f>
        <v>#N/A</v>
      </c>
      <c r="AM146" s="96" t="e">
        <f ca="true">+IF(AND(ISNUMBER(OFFSET('Sanitation Data'!$G$10,0,10*ROW('Sanitation Data'!G140))),'Data Summary'!DB146="Yes"),OFFSET('Sanitation Data'!$G$10,0,10*ROW('Sanitation Data'!G140)),NA())</f>
        <v>#N/A</v>
      </c>
      <c r="AN146" s="96" t="e">
        <f ca="true">+IF(AND(ISNUMBER(OFFSET('Sanitation Data'!$G$11,0,10*ROW('Sanitation Data'!G140))),'Data Summary'!DC146="Yes"),OFFSET('Sanitation Data'!$G$11,0,10*ROW('Sanitation Data'!G140)),NA())</f>
        <v>#N/A</v>
      </c>
      <c r="AO146" s="96" t="e">
        <f ca="true">+IF(AND(ISNUMBER(OFFSET('Sanitation Data'!$G$12,0,10*ROW('Sanitation Data'!G140))),'Data Summary'!DD146="Yes"),OFFSET('Sanitation Data'!$G$12,0,10*ROW('Sanitation Data'!G140)),NA())</f>
        <v>#N/A</v>
      </c>
      <c r="AP146" s="96" t="e">
        <f ca="true">+IF(AND(ISNUMBER(OFFSET('Sanitation Data'!$H$4,0,10*ROW('Sanitation Data'!H140))),'Data Summary'!DE146="Yes"),100-OFFSET('Sanitation Data'!$H$4,0,10*ROW('Sanitation Data'!H140)),NA())</f>
        <v>#N/A</v>
      </c>
      <c r="AQ146" s="96" t="e">
        <f ca="true">+IF(AND(ISNUMBER(OFFSET('Sanitation Data'!$H$6,0,10*ROW('Sanitation Data'!H140))),'Data Summary'!DF146="Yes"),OFFSET('Sanitation Data'!$H$6,0,10*ROW('Sanitation Data'!H140)),NA())</f>
        <v>#N/A</v>
      </c>
      <c r="AR146" s="96" t="e">
        <f ca="true">+IF(AND(ISNUMBER(OFFSET('Sanitation Data'!$H$10,0,10*ROW('Sanitation Data'!H140))),'Data Summary'!DG146="Yes"),OFFSET('Sanitation Data'!$H$10,0,10*ROW('Sanitation Data'!H140)),NA())</f>
        <v>#N/A</v>
      </c>
      <c r="AS146" s="96" t="e">
        <f ca="true">+IF(AND(ISNUMBER(OFFSET('Sanitation Data'!$H$11,0,10*ROW('Sanitation Data'!H140))),'Data Summary'!DH146="Yes"),OFFSET('Sanitation Data'!$H$11,0,10*ROW('Sanitation Data'!H140)),NA())</f>
        <v>#N/A</v>
      </c>
      <c r="AT146" s="96" t="e">
        <f ca="true">+IF(AND(ISNUMBER(OFFSET('Sanitation Data'!$H$12,0,10*ROW('Sanitation Data'!H140))),'Data Summary'!DI146="Yes"),OFFSET('Sanitation Data'!$H$12,0,10*ROW('Sanitation Data'!H140)),NA())</f>
        <v>#N/A</v>
      </c>
      <c r="AU146" s="96" t="e">
        <f ca="true">+IF(AND(ISNUMBER(OFFSET('Sanitation Data'!$I$4,0,10*ROW('Sanitation Data'!I140))),'Data Summary'!DJ146="Yes"),100-OFFSET('Sanitation Data'!$I$4,0,10*ROW('Sanitation Data'!I140)),NA())</f>
        <v>#N/A</v>
      </c>
      <c r="AV146" s="96" t="e">
        <f ca="true">+IF(AND(ISNUMBER(OFFSET('Sanitation Data'!$I$6,0,10*ROW('Sanitation Data'!I140))),'Data Summary'!DK146="Yes"),OFFSET('Sanitation Data'!$I$6,0,10*ROW('Sanitation Data'!I140)),NA())</f>
        <v>#N/A</v>
      </c>
      <c r="AW146" s="96" t="e">
        <f ca="true">+IF(AND(ISNUMBER(OFFSET('Sanitation Data'!$I$10,0,10*ROW('Sanitation Data'!I140))),'Data Summary'!DL146="Yes"),OFFSET('Sanitation Data'!$I$10,0,10*ROW('Sanitation Data'!I140)),NA())</f>
        <v>#N/A</v>
      </c>
      <c r="AX146" s="96" t="e">
        <f ca="true">+IF(AND(ISNUMBER(OFFSET('Sanitation Data'!$I$11,0,10*ROW('Sanitation Data'!I140))),'Data Summary'!DM146="Yes"),OFFSET('Sanitation Data'!$I$11,0,10*ROW('Sanitation Data'!I140)),NA())</f>
        <v>#N/A</v>
      </c>
      <c r="AY146" s="96" t="e">
        <f ca="true">+IF(AND(ISNUMBER(OFFSET('Sanitation Data'!$I$12,0,10*ROW('Sanitation Data'!I140))),'Data Summary'!DN146="Yes"),OFFSET('Sanitation Data'!$I$12,0,10*ROW('Sanitation Data'!I140)),NA())</f>
        <v>#N/A</v>
      </c>
      <c r="AZ146" s="97" t="e">
        <f ca="true">+IF(AND(ISNUMBER(OFFSET('Hygiene Data'!$D$5,0,10*ROW('Hygiene Data'!D140))),'Data Summary'!DO146="Yes"),OFFSET('Hygiene Data'!$D$5,0,10*ROW('Hygiene Data'!D140)),NA())</f>
        <v>#N/A</v>
      </c>
      <c r="BA146" s="97" t="e">
        <f ca="true">+IF(AND(ISNUMBER(OFFSET('Hygiene Data'!$D$7,0,10*ROW('Hygiene Data'!D140))),'Data Summary'!DP146="Yes"),OFFSET('Hygiene Data'!$D$7,0,10*ROW('Hygiene Data'!D140)),NA())</f>
        <v>#N/A</v>
      </c>
      <c r="BB146" s="97" t="e">
        <f ca="true">+IF(AND(ISNUMBER(OFFSET('Hygiene Data'!$D$9,0,10*ROW('Hygiene Data'!D140))),'Data Summary'!DQ146="Yes"),OFFSET('Hygiene Data'!$D$9,0,10*ROW('Hygiene Data'!D140)),NA())</f>
        <v>#N/A</v>
      </c>
      <c r="BC146" s="97" t="e">
        <f ca="true">+IF(AND(ISNUMBER(OFFSET('Hygiene Data'!$E$5,0,10*ROW('Hygiene Data'!E140))),'Data Summary'!DR146="Yes"),OFFSET('Hygiene Data'!$E$5,0,10*ROW('Hygiene Data'!E140)),NA())</f>
        <v>#N/A</v>
      </c>
      <c r="BD146" s="97" t="e">
        <f ca="true">+IF(AND(ISNUMBER(OFFSET('Hygiene Data'!$E$7,0,10*ROW('Hygiene Data'!E140))),'Data Summary'!DS146="Yes"),OFFSET('Hygiene Data'!$E$7,0,10*ROW('Hygiene Data'!E140)),NA())</f>
        <v>#N/A</v>
      </c>
      <c r="BE146" s="97" t="e">
        <f ca="true">+IF(AND(ISNUMBER(OFFSET('Hygiene Data'!$E$9,0,10*ROW('Hygiene Data'!E140))),'Data Summary'!DT146="Yes"),OFFSET('Hygiene Data'!$E$9,0,10*ROW('Hygiene Data'!E140)),NA())</f>
        <v>#N/A</v>
      </c>
      <c r="BF146" s="97" t="e">
        <f ca="true">+IF(AND(ISNUMBER(OFFSET('Hygiene Data'!$F$5,0,10*ROW('Hygiene Data'!F140))),'Data Summary'!DU146="Yes"),OFFSET('Hygiene Data'!$F$5,0,10*ROW('Hygiene Data'!F140)),NA())</f>
        <v>#N/A</v>
      </c>
      <c r="BG146" s="97" t="e">
        <f ca="true">+IF(AND(ISNUMBER(OFFSET('Hygiene Data'!$F$7,0,10*ROW('Hygiene Data'!F140))),'Data Summary'!DV146="Yes"),OFFSET('Hygiene Data'!$F$7,0,10*ROW('Hygiene Data'!F140)),NA())</f>
        <v>#N/A</v>
      </c>
      <c r="BH146" s="97" t="e">
        <f ca="true">+IF(AND(ISNUMBER(OFFSET('Hygiene Data'!$F$9,0,10*ROW('Hygiene Data'!F140))),'Data Summary'!DW146="Yes"),OFFSET('Hygiene Data'!$F$9,0,10*ROW('Hygiene Data'!F140)),NA())</f>
        <v>#N/A</v>
      </c>
      <c r="BI146" s="97" t="e">
        <f ca="true">+IF(AND(ISNUMBER(OFFSET('Hygiene Data'!$G$5,0,10*ROW('Hygiene Data'!G140))),'Data Summary'!DX146="Yes"),OFFSET('Hygiene Data'!$G$5,0,10*ROW('Hygiene Data'!G140)),NA())</f>
        <v>#N/A</v>
      </c>
      <c r="BJ146" s="97" t="e">
        <f ca="true">+IF(AND(ISNUMBER(OFFSET('Hygiene Data'!$G$7,0,10*ROW('Hygiene Data'!G140))),'Data Summary'!DY146="Yes"),OFFSET('Hygiene Data'!$G$7,0,10*ROW('Hygiene Data'!G140)),NA())</f>
        <v>#N/A</v>
      </c>
      <c r="BK146" s="97" t="e">
        <f ca="true">+IF(AND(ISNUMBER(OFFSET('Hygiene Data'!$G$9,0,10*ROW('Hygiene Data'!G140))),'Data Summary'!DZ146="Yes"),OFFSET('Hygiene Data'!$G$9,0,10*ROW('Hygiene Data'!G140)),NA())</f>
        <v>#N/A</v>
      </c>
      <c r="BL146" s="97" t="e">
        <f ca="true">+IF(AND(ISNUMBER(OFFSET('Hygiene Data'!$H$5,0,10*ROW('Hygiene Data'!H140))),'Data Summary'!EA146="Yes"),OFFSET('Hygiene Data'!$H$5,0,10*ROW('Hygiene Data'!H140)),NA())</f>
        <v>#N/A</v>
      </c>
      <c r="BM146" s="97" t="e">
        <f ca="true">+IF(AND(ISNUMBER(OFFSET('Hygiene Data'!$H$7,0,10*ROW('Hygiene Data'!H140))),'Data Summary'!EB146="Yes"),OFFSET('Hygiene Data'!$H$7,0,10*ROW('Hygiene Data'!H140)),NA())</f>
        <v>#N/A</v>
      </c>
      <c r="BN146" s="97" t="e">
        <f ca="true">+IF(AND(ISNUMBER(OFFSET('Hygiene Data'!$H$9,0,10*ROW('Hygiene Data'!H140))),'Data Summary'!EC146="Yes"),OFFSET('Hygiene Data'!$H$9,0,10*ROW('Hygiene Data'!H140)),NA())</f>
        <v>#N/A</v>
      </c>
      <c r="BO146" s="97" t="e">
        <f ca="true">+IF(AND(ISNUMBER(OFFSET('Hygiene Data'!$I$5,0,10*ROW('Hygiene Data'!I140))),'Data Summary'!ED146="Yes"),OFFSET('Hygiene Data'!$I$5,0,10*ROW('Hygiene Data'!I140)),NA())</f>
        <v>#N/A</v>
      </c>
      <c r="BP146" s="97" t="e">
        <f ca="true">+IF(AND(ISNUMBER(OFFSET('Hygiene Data'!$I$7,0,10*ROW('Hygiene Data'!I140))),'Data Summary'!EE146="Yes"),OFFSET('Hygiene Data'!$I$7,0,10*ROW('Hygiene Data'!I140)),NA())</f>
        <v>#N/A</v>
      </c>
      <c r="BQ146" s="97" t="e">
        <f ca="true">+IF(AND(ISNUMBER(OFFSET('Hygiene Data'!$I$9,0,10*ROW('Hygiene Data'!I140))),'Data Summary'!EF146="Yes"),OFFSET('Hygiene Data'!$I$9,0,10*ROW('Hygiene Data'!I140)),NA())</f>
        <v>#N/A</v>
      </c>
    </row>
    <row xmlns:x14ac="http://schemas.microsoft.com/office/spreadsheetml/2009/9/ac" r="147" x14ac:dyDescent="0.2">
      <c r="A147" s="409" t="e">
        <f ca="true">+RIGHT('Data Summary'!A147,LEN('Data Summary'!A147)-9)</f>
        <v>#VALUE!</v>
      </c>
      <c r="B147" s="36" t="str">
        <f ca="true">+IF(ISTEXT('Data Summary'!B147),'Data Summary'!B147,"")</f>
        <v/>
      </c>
      <c r="C147" s="358" t="e">
        <f ca="true">+VALUE('Data Summary'!C147)</f>
        <v>#VALUE!</v>
      </c>
      <c r="D147" s="95" t="e">
        <f ca="true">+IF(AND(ISNUMBER(OFFSET('Water Data'!$D$4,0,10*ROW('Water Data'!D141))),'Data Summary'!BS147="Yes"),100-OFFSET('Water Data'!$D$4,0,10*ROW('Water Data'!D141)),NA())</f>
        <v>#N/A</v>
      </c>
      <c r="E147" s="95" t="e">
        <f ca="true">+IF(AND(ISNUMBER(OFFSET('Water Data'!$D$6,0,10*ROW('Water Data'!D141))),'Data Summary'!BT147="Yes"),OFFSET('Water Data'!$D$6,0,10*ROW('Water Data'!D141)),NA())</f>
        <v>#N/A</v>
      </c>
      <c r="F147" s="95" t="e">
        <f ca="true">+IF(AND(ISNUMBER(OFFSET('Water Data'!$D$9,0,10*ROW('Water Data'!D141))),'Data Summary'!BU147="Yes"),OFFSET('Water Data'!$D$9,0,10*ROW('Water Data'!D141)),NA())</f>
        <v>#N/A</v>
      </c>
      <c r="G147" s="95" t="e">
        <f ca="true">+IF(AND(ISNUMBER(OFFSET('Water Data'!$E$4,0,10*ROW('Water Data'!E141))),'Data Summary'!BV147="Yes"),100-OFFSET('Water Data'!$E$4,0,10*ROW('Water Data'!E141)),NA())</f>
        <v>#N/A</v>
      </c>
      <c r="H147" s="95" t="e">
        <f ca="true">+IF(AND(ISNUMBER(OFFSET('Water Data'!$E$6,0,10*ROW('Water Data'!E141))),'Data Summary'!BW147="Yes"),OFFSET('Water Data'!$E$6,0,10*ROW('Water Data'!E141)),NA())</f>
        <v>#N/A</v>
      </c>
      <c r="I147" s="95" t="e">
        <f ca="true">+IF(AND(ISNUMBER(OFFSET('Water Data'!$E$9,0,10*ROW('Water Data'!E141))),'Data Summary'!BX147="Yes"),OFFSET('Water Data'!$E$9,0,10*ROW('Water Data'!E141)),NA())</f>
        <v>#N/A</v>
      </c>
      <c r="J147" s="95" t="e">
        <f ca="true">+IF(AND(ISNUMBER(OFFSET('Water Data'!$F$4,0,10*ROW('Water Data'!F141))),'Data Summary'!BY147="Yes"),100-OFFSET('Water Data'!$F$4,0,10*ROW('Water Data'!F141)),NA())</f>
        <v>#N/A</v>
      </c>
      <c r="K147" s="95" t="e">
        <f ca="true">+IF(AND(ISNUMBER(OFFSET('Water Data'!$F$6,0,10*ROW('Water Data'!F141))),'Data Summary'!BZ147="Yes"),OFFSET('Water Data'!$F$6,0,10*ROW('Water Data'!F141)),NA())</f>
        <v>#N/A</v>
      </c>
      <c r="L147" s="95" t="e">
        <f ca="true">+IF(AND(ISNUMBER(OFFSET('Water Data'!$F$9,0,10*ROW('Water Data'!F141))),'Data Summary'!CA147="Yes"),OFFSET('Water Data'!$F$9,0,10*ROW('Water Data'!F141)),NA())</f>
        <v>#N/A</v>
      </c>
      <c r="M147" s="95" t="e">
        <f ca="true">+IF(AND(ISNUMBER(OFFSET('Water Data'!$G$4,0,10*ROW('Water Data'!G141))),'Data Summary'!CB147="Yes"),100-OFFSET('Water Data'!$G$4,0,10*ROW('Water Data'!G141)),NA())</f>
        <v>#N/A</v>
      </c>
      <c r="N147" s="95" t="e">
        <f ca="true">+IF(AND(ISNUMBER(OFFSET('Water Data'!$G$6,0,10*ROW('Water Data'!G141))),'Data Summary'!CC147="Yes"),OFFSET('Water Data'!$G$6,0,10*ROW('Water Data'!G141)),NA())</f>
        <v>#N/A</v>
      </c>
      <c r="O147" s="95" t="e">
        <f ca="true">+IF(AND(ISNUMBER(OFFSET('Water Data'!$G$9,0,10*ROW('Water Data'!G141))),'Data Summary'!CD147="Yes"),OFFSET('Water Data'!$G$9,0,10*ROW('Water Data'!G141)),NA())</f>
        <v>#N/A</v>
      </c>
      <c r="P147" s="95" t="e">
        <f ca="true">+IF(AND(ISNUMBER(OFFSET('Water Data'!$H$4,0,10*ROW('Water Data'!H141))),'Data Summary'!CE147="Yes"),100-OFFSET('Water Data'!$H$4,0,10*ROW('Water Data'!H141)),NA())</f>
        <v>#N/A</v>
      </c>
      <c r="Q147" s="95" t="e">
        <f ca="true">+IF(AND(ISNUMBER(OFFSET('Water Data'!$H$6,0,10*ROW('Water Data'!H141))),'Data Summary'!CF147="Yes"),OFFSET('Water Data'!$H$6,0,10*ROW('Water Data'!H141)),NA())</f>
        <v>#N/A</v>
      </c>
      <c r="R147" s="95" t="e">
        <f ca="true">+IF(AND(ISNUMBER(OFFSET('Water Data'!$H$9,0,10*ROW('Water Data'!H141))),'Data Summary'!CG147="Yes"),OFFSET('Water Data'!$H$9,0,10*ROW('Water Data'!H141)),NA())</f>
        <v>#N/A</v>
      </c>
      <c r="S147" s="95" t="e">
        <f ca="true">+IF(AND(ISNUMBER(OFFSET('Water Data'!$I$4,0,10*ROW('Water Data'!I141))),'Data Summary'!CH147="Yes"),100-OFFSET('Water Data'!$I$4,0,10*ROW('Water Data'!I141)),NA())</f>
        <v>#N/A</v>
      </c>
      <c r="T147" s="95" t="e">
        <f ca="true">+IF(AND(ISNUMBER(OFFSET('Water Data'!$I$6,0,10*ROW('Water Data'!I141))),'Data Summary'!CI147="Yes"),OFFSET('Water Data'!$I$6,0,10*ROW('Water Data'!I141)),NA())</f>
        <v>#N/A</v>
      </c>
      <c r="U147" s="95" t="e">
        <f ca="true">+IF(AND(ISNUMBER(OFFSET('Water Data'!$I$9,0,10*ROW('Water Data'!I141))),'Data Summary'!CJ147="Yes"),OFFSET('Water Data'!$I$9,0,10*ROW('Water Data'!I141)),NA())</f>
        <v>#N/A</v>
      </c>
      <c r="V147" s="96" t="e">
        <f ca="true">+IF(AND(ISNUMBER(OFFSET('Sanitation Data'!$D$4,0,10*ROW('Sanitation Data'!D141))),'Data Summary'!CK147="Yes"),100-OFFSET('Sanitation Data'!$D$4,0,10*ROW('Sanitation Data'!D141)),NA())</f>
        <v>#N/A</v>
      </c>
      <c r="W147" s="96" t="e">
        <f ca="true">+IF(AND(ISNUMBER(OFFSET('Sanitation Data'!$D$6,0,10*ROW('Sanitation Data'!D141))),'Data Summary'!CL147="Yes"),OFFSET('Sanitation Data'!$D$6,0,10*ROW('Sanitation Data'!D141)),NA())</f>
        <v>#N/A</v>
      </c>
      <c r="X147" s="96" t="e">
        <f ca="true">+IF(AND(ISNUMBER(OFFSET('Sanitation Data'!$D$10,0,10*ROW('Sanitation Data'!D141))),'Data Summary'!CM147="Yes"),OFFSET('Sanitation Data'!$D$10,0,10*ROW('Sanitation Data'!D141)),NA())</f>
        <v>#N/A</v>
      </c>
      <c r="Y147" s="96" t="e">
        <f ca="true">+IF(AND(ISNUMBER(OFFSET('Sanitation Data'!$D$11,0,10*ROW('Sanitation Data'!D141))),'Data Summary'!CN147="Yes"),OFFSET('Sanitation Data'!$D$11,0,10*ROW('Sanitation Data'!D141)),NA())</f>
        <v>#N/A</v>
      </c>
      <c r="Z147" s="96" t="e">
        <f ca="true">+IF(AND(ISNUMBER(OFFSET('Sanitation Data'!$D$12,0,10*ROW('Sanitation Data'!D141))),'Data Summary'!CO147="Yes"),OFFSET('Sanitation Data'!$D$12,0,10*ROW('Sanitation Data'!D141)),NA())</f>
        <v>#N/A</v>
      </c>
      <c r="AA147" s="96" t="e">
        <f ca="true">+IF(AND(ISNUMBER(OFFSET('Sanitation Data'!$E$4,0,10*ROW('Sanitation Data'!E141))),'Data Summary'!CP147="Yes"),100-OFFSET('Sanitation Data'!$E$4,0,10*ROW('Sanitation Data'!E141)),NA())</f>
        <v>#N/A</v>
      </c>
      <c r="AB147" s="96" t="e">
        <f ca="true">+IF(AND(ISNUMBER(OFFSET('Sanitation Data'!$E$6,0,10*ROW('Sanitation Data'!E141))),'Data Summary'!CQ147="Yes"),OFFSET('Sanitation Data'!$E$6,0,10*ROW('Sanitation Data'!E141)),NA())</f>
        <v>#N/A</v>
      </c>
      <c r="AC147" s="96" t="e">
        <f ca="true">+IF(AND(ISNUMBER(OFFSET('Sanitation Data'!$E$10,0,10*ROW('Sanitation Data'!E141))),'Data Summary'!CR147="Yes"),OFFSET('Sanitation Data'!$E$10,0,10*ROW('Sanitation Data'!E141)),NA())</f>
        <v>#N/A</v>
      </c>
      <c r="AD147" s="96" t="e">
        <f ca="true">+IF(AND(ISNUMBER(OFFSET('Sanitation Data'!$E$11,0,10*ROW('Sanitation Data'!E141))),'Data Summary'!CS147="Yes"),OFFSET('Sanitation Data'!$E$11,0,10*ROW('Sanitation Data'!E141)),NA())</f>
        <v>#N/A</v>
      </c>
      <c r="AE147" s="96" t="e">
        <f ca="true">+IF(AND(ISNUMBER(OFFSET('Sanitation Data'!$E$12,0,10*ROW('Sanitation Data'!E141))),'Data Summary'!CT147="Yes"),OFFSET('Sanitation Data'!$E$12,0,10*ROW('Sanitation Data'!E141)),NA())</f>
        <v>#N/A</v>
      </c>
      <c r="AF147" s="96" t="e">
        <f ca="true">+IF(AND(ISNUMBER(OFFSET('Sanitation Data'!$F$4,0,10*ROW('Sanitation Data'!F141))),'Data Summary'!CU147="Yes"),100-OFFSET('Sanitation Data'!$F$4,0,10*ROW('Sanitation Data'!F141)),NA())</f>
        <v>#N/A</v>
      </c>
      <c r="AG147" s="96" t="e">
        <f ca="true">+IF(AND(ISNUMBER(OFFSET('Sanitation Data'!$F$6,0,10*ROW('Sanitation Data'!F141))),'Data Summary'!CV147="Yes"),OFFSET('Sanitation Data'!$F$6,0,10*ROW('Sanitation Data'!F141)),NA())</f>
        <v>#N/A</v>
      </c>
      <c r="AH147" s="96" t="e">
        <f ca="true">+IF(AND(ISNUMBER(OFFSET('Sanitation Data'!$F$10,0,10*ROW('Sanitation Data'!F141))),'Data Summary'!CW147="Yes"),OFFSET('Sanitation Data'!$F$10,0,10*ROW('Sanitation Data'!F141)),NA())</f>
        <v>#N/A</v>
      </c>
      <c r="AI147" s="96" t="e">
        <f ca="true">+IF(AND(ISNUMBER(OFFSET('Sanitation Data'!$F$11,0,10*ROW('Sanitation Data'!F141))),'Data Summary'!CX147="Yes"),OFFSET('Sanitation Data'!$F$11,0,10*ROW('Sanitation Data'!F141)),NA())</f>
        <v>#N/A</v>
      </c>
      <c r="AJ147" s="96" t="e">
        <f ca="true">+IF(AND(ISNUMBER(OFFSET('Sanitation Data'!$F$12,0,10*ROW('Sanitation Data'!F141))),'Data Summary'!CY147="Yes"),OFFSET('Sanitation Data'!$F$12,0,10*ROW('Sanitation Data'!F141)),NA())</f>
        <v>#N/A</v>
      </c>
      <c r="AK147" s="96" t="e">
        <f ca="true">+IF(AND(ISNUMBER(OFFSET('Sanitation Data'!$G$4,0,10*ROW('Sanitation Data'!G141))),'Data Summary'!CZ147="Yes"),100-OFFSET('Sanitation Data'!$G$4,0,10*ROW('Sanitation Data'!G141)),NA())</f>
        <v>#N/A</v>
      </c>
      <c r="AL147" s="96" t="e">
        <f ca="true">+IF(AND(ISNUMBER(OFFSET('Sanitation Data'!$G$6,0,10*ROW('Sanitation Data'!G141))),'Data Summary'!DA147="Yes"),OFFSET('Sanitation Data'!$G$6,0,10*ROW('Sanitation Data'!G141)),NA())</f>
        <v>#N/A</v>
      </c>
      <c r="AM147" s="96" t="e">
        <f ca="true">+IF(AND(ISNUMBER(OFFSET('Sanitation Data'!$G$10,0,10*ROW('Sanitation Data'!G141))),'Data Summary'!DB147="Yes"),OFFSET('Sanitation Data'!$G$10,0,10*ROW('Sanitation Data'!G141)),NA())</f>
        <v>#N/A</v>
      </c>
      <c r="AN147" s="96" t="e">
        <f ca="true">+IF(AND(ISNUMBER(OFFSET('Sanitation Data'!$G$11,0,10*ROW('Sanitation Data'!G141))),'Data Summary'!DC147="Yes"),OFFSET('Sanitation Data'!$G$11,0,10*ROW('Sanitation Data'!G141)),NA())</f>
        <v>#N/A</v>
      </c>
      <c r="AO147" s="96" t="e">
        <f ca="true">+IF(AND(ISNUMBER(OFFSET('Sanitation Data'!$G$12,0,10*ROW('Sanitation Data'!G141))),'Data Summary'!DD147="Yes"),OFFSET('Sanitation Data'!$G$12,0,10*ROW('Sanitation Data'!G141)),NA())</f>
        <v>#N/A</v>
      </c>
      <c r="AP147" s="96" t="e">
        <f ca="true">+IF(AND(ISNUMBER(OFFSET('Sanitation Data'!$H$4,0,10*ROW('Sanitation Data'!H141))),'Data Summary'!DE147="Yes"),100-OFFSET('Sanitation Data'!$H$4,0,10*ROW('Sanitation Data'!H141)),NA())</f>
        <v>#N/A</v>
      </c>
      <c r="AQ147" s="96" t="e">
        <f ca="true">+IF(AND(ISNUMBER(OFFSET('Sanitation Data'!$H$6,0,10*ROW('Sanitation Data'!H141))),'Data Summary'!DF147="Yes"),OFFSET('Sanitation Data'!$H$6,0,10*ROW('Sanitation Data'!H141)),NA())</f>
        <v>#N/A</v>
      </c>
      <c r="AR147" s="96" t="e">
        <f ca="true">+IF(AND(ISNUMBER(OFFSET('Sanitation Data'!$H$10,0,10*ROW('Sanitation Data'!H141))),'Data Summary'!DG147="Yes"),OFFSET('Sanitation Data'!$H$10,0,10*ROW('Sanitation Data'!H141)),NA())</f>
        <v>#N/A</v>
      </c>
      <c r="AS147" s="96" t="e">
        <f ca="true">+IF(AND(ISNUMBER(OFFSET('Sanitation Data'!$H$11,0,10*ROW('Sanitation Data'!H141))),'Data Summary'!DH147="Yes"),OFFSET('Sanitation Data'!$H$11,0,10*ROW('Sanitation Data'!H141)),NA())</f>
        <v>#N/A</v>
      </c>
      <c r="AT147" s="96" t="e">
        <f ca="true">+IF(AND(ISNUMBER(OFFSET('Sanitation Data'!$H$12,0,10*ROW('Sanitation Data'!H141))),'Data Summary'!DI147="Yes"),OFFSET('Sanitation Data'!$H$12,0,10*ROW('Sanitation Data'!H141)),NA())</f>
        <v>#N/A</v>
      </c>
      <c r="AU147" s="96" t="e">
        <f ca="true">+IF(AND(ISNUMBER(OFFSET('Sanitation Data'!$I$4,0,10*ROW('Sanitation Data'!I141))),'Data Summary'!DJ147="Yes"),100-OFFSET('Sanitation Data'!$I$4,0,10*ROW('Sanitation Data'!I141)),NA())</f>
        <v>#N/A</v>
      </c>
      <c r="AV147" s="96" t="e">
        <f ca="true">+IF(AND(ISNUMBER(OFFSET('Sanitation Data'!$I$6,0,10*ROW('Sanitation Data'!I141))),'Data Summary'!DK147="Yes"),OFFSET('Sanitation Data'!$I$6,0,10*ROW('Sanitation Data'!I141)),NA())</f>
        <v>#N/A</v>
      </c>
      <c r="AW147" s="96" t="e">
        <f ca="true">+IF(AND(ISNUMBER(OFFSET('Sanitation Data'!$I$10,0,10*ROW('Sanitation Data'!I141))),'Data Summary'!DL147="Yes"),OFFSET('Sanitation Data'!$I$10,0,10*ROW('Sanitation Data'!I141)),NA())</f>
        <v>#N/A</v>
      </c>
      <c r="AX147" s="96" t="e">
        <f ca="true">+IF(AND(ISNUMBER(OFFSET('Sanitation Data'!$I$11,0,10*ROW('Sanitation Data'!I141))),'Data Summary'!DM147="Yes"),OFFSET('Sanitation Data'!$I$11,0,10*ROW('Sanitation Data'!I141)),NA())</f>
        <v>#N/A</v>
      </c>
      <c r="AY147" s="96" t="e">
        <f ca="true">+IF(AND(ISNUMBER(OFFSET('Sanitation Data'!$I$12,0,10*ROW('Sanitation Data'!I141))),'Data Summary'!DN147="Yes"),OFFSET('Sanitation Data'!$I$12,0,10*ROW('Sanitation Data'!I141)),NA())</f>
        <v>#N/A</v>
      </c>
      <c r="AZ147" s="97" t="e">
        <f ca="true">+IF(AND(ISNUMBER(OFFSET('Hygiene Data'!$D$5,0,10*ROW('Hygiene Data'!D141))),'Data Summary'!DO147="Yes"),OFFSET('Hygiene Data'!$D$5,0,10*ROW('Hygiene Data'!D141)),NA())</f>
        <v>#N/A</v>
      </c>
      <c r="BA147" s="97" t="e">
        <f ca="true">+IF(AND(ISNUMBER(OFFSET('Hygiene Data'!$D$7,0,10*ROW('Hygiene Data'!D141))),'Data Summary'!DP147="Yes"),OFFSET('Hygiene Data'!$D$7,0,10*ROW('Hygiene Data'!D141)),NA())</f>
        <v>#N/A</v>
      </c>
      <c r="BB147" s="97" t="e">
        <f ca="true">+IF(AND(ISNUMBER(OFFSET('Hygiene Data'!$D$9,0,10*ROW('Hygiene Data'!D141))),'Data Summary'!DQ147="Yes"),OFFSET('Hygiene Data'!$D$9,0,10*ROW('Hygiene Data'!D141)),NA())</f>
        <v>#N/A</v>
      </c>
      <c r="BC147" s="97" t="e">
        <f ca="true">+IF(AND(ISNUMBER(OFFSET('Hygiene Data'!$E$5,0,10*ROW('Hygiene Data'!E141))),'Data Summary'!DR147="Yes"),OFFSET('Hygiene Data'!$E$5,0,10*ROW('Hygiene Data'!E141)),NA())</f>
        <v>#N/A</v>
      </c>
      <c r="BD147" s="97" t="e">
        <f ca="true">+IF(AND(ISNUMBER(OFFSET('Hygiene Data'!$E$7,0,10*ROW('Hygiene Data'!E141))),'Data Summary'!DS147="Yes"),OFFSET('Hygiene Data'!$E$7,0,10*ROW('Hygiene Data'!E141)),NA())</f>
        <v>#N/A</v>
      </c>
      <c r="BE147" s="97" t="e">
        <f ca="true">+IF(AND(ISNUMBER(OFFSET('Hygiene Data'!$E$9,0,10*ROW('Hygiene Data'!E141))),'Data Summary'!DT147="Yes"),OFFSET('Hygiene Data'!$E$9,0,10*ROW('Hygiene Data'!E141)),NA())</f>
        <v>#N/A</v>
      </c>
      <c r="BF147" s="97" t="e">
        <f ca="true">+IF(AND(ISNUMBER(OFFSET('Hygiene Data'!$F$5,0,10*ROW('Hygiene Data'!F141))),'Data Summary'!DU147="Yes"),OFFSET('Hygiene Data'!$F$5,0,10*ROW('Hygiene Data'!F141)),NA())</f>
        <v>#N/A</v>
      </c>
      <c r="BG147" s="97" t="e">
        <f ca="true">+IF(AND(ISNUMBER(OFFSET('Hygiene Data'!$F$7,0,10*ROW('Hygiene Data'!F141))),'Data Summary'!DV147="Yes"),OFFSET('Hygiene Data'!$F$7,0,10*ROW('Hygiene Data'!F141)),NA())</f>
        <v>#N/A</v>
      </c>
      <c r="BH147" s="97" t="e">
        <f ca="true">+IF(AND(ISNUMBER(OFFSET('Hygiene Data'!$F$9,0,10*ROW('Hygiene Data'!F141))),'Data Summary'!DW147="Yes"),OFFSET('Hygiene Data'!$F$9,0,10*ROW('Hygiene Data'!F141)),NA())</f>
        <v>#N/A</v>
      </c>
      <c r="BI147" s="97" t="e">
        <f ca="true">+IF(AND(ISNUMBER(OFFSET('Hygiene Data'!$G$5,0,10*ROW('Hygiene Data'!G141))),'Data Summary'!DX147="Yes"),OFFSET('Hygiene Data'!$G$5,0,10*ROW('Hygiene Data'!G141)),NA())</f>
        <v>#N/A</v>
      </c>
      <c r="BJ147" s="97" t="e">
        <f ca="true">+IF(AND(ISNUMBER(OFFSET('Hygiene Data'!$G$7,0,10*ROW('Hygiene Data'!G141))),'Data Summary'!DY147="Yes"),OFFSET('Hygiene Data'!$G$7,0,10*ROW('Hygiene Data'!G141)),NA())</f>
        <v>#N/A</v>
      </c>
      <c r="BK147" s="97" t="e">
        <f ca="true">+IF(AND(ISNUMBER(OFFSET('Hygiene Data'!$G$9,0,10*ROW('Hygiene Data'!G141))),'Data Summary'!DZ147="Yes"),OFFSET('Hygiene Data'!$G$9,0,10*ROW('Hygiene Data'!G141)),NA())</f>
        <v>#N/A</v>
      </c>
      <c r="BL147" s="97" t="e">
        <f ca="true">+IF(AND(ISNUMBER(OFFSET('Hygiene Data'!$H$5,0,10*ROW('Hygiene Data'!H141))),'Data Summary'!EA147="Yes"),OFFSET('Hygiene Data'!$H$5,0,10*ROW('Hygiene Data'!H141)),NA())</f>
        <v>#N/A</v>
      </c>
      <c r="BM147" s="97" t="e">
        <f ca="true">+IF(AND(ISNUMBER(OFFSET('Hygiene Data'!$H$7,0,10*ROW('Hygiene Data'!H141))),'Data Summary'!EB147="Yes"),OFFSET('Hygiene Data'!$H$7,0,10*ROW('Hygiene Data'!H141)),NA())</f>
        <v>#N/A</v>
      </c>
      <c r="BN147" s="97" t="e">
        <f ca="true">+IF(AND(ISNUMBER(OFFSET('Hygiene Data'!$H$9,0,10*ROW('Hygiene Data'!H141))),'Data Summary'!EC147="Yes"),OFFSET('Hygiene Data'!$H$9,0,10*ROW('Hygiene Data'!H141)),NA())</f>
        <v>#N/A</v>
      </c>
      <c r="BO147" s="97" t="e">
        <f ca="true">+IF(AND(ISNUMBER(OFFSET('Hygiene Data'!$I$5,0,10*ROW('Hygiene Data'!I141))),'Data Summary'!ED147="Yes"),OFFSET('Hygiene Data'!$I$5,0,10*ROW('Hygiene Data'!I141)),NA())</f>
        <v>#N/A</v>
      </c>
      <c r="BP147" s="97" t="e">
        <f ca="true">+IF(AND(ISNUMBER(OFFSET('Hygiene Data'!$I$7,0,10*ROW('Hygiene Data'!I141))),'Data Summary'!EE147="Yes"),OFFSET('Hygiene Data'!$I$7,0,10*ROW('Hygiene Data'!I141)),NA())</f>
        <v>#N/A</v>
      </c>
      <c r="BQ147" s="97" t="e">
        <f ca="true">+IF(AND(ISNUMBER(OFFSET('Hygiene Data'!$I$9,0,10*ROW('Hygiene Data'!I141))),'Data Summary'!EF147="Yes"),OFFSET('Hygiene Data'!$I$9,0,10*ROW('Hygiene Data'!I141)),NA())</f>
        <v>#N/A</v>
      </c>
    </row>
    <row xmlns:x14ac="http://schemas.microsoft.com/office/spreadsheetml/2009/9/ac" r="148" x14ac:dyDescent="0.2">
      <c r="A148" s="409" t="e">
        <f ca="true">+RIGHT('Data Summary'!A148,LEN('Data Summary'!A148)-9)</f>
        <v>#VALUE!</v>
      </c>
      <c r="B148" s="36" t="str">
        <f ca="true">+IF(ISTEXT('Data Summary'!B148),'Data Summary'!B148,"")</f>
        <v/>
      </c>
      <c r="C148" s="358" t="e">
        <f ca="true">+VALUE('Data Summary'!C148)</f>
        <v>#VALUE!</v>
      </c>
      <c r="D148" s="95" t="e">
        <f ca="true">+IF(AND(ISNUMBER(OFFSET('Water Data'!$D$4,0,10*ROW('Water Data'!D142))),'Data Summary'!BS148="Yes"),100-OFFSET('Water Data'!$D$4,0,10*ROW('Water Data'!D142)),NA())</f>
        <v>#N/A</v>
      </c>
      <c r="E148" s="95" t="e">
        <f ca="true">+IF(AND(ISNUMBER(OFFSET('Water Data'!$D$6,0,10*ROW('Water Data'!D142))),'Data Summary'!BT148="Yes"),OFFSET('Water Data'!$D$6,0,10*ROW('Water Data'!D142)),NA())</f>
        <v>#N/A</v>
      </c>
      <c r="F148" s="95" t="e">
        <f ca="true">+IF(AND(ISNUMBER(OFFSET('Water Data'!$D$9,0,10*ROW('Water Data'!D142))),'Data Summary'!BU148="Yes"),OFFSET('Water Data'!$D$9,0,10*ROW('Water Data'!D142)),NA())</f>
        <v>#N/A</v>
      </c>
      <c r="G148" s="95" t="e">
        <f ca="true">+IF(AND(ISNUMBER(OFFSET('Water Data'!$E$4,0,10*ROW('Water Data'!E142))),'Data Summary'!BV148="Yes"),100-OFFSET('Water Data'!$E$4,0,10*ROW('Water Data'!E142)),NA())</f>
        <v>#N/A</v>
      </c>
      <c r="H148" s="95" t="e">
        <f ca="true">+IF(AND(ISNUMBER(OFFSET('Water Data'!$E$6,0,10*ROW('Water Data'!E142))),'Data Summary'!BW148="Yes"),OFFSET('Water Data'!$E$6,0,10*ROW('Water Data'!E142)),NA())</f>
        <v>#N/A</v>
      </c>
      <c r="I148" s="95" t="e">
        <f ca="true">+IF(AND(ISNUMBER(OFFSET('Water Data'!$E$9,0,10*ROW('Water Data'!E142))),'Data Summary'!BX148="Yes"),OFFSET('Water Data'!$E$9,0,10*ROW('Water Data'!E142)),NA())</f>
        <v>#N/A</v>
      </c>
      <c r="J148" s="95" t="e">
        <f ca="true">+IF(AND(ISNUMBER(OFFSET('Water Data'!$F$4,0,10*ROW('Water Data'!F142))),'Data Summary'!BY148="Yes"),100-OFFSET('Water Data'!$F$4,0,10*ROW('Water Data'!F142)),NA())</f>
        <v>#N/A</v>
      </c>
      <c r="K148" s="95" t="e">
        <f ca="true">+IF(AND(ISNUMBER(OFFSET('Water Data'!$F$6,0,10*ROW('Water Data'!F142))),'Data Summary'!BZ148="Yes"),OFFSET('Water Data'!$F$6,0,10*ROW('Water Data'!F142)),NA())</f>
        <v>#N/A</v>
      </c>
      <c r="L148" s="95" t="e">
        <f ca="true">+IF(AND(ISNUMBER(OFFSET('Water Data'!$F$9,0,10*ROW('Water Data'!F142))),'Data Summary'!CA148="Yes"),OFFSET('Water Data'!$F$9,0,10*ROW('Water Data'!F142)),NA())</f>
        <v>#N/A</v>
      </c>
      <c r="M148" s="95" t="e">
        <f ca="true">+IF(AND(ISNUMBER(OFFSET('Water Data'!$G$4,0,10*ROW('Water Data'!G142))),'Data Summary'!CB148="Yes"),100-OFFSET('Water Data'!$G$4,0,10*ROW('Water Data'!G142)),NA())</f>
        <v>#N/A</v>
      </c>
      <c r="N148" s="95" t="e">
        <f ca="true">+IF(AND(ISNUMBER(OFFSET('Water Data'!$G$6,0,10*ROW('Water Data'!G142))),'Data Summary'!CC148="Yes"),OFFSET('Water Data'!$G$6,0,10*ROW('Water Data'!G142)),NA())</f>
        <v>#N/A</v>
      </c>
      <c r="O148" s="95" t="e">
        <f ca="true">+IF(AND(ISNUMBER(OFFSET('Water Data'!$G$9,0,10*ROW('Water Data'!G142))),'Data Summary'!CD148="Yes"),OFFSET('Water Data'!$G$9,0,10*ROW('Water Data'!G142)),NA())</f>
        <v>#N/A</v>
      </c>
      <c r="P148" s="95" t="e">
        <f ca="true">+IF(AND(ISNUMBER(OFFSET('Water Data'!$H$4,0,10*ROW('Water Data'!H142))),'Data Summary'!CE148="Yes"),100-OFFSET('Water Data'!$H$4,0,10*ROW('Water Data'!H142)),NA())</f>
        <v>#N/A</v>
      </c>
      <c r="Q148" s="95" t="e">
        <f ca="true">+IF(AND(ISNUMBER(OFFSET('Water Data'!$H$6,0,10*ROW('Water Data'!H142))),'Data Summary'!CF148="Yes"),OFFSET('Water Data'!$H$6,0,10*ROW('Water Data'!H142)),NA())</f>
        <v>#N/A</v>
      </c>
      <c r="R148" s="95" t="e">
        <f ca="true">+IF(AND(ISNUMBER(OFFSET('Water Data'!$H$9,0,10*ROW('Water Data'!H142))),'Data Summary'!CG148="Yes"),OFFSET('Water Data'!$H$9,0,10*ROW('Water Data'!H142)),NA())</f>
        <v>#N/A</v>
      </c>
      <c r="S148" s="95" t="e">
        <f ca="true">+IF(AND(ISNUMBER(OFFSET('Water Data'!$I$4,0,10*ROW('Water Data'!I142))),'Data Summary'!CH148="Yes"),100-OFFSET('Water Data'!$I$4,0,10*ROW('Water Data'!I142)),NA())</f>
        <v>#N/A</v>
      </c>
      <c r="T148" s="95" t="e">
        <f ca="true">+IF(AND(ISNUMBER(OFFSET('Water Data'!$I$6,0,10*ROW('Water Data'!I142))),'Data Summary'!CI148="Yes"),OFFSET('Water Data'!$I$6,0,10*ROW('Water Data'!I142)),NA())</f>
        <v>#N/A</v>
      </c>
      <c r="U148" s="95" t="e">
        <f ca="true">+IF(AND(ISNUMBER(OFFSET('Water Data'!$I$9,0,10*ROW('Water Data'!I142))),'Data Summary'!CJ148="Yes"),OFFSET('Water Data'!$I$9,0,10*ROW('Water Data'!I142)),NA())</f>
        <v>#N/A</v>
      </c>
      <c r="V148" s="96" t="e">
        <f ca="true">+IF(AND(ISNUMBER(OFFSET('Sanitation Data'!$D$4,0,10*ROW('Sanitation Data'!D142))),'Data Summary'!CK148="Yes"),100-OFFSET('Sanitation Data'!$D$4,0,10*ROW('Sanitation Data'!D142)),NA())</f>
        <v>#N/A</v>
      </c>
      <c r="W148" s="96" t="e">
        <f ca="true">+IF(AND(ISNUMBER(OFFSET('Sanitation Data'!$D$6,0,10*ROW('Sanitation Data'!D142))),'Data Summary'!CL148="Yes"),OFFSET('Sanitation Data'!$D$6,0,10*ROW('Sanitation Data'!D142)),NA())</f>
        <v>#N/A</v>
      </c>
      <c r="X148" s="96" t="e">
        <f ca="true">+IF(AND(ISNUMBER(OFFSET('Sanitation Data'!$D$10,0,10*ROW('Sanitation Data'!D142))),'Data Summary'!CM148="Yes"),OFFSET('Sanitation Data'!$D$10,0,10*ROW('Sanitation Data'!D142)),NA())</f>
        <v>#N/A</v>
      </c>
      <c r="Y148" s="96" t="e">
        <f ca="true">+IF(AND(ISNUMBER(OFFSET('Sanitation Data'!$D$11,0,10*ROW('Sanitation Data'!D142))),'Data Summary'!CN148="Yes"),OFFSET('Sanitation Data'!$D$11,0,10*ROW('Sanitation Data'!D142)),NA())</f>
        <v>#N/A</v>
      </c>
      <c r="Z148" s="96" t="e">
        <f ca="true">+IF(AND(ISNUMBER(OFFSET('Sanitation Data'!$D$12,0,10*ROW('Sanitation Data'!D142))),'Data Summary'!CO148="Yes"),OFFSET('Sanitation Data'!$D$12,0,10*ROW('Sanitation Data'!D142)),NA())</f>
        <v>#N/A</v>
      </c>
      <c r="AA148" s="96" t="e">
        <f ca="true">+IF(AND(ISNUMBER(OFFSET('Sanitation Data'!$E$4,0,10*ROW('Sanitation Data'!E142))),'Data Summary'!CP148="Yes"),100-OFFSET('Sanitation Data'!$E$4,0,10*ROW('Sanitation Data'!E142)),NA())</f>
        <v>#N/A</v>
      </c>
      <c r="AB148" s="96" t="e">
        <f ca="true">+IF(AND(ISNUMBER(OFFSET('Sanitation Data'!$E$6,0,10*ROW('Sanitation Data'!E142))),'Data Summary'!CQ148="Yes"),OFFSET('Sanitation Data'!$E$6,0,10*ROW('Sanitation Data'!E142)),NA())</f>
        <v>#N/A</v>
      </c>
      <c r="AC148" s="96" t="e">
        <f ca="true">+IF(AND(ISNUMBER(OFFSET('Sanitation Data'!$E$10,0,10*ROW('Sanitation Data'!E142))),'Data Summary'!CR148="Yes"),OFFSET('Sanitation Data'!$E$10,0,10*ROW('Sanitation Data'!E142)),NA())</f>
        <v>#N/A</v>
      </c>
      <c r="AD148" s="96" t="e">
        <f ca="true">+IF(AND(ISNUMBER(OFFSET('Sanitation Data'!$E$11,0,10*ROW('Sanitation Data'!E142))),'Data Summary'!CS148="Yes"),OFFSET('Sanitation Data'!$E$11,0,10*ROW('Sanitation Data'!E142)),NA())</f>
        <v>#N/A</v>
      </c>
      <c r="AE148" s="96" t="e">
        <f ca="true">+IF(AND(ISNUMBER(OFFSET('Sanitation Data'!$E$12,0,10*ROW('Sanitation Data'!E142))),'Data Summary'!CT148="Yes"),OFFSET('Sanitation Data'!$E$12,0,10*ROW('Sanitation Data'!E142)),NA())</f>
        <v>#N/A</v>
      </c>
      <c r="AF148" s="96" t="e">
        <f ca="true">+IF(AND(ISNUMBER(OFFSET('Sanitation Data'!$F$4,0,10*ROW('Sanitation Data'!F142))),'Data Summary'!CU148="Yes"),100-OFFSET('Sanitation Data'!$F$4,0,10*ROW('Sanitation Data'!F142)),NA())</f>
        <v>#N/A</v>
      </c>
      <c r="AG148" s="96" t="e">
        <f ca="true">+IF(AND(ISNUMBER(OFFSET('Sanitation Data'!$F$6,0,10*ROW('Sanitation Data'!F142))),'Data Summary'!CV148="Yes"),OFFSET('Sanitation Data'!$F$6,0,10*ROW('Sanitation Data'!F142)),NA())</f>
        <v>#N/A</v>
      </c>
      <c r="AH148" s="96" t="e">
        <f ca="true">+IF(AND(ISNUMBER(OFFSET('Sanitation Data'!$F$10,0,10*ROW('Sanitation Data'!F142))),'Data Summary'!CW148="Yes"),OFFSET('Sanitation Data'!$F$10,0,10*ROW('Sanitation Data'!F142)),NA())</f>
        <v>#N/A</v>
      </c>
      <c r="AI148" s="96" t="e">
        <f ca="true">+IF(AND(ISNUMBER(OFFSET('Sanitation Data'!$F$11,0,10*ROW('Sanitation Data'!F142))),'Data Summary'!CX148="Yes"),OFFSET('Sanitation Data'!$F$11,0,10*ROW('Sanitation Data'!F142)),NA())</f>
        <v>#N/A</v>
      </c>
      <c r="AJ148" s="96" t="e">
        <f ca="true">+IF(AND(ISNUMBER(OFFSET('Sanitation Data'!$F$12,0,10*ROW('Sanitation Data'!F142))),'Data Summary'!CY148="Yes"),OFFSET('Sanitation Data'!$F$12,0,10*ROW('Sanitation Data'!F142)),NA())</f>
        <v>#N/A</v>
      </c>
      <c r="AK148" s="96" t="e">
        <f ca="true">+IF(AND(ISNUMBER(OFFSET('Sanitation Data'!$G$4,0,10*ROW('Sanitation Data'!G142))),'Data Summary'!CZ148="Yes"),100-OFFSET('Sanitation Data'!$G$4,0,10*ROW('Sanitation Data'!G142)),NA())</f>
        <v>#N/A</v>
      </c>
      <c r="AL148" s="96" t="e">
        <f ca="true">+IF(AND(ISNUMBER(OFFSET('Sanitation Data'!$G$6,0,10*ROW('Sanitation Data'!G142))),'Data Summary'!DA148="Yes"),OFFSET('Sanitation Data'!$G$6,0,10*ROW('Sanitation Data'!G142)),NA())</f>
        <v>#N/A</v>
      </c>
      <c r="AM148" s="96" t="e">
        <f ca="true">+IF(AND(ISNUMBER(OFFSET('Sanitation Data'!$G$10,0,10*ROW('Sanitation Data'!G142))),'Data Summary'!DB148="Yes"),OFFSET('Sanitation Data'!$G$10,0,10*ROW('Sanitation Data'!G142)),NA())</f>
        <v>#N/A</v>
      </c>
      <c r="AN148" s="96" t="e">
        <f ca="true">+IF(AND(ISNUMBER(OFFSET('Sanitation Data'!$G$11,0,10*ROW('Sanitation Data'!G142))),'Data Summary'!DC148="Yes"),OFFSET('Sanitation Data'!$G$11,0,10*ROW('Sanitation Data'!G142)),NA())</f>
        <v>#N/A</v>
      </c>
      <c r="AO148" s="96" t="e">
        <f ca="true">+IF(AND(ISNUMBER(OFFSET('Sanitation Data'!$G$12,0,10*ROW('Sanitation Data'!G142))),'Data Summary'!DD148="Yes"),OFFSET('Sanitation Data'!$G$12,0,10*ROW('Sanitation Data'!G142)),NA())</f>
        <v>#N/A</v>
      </c>
      <c r="AP148" s="96" t="e">
        <f ca="true">+IF(AND(ISNUMBER(OFFSET('Sanitation Data'!$H$4,0,10*ROW('Sanitation Data'!H142))),'Data Summary'!DE148="Yes"),100-OFFSET('Sanitation Data'!$H$4,0,10*ROW('Sanitation Data'!H142)),NA())</f>
        <v>#N/A</v>
      </c>
      <c r="AQ148" s="96" t="e">
        <f ca="true">+IF(AND(ISNUMBER(OFFSET('Sanitation Data'!$H$6,0,10*ROW('Sanitation Data'!H142))),'Data Summary'!DF148="Yes"),OFFSET('Sanitation Data'!$H$6,0,10*ROW('Sanitation Data'!H142)),NA())</f>
        <v>#N/A</v>
      </c>
      <c r="AR148" s="96" t="e">
        <f ca="true">+IF(AND(ISNUMBER(OFFSET('Sanitation Data'!$H$10,0,10*ROW('Sanitation Data'!H142))),'Data Summary'!DG148="Yes"),OFFSET('Sanitation Data'!$H$10,0,10*ROW('Sanitation Data'!H142)),NA())</f>
        <v>#N/A</v>
      </c>
      <c r="AS148" s="96" t="e">
        <f ca="true">+IF(AND(ISNUMBER(OFFSET('Sanitation Data'!$H$11,0,10*ROW('Sanitation Data'!H142))),'Data Summary'!DH148="Yes"),OFFSET('Sanitation Data'!$H$11,0,10*ROW('Sanitation Data'!H142)),NA())</f>
        <v>#N/A</v>
      </c>
      <c r="AT148" s="96" t="e">
        <f ca="true">+IF(AND(ISNUMBER(OFFSET('Sanitation Data'!$H$12,0,10*ROW('Sanitation Data'!H142))),'Data Summary'!DI148="Yes"),OFFSET('Sanitation Data'!$H$12,0,10*ROW('Sanitation Data'!H142)),NA())</f>
        <v>#N/A</v>
      </c>
      <c r="AU148" s="96" t="e">
        <f ca="true">+IF(AND(ISNUMBER(OFFSET('Sanitation Data'!$I$4,0,10*ROW('Sanitation Data'!I142))),'Data Summary'!DJ148="Yes"),100-OFFSET('Sanitation Data'!$I$4,0,10*ROW('Sanitation Data'!I142)),NA())</f>
        <v>#N/A</v>
      </c>
      <c r="AV148" s="96" t="e">
        <f ca="true">+IF(AND(ISNUMBER(OFFSET('Sanitation Data'!$I$6,0,10*ROW('Sanitation Data'!I142))),'Data Summary'!DK148="Yes"),OFFSET('Sanitation Data'!$I$6,0,10*ROW('Sanitation Data'!I142)),NA())</f>
        <v>#N/A</v>
      </c>
      <c r="AW148" s="96" t="e">
        <f ca="true">+IF(AND(ISNUMBER(OFFSET('Sanitation Data'!$I$10,0,10*ROW('Sanitation Data'!I142))),'Data Summary'!DL148="Yes"),OFFSET('Sanitation Data'!$I$10,0,10*ROW('Sanitation Data'!I142)),NA())</f>
        <v>#N/A</v>
      </c>
      <c r="AX148" s="96" t="e">
        <f ca="true">+IF(AND(ISNUMBER(OFFSET('Sanitation Data'!$I$11,0,10*ROW('Sanitation Data'!I142))),'Data Summary'!DM148="Yes"),OFFSET('Sanitation Data'!$I$11,0,10*ROW('Sanitation Data'!I142)),NA())</f>
        <v>#N/A</v>
      </c>
      <c r="AY148" s="96" t="e">
        <f ca="true">+IF(AND(ISNUMBER(OFFSET('Sanitation Data'!$I$12,0,10*ROW('Sanitation Data'!I142))),'Data Summary'!DN148="Yes"),OFFSET('Sanitation Data'!$I$12,0,10*ROW('Sanitation Data'!I142)),NA())</f>
        <v>#N/A</v>
      </c>
      <c r="AZ148" s="97" t="e">
        <f ca="true">+IF(AND(ISNUMBER(OFFSET('Hygiene Data'!$D$5,0,10*ROW('Hygiene Data'!D142))),'Data Summary'!DO148="Yes"),OFFSET('Hygiene Data'!$D$5,0,10*ROW('Hygiene Data'!D142)),NA())</f>
        <v>#N/A</v>
      </c>
      <c r="BA148" s="97" t="e">
        <f ca="true">+IF(AND(ISNUMBER(OFFSET('Hygiene Data'!$D$7,0,10*ROW('Hygiene Data'!D142))),'Data Summary'!DP148="Yes"),OFFSET('Hygiene Data'!$D$7,0,10*ROW('Hygiene Data'!D142)),NA())</f>
        <v>#N/A</v>
      </c>
      <c r="BB148" s="97" t="e">
        <f ca="true">+IF(AND(ISNUMBER(OFFSET('Hygiene Data'!$D$9,0,10*ROW('Hygiene Data'!D142))),'Data Summary'!DQ148="Yes"),OFFSET('Hygiene Data'!$D$9,0,10*ROW('Hygiene Data'!D142)),NA())</f>
        <v>#N/A</v>
      </c>
      <c r="BC148" s="97" t="e">
        <f ca="true">+IF(AND(ISNUMBER(OFFSET('Hygiene Data'!$E$5,0,10*ROW('Hygiene Data'!E142))),'Data Summary'!DR148="Yes"),OFFSET('Hygiene Data'!$E$5,0,10*ROW('Hygiene Data'!E142)),NA())</f>
        <v>#N/A</v>
      </c>
      <c r="BD148" s="97" t="e">
        <f ca="true">+IF(AND(ISNUMBER(OFFSET('Hygiene Data'!$E$7,0,10*ROW('Hygiene Data'!E142))),'Data Summary'!DS148="Yes"),OFFSET('Hygiene Data'!$E$7,0,10*ROW('Hygiene Data'!E142)),NA())</f>
        <v>#N/A</v>
      </c>
      <c r="BE148" s="97" t="e">
        <f ca="true">+IF(AND(ISNUMBER(OFFSET('Hygiene Data'!$E$9,0,10*ROW('Hygiene Data'!E142))),'Data Summary'!DT148="Yes"),OFFSET('Hygiene Data'!$E$9,0,10*ROW('Hygiene Data'!E142)),NA())</f>
        <v>#N/A</v>
      </c>
      <c r="BF148" s="97" t="e">
        <f ca="true">+IF(AND(ISNUMBER(OFFSET('Hygiene Data'!$F$5,0,10*ROW('Hygiene Data'!F142))),'Data Summary'!DU148="Yes"),OFFSET('Hygiene Data'!$F$5,0,10*ROW('Hygiene Data'!F142)),NA())</f>
        <v>#N/A</v>
      </c>
      <c r="BG148" s="97" t="e">
        <f ca="true">+IF(AND(ISNUMBER(OFFSET('Hygiene Data'!$F$7,0,10*ROW('Hygiene Data'!F142))),'Data Summary'!DV148="Yes"),OFFSET('Hygiene Data'!$F$7,0,10*ROW('Hygiene Data'!F142)),NA())</f>
        <v>#N/A</v>
      </c>
      <c r="BH148" s="97" t="e">
        <f ca="true">+IF(AND(ISNUMBER(OFFSET('Hygiene Data'!$F$9,0,10*ROW('Hygiene Data'!F142))),'Data Summary'!DW148="Yes"),OFFSET('Hygiene Data'!$F$9,0,10*ROW('Hygiene Data'!F142)),NA())</f>
        <v>#N/A</v>
      </c>
      <c r="BI148" s="97" t="e">
        <f ca="true">+IF(AND(ISNUMBER(OFFSET('Hygiene Data'!$G$5,0,10*ROW('Hygiene Data'!G142))),'Data Summary'!DX148="Yes"),OFFSET('Hygiene Data'!$G$5,0,10*ROW('Hygiene Data'!G142)),NA())</f>
        <v>#N/A</v>
      </c>
      <c r="BJ148" s="97" t="e">
        <f ca="true">+IF(AND(ISNUMBER(OFFSET('Hygiene Data'!$G$7,0,10*ROW('Hygiene Data'!G142))),'Data Summary'!DY148="Yes"),OFFSET('Hygiene Data'!$G$7,0,10*ROW('Hygiene Data'!G142)),NA())</f>
        <v>#N/A</v>
      </c>
      <c r="BK148" s="97" t="e">
        <f ca="true">+IF(AND(ISNUMBER(OFFSET('Hygiene Data'!$G$9,0,10*ROW('Hygiene Data'!G142))),'Data Summary'!DZ148="Yes"),OFFSET('Hygiene Data'!$G$9,0,10*ROW('Hygiene Data'!G142)),NA())</f>
        <v>#N/A</v>
      </c>
      <c r="BL148" s="97" t="e">
        <f ca="true">+IF(AND(ISNUMBER(OFFSET('Hygiene Data'!$H$5,0,10*ROW('Hygiene Data'!H142))),'Data Summary'!EA148="Yes"),OFFSET('Hygiene Data'!$H$5,0,10*ROW('Hygiene Data'!H142)),NA())</f>
        <v>#N/A</v>
      </c>
      <c r="BM148" s="97" t="e">
        <f ca="true">+IF(AND(ISNUMBER(OFFSET('Hygiene Data'!$H$7,0,10*ROW('Hygiene Data'!H142))),'Data Summary'!EB148="Yes"),OFFSET('Hygiene Data'!$H$7,0,10*ROW('Hygiene Data'!H142)),NA())</f>
        <v>#N/A</v>
      </c>
      <c r="BN148" s="97" t="e">
        <f ca="true">+IF(AND(ISNUMBER(OFFSET('Hygiene Data'!$H$9,0,10*ROW('Hygiene Data'!H142))),'Data Summary'!EC148="Yes"),OFFSET('Hygiene Data'!$H$9,0,10*ROW('Hygiene Data'!H142)),NA())</f>
        <v>#N/A</v>
      </c>
      <c r="BO148" s="97" t="e">
        <f ca="true">+IF(AND(ISNUMBER(OFFSET('Hygiene Data'!$I$5,0,10*ROW('Hygiene Data'!I142))),'Data Summary'!ED148="Yes"),OFFSET('Hygiene Data'!$I$5,0,10*ROW('Hygiene Data'!I142)),NA())</f>
        <v>#N/A</v>
      </c>
      <c r="BP148" s="97" t="e">
        <f ca="true">+IF(AND(ISNUMBER(OFFSET('Hygiene Data'!$I$7,0,10*ROW('Hygiene Data'!I142))),'Data Summary'!EE148="Yes"),OFFSET('Hygiene Data'!$I$7,0,10*ROW('Hygiene Data'!I142)),NA())</f>
        <v>#N/A</v>
      </c>
      <c r="BQ148" s="97" t="e">
        <f ca="true">+IF(AND(ISNUMBER(OFFSET('Hygiene Data'!$I$9,0,10*ROW('Hygiene Data'!I142))),'Data Summary'!EF148="Yes"),OFFSET('Hygiene Data'!$I$9,0,10*ROW('Hygiene Data'!I142)),NA())</f>
        <v>#N/A</v>
      </c>
    </row>
    <row xmlns:x14ac="http://schemas.microsoft.com/office/spreadsheetml/2009/9/ac" r="149" x14ac:dyDescent="0.2">
      <c r="A149" s="409" t="e">
        <f ca="true">+RIGHT('Data Summary'!A149,LEN('Data Summary'!A149)-9)</f>
        <v>#VALUE!</v>
      </c>
      <c r="B149" s="36" t="str">
        <f ca="true">+IF(ISTEXT('Data Summary'!B149),'Data Summary'!B149,"")</f>
        <v/>
      </c>
      <c r="C149" s="358" t="e">
        <f ca="true">+VALUE('Data Summary'!C149)</f>
        <v>#VALUE!</v>
      </c>
      <c r="D149" s="95" t="e">
        <f ca="true">+IF(AND(ISNUMBER(OFFSET('Water Data'!$D$4,0,10*ROW('Water Data'!D143))),'Data Summary'!BS149="Yes"),100-OFFSET('Water Data'!$D$4,0,10*ROW('Water Data'!D143)),NA())</f>
        <v>#N/A</v>
      </c>
      <c r="E149" s="95" t="e">
        <f ca="true">+IF(AND(ISNUMBER(OFFSET('Water Data'!$D$6,0,10*ROW('Water Data'!D143))),'Data Summary'!BT149="Yes"),OFFSET('Water Data'!$D$6,0,10*ROW('Water Data'!D143)),NA())</f>
        <v>#N/A</v>
      </c>
      <c r="F149" s="95" t="e">
        <f ca="true">+IF(AND(ISNUMBER(OFFSET('Water Data'!$D$9,0,10*ROW('Water Data'!D143))),'Data Summary'!BU149="Yes"),OFFSET('Water Data'!$D$9,0,10*ROW('Water Data'!D143)),NA())</f>
        <v>#N/A</v>
      </c>
      <c r="G149" s="95" t="e">
        <f ca="true">+IF(AND(ISNUMBER(OFFSET('Water Data'!$E$4,0,10*ROW('Water Data'!E143))),'Data Summary'!BV149="Yes"),100-OFFSET('Water Data'!$E$4,0,10*ROW('Water Data'!E143)),NA())</f>
        <v>#N/A</v>
      </c>
      <c r="H149" s="95" t="e">
        <f ca="true">+IF(AND(ISNUMBER(OFFSET('Water Data'!$E$6,0,10*ROW('Water Data'!E143))),'Data Summary'!BW149="Yes"),OFFSET('Water Data'!$E$6,0,10*ROW('Water Data'!E143)),NA())</f>
        <v>#N/A</v>
      </c>
      <c r="I149" s="95" t="e">
        <f ca="true">+IF(AND(ISNUMBER(OFFSET('Water Data'!$E$9,0,10*ROW('Water Data'!E143))),'Data Summary'!BX149="Yes"),OFFSET('Water Data'!$E$9,0,10*ROW('Water Data'!E143)),NA())</f>
        <v>#N/A</v>
      </c>
      <c r="J149" s="95" t="e">
        <f ca="true">+IF(AND(ISNUMBER(OFFSET('Water Data'!$F$4,0,10*ROW('Water Data'!F143))),'Data Summary'!BY149="Yes"),100-OFFSET('Water Data'!$F$4,0,10*ROW('Water Data'!F143)),NA())</f>
        <v>#N/A</v>
      </c>
      <c r="K149" s="95" t="e">
        <f ca="true">+IF(AND(ISNUMBER(OFFSET('Water Data'!$F$6,0,10*ROW('Water Data'!F143))),'Data Summary'!BZ149="Yes"),OFFSET('Water Data'!$F$6,0,10*ROW('Water Data'!F143)),NA())</f>
        <v>#N/A</v>
      </c>
      <c r="L149" s="95" t="e">
        <f ca="true">+IF(AND(ISNUMBER(OFFSET('Water Data'!$F$9,0,10*ROW('Water Data'!F143))),'Data Summary'!CA149="Yes"),OFFSET('Water Data'!$F$9,0,10*ROW('Water Data'!F143)),NA())</f>
        <v>#N/A</v>
      </c>
      <c r="M149" s="95" t="e">
        <f ca="true">+IF(AND(ISNUMBER(OFFSET('Water Data'!$G$4,0,10*ROW('Water Data'!G143))),'Data Summary'!CB149="Yes"),100-OFFSET('Water Data'!$G$4,0,10*ROW('Water Data'!G143)),NA())</f>
        <v>#N/A</v>
      </c>
      <c r="N149" s="95" t="e">
        <f ca="true">+IF(AND(ISNUMBER(OFFSET('Water Data'!$G$6,0,10*ROW('Water Data'!G143))),'Data Summary'!CC149="Yes"),OFFSET('Water Data'!$G$6,0,10*ROW('Water Data'!G143)),NA())</f>
        <v>#N/A</v>
      </c>
      <c r="O149" s="95" t="e">
        <f ca="true">+IF(AND(ISNUMBER(OFFSET('Water Data'!$G$9,0,10*ROW('Water Data'!G143))),'Data Summary'!CD149="Yes"),OFFSET('Water Data'!$G$9,0,10*ROW('Water Data'!G143)),NA())</f>
        <v>#N/A</v>
      </c>
      <c r="P149" s="95" t="e">
        <f ca="true">+IF(AND(ISNUMBER(OFFSET('Water Data'!$H$4,0,10*ROW('Water Data'!H143))),'Data Summary'!CE149="Yes"),100-OFFSET('Water Data'!$H$4,0,10*ROW('Water Data'!H143)),NA())</f>
        <v>#N/A</v>
      </c>
      <c r="Q149" s="95" t="e">
        <f ca="true">+IF(AND(ISNUMBER(OFFSET('Water Data'!$H$6,0,10*ROW('Water Data'!H143))),'Data Summary'!CF149="Yes"),OFFSET('Water Data'!$H$6,0,10*ROW('Water Data'!H143)),NA())</f>
        <v>#N/A</v>
      </c>
      <c r="R149" s="95" t="e">
        <f ca="true">+IF(AND(ISNUMBER(OFFSET('Water Data'!$H$9,0,10*ROW('Water Data'!H143))),'Data Summary'!CG149="Yes"),OFFSET('Water Data'!$H$9,0,10*ROW('Water Data'!H143)),NA())</f>
        <v>#N/A</v>
      </c>
      <c r="S149" s="95" t="e">
        <f ca="true">+IF(AND(ISNUMBER(OFFSET('Water Data'!$I$4,0,10*ROW('Water Data'!I143))),'Data Summary'!CH149="Yes"),100-OFFSET('Water Data'!$I$4,0,10*ROW('Water Data'!I143)),NA())</f>
        <v>#N/A</v>
      </c>
      <c r="T149" s="95" t="e">
        <f ca="true">+IF(AND(ISNUMBER(OFFSET('Water Data'!$I$6,0,10*ROW('Water Data'!I143))),'Data Summary'!CI149="Yes"),OFFSET('Water Data'!$I$6,0,10*ROW('Water Data'!I143)),NA())</f>
        <v>#N/A</v>
      </c>
      <c r="U149" s="95" t="e">
        <f ca="true">+IF(AND(ISNUMBER(OFFSET('Water Data'!$I$9,0,10*ROW('Water Data'!I143))),'Data Summary'!CJ149="Yes"),OFFSET('Water Data'!$I$9,0,10*ROW('Water Data'!I143)),NA())</f>
        <v>#N/A</v>
      </c>
      <c r="V149" s="96" t="e">
        <f ca="true">+IF(AND(ISNUMBER(OFFSET('Sanitation Data'!$D$4,0,10*ROW('Sanitation Data'!D143))),'Data Summary'!CK149="Yes"),100-OFFSET('Sanitation Data'!$D$4,0,10*ROW('Sanitation Data'!D143)),NA())</f>
        <v>#N/A</v>
      </c>
      <c r="W149" s="96" t="e">
        <f ca="true">+IF(AND(ISNUMBER(OFFSET('Sanitation Data'!$D$6,0,10*ROW('Sanitation Data'!D143))),'Data Summary'!CL149="Yes"),OFFSET('Sanitation Data'!$D$6,0,10*ROW('Sanitation Data'!D143)),NA())</f>
        <v>#N/A</v>
      </c>
      <c r="X149" s="96" t="e">
        <f ca="true">+IF(AND(ISNUMBER(OFFSET('Sanitation Data'!$D$10,0,10*ROW('Sanitation Data'!D143))),'Data Summary'!CM149="Yes"),OFFSET('Sanitation Data'!$D$10,0,10*ROW('Sanitation Data'!D143)),NA())</f>
        <v>#N/A</v>
      </c>
      <c r="Y149" s="96" t="e">
        <f ca="true">+IF(AND(ISNUMBER(OFFSET('Sanitation Data'!$D$11,0,10*ROW('Sanitation Data'!D143))),'Data Summary'!CN149="Yes"),OFFSET('Sanitation Data'!$D$11,0,10*ROW('Sanitation Data'!D143)),NA())</f>
        <v>#N/A</v>
      </c>
      <c r="Z149" s="96" t="e">
        <f ca="true">+IF(AND(ISNUMBER(OFFSET('Sanitation Data'!$D$12,0,10*ROW('Sanitation Data'!D143))),'Data Summary'!CO149="Yes"),OFFSET('Sanitation Data'!$D$12,0,10*ROW('Sanitation Data'!D143)),NA())</f>
        <v>#N/A</v>
      </c>
      <c r="AA149" s="96" t="e">
        <f ca="true">+IF(AND(ISNUMBER(OFFSET('Sanitation Data'!$E$4,0,10*ROW('Sanitation Data'!E143))),'Data Summary'!CP149="Yes"),100-OFFSET('Sanitation Data'!$E$4,0,10*ROW('Sanitation Data'!E143)),NA())</f>
        <v>#N/A</v>
      </c>
      <c r="AB149" s="96" t="e">
        <f ca="true">+IF(AND(ISNUMBER(OFFSET('Sanitation Data'!$E$6,0,10*ROW('Sanitation Data'!E143))),'Data Summary'!CQ149="Yes"),OFFSET('Sanitation Data'!$E$6,0,10*ROW('Sanitation Data'!E143)),NA())</f>
        <v>#N/A</v>
      </c>
      <c r="AC149" s="96" t="e">
        <f ca="true">+IF(AND(ISNUMBER(OFFSET('Sanitation Data'!$E$10,0,10*ROW('Sanitation Data'!E143))),'Data Summary'!CR149="Yes"),OFFSET('Sanitation Data'!$E$10,0,10*ROW('Sanitation Data'!E143)),NA())</f>
        <v>#N/A</v>
      </c>
      <c r="AD149" s="96" t="e">
        <f ca="true">+IF(AND(ISNUMBER(OFFSET('Sanitation Data'!$E$11,0,10*ROW('Sanitation Data'!E143))),'Data Summary'!CS149="Yes"),OFFSET('Sanitation Data'!$E$11,0,10*ROW('Sanitation Data'!E143)),NA())</f>
        <v>#N/A</v>
      </c>
      <c r="AE149" s="96" t="e">
        <f ca="true">+IF(AND(ISNUMBER(OFFSET('Sanitation Data'!$E$12,0,10*ROW('Sanitation Data'!E143))),'Data Summary'!CT149="Yes"),OFFSET('Sanitation Data'!$E$12,0,10*ROW('Sanitation Data'!E143)),NA())</f>
        <v>#N/A</v>
      </c>
      <c r="AF149" s="96" t="e">
        <f ca="true">+IF(AND(ISNUMBER(OFFSET('Sanitation Data'!$F$4,0,10*ROW('Sanitation Data'!F143))),'Data Summary'!CU149="Yes"),100-OFFSET('Sanitation Data'!$F$4,0,10*ROW('Sanitation Data'!F143)),NA())</f>
        <v>#N/A</v>
      </c>
      <c r="AG149" s="96" t="e">
        <f ca="true">+IF(AND(ISNUMBER(OFFSET('Sanitation Data'!$F$6,0,10*ROW('Sanitation Data'!F143))),'Data Summary'!CV149="Yes"),OFFSET('Sanitation Data'!$F$6,0,10*ROW('Sanitation Data'!F143)),NA())</f>
        <v>#N/A</v>
      </c>
      <c r="AH149" s="96" t="e">
        <f ca="true">+IF(AND(ISNUMBER(OFFSET('Sanitation Data'!$F$10,0,10*ROW('Sanitation Data'!F143))),'Data Summary'!CW149="Yes"),OFFSET('Sanitation Data'!$F$10,0,10*ROW('Sanitation Data'!F143)),NA())</f>
        <v>#N/A</v>
      </c>
      <c r="AI149" s="96" t="e">
        <f ca="true">+IF(AND(ISNUMBER(OFFSET('Sanitation Data'!$F$11,0,10*ROW('Sanitation Data'!F143))),'Data Summary'!CX149="Yes"),OFFSET('Sanitation Data'!$F$11,0,10*ROW('Sanitation Data'!F143)),NA())</f>
        <v>#N/A</v>
      </c>
      <c r="AJ149" s="96" t="e">
        <f ca="true">+IF(AND(ISNUMBER(OFFSET('Sanitation Data'!$F$12,0,10*ROW('Sanitation Data'!F143))),'Data Summary'!CY149="Yes"),OFFSET('Sanitation Data'!$F$12,0,10*ROW('Sanitation Data'!F143)),NA())</f>
        <v>#N/A</v>
      </c>
      <c r="AK149" s="96" t="e">
        <f ca="true">+IF(AND(ISNUMBER(OFFSET('Sanitation Data'!$G$4,0,10*ROW('Sanitation Data'!G143))),'Data Summary'!CZ149="Yes"),100-OFFSET('Sanitation Data'!$G$4,0,10*ROW('Sanitation Data'!G143)),NA())</f>
        <v>#N/A</v>
      </c>
      <c r="AL149" s="96" t="e">
        <f ca="true">+IF(AND(ISNUMBER(OFFSET('Sanitation Data'!$G$6,0,10*ROW('Sanitation Data'!G143))),'Data Summary'!DA149="Yes"),OFFSET('Sanitation Data'!$G$6,0,10*ROW('Sanitation Data'!G143)),NA())</f>
        <v>#N/A</v>
      </c>
      <c r="AM149" s="96" t="e">
        <f ca="true">+IF(AND(ISNUMBER(OFFSET('Sanitation Data'!$G$10,0,10*ROW('Sanitation Data'!G143))),'Data Summary'!DB149="Yes"),OFFSET('Sanitation Data'!$G$10,0,10*ROW('Sanitation Data'!G143)),NA())</f>
        <v>#N/A</v>
      </c>
      <c r="AN149" s="96" t="e">
        <f ca="true">+IF(AND(ISNUMBER(OFFSET('Sanitation Data'!$G$11,0,10*ROW('Sanitation Data'!G143))),'Data Summary'!DC149="Yes"),OFFSET('Sanitation Data'!$G$11,0,10*ROW('Sanitation Data'!G143)),NA())</f>
        <v>#N/A</v>
      </c>
      <c r="AO149" s="96" t="e">
        <f ca="true">+IF(AND(ISNUMBER(OFFSET('Sanitation Data'!$G$12,0,10*ROW('Sanitation Data'!G143))),'Data Summary'!DD149="Yes"),OFFSET('Sanitation Data'!$G$12,0,10*ROW('Sanitation Data'!G143)),NA())</f>
        <v>#N/A</v>
      </c>
      <c r="AP149" s="96" t="e">
        <f ca="true">+IF(AND(ISNUMBER(OFFSET('Sanitation Data'!$H$4,0,10*ROW('Sanitation Data'!H143))),'Data Summary'!DE149="Yes"),100-OFFSET('Sanitation Data'!$H$4,0,10*ROW('Sanitation Data'!H143)),NA())</f>
        <v>#N/A</v>
      </c>
      <c r="AQ149" s="96" t="e">
        <f ca="true">+IF(AND(ISNUMBER(OFFSET('Sanitation Data'!$H$6,0,10*ROW('Sanitation Data'!H143))),'Data Summary'!DF149="Yes"),OFFSET('Sanitation Data'!$H$6,0,10*ROW('Sanitation Data'!H143)),NA())</f>
        <v>#N/A</v>
      </c>
      <c r="AR149" s="96" t="e">
        <f ca="true">+IF(AND(ISNUMBER(OFFSET('Sanitation Data'!$H$10,0,10*ROW('Sanitation Data'!H143))),'Data Summary'!DG149="Yes"),OFFSET('Sanitation Data'!$H$10,0,10*ROW('Sanitation Data'!H143)),NA())</f>
        <v>#N/A</v>
      </c>
      <c r="AS149" s="96" t="e">
        <f ca="true">+IF(AND(ISNUMBER(OFFSET('Sanitation Data'!$H$11,0,10*ROW('Sanitation Data'!H143))),'Data Summary'!DH149="Yes"),OFFSET('Sanitation Data'!$H$11,0,10*ROW('Sanitation Data'!H143)),NA())</f>
        <v>#N/A</v>
      </c>
      <c r="AT149" s="96" t="e">
        <f ca="true">+IF(AND(ISNUMBER(OFFSET('Sanitation Data'!$H$12,0,10*ROW('Sanitation Data'!H143))),'Data Summary'!DI149="Yes"),OFFSET('Sanitation Data'!$H$12,0,10*ROW('Sanitation Data'!H143)),NA())</f>
        <v>#N/A</v>
      </c>
      <c r="AU149" s="96" t="e">
        <f ca="true">+IF(AND(ISNUMBER(OFFSET('Sanitation Data'!$I$4,0,10*ROW('Sanitation Data'!I143))),'Data Summary'!DJ149="Yes"),100-OFFSET('Sanitation Data'!$I$4,0,10*ROW('Sanitation Data'!I143)),NA())</f>
        <v>#N/A</v>
      </c>
      <c r="AV149" s="96" t="e">
        <f ca="true">+IF(AND(ISNUMBER(OFFSET('Sanitation Data'!$I$6,0,10*ROW('Sanitation Data'!I143))),'Data Summary'!DK149="Yes"),OFFSET('Sanitation Data'!$I$6,0,10*ROW('Sanitation Data'!I143)),NA())</f>
        <v>#N/A</v>
      </c>
      <c r="AW149" s="96" t="e">
        <f ca="true">+IF(AND(ISNUMBER(OFFSET('Sanitation Data'!$I$10,0,10*ROW('Sanitation Data'!I143))),'Data Summary'!DL149="Yes"),OFFSET('Sanitation Data'!$I$10,0,10*ROW('Sanitation Data'!I143)),NA())</f>
        <v>#N/A</v>
      </c>
      <c r="AX149" s="96" t="e">
        <f ca="true">+IF(AND(ISNUMBER(OFFSET('Sanitation Data'!$I$11,0,10*ROW('Sanitation Data'!I143))),'Data Summary'!DM149="Yes"),OFFSET('Sanitation Data'!$I$11,0,10*ROW('Sanitation Data'!I143)),NA())</f>
        <v>#N/A</v>
      </c>
      <c r="AY149" s="96" t="e">
        <f ca="true">+IF(AND(ISNUMBER(OFFSET('Sanitation Data'!$I$12,0,10*ROW('Sanitation Data'!I143))),'Data Summary'!DN149="Yes"),OFFSET('Sanitation Data'!$I$12,0,10*ROW('Sanitation Data'!I143)),NA())</f>
        <v>#N/A</v>
      </c>
      <c r="AZ149" s="97" t="e">
        <f ca="true">+IF(AND(ISNUMBER(OFFSET('Hygiene Data'!$D$5,0,10*ROW('Hygiene Data'!D143))),'Data Summary'!DO149="Yes"),OFFSET('Hygiene Data'!$D$5,0,10*ROW('Hygiene Data'!D143)),NA())</f>
        <v>#N/A</v>
      </c>
      <c r="BA149" s="97" t="e">
        <f ca="true">+IF(AND(ISNUMBER(OFFSET('Hygiene Data'!$D$7,0,10*ROW('Hygiene Data'!D143))),'Data Summary'!DP149="Yes"),OFFSET('Hygiene Data'!$D$7,0,10*ROW('Hygiene Data'!D143)),NA())</f>
        <v>#N/A</v>
      </c>
      <c r="BB149" s="97" t="e">
        <f ca="true">+IF(AND(ISNUMBER(OFFSET('Hygiene Data'!$D$9,0,10*ROW('Hygiene Data'!D143))),'Data Summary'!DQ149="Yes"),OFFSET('Hygiene Data'!$D$9,0,10*ROW('Hygiene Data'!D143)),NA())</f>
        <v>#N/A</v>
      </c>
      <c r="BC149" s="97" t="e">
        <f ca="true">+IF(AND(ISNUMBER(OFFSET('Hygiene Data'!$E$5,0,10*ROW('Hygiene Data'!E143))),'Data Summary'!DR149="Yes"),OFFSET('Hygiene Data'!$E$5,0,10*ROW('Hygiene Data'!E143)),NA())</f>
        <v>#N/A</v>
      </c>
      <c r="BD149" s="97" t="e">
        <f ca="true">+IF(AND(ISNUMBER(OFFSET('Hygiene Data'!$E$7,0,10*ROW('Hygiene Data'!E143))),'Data Summary'!DS149="Yes"),OFFSET('Hygiene Data'!$E$7,0,10*ROW('Hygiene Data'!E143)),NA())</f>
        <v>#N/A</v>
      </c>
      <c r="BE149" s="97" t="e">
        <f ca="true">+IF(AND(ISNUMBER(OFFSET('Hygiene Data'!$E$9,0,10*ROW('Hygiene Data'!E143))),'Data Summary'!DT149="Yes"),OFFSET('Hygiene Data'!$E$9,0,10*ROW('Hygiene Data'!E143)),NA())</f>
        <v>#N/A</v>
      </c>
      <c r="BF149" s="97" t="e">
        <f ca="true">+IF(AND(ISNUMBER(OFFSET('Hygiene Data'!$F$5,0,10*ROW('Hygiene Data'!F143))),'Data Summary'!DU149="Yes"),OFFSET('Hygiene Data'!$F$5,0,10*ROW('Hygiene Data'!F143)),NA())</f>
        <v>#N/A</v>
      </c>
      <c r="BG149" s="97" t="e">
        <f ca="true">+IF(AND(ISNUMBER(OFFSET('Hygiene Data'!$F$7,0,10*ROW('Hygiene Data'!F143))),'Data Summary'!DV149="Yes"),OFFSET('Hygiene Data'!$F$7,0,10*ROW('Hygiene Data'!F143)),NA())</f>
        <v>#N/A</v>
      </c>
      <c r="BH149" s="97" t="e">
        <f ca="true">+IF(AND(ISNUMBER(OFFSET('Hygiene Data'!$F$9,0,10*ROW('Hygiene Data'!F143))),'Data Summary'!DW149="Yes"),OFFSET('Hygiene Data'!$F$9,0,10*ROW('Hygiene Data'!F143)),NA())</f>
        <v>#N/A</v>
      </c>
      <c r="BI149" s="97" t="e">
        <f ca="true">+IF(AND(ISNUMBER(OFFSET('Hygiene Data'!$G$5,0,10*ROW('Hygiene Data'!G143))),'Data Summary'!DX149="Yes"),OFFSET('Hygiene Data'!$G$5,0,10*ROW('Hygiene Data'!G143)),NA())</f>
        <v>#N/A</v>
      </c>
      <c r="BJ149" s="97" t="e">
        <f ca="true">+IF(AND(ISNUMBER(OFFSET('Hygiene Data'!$G$7,0,10*ROW('Hygiene Data'!G143))),'Data Summary'!DY149="Yes"),OFFSET('Hygiene Data'!$G$7,0,10*ROW('Hygiene Data'!G143)),NA())</f>
        <v>#N/A</v>
      </c>
      <c r="BK149" s="97" t="e">
        <f ca="true">+IF(AND(ISNUMBER(OFFSET('Hygiene Data'!$G$9,0,10*ROW('Hygiene Data'!G143))),'Data Summary'!DZ149="Yes"),OFFSET('Hygiene Data'!$G$9,0,10*ROW('Hygiene Data'!G143)),NA())</f>
        <v>#N/A</v>
      </c>
      <c r="BL149" s="97" t="e">
        <f ca="true">+IF(AND(ISNUMBER(OFFSET('Hygiene Data'!$H$5,0,10*ROW('Hygiene Data'!H143))),'Data Summary'!EA149="Yes"),OFFSET('Hygiene Data'!$H$5,0,10*ROW('Hygiene Data'!H143)),NA())</f>
        <v>#N/A</v>
      </c>
      <c r="BM149" s="97" t="e">
        <f ca="true">+IF(AND(ISNUMBER(OFFSET('Hygiene Data'!$H$7,0,10*ROW('Hygiene Data'!H143))),'Data Summary'!EB149="Yes"),OFFSET('Hygiene Data'!$H$7,0,10*ROW('Hygiene Data'!H143)),NA())</f>
        <v>#N/A</v>
      </c>
      <c r="BN149" s="97" t="e">
        <f ca="true">+IF(AND(ISNUMBER(OFFSET('Hygiene Data'!$H$9,0,10*ROW('Hygiene Data'!H143))),'Data Summary'!EC149="Yes"),OFFSET('Hygiene Data'!$H$9,0,10*ROW('Hygiene Data'!H143)),NA())</f>
        <v>#N/A</v>
      </c>
      <c r="BO149" s="97" t="e">
        <f ca="true">+IF(AND(ISNUMBER(OFFSET('Hygiene Data'!$I$5,0,10*ROW('Hygiene Data'!I143))),'Data Summary'!ED149="Yes"),OFFSET('Hygiene Data'!$I$5,0,10*ROW('Hygiene Data'!I143)),NA())</f>
        <v>#N/A</v>
      </c>
      <c r="BP149" s="97" t="e">
        <f ca="true">+IF(AND(ISNUMBER(OFFSET('Hygiene Data'!$I$7,0,10*ROW('Hygiene Data'!I143))),'Data Summary'!EE149="Yes"),OFFSET('Hygiene Data'!$I$7,0,10*ROW('Hygiene Data'!I143)),NA())</f>
        <v>#N/A</v>
      </c>
      <c r="BQ149" s="97" t="e">
        <f ca="true">+IF(AND(ISNUMBER(OFFSET('Hygiene Data'!$I$9,0,10*ROW('Hygiene Data'!I143))),'Data Summary'!EF149="Yes"),OFFSET('Hygiene Data'!$I$9,0,10*ROW('Hygiene Data'!I143)),NA())</f>
        <v>#N/A</v>
      </c>
    </row>
    <row xmlns:x14ac="http://schemas.microsoft.com/office/spreadsheetml/2009/9/ac" r="150" x14ac:dyDescent="0.2">
      <c r="A150" s="409" t="e">
        <f ca="true">+RIGHT('Data Summary'!A150,LEN('Data Summary'!A150)-9)</f>
        <v>#VALUE!</v>
      </c>
      <c r="B150" s="36" t="str">
        <f ca="true">+IF(ISTEXT('Data Summary'!B150),'Data Summary'!B150,"")</f>
        <v/>
      </c>
      <c r="C150" s="358" t="e">
        <f ca="true">+VALUE('Data Summary'!C150)</f>
        <v>#VALUE!</v>
      </c>
      <c r="D150" s="95" t="e">
        <f ca="true">+IF(AND(ISNUMBER(OFFSET('Water Data'!$D$4,0,10*ROW('Water Data'!D144))),'Data Summary'!BS150="Yes"),100-OFFSET('Water Data'!$D$4,0,10*ROW('Water Data'!D144)),NA())</f>
        <v>#N/A</v>
      </c>
      <c r="E150" s="95" t="e">
        <f ca="true">+IF(AND(ISNUMBER(OFFSET('Water Data'!$D$6,0,10*ROW('Water Data'!D144))),'Data Summary'!BT150="Yes"),OFFSET('Water Data'!$D$6,0,10*ROW('Water Data'!D144)),NA())</f>
        <v>#N/A</v>
      </c>
      <c r="F150" s="95" t="e">
        <f ca="true">+IF(AND(ISNUMBER(OFFSET('Water Data'!$D$9,0,10*ROW('Water Data'!D144))),'Data Summary'!BU150="Yes"),OFFSET('Water Data'!$D$9,0,10*ROW('Water Data'!D144)),NA())</f>
        <v>#N/A</v>
      </c>
      <c r="G150" s="95" t="e">
        <f ca="true">+IF(AND(ISNUMBER(OFFSET('Water Data'!$E$4,0,10*ROW('Water Data'!E144))),'Data Summary'!BV150="Yes"),100-OFFSET('Water Data'!$E$4,0,10*ROW('Water Data'!E144)),NA())</f>
        <v>#N/A</v>
      </c>
      <c r="H150" s="95" t="e">
        <f ca="true">+IF(AND(ISNUMBER(OFFSET('Water Data'!$E$6,0,10*ROW('Water Data'!E144))),'Data Summary'!BW150="Yes"),OFFSET('Water Data'!$E$6,0,10*ROW('Water Data'!E144)),NA())</f>
        <v>#N/A</v>
      </c>
      <c r="I150" s="95" t="e">
        <f ca="true">+IF(AND(ISNUMBER(OFFSET('Water Data'!$E$9,0,10*ROW('Water Data'!E144))),'Data Summary'!BX150="Yes"),OFFSET('Water Data'!$E$9,0,10*ROW('Water Data'!E144)),NA())</f>
        <v>#N/A</v>
      </c>
      <c r="J150" s="95" t="e">
        <f ca="true">+IF(AND(ISNUMBER(OFFSET('Water Data'!$F$4,0,10*ROW('Water Data'!F144))),'Data Summary'!BY150="Yes"),100-OFFSET('Water Data'!$F$4,0,10*ROW('Water Data'!F144)),NA())</f>
        <v>#N/A</v>
      </c>
      <c r="K150" s="95" t="e">
        <f ca="true">+IF(AND(ISNUMBER(OFFSET('Water Data'!$F$6,0,10*ROW('Water Data'!F144))),'Data Summary'!BZ150="Yes"),OFFSET('Water Data'!$F$6,0,10*ROW('Water Data'!F144)),NA())</f>
        <v>#N/A</v>
      </c>
      <c r="L150" s="95" t="e">
        <f ca="true">+IF(AND(ISNUMBER(OFFSET('Water Data'!$F$9,0,10*ROW('Water Data'!F144))),'Data Summary'!CA150="Yes"),OFFSET('Water Data'!$F$9,0,10*ROW('Water Data'!F144)),NA())</f>
        <v>#N/A</v>
      </c>
      <c r="M150" s="95" t="e">
        <f ca="true">+IF(AND(ISNUMBER(OFFSET('Water Data'!$G$4,0,10*ROW('Water Data'!G144))),'Data Summary'!CB150="Yes"),100-OFFSET('Water Data'!$G$4,0,10*ROW('Water Data'!G144)),NA())</f>
        <v>#N/A</v>
      </c>
      <c r="N150" s="95" t="e">
        <f ca="true">+IF(AND(ISNUMBER(OFFSET('Water Data'!$G$6,0,10*ROW('Water Data'!G144))),'Data Summary'!CC150="Yes"),OFFSET('Water Data'!$G$6,0,10*ROW('Water Data'!G144)),NA())</f>
        <v>#N/A</v>
      </c>
      <c r="O150" s="95" t="e">
        <f ca="true">+IF(AND(ISNUMBER(OFFSET('Water Data'!$G$9,0,10*ROW('Water Data'!G144))),'Data Summary'!CD150="Yes"),OFFSET('Water Data'!$G$9,0,10*ROW('Water Data'!G144)),NA())</f>
        <v>#N/A</v>
      </c>
      <c r="P150" s="95" t="e">
        <f ca="true">+IF(AND(ISNUMBER(OFFSET('Water Data'!$H$4,0,10*ROW('Water Data'!H144))),'Data Summary'!CE150="Yes"),100-OFFSET('Water Data'!$H$4,0,10*ROW('Water Data'!H144)),NA())</f>
        <v>#N/A</v>
      </c>
      <c r="Q150" s="95" t="e">
        <f ca="true">+IF(AND(ISNUMBER(OFFSET('Water Data'!$H$6,0,10*ROW('Water Data'!H144))),'Data Summary'!CF150="Yes"),OFFSET('Water Data'!$H$6,0,10*ROW('Water Data'!H144)),NA())</f>
        <v>#N/A</v>
      </c>
      <c r="R150" s="95" t="e">
        <f ca="true">+IF(AND(ISNUMBER(OFFSET('Water Data'!$H$9,0,10*ROW('Water Data'!H144))),'Data Summary'!CG150="Yes"),OFFSET('Water Data'!$H$9,0,10*ROW('Water Data'!H144)),NA())</f>
        <v>#N/A</v>
      </c>
      <c r="S150" s="95" t="e">
        <f ca="true">+IF(AND(ISNUMBER(OFFSET('Water Data'!$I$4,0,10*ROW('Water Data'!I144))),'Data Summary'!CH150="Yes"),100-OFFSET('Water Data'!$I$4,0,10*ROW('Water Data'!I144)),NA())</f>
        <v>#N/A</v>
      </c>
      <c r="T150" s="95" t="e">
        <f ca="true">+IF(AND(ISNUMBER(OFFSET('Water Data'!$I$6,0,10*ROW('Water Data'!I144))),'Data Summary'!CI150="Yes"),OFFSET('Water Data'!$I$6,0,10*ROW('Water Data'!I144)),NA())</f>
        <v>#N/A</v>
      </c>
      <c r="U150" s="95" t="e">
        <f ca="true">+IF(AND(ISNUMBER(OFFSET('Water Data'!$I$9,0,10*ROW('Water Data'!I144))),'Data Summary'!CJ150="Yes"),OFFSET('Water Data'!$I$9,0,10*ROW('Water Data'!I144)),NA())</f>
        <v>#N/A</v>
      </c>
      <c r="V150" s="96" t="e">
        <f ca="true">+IF(AND(ISNUMBER(OFFSET('Sanitation Data'!$D$4,0,10*ROW('Sanitation Data'!D144))),'Data Summary'!CK150="Yes"),100-OFFSET('Sanitation Data'!$D$4,0,10*ROW('Sanitation Data'!D144)),NA())</f>
        <v>#N/A</v>
      </c>
      <c r="W150" s="96" t="e">
        <f ca="true">+IF(AND(ISNUMBER(OFFSET('Sanitation Data'!$D$6,0,10*ROW('Sanitation Data'!D144))),'Data Summary'!CL150="Yes"),OFFSET('Sanitation Data'!$D$6,0,10*ROW('Sanitation Data'!D144)),NA())</f>
        <v>#N/A</v>
      </c>
      <c r="X150" s="96" t="e">
        <f ca="true">+IF(AND(ISNUMBER(OFFSET('Sanitation Data'!$D$10,0,10*ROW('Sanitation Data'!D144))),'Data Summary'!CM150="Yes"),OFFSET('Sanitation Data'!$D$10,0,10*ROW('Sanitation Data'!D144)),NA())</f>
        <v>#N/A</v>
      </c>
      <c r="Y150" s="96" t="e">
        <f ca="true">+IF(AND(ISNUMBER(OFFSET('Sanitation Data'!$D$11,0,10*ROW('Sanitation Data'!D144))),'Data Summary'!CN150="Yes"),OFFSET('Sanitation Data'!$D$11,0,10*ROW('Sanitation Data'!D144)),NA())</f>
        <v>#N/A</v>
      </c>
      <c r="Z150" s="96" t="e">
        <f ca="true">+IF(AND(ISNUMBER(OFFSET('Sanitation Data'!$D$12,0,10*ROW('Sanitation Data'!D144))),'Data Summary'!CO150="Yes"),OFFSET('Sanitation Data'!$D$12,0,10*ROW('Sanitation Data'!D144)),NA())</f>
        <v>#N/A</v>
      </c>
      <c r="AA150" s="96" t="e">
        <f ca="true">+IF(AND(ISNUMBER(OFFSET('Sanitation Data'!$E$4,0,10*ROW('Sanitation Data'!E144))),'Data Summary'!CP150="Yes"),100-OFFSET('Sanitation Data'!$E$4,0,10*ROW('Sanitation Data'!E144)),NA())</f>
        <v>#N/A</v>
      </c>
      <c r="AB150" s="96" t="e">
        <f ca="true">+IF(AND(ISNUMBER(OFFSET('Sanitation Data'!$E$6,0,10*ROW('Sanitation Data'!E144))),'Data Summary'!CQ150="Yes"),OFFSET('Sanitation Data'!$E$6,0,10*ROW('Sanitation Data'!E144)),NA())</f>
        <v>#N/A</v>
      </c>
      <c r="AC150" s="96" t="e">
        <f ca="true">+IF(AND(ISNUMBER(OFFSET('Sanitation Data'!$E$10,0,10*ROW('Sanitation Data'!E144))),'Data Summary'!CR150="Yes"),OFFSET('Sanitation Data'!$E$10,0,10*ROW('Sanitation Data'!E144)),NA())</f>
        <v>#N/A</v>
      </c>
      <c r="AD150" s="96" t="e">
        <f ca="true">+IF(AND(ISNUMBER(OFFSET('Sanitation Data'!$E$11,0,10*ROW('Sanitation Data'!E144))),'Data Summary'!CS150="Yes"),OFFSET('Sanitation Data'!$E$11,0,10*ROW('Sanitation Data'!E144)),NA())</f>
        <v>#N/A</v>
      </c>
      <c r="AE150" s="96" t="e">
        <f ca="true">+IF(AND(ISNUMBER(OFFSET('Sanitation Data'!$E$12,0,10*ROW('Sanitation Data'!E144))),'Data Summary'!CT150="Yes"),OFFSET('Sanitation Data'!$E$12,0,10*ROW('Sanitation Data'!E144)),NA())</f>
        <v>#N/A</v>
      </c>
      <c r="AF150" s="96" t="e">
        <f ca="true">+IF(AND(ISNUMBER(OFFSET('Sanitation Data'!$F$4,0,10*ROW('Sanitation Data'!F144))),'Data Summary'!CU150="Yes"),100-OFFSET('Sanitation Data'!$F$4,0,10*ROW('Sanitation Data'!F144)),NA())</f>
        <v>#N/A</v>
      </c>
      <c r="AG150" s="96" t="e">
        <f ca="true">+IF(AND(ISNUMBER(OFFSET('Sanitation Data'!$F$6,0,10*ROW('Sanitation Data'!F144))),'Data Summary'!CV150="Yes"),OFFSET('Sanitation Data'!$F$6,0,10*ROW('Sanitation Data'!F144)),NA())</f>
        <v>#N/A</v>
      </c>
      <c r="AH150" s="96" t="e">
        <f ca="true">+IF(AND(ISNUMBER(OFFSET('Sanitation Data'!$F$10,0,10*ROW('Sanitation Data'!F144))),'Data Summary'!CW150="Yes"),OFFSET('Sanitation Data'!$F$10,0,10*ROW('Sanitation Data'!F144)),NA())</f>
        <v>#N/A</v>
      </c>
      <c r="AI150" s="96" t="e">
        <f ca="true">+IF(AND(ISNUMBER(OFFSET('Sanitation Data'!$F$11,0,10*ROW('Sanitation Data'!F144))),'Data Summary'!CX150="Yes"),OFFSET('Sanitation Data'!$F$11,0,10*ROW('Sanitation Data'!F144)),NA())</f>
        <v>#N/A</v>
      </c>
      <c r="AJ150" s="96" t="e">
        <f ca="true">+IF(AND(ISNUMBER(OFFSET('Sanitation Data'!$F$12,0,10*ROW('Sanitation Data'!F144))),'Data Summary'!CY150="Yes"),OFFSET('Sanitation Data'!$F$12,0,10*ROW('Sanitation Data'!F144)),NA())</f>
        <v>#N/A</v>
      </c>
      <c r="AK150" s="96" t="e">
        <f ca="true">+IF(AND(ISNUMBER(OFFSET('Sanitation Data'!$G$4,0,10*ROW('Sanitation Data'!G144))),'Data Summary'!CZ150="Yes"),100-OFFSET('Sanitation Data'!$G$4,0,10*ROW('Sanitation Data'!G144)),NA())</f>
        <v>#N/A</v>
      </c>
      <c r="AL150" s="96" t="e">
        <f ca="true">+IF(AND(ISNUMBER(OFFSET('Sanitation Data'!$G$6,0,10*ROW('Sanitation Data'!G144))),'Data Summary'!DA150="Yes"),OFFSET('Sanitation Data'!$G$6,0,10*ROW('Sanitation Data'!G144)),NA())</f>
        <v>#N/A</v>
      </c>
      <c r="AM150" s="96" t="e">
        <f ca="true">+IF(AND(ISNUMBER(OFFSET('Sanitation Data'!$G$10,0,10*ROW('Sanitation Data'!G144))),'Data Summary'!DB150="Yes"),OFFSET('Sanitation Data'!$G$10,0,10*ROW('Sanitation Data'!G144)),NA())</f>
        <v>#N/A</v>
      </c>
      <c r="AN150" s="96" t="e">
        <f ca="true">+IF(AND(ISNUMBER(OFFSET('Sanitation Data'!$G$11,0,10*ROW('Sanitation Data'!G144))),'Data Summary'!DC150="Yes"),OFFSET('Sanitation Data'!$G$11,0,10*ROW('Sanitation Data'!G144)),NA())</f>
        <v>#N/A</v>
      </c>
      <c r="AO150" s="96" t="e">
        <f ca="true">+IF(AND(ISNUMBER(OFFSET('Sanitation Data'!$G$12,0,10*ROW('Sanitation Data'!G144))),'Data Summary'!DD150="Yes"),OFFSET('Sanitation Data'!$G$12,0,10*ROW('Sanitation Data'!G144)),NA())</f>
        <v>#N/A</v>
      </c>
      <c r="AP150" s="96" t="e">
        <f ca="true">+IF(AND(ISNUMBER(OFFSET('Sanitation Data'!$H$4,0,10*ROW('Sanitation Data'!H144))),'Data Summary'!DE150="Yes"),100-OFFSET('Sanitation Data'!$H$4,0,10*ROW('Sanitation Data'!H144)),NA())</f>
        <v>#N/A</v>
      </c>
      <c r="AQ150" s="96" t="e">
        <f ca="true">+IF(AND(ISNUMBER(OFFSET('Sanitation Data'!$H$6,0,10*ROW('Sanitation Data'!H144))),'Data Summary'!DF150="Yes"),OFFSET('Sanitation Data'!$H$6,0,10*ROW('Sanitation Data'!H144)),NA())</f>
        <v>#N/A</v>
      </c>
      <c r="AR150" s="96" t="e">
        <f ca="true">+IF(AND(ISNUMBER(OFFSET('Sanitation Data'!$H$10,0,10*ROW('Sanitation Data'!H144))),'Data Summary'!DG150="Yes"),OFFSET('Sanitation Data'!$H$10,0,10*ROW('Sanitation Data'!H144)),NA())</f>
        <v>#N/A</v>
      </c>
      <c r="AS150" s="96" t="e">
        <f ca="true">+IF(AND(ISNUMBER(OFFSET('Sanitation Data'!$H$11,0,10*ROW('Sanitation Data'!H144))),'Data Summary'!DH150="Yes"),OFFSET('Sanitation Data'!$H$11,0,10*ROW('Sanitation Data'!H144)),NA())</f>
        <v>#N/A</v>
      </c>
      <c r="AT150" s="96" t="e">
        <f ca="true">+IF(AND(ISNUMBER(OFFSET('Sanitation Data'!$H$12,0,10*ROW('Sanitation Data'!H144))),'Data Summary'!DI150="Yes"),OFFSET('Sanitation Data'!$H$12,0,10*ROW('Sanitation Data'!H144)),NA())</f>
        <v>#N/A</v>
      </c>
      <c r="AU150" s="96" t="e">
        <f ca="true">+IF(AND(ISNUMBER(OFFSET('Sanitation Data'!$I$4,0,10*ROW('Sanitation Data'!I144))),'Data Summary'!DJ150="Yes"),100-OFFSET('Sanitation Data'!$I$4,0,10*ROW('Sanitation Data'!I144)),NA())</f>
        <v>#N/A</v>
      </c>
      <c r="AV150" s="96" t="e">
        <f ca="true">+IF(AND(ISNUMBER(OFFSET('Sanitation Data'!$I$6,0,10*ROW('Sanitation Data'!I144))),'Data Summary'!DK150="Yes"),OFFSET('Sanitation Data'!$I$6,0,10*ROW('Sanitation Data'!I144)),NA())</f>
        <v>#N/A</v>
      </c>
      <c r="AW150" s="96" t="e">
        <f ca="true">+IF(AND(ISNUMBER(OFFSET('Sanitation Data'!$I$10,0,10*ROW('Sanitation Data'!I144))),'Data Summary'!DL150="Yes"),OFFSET('Sanitation Data'!$I$10,0,10*ROW('Sanitation Data'!I144)),NA())</f>
        <v>#N/A</v>
      </c>
      <c r="AX150" s="96" t="e">
        <f ca="true">+IF(AND(ISNUMBER(OFFSET('Sanitation Data'!$I$11,0,10*ROW('Sanitation Data'!I144))),'Data Summary'!DM150="Yes"),OFFSET('Sanitation Data'!$I$11,0,10*ROW('Sanitation Data'!I144)),NA())</f>
        <v>#N/A</v>
      </c>
      <c r="AY150" s="96" t="e">
        <f ca="true">+IF(AND(ISNUMBER(OFFSET('Sanitation Data'!$I$12,0,10*ROW('Sanitation Data'!I144))),'Data Summary'!DN150="Yes"),OFFSET('Sanitation Data'!$I$12,0,10*ROW('Sanitation Data'!I144)),NA())</f>
        <v>#N/A</v>
      </c>
      <c r="AZ150" s="97" t="e">
        <f ca="true">+IF(AND(ISNUMBER(OFFSET('Hygiene Data'!$D$5,0,10*ROW('Hygiene Data'!D144))),'Data Summary'!DO150="Yes"),OFFSET('Hygiene Data'!$D$5,0,10*ROW('Hygiene Data'!D144)),NA())</f>
        <v>#N/A</v>
      </c>
      <c r="BA150" s="97" t="e">
        <f ca="true">+IF(AND(ISNUMBER(OFFSET('Hygiene Data'!$D$7,0,10*ROW('Hygiene Data'!D144))),'Data Summary'!DP150="Yes"),OFFSET('Hygiene Data'!$D$7,0,10*ROW('Hygiene Data'!D144)),NA())</f>
        <v>#N/A</v>
      </c>
      <c r="BB150" s="97" t="e">
        <f ca="true">+IF(AND(ISNUMBER(OFFSET('Hygiene Data'!$D$9,0,10*ROW('Hygiene Data'!D144))),'Data Summary'!DQ150="Yes"),OFFSET('Hygiene Data'!$D$9,0,10*ROW('Hygiene Data'!D144)),NA())</f>
        <v>#N/A</v>
      </c>
      <c r="BC150" s="97" t="e">
        <f ca="true">+IF(AND(ISNUMBER(OFFSET('Hygiene Data'!$E$5,0,10*ROW('Hygiene Data'!E144))),'Data Summary'!DR150="Yes"),OFFSET('Hygiene Data'!$E$5,0,10*ROW('Hygiene Data'!E144)),NA())</f>
        <v>#N/A</v>
      </c>
      <c r="BD150" s="97" t="e">
        <f ca="true">+IF(AND(ISNUMBER(OFFSET('Hygiene Data'!$E$7,0,10*ROW('Hygiene Data'!E144))),'Data Summary'!DS150="Yes"),OFFSET('Hygiene Data'!$E$7,0,10*ROW('Hygiene Data'!E144)),NA())</f>
        <v>#N/A</v>
      </c>
      <c r="BE150" s="97" t="e">
        <f ca="true">+IF(AND(ISNUMBER(OFFSET('Hygiene Data'!$E$9,0,10*ROW('Hygiene Data'!E144))),'Data Summary'!DT150="Yes"),OFFSET('Hygiene Data'!$E$9,0,10*ROW('Hygiene Data'!E144)),NA())</f>
        <v>#N/A</v>
      </c>
      <c r="BF150" s="97" t="e">
        <f ca="true">+IF(AND(ISNUMBER(OFFSET('Hygiene Data'!$F$5,0,10*ROW('Hygiene Data'!F144))),'Data Summary'!DU150="Yes"),OFFSET('Hygiene Data'!$F$5,0,10*ROW('Hygiene Data'!F144)),NA())</f>
        <v>#N/A</v>
      </c>
      <c r="BG150" s="97" t="e">
        <f ca="true">+IF(AND(ISNUMBER(OFFSET('Hygiene Data'!$F$7,0,10*ROW('Hygiene Data'!F144))),'Data Summary'!DV150="Yes"),OFFSET('Hygiene Data'!$F$7,0,10*ROW('Hygiene Data'!F144)),NA())</f>
        <v>#N/A</v>
      </c>
      <c r="BH150" s="97" t="e">
        <f ca="true">+IF(AND(ISNUMBER(OFFSET('Hygiene Data'!$F$9,0,10*ROW('Hygiene Data'!F144))),'Data Summary'!DW150="Yes"),OFFSET('Hygiene Data'!$F$9,0,10*ROW('Hygiene Data'!F144)),NA())</f>
        <v>#N/A</v>
      </c>
      <c r="BI150" s="97" t="e">
        <f ca="true">+IF(AND(ISNUMBER(OFFSET('Hygiene Data'!$G$5,0,10*ROW('Hygiene Data'!G144))),'Data Summary'!DX150="Yes"),OFFSET('Hygiene Data'!$G$5,0,10*ROW('Hygiene Data'!G144)),NA())</f>
        <v>#N/A</v>
      </c>
      <c r="BJ150" s="97" t="e">
        <f ca="true">+IF(AND(ISNUMBER(OFFSET('Hygiene Data'!$G$7,0,10*ROW('Hygiene Data'!G144))),'Data Summary'!DY150="Yes"),OFFSET('Hygiene Data'!$G$7,0,10*ROW('Hygiene Data'!G144)),NA())</f>
        <v>#N/A</v>
      </c>
      <c r="BK150" s="97" t="e">
        <f ca="true">+IF(AND(ISNUMBER(OFFSET('Hygiene Data'!$G$9,0,10*ROW('Hygiene Data'!G144))),'Data Summary'!DZ150="Yes"),OFFSET('Hygiene Data'!$G$9,0,10*ROW('Hygiene Data'!G144)),NA())</f>
        <v>#N/A</v>
      </c>
      <c r="BL150" s="97" t="e">
        <f ca="true">+IF(AND(ISNUMBER(OFFSET('Hygiene Data'!$H$5,0,10*ROW('Hygiene Data'!H144))),'Data Summary'!EA150="Yes"),OFFSET('Hygiene Data'!$H$5,0,10*ROW('Hygiene Data'!H144)),NA())</f>
        <v>#N/A</v>
      </c>
      <c r="BM150" s="97" t="e">
        <f ca="true">+IF(AND(ISNUMBER(OFFSET('Hygiene Data'!$H$7,0,10*ROW('Hygiene Data'!H144))),'Data Summary'!EB150="Yes"),OFFSET('Hygiene Data'!$H$7,0,10*ROW('Hygiene Data'!H144)),NA())</f>
        <v>#N/A</v>
      </c>
      <c r="BN150" s="97" t="e">
        <f ca="true">+IF(AND(ISNUMBER(OFFSET('Hygiene Data'!$H$9,0,10*ROW('Hygiene Data'!H144))),'Data Summary'!EC150="Yes"),OFFSET('Hygiene Data'!$H$9,0,10*ROW('Hygiene Data'!H144)),NA())</f>
        <v>#N/A</v>
      </c>
      <c r="BO150" s="97" t="e">
        <f ca="true">+IF(AND(ISNUMBER(OFFSET('Hygiene Data'!$I$5,0,10*ROW('Hygiene Data'!I144))),'Data Summary'!ED150="Yes"),OFFSET('Hygiene Data'!$I$5,0,10*ROW('Hygiene Data'!I144)),NA())</f>
        <v>#N/A</v>
      </c>
      <c r="BP150" s="97" t="e">
        <f ca="true">+IF(AND(ISNUMBER(OFFSET('Hygiene Data'!$I$7,0,10*ROW('Hygiene Data'!I144))),'Data Summary'!EE150="Yes"),OFFSET('Hygiene Data'!$I$7,0,10*ROW('Hygiene Data'!I144)),NA())</f>
        <v>#N/A</v>
      </c>
      <c r="BQ150" s="97" t="e">
        <f ca="true">+IF(AND(ISNUMBER(OFFSET('Hygiene Data'!$I$9,0,10*ROW('Hygiene Data'!I144))),'Data Summary'!EF150="Yes"),OFFSET('Hygiene Data'!$I$9,0,10*ROW('Hygiene Data'!I144)),NA())</f>
        <v>#N/A</v>
      </c>
    </row>
    <row xmlns:x14ac="http://schemas.microsoft.com/office/spreadsheetml/2009/9/ac" r="151" x14ac:dyDescent="0.2">
      <c r="A151" s="409" t="e">
        <f ca="true">+RIGHT('Data Summary'!A151,LEN('Data Summary'!A151)-9)</f>
        <v>#VALUE!</v>
      </c>
      <c r="B151" s="36" t="str">
        <f ca="true">+IF(ISTEXT('Data Summary'!B151),'Data Summary'!B151,"")</f>
        <v/>
      </c>
      <c r="C151" s="358" t="e">
        <f ca="true">+VALUE('Data Summary'!C151)</f>
        <v>#VALUE!</v>
      </c>
      <c r="D151" s="95" t="e">
        <f ca="true">+IF(AND(ISNUMBER(OFFSET('Water Data'!$D$4,0,10*ROW('Water Data'!D145))),'Data Summary'!BS151="Yes"),100-OFFSET('Water Data'!$D$4,0,10*ROW('Water Data'!D145)),NA())</f>
        <v>#N/A</v>
      </c>
      <c r="E151" s="95" t="e">
        <f ca="true">+IF(AND(ISNUMBER(OFFSET('Water Data'!$D$6,0,10*ROW('Water Data'!D145))),'Data Summary'!BT151="Yes"),OFFSET('Water Data'!$D$6,0,10*ROW('Water Data'!D145)),NA())</f>
        <v>#N/A</v>
      </c>
      <c r="F151" s="95" t="e">
        <f ca="true">+IF(AND(ISNUMBER(OFFSET('Water Data'!$D$9,0,10*ROW('Water Data'!D145))),'Data Summary'!BU151="Yes"),OFFSET('Water Data'!$D$9,0,10*ROW('Water Data'!D145)),NA())</f>
        <v>#N/A</v>
      </c>
      <c r="G151" s="95" t="e">
        <f ca="true">+IF(AND(ISNUMBER(OFFSET('Water Data'!$E$4,0,10*ROW('Water Data'!E145))),'Data Summary'!BV151="Yes"),100-OFFSET('Water Data'!$E$4,0,10*ROW('Water Data'!E145)),NA())</f>
        <v>#N/A</v>
      </c>
      <c r="H151" s="95" t="e">
        <f ca="true">+IF(AND(ISNUMBER(OFFSET('Water Data'!$E$6,0,10*ROW('Water Data'!E145))),'Data Summary'!BW151="Yes"),OFFSET('Water Data'!$E$6,0,10*ROW('Water Data'!E145)),NA())</f>
        <v>#N/A</v>
      </c>
      <c r="I151" s="95" t="e">
        <f ca="true">+IF(AND(ISNUMBER(OFFSET('Water Data'!$E$9,0,10*ROW('Water Data'!E145))),'Data Summary'!BX151="Yes"),OFFSET('Water Data'!$E$9,0,10*ROW('Water Data'!E145)),NA())</f>
        <v>#N/A</v>
      </c>
      <c r="J151" s="95" t="e">
        <f ca="true">+IF(AND(ISNUMBER(OFFSET('Water Data'!$F$4,0,10*ROW('Water Data'!F145))),'Data Summary'!BY151="Yes"),100-OFFSET('Water Data'!$F$4,0,10*ROW('Water Data'!F145)),NA())</f>
        <v>#N/A</v>
      </c>
      <c r="K151" s="95" t="e">
        <f ca="true">+IF(AND(ISNUMBER(OFFSET('Water Data'!$F$6,0,10*ROW('Water Data'!F145))),'Data Summary'!BZ151="Yes"),OFFSET('Water Data'!$F$6,0,10*ROW('Water Data'!F145)),NA())</f>
        <v>#N/A</v>
      </c>
      <c r="L151" s="95" t="e">
        <f ca="true">+IF(AND(ISNUMBER(OFFSET('Water Data'!$F$9,0,10*ROW('Water Data'!F145))),'Data Summary'!CA151="Yes"),OFFSET('Water Data'!$F$9,0,10*ROW('Water Data'!F145)),NA())</f>
        <v>#N/A</v>
      </c>
      <c r="M151" s="95" t="e">
        <f ca="true">+IF(AND(ISNUMBER(OFFSET('Water Data'!$G$4,0,10*ROW('Water Data'!G145))),'Data Summary'!CB151="Yes"),100-OFFSET('Water Data'!$G$4,0,10*ROW('Water Data'!G145)),NA())</f>
        <v>#N/A</v>
      </c>
      <c r="N151" s="95" t="e">
        <f ca="true">+IF(AND(ISNUMBER(OFFSET('Water Data'!$G$6,0,10*ROW('Water Data'!G145))),'Data Summary'!CC151="Yes"),OFFSET('Water Data'!$G$6,0,10*ROW('Water Data'!G145)),NA())</f>
        <v>#N/A</v>
      </c>
      <c r="O151" s="95" t="e">
        <f ca="true">+IF(AND(ISNUMBER(OFFSET('Water Data'!$G$9,0,10*ROW('Water Data'!G145))),'Data Summary'!CD151="Yes"),OFFSET('Water Data'!$G$9,0,10*ROW('Water Data'!G145)),NA())</f>
        <v>#N/A</v>
      </c>
      <c r="P151" s="95" t="e">
        <f ca="true">+IF(AND(ISNUMBER(OFFSET('Water Data'!$H$4,0,10*ROW('Water Data'!H145))),'Data Summary'!CE151="Yes"),100-OFFSET('Water Data'!$H$4,0,10*ROW('Water Data'!H145)),NA())</f>
        <v>#N/A</v>
      </c>
      <c r="Q151" s="95" t="e">
        <f ca="true">+IF(AND(ISNUMBER(OFFSET('Water Data'!$H$6,0,10*ROW('Water Data'!H145))),'Data Summary'!CF151="Yes"),OFFSET('Water Data'!$H$6,0,10*ROW('Water Data'!H145)),NA())</f>
        <v>#N/A</v>
      </c>
      <c r="R151" s="95" t="e">
        <f ca="true">+IF(AND(ISNUMBER(OFFSET('Water Data'!$H$9,0,10*ROW('Water Data'!H145))),'Data Summary'!CG151="Yes"),OFFSET('Water Data'!$H$9,0,10*ROW('Water Data'!H145)),NA())</f>
        <v>#N/A</v>
      </c>
      <c r="S151" s="95" t="e">
        <f ca="true">+IF(AND(ISNUMBER(OFFSET('Water Data'!$I$4,0,10*ROW('Water Data'!I145))),'Data Summary'!CH151="Yes"),100-OFFSET('Water Data'!$I$4,0,10*ROW('Water Data'!I145)),NA())</f>
        <v>#N/A</v>
      </c>
      <c r="T151" s="95" t="e">
        <f ca="true">+IF(AND(ISNUMBER(OFFSET('Water Data'!$I$6,0,10*ROW('Water Data'!I145))),'Data Summary'!CI151="Yes"),OFFSET('Water Data'!$I$6,0,10*ROW('Water Data'!I145)),NA())</f>
        <v>#N/A</v>
      </c>
      <c r="U151" s="95" t="e">
        <f ca="true">+IF(AND(ISNUMBER(OFFSET('Water Data'!$I$9,0,10*ROW('Water Data'!I145))),'Data Summary'!CJ151="Yes"),OFFSET('Water Data'!$I$9,0,10*ROW('Water Data'!I145)),NA())</f>
        <v>#N/A</v>
      </c>
      <c r="V151" s="96" t="e">
        <f ca="true">+IF(AND(ISNUMBER(OFFSET('Sanitation Data'!$D$4,0,10*ROW('Sanitation Data'!D145))),'Data Summary'!CK151="Yes"),100-OFFSET('Sanitation Data'!$D$4,0,10*ROW('Sanitation Data'!D145)),NA())</f>
        <v>#N/A</v>
      </c>
      <c r="W151" s="96" t="e">
        <f ca="true">+IF(AND(ISNUMBER(OFFSET('Sanitation Data'!$D$6,0,10*ROW('Sanitation Data'!D145))),'Data Summary'!CL151="Yes"),OFFSET('Sanitation Data'!$D$6,0,10*ROW('Sanitation Data'!D145)),NA())</f>
        <v>#N/A</v>
      </c>
      <c r="X151" s="96" t="e">
        <f ca="true">+IF(AND(ISNUMBER(OFFSET('Sanitation Data'!$D$10,0,10*ROW('Sanitation Data'!D145))),'Data Summary'!CM151="Yes"),OFFSET('Sanitation Data'!$D$10,0,10*ROW('Sanitation Data'!D145)),NA())</f>
        <v>#N/A</v>
      </c>
      <c r="Y151" s="96" t="e">
        <f ca="true">+IF(AND(ISNUMBER(OFFSET('Sanitation Data'!$D$11,0,10*ROW('Sanitation Data'!D145))),'Data Summary'!CN151="Yes"),OFFSET('Sanitation Data'!$D$11,0,10*ROW('Sanitation Data'!D145)),NA())</f>
        <v>#N/A</v>
      </c>
      <c r="Z151" s="96" t="e">
        <f ca="true">+IF(AND(ISNUMBER(OFFSET('Sanitation Data'!$D$12,0,10*ROW('Sanitation Data'!D145))),'Data Summary'!CO151="Yes"),OFFSET('Sanitation Data'!$D$12,0,10*ROW('Sanitation Data'!D145)),NA())</f>
        <v>#N/A</v>
      </c>
      <c r="AA151" s="96" t="e">
        <f ca="true">+IF(AND(ISNUMBER(OFFSET('Sanitation Data'!$E$4,0,10*ROW('Sanitation Data'!E145))),'Data Summary'!CP151="Yes"),100-OFFSET('Sanitation Data'!$E$4,0,10*ROW('Sanitation Data'!E145)),NA())</f>
        <v>#N/A</v>
      </c>
      <c r="AB151" s="96" t="e">
        <f ca="true">+IF(AND(ISNUMBER(OFFSET('Sanitation Data'!$E$6,0,10*ROW('Sanitation Data'!E145))),'Data Summary'!CQ151="Yes"),OFFSET('Sanitation Data'!$E$6,0,10*ROW('Sanitation Data'!E145)),NA())</f>
        <v>#N/A</v>
      </c>
      <c r="AC151" s="96" t="e">
        <f ca="true">+IF(AND(ISNUMBER(OFFSET('Sanitation Data'!$E$10,0,10*ROW('Sanitation Data'!E145))),'Data Summary'!CR151="Yes"),OFFSET('Sanitation Data'!$E$10,0,10*ROW('Sanitation Data'!E145)),NA())</f>
        <v>#N/A</v>
      </c>
      <c r="AD151" s="96" t="e">
        <f ca="true">+IF(AND(ISNUMBER(OFFSET('Sanitation Data'!$E$11,0,10*ROW('Sanitation Data'!E145))),'Data Summary'!CS151="Yes"),OFFSET('Sanitation Data'!$E$11,0,10*ROW('Sanitation Data'!E145)),NA())</f>
        <v>#N/A</v>
      </c>
      <c r="AE151" s="96" t="e">
        <f ca="true">+IF(AND(ISNUMBER(OFFSET('Sanitation Data'!$E$12,0,10*ROW('Sanitation Data'!E145))),'Data Summary'!CT151="Yes"),OFFSET('Sanitation Data'!$E$12,0,10*ROW('Sanitation Data'!E145)),NA())</f>
        <v>#N/A</v>
      </c>
      <c r="AF151" s="96" t="e">
        <f ca="true">+IF(AND(ISNUMBER(OFFSET('Sanitation Data'!$F$4,0,10*ROW('Sanitation Data'!F145))),'Data Summary'!CU151="Yes"),100-OFFSET('Sanitation Data'!$F$4,0,10*ROW('Sanitation Data'!F145)),NA())</f>
        <v>#N/A</v>
      </c>
      <c r="AG151" s="96" t="e">
        <f ca="true">+IF(AND(ISNUMBER(OFFSET('Sanitation Data'!$F$6,0,10*ROW('Sanitation Data'!F145))),'Data Summary'!CV151="Yes"),OFFSET('Sanitation Data'!$F$6,0,10*ROW('Sanitation Data'!F145)),NA())</f>
        <v>#N/A</v>
      </c>
      <c r="AH151" s="96" t="e">
        <f ca="true">+IF(AND(ISNUMBER(OFFSET('Sanitation Data'!$F$10,0,10*ROW('Sanitation Data'!F145))),'Data Summary'!CW151="Yes"),OFFSET('Sanitation Data'!$F$10,0,10*ROW('Sanitation Data'!F145)),NA())</f>
        <v>#N/A</v>
      </c>
      <c r="AI151" s="96" t="e">
        <f ca="true">+IF(AND(ISNUMBER(OFFSET('Sanitation Data'!$F$11,0,10*ROW('Sanitation Data'!F145))),'Data Summary'!CX151="Yes"),OFFSET('Sanitation Data'!$F$11,0,10*ROW('Sanitation Data'!F145)),NA())</f>
        <v>#N/A</v>
      </c>
      <c r="AJ151" s="96" t="e">
        <f ca="true">+IF(AND(ISNUMBER(OFFSET('Sanitation Data'!$F$12,0,10*ROW('Sanitation Data'!F145))),'Data Summary'!CY151="Yes"),OFFSET('Sanitation Data'!$F$12,0,10*ROW('Sanitation Data'!F145)),NA())</f>
        <v>#N/A</v>
      </c>
      <c r="AK151" s="96" t="e">
        <f ca="true">+IF(AND(ISNUMBER(OFFSET('Sanitation Data'!$G$4,0,10*ROW('Sanitation Data'!G145))),'Data Summary'!CZ151="Yes"),100-OFFSET('Sanitation Data'!$G$4,0,10*ROW('Sanitation Data'!G145)),NA())</f>
        <v>#N/A</v>
      </c>
      <c r="AL151" s="96" t="e">
        <f ca="true">+IF(AND(ISNUMBER(OFFSET('Sanitation Data'!$G$6,0,10*ROW('Sanitation Data'!G145))),'Data Summary'!DA151="Yes"),OFFSET('Sanitation Data'!$G$6,0,10*ROW('Sanitation Data'!G145)),NA())</f>
        <v>#N/A</v>
      </c>
      <c r="AM151" s="96" t="e">
        <f ca="true">+IF(AND(ISNUMBER(OFFSET('Sanitation Data'!$G$10,0,10*ROW('Sanitation Data'!G145))),'Data Summary'!DB151="Yes"),OFFSET('Sanitation Data'!$G$10,0,10*ROW('Sanitation Data'!G145)),NA())</f>
        <v>#N/A</v>
      </c>
      <c r="AN151" s="96" t="e">
        <f ca="true">+IF(AND(ISNUMBER(OFFSET('Sanitation Data'!$G$11,0,10*ROW('Sanitation Data'!G145))),'Data Summary'!DC151="Yes"),OFFSET('Sanitation Data'!$G$11,0,10*ROW('Sanitation Data'!G145)),NA())</f>
        <v>#N/A</v>
      </c>
      <c r="AO151" s="96" t="e">
        <f ca="true">+IF(AND(ISNUMBER(OFFSET('Sanitation Data'!$G$12,0,10*ROW('Sanitation Data'!G145))),'Data Summary'!DD151="Yes"),OFFSET('Sanitation Data'!$G$12,0,10*ROW('Sanitation Data'!G145)),NA())</f>
        <v>#N/A</v>
      </c>
      <c r="AP151" s="96" t="e">
        <f ca="true">+IF(AND(ISNUMBER(OFFSET('Sanitation Data'!$H$4,0,10*ROW('Sanitation Data'!H145))),'Data Summary'!DE151="Yes"),100-OFFSET('Sanitation Data'!$H$4,0,10*ROW('Sanitation Data'!H145)),NA())</f>
        <v>#N/A</v>
      </c>
      <c r="AQ151" s="96" t="e">
        <f ca="true">+IF(AND(ISNUMBER(OFFSET('Sanitation Data'!$H$6,0,10*ROW('Sanitation Data'!H145))),'Data Summary'!DF151="Yes"),OFFSET('Sanitation Data'!$H$6,0,10*ROW('Sanitation Data'!H145)),NA())</f>
        <v>#N/A</v>
      </c>
      <c r="AR151" s="96" t="e">
        <f ca="true">+IF(AND(ISNUMBER(OFFSET('Sanitation Data'!$H$10,0,10*ROW('Sanitation Data'!H145))),'Data Summary'!DG151="Yes"),OFFSET('Sanitation Data'!$H$10,0,10*ROW('Sanitation Data'!H145)),NA())</f>
        <v>#N/A</v>
      </c>
      <c r="AS151" s="96" t="e">
        <f ca="true">+IF(AND(ISNUMBER(OFFSET('Sanitation Data'!$H$11,0,10*ROW('Sanitation Data'!H145))),'Data Summary'!DH151="Yes"),OFFSET('Sanitation Data'!$H$11,0,10*ROW('Sanitation Data'!H145)),NA())</f>
        <v>#N/A</v>
      </c>
      <c r="AT151" s="96" t="e">
        <f ca="true">+IF(AND(ISNUMBER(OFFSET('Sanitation Data'!$H$12,0,10*ROW('Sanitation Data'!H145))),'Data Summary'!DI151="Yes"),OFFSET('Sanitation Data'!$H$12,0,10*ROW('Sanitation Data'!H145)),NA())</f>
        <v>#N/A</v>
      </c>
      <c r="AU151" s="96" t="e">
        <f ca="true">+IF(AND(ISNUMBER(OFFSET('Sanitation Data'!$I$4,0,10*ROW('Sanitation Data'!I145))),'Data Summary'!DJ151="Yes"),100-OFFSET('Sanitation Data'!$I$4,0,10*ROW('Sanitation Data'!I145)),NA())</f>
        <v>#N/A</v>
      </c>
      <c r="AV151" s="96" t="e">
        <f ca="true">+IF(AND(ISNUMBER(OFFSET('Sanitation Data'!$I$6,0,10*ROW('Sanitation Data'!I145))),'Data Summary'!DK151="Yes"),OFFSET('Sanitation Data'!$I$6,0,10*ROW('Sanitation Data'!I145)),NA())</f>
        <v>#N/A</v>
      </c>
      <c r="AW151" s="96" t="e">
        <f ca="true">+IF(AND(ISNUMBER(OFFSET('Sanitation Data'!$I$10,0,10*ROW('Sanitation Data'!I145))),'Data Summary'!DL151="Yes"),OFFSET('Sanitation Data'!$I$10,0,10*ROW('Sanitation Data'!I145)),NA())</f>
        <v>#N/A</v>
      </c>
      <c r="AX151" s="96" t="e">
        <f ca="true">+IF(AND(ISNUMBER(OFFSET('Sanitation Data'!$I$11,0,10*ROW('Sanitation Data'!I145))),'Data Summary'!DM151="Yes"),OFFSET('Sanitation Data'!$I$11,0,10*ROW('Sanitation Data'!I145)),NA())</f>
        <v>#N/A</v>
      </c>
      <c r="AY151" s="96" t="e">
        <f ca="true">+IF(AND(ISNUMBER(OFFSET('Sanitation Data'!$I$12,0,10*ROW('Sanitation Data'!I145))),'Data Summary'!DN151="Yes"),OFFSET('Sanitation Data'!$I$12,0,10*ROW('Sanitation Data'!I145)),NA())</f>
        <v>#N/A</v>
      </c>
      <c r="AZ151" s="97" t="e">
        <f ca="true">+IF(AND(ISNUMBER(OFFSET('Hygiene Data'!$D$5,0,10*ROW('Hygiene Data'!D145))),'Data Summary'!DO151="Yes"),OFFSET('Hygiene Data'!$D$5,0,10*ROW('Hygiene Data'!D145)),NA())</f>
        <v>#N/A</v>
      </c>
      <c r="BA151" s="97" t="e">
        <f ca="true">+IF(AND(ISNUMBER(OFFSET('Hygiene Data'!$D$7,0,10*ROW('Hygiene Data'!D145))),'Data Summary'!DP151="Yes"),OFFSET('Hygiene Data'!$D$7,0,10*ROW('Hygiene Data'!D145)),NA())</f>
        <v>#N/A</v>
      </c>
      <c r="BB151" s="97" t="e">
        <f ca="true">+IF(AND(ISNUMBER(OFFSET('Hygiene Data'!$D$9,0,10*ROW('Hygiene Data'!D145))),'Data Summary'!DQ151="Yes"),OFFSET('Hygiene Data'!$D$9,0,10*ROW('Hygiene Data'!D145)),NA())</f>
        <v>#N/A</v>
      </c>
      <c r="BC151" s="97" t="e">
        <f ca="true">+IF(AND(ISNUMBER(OFFSET('Hygiene Data'!$E$5,0,10*ROW('Hygiene Data'!E145))),'Data Summary'!DR151="Yes"),OFFSET('Hygiene Data'!$E$5,0,10*ROW('Hygiene Data'!E145)),NA())</f>
        <v>#N/A</v>
      </c>
      <c r="BD151" s="97" t="e">
        <f ca="true">+IF(AND(ISNUMBER(OFFSET('Hygiene Data'!$E$7,0,10*ROW('Hygiene Data'!E145))),'Data Summary'!DS151="Yes"),OFFSET('Hygiene Data'!$E$7,0,10*ROW('Hygiene Data'!E145)),NA())</f>
        <v>#N/A</v>
      </c>
      <c r="BE151" s="97" t="e">
        <f ca="true">+IF(AND(ISNUMBER(OFFSET('Hygiene Data'!$E$9,0,10*ROW('Hygiene Data'!E145))),'Data Summary'!DT151="Yes"),OFFSET('Hygiene Data'!$E$9,0,10*ROW('Hygiene Data'!E145)),NA())</f>
        <v>#N/A</v>
      </c>
      <c r="BF151" s="97" t="e">
        <f ca="true">+IF(AND(ISNUMBER(OFFSET('Hygiene Data'!$F$5,0,10*ROW('Hygiene Data'!F145))),'Data Summary'!DU151="Yes"),OFFSET('Hygiene Data'!$F$5,0,10*ROW('Hygiene Data'!F145)),NA())</f>
        <v>#N/A</v>
      </c>
      <c r="BG151" s="97" t="e">
        <f ca="true">+IF(AND(ISNUMBER(OFFSET('Hygiene Data'!$F$7,0,10*ROW('Hygiene Data'!F145))),'Data Summary'!DV151="Yes"),OFFSET('Hygiene Data'!$F$7,0,10*ROW('Hygiene Data'!F145)),NA())</f>
        <v>#N/A</v>
      </c>
      <c r="BH151" s="97" t="e">
        <f ca="true">+IF(AND(ISNUMBER(OFFSET('Hygiene Data'!$F$9,0,10*ROW('Hygiene Data'!F145))),'Data Summary'!DW151="Yes"),OFFSET('Hygiene Data'!$F$9,0,10*ROW('Hygiene Data'!F145)),NA())</f>
        <v>#N/A</v>
      </c>
      <c r="BI151" s="97" t="e">
        <f ca="true">+IF(AND(ISNUMBER(OFFSET('Hygiene Data'!$G$5,0,10*ROW('Hygiene Data'!G145))),'Data Summary'!DX151="Yes"),OFFSET('Hygiene Data'!$G$5,0,10*ROW('Hygiene Data'!G145)),NA())</f>
        <v>#N/A</v>
      </c>
      <c r="BJ151" s="97" t="e">
        <f ca="true">+IF(AND(ISNUMBER(OFFSET('Hygiene Data'!$G$7,0,10*ROW('Hygiene Data'!G145))),'Data Summary'!DY151="Yes"),OFFSET('Hygiene Data'!$G$7,0,10*ROW('Hygiene Data'!G145)),NA())</f>
        <v>#N/A</v>
      </c>
      <c r="BK151" s="97" t="e">
        <f ca="true">+IF(AND(ISNUMBER(OFFSET('Hygiene Data'!$G$9,0,10*ROW('Hygiene Data'!G145))),'Data Summary'!DZ151="Yes"),OFFSET('Hygiene Data'!$G$9,0,10*ROW('Hygiene Data'!G145)),NA())</f>
        <v>#N/A</v>
      </c>
      <c r="BL151" s="97" t="e">
        <f ca="true">+IF(AND(ISNUMBER(OFFSET('Hygiene Data'!$H$5,0,10*ROW('Hygiene Data'!H145))),'Data Summary'!EA151="Yes"),OFFSET('Hygiene Data'!$H$5,0,10*ROW('Hygiene Data'!H145)),NA())</f>
        <v>#N/A</v>
      </c>
      <c r="BM151" s="97" t="e">
        <f ca="true">+IF(AND(ISNUMBER(OFFSET('Hygiene Data'!$H$7,0,10*ROW('Hygiene Data'!H145))),'Data Summary'!EB151="Yes"),OFFSET('Hygiene Data'!$H$7,0,10*ROW('Hygiene Data'!H145)),NA())</f>
        <v>#N/A</v>
      </c>
      <c r="BN151" s="97" t="e">
        <f ca="true">+IF(AND(ISNUMBER(OFFSET('Hygiene Data'!$H$9,0,10*ROW('Hygiene Data'!H145))),'Data Summary'!EC151="Yes"),OFFSET('Hygiene Data'!$H$9,0,10*ROW('Hygiene Data'!H145)),NA())</f>
        <v>#N/A</v>
      </c>
      <c r="BO151" s="97" t="e">
        <f ca="true">+IF(AND(ISNUMBER(OFFSET('Hygiene Data'!$I$5,0,10*ROW('Hygiene Data'!I145))),'Data Summary'!ED151="Yes"),OFFSET('Hygiene Data'!$I$5,0,10*ROW('Hygiene Data'!I145)),NA())</f>
        <v>#N/A</v>
      </c>
      <c r="BP151" s="97" t="e">
        <f ca="true">+IF(AND(ISNUMBER(OFFSET('Hygiene Data'!$I$7,0,10*ROW('Hygiene Data'!I145))),'Data Summary'!EE151="Yes"),OFFSET('Hygiene Data'!$I$7,0,10*ROW('Hygiene Data'!I145)),NA())</f>
        <v>#N/A</v>
      </c>
      <c r="BQ151" s="97" t="e">
        <f ca="true">+IF(AND(ISNUMBER(OFFSET('Hygiene Data'!$I$9,0,10*ROW('Hygiene Data'!I145))),'Data Summary'!EF151="Yes"),OFFSET('Hygiene Data'!$I$9,0,10*ROW('Hygiene Data'!I145)),NA())</f>
        <v>#N/A</v>
      </c>
    </row>
    <row xmlns:x14ac="http://schemas.microsoft.com/office/spreadsheetml/2009/9/ac" r="152" x14ac:dyDescent="0.2">
      <c r="A152" s="409" t="e">
        <f ca="true">+RIGHT('Data Summary'!A152,LEN('Data Summary'!A152)-9)</f>
        <v>#VALUE!</v>
      </c>
      <c r="B152" s="36" t="str">
        <f ca="true">+IF(ISTEXT('Data Summary'!B152),'Data Summary'!B152,"")</f>
        <v/>
      </c>
      <c r="C152" s="358" t="e">
        <f ca="true">+VALUE('Data Summary'!C152)</f>
        <v>#VALUE!</v>
      </c>
      <c r="D152" s="95" t="e">
        <f ca="true">+IF(AND(ISNUMBER(OFFSET('Water Data'!$D$4,0,10*ROW('Water Data'!D146))),'Data Summary'!BS152="Yes"),100-OFFSET('Water Data'!$D$4,0,10*ROW('Water Data'!D146)),NA())</f>
        <v>#N/A</v>
      </c>
      <c r="E152" s="95" t="e">
        <f ca="true">+IF(AND(ISNUMBER(OFFSET('Water Data'!$D$6,0,10*ROW('Water Data'!D146))),'Data Summary'!BT152="Yes"),OFFSET('Water Data'!$D$6,0,10*ROW('Water Data'!D146)),NA())</f>
        <v>#N/A</v>
      </c>
      <c r="F152" s="95" t="e">
        <f ca="true">+IF(AND(ISNUMBER(OFFSET('Water Data'!$D$9,0,10*ROW('Water Data'!D146))),'Data Summary'!BU152="Yes"),OFFSET('Water Data'!$D$9,0,10*ROW('Water Data'!D146)),NA())</f>
        <v>#N/A</v>
      </c>
      <c r="G152" s="95" t="e">
        <f ca="true">+IF(AND(ISNUMBER(OFFSET('Water Data'!$E$4,0,10*ROW('Water Data'!E146))),'Data Summary'!BV152="Yes"),100-OFFSET('Water Data'!$E$4,0,10*ROW('Water Data'!E146)),NA())</f>
        <v>#N/A</v>
      </c>
      <c r="H152" s="95" t="e">
        <f ca="true">+IF(AND(ISNUMBER(OFFSET('Water Data'!$E$6,0,10*ROW('Water Data'!E146))),'Data Summary'!BW152="Yes"),OFFSET('Water Data'!$E$6,0,10*ROW('Water Data'!E146)),NA())</f>
        <v>#N/A</v>
      </c>
      <c r="I152" s="95" t="e">
        <f ca="true">+IF(AND(ISNUMBER(OFFSET('Water Data'!$E$9,0,10*ROW('Water Data'!E146))),'Data Summary'!BX152="Yes"),OFFSET('Water Data'!$E$9,0,10*ROW('Water Data'!E146)),NA())</f>
        <v>#N/A</v>
      </c>
      <c r="J152" s="95" t="e">
        <f ca="true">+IF(AND(ISNUMBER(OFFSET('Water Data'!$F$4,0,10*ROW('Water Data'!F146))),'Data Summary'!BY152="Yes"),100-OFFSET('Water Data'!$F$4,0,10*ROW('Water Data'!F146)),NA())</f>
        <v>#N/A</v>
      </c>
      <c r="K152" s="95" t="e">
        <f ca="true">+IF(AND(ISNUMBER(OFFSET('Water Data'!$F$6,0,10*ROW('Water Data'!F146))),'Data Summary'!BZ152="Yes"),OFFSET('Water Data'!$F$6,0,10*ROW('Water Data'!F146)),NA())</f>
        <v>#N/A</v>
      </c>
      <c r="L152" s="95" t="e">
        <f ca="true">+IF(AND(ISNUMBER(OFFSET('Water Data'!$F$9,0,10*ROW('Water Data'!F146))),'Data Summary'!CA152="Yes"),OFFSET('Water Data'!$F$9,0,10*ROW('Water Data'!F146)),NA())</f>
        <v>#N/A</v>
      </c>
      <c r="M152" s="95" t="e">
        <f ca="true">+IF(AND(ISNUMBER(OFFSET('Water Data'!$G$4,0,10*ROW('Water Data'!G146))),'Data Summary'!CB152="Yes"),100-OFFSET('Water Data'!$G$4,0,10*ROW('Water Data'!G146)),NA())</f>
        <v>#N/A</v>
      </c>
      <c r="N152" s="95" t="e">
        <f ca="true">+IF(AND(ISNUMBER(OFFSET('Water Data'!$G$6,0,10*ROW('Water Data'!G146))),'Data Summary'!CC152="Yes"),OFFSET('Water Data'!$G$6,0,10*ROW('Water Data'!G146)),NA())</f>
        <v>#N/A</v>
      </c>
      <c r="O152" s="95" t="e">
        <f ca="true">+IF(AND(ISNUMBER(OFFSET('Water Data'!$G$9,0,10*ROW('Water Data'!G146))),'Data Summary'!CD152="Yes"),OFFSET('Water Data'!$G$9,0,10*ROW('Water Data'!G146)),NA())</f>
        <v>#N/A</v>
      </c>
      <c r="P152" s="95" t="e">
        <f ca="true">+IF(AND(ISNUMBER(OFFSET('Water Data'!$H$4,0,10*ROW('Water Data'!H146))),'Data Summary'!CE152="Yes"),100-OFFSET('Water Data'!$H$4,0,10*ROW('Water Data'!H146)),NA())</f>
        <v>#N/A</v>
      </c>
      <c r="Q152" s="95" t="e">
        <f ca="true">+IF(AND(ISNUMBER(OFFSET('Water Data'!$H$6,0,10*ROW('Water Data'!H146))),'Data Summary'!CF152="Yes"),OFFSET('Water Data'!$H$6,0,10*ROW('Water Data'!H146)),NA())</f>
        <v>#N/A</v>
      </c>
      <c r="R152" s="95" t="e">
        <f ca="true">+IF(AND(ISNUMBER(OFFSET('Water Data'!$H$9,0,10*ROW('Water Data'!H146))),'Data Summary'!CG152="Yes"),OFFSET('Water Data'!$H$9,0,10*ROW('Water Data'!H146)),NA())</f>
        <v>#N/A</v>
      </c>
      <c r="S152" s="95" t="e">
        <f ca="true">+IF(AND(ISNUMBER(OFFSET('Water Data'!$I$4,0,10*ROW('Water Data'!I146))),'Data Summary'!CH152="Yes"),100-OFFSET('Water Data'!$I$4,0,10*ROW('Water Data'!I146)),NA())</f>
        <v>#N/A</v>
      </c>
      <c r="T152" s="95" t="e">
        <f ca="true">+IF(AND(ISNUMBER(OFFSET('Water Data'!$I$6,0,10*ROW('Water Data'!I146))),'Data Summary'!CI152="Yes"),OFFSET('Water Data'!$I$6,0,10*ROW('Water Data'!I146)),NA())</f>
        <v>#N/A</v>
      </c>
      <c r="U152" s="95" t="e">
        <f ca="true">+IF(AND(ISNUMBER(OFFSET('Water Data'!$I$9,0,10*ROW('Water Data'!I146))),'Data Summary'!CJ152="Yes"),OFFSET('Water Data'!$I$9,0,10*ROW('Water Data'!I146)),NA())</f>
        <v>#N/A</v>
      </c>
      <c r="V152" s="96" t="e">
        <f ca="true">+IF(AND(ISNUMBER(OFFSET('Sanitation Data'!$D$4,0,10*ROW('Sanitation Data'!D146))),'Data Summary'!CK152="Yes"),100-OFFSET('Sanitation Data'!$D$4,0,10*ROW('Sanitation Data'!D146)),NA())</f>
        <v>#N/A</v>
      </c>
      <c r="W152" s="96" t="e">
        <f ca="true">+IF(AND(ISNUMBER(OFFSET('Sanitation Data'!$D$6,0,10*ROW('Sanitation Data'!D146))),'Data Summary'!CL152="Yes"),OFFSET('Sanitation Data'!$D$6,0,10*ROW('Sanitation Data'!D146)),NA())</f>
        <v>#N/A</v>
      </c>
      <c r="X152" s="96" t="e">
        <f ca="true">+IF(AND(ISNUMBER(OFFSET('Sanitation Data'!$D$10,0,10*ROW('Sanitation Data'!D146))),'Data Summary'!CM152="Yes"),OFFSET('Sanitation Data'!$D$10,0,10*ROW('Sanitation Data'!D146)),NA())</f>
        <v>#N/A</v>
      </c>
      <c r="Y152" s="96" t="e">
        <f ca="true">+IF(AND(ISNUMBER(OFFSET('Sanitation Data'!$D$11,0,10*ROW('Sanitation Data'!D146))),'Data Summary'!CN152="Yes"),OFFSET('Sanitation Data'!$D$11,0,10*ROW('Sanitation Data'!D146)),NA())</f>
        <v>#N/A</v>
      </c>
      <c r="Z152" s="96" t="e">
        <f ca="true">+IF(AND(ISNUMBER(OFFSET('Sanitation Data'!$D$12,0,10*ROW('Sanitation Data'!D146))),'Data Summary'!CO152="Yes"),OFFSET('Sanitation Data'!$D$12,0,10*ROW('Sanitation Data'!D146)),NA())</f>
        <v>#N/A</v>
      </c>
      <c r="AA152" s="96" t="e">
        <f ca="true">+IF(AND(ISNUMBER(OFFSET('Sanitation Data'!$E$4,0,10*ROW('Sanitation Data'!E146))),'Data Summary'!CP152="Yes"),100-OFFSET('Sanitation Data'!$E$4,0,10*ROW('Sanitation Data'!E146)),NA())</f>
        <v>#N/A</v>
      </c>
      <c r="AB152" s="96" t="e">
        <f ca="true">+IF(AND(ISNUMBER(OFFSET('Sanitation Data'!$E$6,0,10*ROW('Sanitation Data'!E146))),'Data Summary'!CQ152="Yes"),OFFSET('Sanitation Data'!$E$6,0,10*ROW('Sanitation Data'!E146)),NA())</f>
        <v>#N/A</v>
      </c>
      <c r="AC152" s="96" t="e">
        <f ca="true">+IF(AND(ISNUMBER(OFFSET('Sanitation Data'!$E$10,0,10*ROW('Sanitation Data'!E146))),'Data Summary'!CR152="Yes"),OFFSET('Sanitation Data'!$E$10,0,10*ROW('Sanitation Data'!E146)),NA())</f>
        <v>#N/A</v>
      </c>
      <c r="AD152" s="96" t="e">
        <f ca="true">+IF(AND(ISNUMBER(OFFSET('Sanitation Data'!$E$11,0,10*ROW('Sanitation Data'!E146))),'Data Summary'!CS152="Yes"),OFFSET('Sanitation Data'!$E$11,0,10*ROW('Sanitation Data'!E146)),NA())</f>
        <v>#N/A</v>
      </c>
      <c r="AE152" s="96" t="e">
        <f ca="true">+IF(AND(ISNUMBER(OFFSET('Sanitation Data'!$E$12,0,10*ROW('Sanitation Data'!E146))),'Data Summary'!CT152="Yes"),OFFSET('Sanitation Data'!$E$12,0,10*ROW('Sanitation Data'!E146)),NA())</f>
        <v>#N/A</v>
      </c>
      <c r="AF152" s="96" t="e">
        <f ca="true">+IF(AND(ISNUMBER(OFFSET('Sanitation Data'!$F$4,0,10*ROW('Sanitation Data'!F146))),'Data Summary'!CU152="Yes"),100-OFFSET('Sanitation Data'!$F$4,0,10*ROW('Sanitation Data'!F146)),NA())</f>
        <v>#N/A</v>
      </c>
      <c r="AG152" s="96" t="e">
        <f ca="true">+IF(AND(ISNUMBER(OFFSET('Sanitation Data'!$F$6,0,10*ROW('Sanitation Data'!F146))),'Data Summary'!CV152="Yes"),OFFSET('Sanitation Data'!$F$6,0,10*ROW('Sanitation Data'!F146)),NA())</f>
        <v>#N/A</v>
      </c>
      <c r="AH152" s="96" t="e">
        <f ca="true">+IF(AND(ISNUMBER(OFFSET('Sanitation Data'!$F$10,0,10*ROW('Sanitation Data'!F146))),'Data Summary'!CW152="Yes"),OFFSET('Sanitation Data'!$F$10,0,10*ROW('Sanitation Data'!F146)),NA())</f>
        <v>#N/A</v>
      </c>
      <c r="AI152" s="96" t="e">
        <f ca="true">+IF(AND(ISNUMBER(OFFSET('Sanitation Data'!$F$11,0,10*ROW('Sanitation Data'!F146))),'Data Summary'!CX152="Yes"),OFFSET('Sanitation Data'!$F$11,0,10*ROW('Sanitation Data'!F146)),NA())</f>
        <v>#N/A</v>
      </c>
      <c r="AJ152" s="96" t="e">
        <f ca="true">+IF(AND(ISNUMBER(OFFSET('Sanitation Data'!$F$12,0,10*ROW('Sanitation Data'!F146))),'Data Summary'!CY152="Yes"),OFFSET('Sanitation Data'!$F$12,0,10*ROW('Sanitation Data'!F146)),NA())</f>
        <v>#N/A</v>
      </c>
      <c r="AK152" s="96" t="e">
        <f ca="true">+IF(AND(ISNUMBER(OFFSET('Sanitation Data'!$G$4,0,10*ROW('Sanitation Data'!G146))),'Data Summary'!CZ152="Yes"),100-OFFSET('Sanitation Data'!$G$4,0,10*ROW('Sanitation Data'!G146)),NA())</f>
        <v>#N/A</v>
      </c>
      <c r="AL152" s="96" t="e">
        <f ca="true">+IF(AND(ISNUMBER(OFFSET('Sanitation Data'!$G$6,0,10*ROW('Sanitation Data'!G146))),'Data Summary'!DA152="Yes"),OFFSET('Sanitation Data'!$G$6,0,10*ROW('Sanitation Data'!G146)),NA())</f>
        <v>#N/A</v>
      </c>
      <c r="AM152" s="96" t="e">
        <f ca="true">+IF(AND(ISNUMBER(OFFSET('Sanitation Data'!$G$10,0,10*ROW('Sanitation Data'!G146))),'Data Summary'!DB152="Yes"),OFFSET('Sanitation Data'!$G$10,0,10*ROW('Sanitation Data'!G146)),NA())</f>
        <v>#N/A</v>
      </c>
      <c r="AN152" s="96" t="e">
        <f ca="true">+IF(AND(ISNUMBER(OFFSET('Sanitation Data'!$G$11,0,10*ROW('Sanitation Data'!G146))),'Data Summary'!DC152="Yes"),OFFSET('Sanitation Data'!$G$11,0,10*ROW('Sanitation Data'!G146)),NA())</f>
        <v>#N/A</v>
      </c>
      <c r="AO152" s="96" t="e">
        <f ca="true">+IF(AND(ISNUMBER(OFFSET('Sanitation Data'!$G$12,0,10*ROW('Sanitation Data'!G146))),'Data Summary'!DD152="Yes"),OFFSET('Sanitation Data'!$G$12,0,10*ROW('Sanitation Data'!G146)),NA())</f>
        <v>#N/A</v>
      </c>
      <c r="AP152" s="96" t="e">
        <f ca="true">+IF(AND(ISNUMBER(OFFSET('Sanitation Data'!$H$4,0,10*ROW('Sanitation Data'!H146))),'Data Summary'!DE152="Yes"),100-OFFSET('Sanitation Data'!$H$4,0,10*ROW('Sanitation Data'!H146)),NA())</f>
        <v>#N/A</v>
      </c>
      <c r="AQ152" s="96" t="e">
        <f ca="true">+IF(AND(ISNUMBER(OFFSET('Sanitation Data'!$H$6,0,10*ROW('Sanitation Data'!H146))),'Data Summary'!DF152="Yes"),OFFSET('Sanitation Data'!$H$6,0,10*ROW('Sanitation Data'!H146)),NA())</f>
        <v>#N/A</v>
      </c>
      <c r="AR152" s="96" t="e">
        <f ca="true">+IF(AND(ISNUMBER(OFFSET('Sanitation Data'!$H$10,0,10*ROW('Sanitation Data'!H146))),'Data Summary'!DG152="Yes"),OFFSET('Sanitation Data'!$H$10,0,10*ROW('Sanitation Data'!H146)),NA())</f>
        <v>#N/A</v>
      </c>
      <c r="AS152" s="96" t="e">
        <f ca="true">+IF(AND(ISNUMBER(OFFSET('Sanitation Data'!$H$11,0,10*ROW('Sanitation Data'!H146))),'Data Summary'!DH152="Yes"),OFFSET('Sanitation Data'!$H$11,0,10*ROW('Sanitation Data'!H146)),NA())</f>
        <v>#N/A</v>
      </c>
      <c r="AT152" s="96" t="e">
        <f ca="true">+IF(AND(ISNUMBER(OFFSET('Sanitation Data'!$H$12,0,10*ROW('Sanitation Data'!H146))),'Data Summary'!DI152="Yes"),OFFSET('Sanitation Data'!$H$12,0,10*ROW('Sanitation Data'!H146)),NA())</f>
        <v>#N/A</v>
      </c>
      <c r="AU152" s="96" t="e">
        <f ca="true">+IF(AND(ISNUMBER(OFFSET('Sanitation Data'!$I$4,0,10*ROW('Sanitation Data'!I146))),'Data Summary'!DJ152="Yes"),100-OFFSET('Sanitation Data'!$I$4,0,10*ROW('Sanitation Data'!I146)),NA())</f>
        <v>#N/A</v>
      </c>
      <c r="AV152" s="96" t="e">
        <f ca="true">+IF(AND(ISNUMBER(OFFSET('Sanitation Data'!$I$6,0,10*ROW('Sanitation Data'!I146))),'Data Summary'!DK152="Yes"),OFFSET('Sanitation Data'!$I$6,0,10*ROW('Sanitation Data'!I146)),NA())</f>
        <v>#N/A</v>
      </c>
      <c r="AW152" s="96" t="e">
        <f ca="true">+IF(AND(ISNUMBER(OFFSET('Sanitation Data'!$I$10,0,10*ROW('Sanitation Data'!I146))),'Data Summary'!DL152="Yes"),OFFSET('Sanitation Data'!$I$10,0,10*ROW('Sanitation Data'!I146)),NA())</f>
        <v>#N/A</v>
      </c>
      <c r="AX152" s="96" t="e">
        <f ca="true">+IF(AND(ISNUMBER(OFFSET('Sanitation Data'!$I$11,0,10*ROW('Sanitation Data'!I146))),'Data Summary'!DM152="Yes"),OFFSET('Sanitation Data'!$I$11,0,10*ROW('Sanitation Data'!I146)),NA())</f>
        <v>#N/A</v>
      </c>
      <c r="AY152" s="96" t="e">
        <f ca="true">+IF(AND(ISNUMBER(OFFSET('Sanitation Data'!$I$12,0,10*ROW('Sanitation Data'!I146))),'Data Summary'!DN152="Yes"),OFFSET('Sanitation Data'!$I$12,0,10*ROW('Sanitation Data'!I146)),NA())</f>
        <v>#N/A</v>
      </c>
      <c r="AZ152" s="97" t="e">
        <f ca="true">+IF(AND(ISNUMBER(OFFSET('Hygiene Data'!$D$5,0,10*ROW('Hygiene Data'!D146))),'Data Summary'!DO152="Yes"),OFFSET('Hygiene Data'!$D$5,0,10*ROW('Hygiene Data'!D146)),NA())</f>
        <v>#N/A</v>
      </c>
      <c r="BA152" s="97" t="e">
        <f ca="true">+IF(AND(ISNUMBER(OFFSET('Hygiene Data'!$D$7,0,10*ROW('Hygiene Data'!D146))),'Data Summary'!DP152="Yes"),OFFSET('Hygiene Data'!$D$7,0,10*ROW('Hygiene Data'!D146)),NA())</f>
        <v>#N/A</v>
      </c>
      <c r="BB152" s="97" t="e">
        <f ca="true">+IF(AND(ISNUMBER(OFFSET('Hygiene Data'!$D$9,0,10*ROW('Hygiene Data'!D146))),'Data Summary'!DQ152="Yes"),OFFSET('Hygiene Data'!$D$9,0,10*ROW('Hygiene Data'!D146)),NA())</f>
        <v>#N/A</v>
      </c>
      <c r="BC152" s="97" t="e">
        <f ca="true">+IF(AND(ISNUMBER(OFFSET('Hygiene Data'!$E$5,0,10*ROW('Hygiene Data'!E146))),'Data Summary'!DR152="Yes"),OFFSET('Hygiene Data'!$E$5,0,10*ROW('Hygiene Data'!E146)),NA())</f>
        <v>#N/A</v>
      </c>
      <c r="BD152" s="97" t="e">
        <f ca="true">+IF(AND(ISNUMBER(OFFSET('Hygiene Data'!$E$7,0,10*ROW('Hygiene Data'!E146))),'Data Summary'!DS152="Yes"),OFFSET('Hygiene Data'!$E$7,0,10*ROW('Hygiene Data'!E146)),NA())</f>
        <v>#N/A</v>
      </c>
      <c r="BE152" s="97" t="e">
        <f ca="true">+IF(AND(ISNUMBER(OFFSET('Hygiene Data'!$E$9,0,10*ROW('Hygiene Data'!E146))),'Data Summary'!DT152="Yes"),OFFSET('Hygiene Data'!$E$9,0,10*ROW('Hygiene Data'!E146)),NA())</f>
        <v>#N/A</v>
      </c>
      <c r="BF152" s="97" t="e">
        <f ca="true">+IF(AND(ISNUMBER(OFFSET('Hygiene Data'!$F$5,0,10*ROW('Hygiene Data'!F146))),'Data Summary'!DU152="Yes"),OFFSET('Hygiene Data'!$F$5,0,10*ROW('Hygiene Data'!F146)),NA())</f>
        <v>#N/A</v>
      </c>
      <c r="BG152" s="97" t="e">
        <f ca="true">+IF(AND(ISNUMBER(OFFSET('Hygiene Data'!$F$7,0,10*ROW('Hygiene Data'!F146))),'Data Summary'!DV152="Yes"),OFFSET('Hygiene Data'!$F$7,0,10*ROW('Hygiene Data'!F146)),NA())</f>
        <v>#N/A</v>
      </c>
      <c r="BH152" s="97" t="e">
        <f ca="true">+IF(AND(ISNUMBER(OFFSET('Hygiene Data'!$F$9,0,10*ROW('Hygiene Data'!F146))),'Data Summary'!DW152="Yes"),OFFSET('Hygiene Data'!$F$9,0,10*ROW('Hygiene Data'!F146)),NA())</f>
        <v>#N/A</v>
      </c>
      <c r="BI152" s="97" t="e">
        <f ca="true">+IF(AND(ISNUMBER(OFFSET('Hygiene Data'!$G$5,0,10*ROW('Hygiene Data'!G146))),'Data Summary'!DX152="Yes"),OFFSET('Hygiene Data'!$G$5,0,10*ROW('Hygiene Data'!G146)),NA())</f>
        <v>#N/A</v>
      </c>
      <c r="BJ152" s="97" t="e">
        <f ca="true">+IF(AND(ISNUMBER(OFFSET('Hygiene Data'!$G$7,0,10*ROW('Hygiene Data'!G146))),'Data Summary'!DY152="Yes"),OFFSET('Hygiene Data'!$G$7,0,10*ROW('Hygiene Data'!G146)),NA())</f>
        <v>#N/A</v>
      </c>
      <c r="BK152" s="97" t="e">
        <f ca="true">+IF(AND(ISNUMBER(OFFSET('Hygiene Data'!$G$9,0,10*ROW('Hygiene Data'!G146))),'Data Summary'!DZ152="Yes"),OFFSET('Hygiene Data'!$G$9,0,10*ROW('Hygiene Data'!G146)),NA())</f>
        <v>#N/A</v>
      </c>
      <c r="BL152" s="97" t="e">
        <f ca="true">+IF(AND(ISNUMBER(OFFSET('Hygiene Data'!$H$5,0,10*ROW('Hygiene Data'!H146))),'Data Summary'!EA152="Yes"),OFFSET('Hygiene Data'!$H$5,0,10*ROW('Hygiene Data'!H146)),NA())</f>
        <v>#N/A</v>
      </c>
      <c r="BM152" s="97" t="e">
        <f ca="true">+IF(AND(ISNUMBER(OFFSET('Hygiene Data'!$H$7,0,10*ROW('Hygiene Data'!H146))),'Data Summary'!EB152="Yes"),OFFSET('Hygiene Data'!$H$7,0,10*ROW('Hygiene Data'!H146)),NA())</f>
        <v>#N/A</v>
      </c>
      <c r="BN152" s="97" t="e">
        <f ca="true">+IF(AND(ISNUMBER(OFFSET('Hygiene Data'!$H$9,0,10*ROW('Hygiene Data'!H146))),'Data Summary'!EC152="Yes"),OFFSET('Hygiene Data'!$H$9,0,10*ROW('Hygiene Data'!H146)),NA())</f>
        <v>#N/A</v>
      </c>
      <c r="BO152" s="97" t="e">
        <f ca="true">+IF(AND(ISNUMBER(OFFSET('Hygiene Data'!$I$5,0,10*ROW('Hygiene Data'!I146))),'Data Summary'!ED152="Yes"),OFFSET('Hygiene Data'!$I$5,0,10*ROW('Hygiene Data'!I146)),NA())</f>
        <v>#N/A</v>
      </c>
      <c r="BP152" s="97" t="e">
        <f ca="true">+IF(AND(ISNUMBER(OFFSET('Hygiene Data'!$I$7,0,10*ROW('Hygiene Data'!I146))),'Data Summary'!EE152="Yes"),OFFSET('Hygiene Data'!$I$7,0,10*ROW('Hygiene Data'!I146)),NA())</f>
        <v>#N/A</v>
      </c>
      <c r="BQ152" s="97" t="e">
        <f ca="true">+IF(AND(ISNUMBER(OFFSET('Hygiene Data'!$I$9,0,10*ROW('Hygiene Data'!I146))),'Data Summary'!EF152="Yes"),OFFSET('Hygiene Data'!$I$9,0,10*ROW('Hygiene Data'!I146)),NA())</f>
        <v>#N/A</v>
      </c>
    </row>
    <row xmlns:x14ac="http://schemas.microsoft.com/office/spreadsheetml/2009/9/ac" r="153" x14ac:dyDescent="0.2">
      <c r="A153" s="409" t="e">
        <f ca="true">+RIGHT('Data Summary'!A153,LEN('Data Summary'!A153)-9)</f>
        <v>#VALUE!</v>
      </c>
      <c r="B153" s="36" t="str">
        <f ca="true">+IF(ISTEXT('Data Summary'!B153),'Data Summary'!B153,"")</f>
        <v/>
      </c>
      <c r="C153" s="358" t="e">
        <f ca="true">+VALUE('Data Summary'!C153)</f>
        <v>#VALUE!</v>
      </c>
      <c r="D153" s="95" t="e">
        <f ca="true">+IF(AND(ISNUMBER(OFFSET('Water Data'!$D$4,0,10*ROW('Water Data'!D147))),'Data Summary'!BS153="Yes"),100-OFFSET('Water Data'!$D$4,0,10*ROW('Water Data'!D147)),NA())</f>
        <v>#N/A</v>
      </c>
      <c r="E153" s="95" t="e">
        <f ca="true">+IF(AND(ISNUMBER(OFFSET('Water Data'!$D$6,0,10*ROW('Water Data'!D147))),'Data Summary'!BT153="Yes"),OFFSET('Water Data'!$D$6,0,10*ROW('Water Data'!D147)),NA())</f>
        <v>#N/A</v>
      </c>
      <c r="F153" s="95" t="e">
        <f ca="true">+IF(AND(ISNUMBER(OFFSET('Water Data'!$D$9,0,10*ROW('Water Data'!D147))),'Data Summary'!BU153="Yes"),OFFSET('Water Data'!$D$9,0,10*ROW('Water Data'!D147)),NA())</f>
        <v>#N/A</v>
      </c>
      <c r="G153" s="95" t="e">
        <f ca="true">+IF(AND(ISNUMBER(OFFSET('Water Data'!$E$4,0,10*ROW('Water Data'!E147))),'Data Summary'!BV153="Yes"),100-OFFSET('Water Data'!$E$4,0,10*ROW('Water Data'!E147)),NA())</f>
        <v>#N/A</v>
      </c>
      <c r="H153" s="95" t="e">
        <f ca="true">+IF(AND(ISNUMBER(OFFSET('Water Data'!$E$6,0,10*ROW('Water Data'!E147))),'Data Summary'!BW153="Yes"),OFFSET('Water Data'!$E$6,0,10*ROW('Water Data'!E147)),NA())</f>
        <v>#N/A</v>
      </c>
      <c r="I153" s="95" t="e">
        <f ca="true">+IF(AND(ISNUMBER(OFFSET('Water Data'!$E$9,0,10*ROW('Water Data'!E147))),'Data Summary'!BX153="Yes"),OFFSET('Water Data'!$E$9,0,10*ROW('Water Data'!E147)),NA())</f>
        <v>#N/A</v>
      </c>
      <c r="J153" s="95" t="e">
        <f ca="true">+IF(AND(ISNUMBER(OFFSET('Water Data'!$F$4,0,10*ROW('Water Data'!F147))),'Data Summary'!BY153="Yes"),100-OFFSET('Water Data'!$F$4,0,10*ROW('Water Data'!F147)),NA())</f>
        <v>#N/A</v>
      </c>
      <c r="K153" s="95" t="e">
        <f ca="true">+IF(AND(ISNUMBER(OFFSET('Water Data'!$F$6,0,10*ROW('Water Data'!F147))),'Data Summary'!BZ153="Yes"),OFFSET('Water Data'!$F$6,0,10*ROW('Water Data'!F147)),NA())</f>
        <v>#N/A</v>
      </c>
      <c r="L153" s="95" t="e">
        <f ca="true">+IF(AND(ISNUMBER(OFFSET('Water Data'!$F$9,0,10*ROW('Water Data'!F147))),'Data Summary'!CA153="Yes"),OFFSET('Water Data'!$F$9,0,10*ROW('Water Data'!F147)),NA())</f>
        <v>#N/A</v>
      </c>
      <c r="M153" s="95" t="e">
        <f ca="true">+IF(AND(ISNUMBER(OFFSET('Water Data'!$G$4,0,10*ROW('Water Data'!G147))),'Data Summary'!CB153="Yes"),100-OFFSET('Water Data'!$G$4,0,10*ROW('Water Data'!G147)),NA())</f>
        <v>#N/A</v>
      </c>
      <c r="N153" s="95" t="e">
        <f ca="true">+IF(AND(ISNUMBER(OFFSET('Water Data'!$G$6,0,10*ROW('Water Data'!G147))),'Data Summary'!CC153="Yes"),OFFSET('Water Data'!$G$6,0,10*ROW('Water Data'!G147)),NA())</f>
        <v>#N/A</v>
      </c>
      <c r="O153" s="95" t="e">
        <f ca="true">+IF(AND(ISNUMBER(OFFSET('Water Data'!$G$9,0,10*ROW('Water Data'!G147))),'Data Summary'!CD153="Yes"),OFFSET('Water Data'!$G$9,0,10*ROW('Water Data'!G147)),NA())</f>
        <v>#N/A</v>
      </c>
      <c r="P153" s="95" t="e">
        <f ca="true">+IF(AND(ISNUMBER(OFFSET('Water Data'!$H$4,0,10*ROW('Water Data'!H147))),'Data Summary'!CE153="Yes"),100-OFFSET('Water Data'!$H$4,0,10*ROW('Water Data'!H147)),NA())</f>
        <v>#N/A</v>
      </c>
      <c r="Q153" s="95" t="e">
        <f ca="true">+IF(AND(ISNUMBER(OFFSET('Water Data'!$H$6,0,10*ROW('Water Data'!H147))),'Data Summary'!CF153="Yes"),OFFSET('Water Data'!$H$6,0,10*ROW('Water Data'!H147)),NA())</f>
        <v>#N/A</v>
      </c>
      <c r="R153" s="95" t="e">
        <f ca="true">+IF(AND(ISNUMBER(OFFSET('Water Data'!$H$9,0,10*ROW('Water Data'!H147))),'Data Summary'!CG153="Yes"),OFFSET('Water Data'!$H$9,0,10*ROW('Water Data'!H147)),NA())</f>
        <v>#N/A</v>
      </c>
      <c r="S153" s="95" t="e">
        <f ca="true">+IF(AND(ISNUMBER(OFFSET('Water Data'!$I$4,0,10*ROW('Water Data'!I147))),'Data Summary'!CH153="Yes"),100-OFFSET('Water Data'!$I$4,0,10*ROW('Water Data'!I147)),NA())</f>
        <v>#N/A</v>
      </c>
      <c r="T153" s="95" t="e">
        <f ca="true">+IF(AND(ISNUMBER(OFFSET('Water Data'!$I$6,0,10*ROW('Water Data'!I147))),'Data Summary'!CI153="Yes"),OFFSET('Water Data'!$I$6,0,10*ROW('Water Data'!I147)),NA())</f>
        <v>#N/A</v>
      </c>
      <c r="U153" s="95" t="e">
        <f ca="true">+IF(AND(ISNUMBER(OFFSET('Water Data'!$I$9,0,10*ROW('Water Data'!I147))),'Data Summary'!CJ153="Yes"),OFFSET('Water Data'!$I$9,0,10*ROW('Water Data'!I147)),NA())</f>
        <v>#N/A</v>
      </c>
      <c r="V153" s="96" t="e">
        <f ca="true">+IF(AND(ISNUMBER(OFFSET('Sanitation Data'!$D$4,0,10*ROW('Sanitation Data'!D147))),'Data Summary'!CK153="Yes"),100-OFFSET('Sanitation Data'!$D$4,0,10*ROW('Sanitation Data'!D147)),NA())</f>
        <v>#N/A</v>
      </c>
      <c r="W153" s="96" t="e">
        <f ca="true">+IF(AND(ISNUMBER(OFFSET('Sanitation Data'!$D$6,0,10*ROW('Sanitation Data'!D147))),'Data Summary'!CL153="Yes"),OFFSET('Sanitation Data'!$D$6,0,10*ROW('Sanitation Data'!D147)),NA())</f>
        <v>#N/A</v>
      </c>
      <c r="X153" s="96" t="e">
        <f ca="true">+IF(AND(ISNUMBER(OFFSET('Sanitation Data'!$D$10,0,10*ROW('Sanitation Data'!D147))),'Data Summary'!CM153="Yes"),OFFSET('Sanitation Data'!$D$10,0,10*ROW('Sanitation Data'!D147)),NA())</f>
        <v>#N/A</v>
      </c>
      <c r="Y153" s="96" t="e">
        <f ca="true">+IF(AND(ISNUMBER(OFFSET('Sanitation Data'!$D$11,0,10*ROW('Sanitation Data'!D147))),'Data Summary'!CN153="Yes"),OFFSET('Sanitation Data'!$D$11,0,10*ROW('Sanitation Data'!D147)),NA())</f>
        <v>#N/A</v>
      </c>
      <c r="Z153" s="96" t="e">
        <f ca="true">+IF(AND(ISNUMBER(OFFSET('Sanitation Data'!$D$12,0,10*ROW('Sanitation Data'!D147))),'Data Summary'!CO153="Yes"),OFFSET('Sanitation Data'!$D$12,0,10*ROW('Sanitation Data'!D147)),NA())</f>
        <v>#N/A</v>
      </c>
      <c r="AA153" s="96" t="e">
        <f ca="true">+IF(AND(ISNUMBER(OFFSET('Sanitation Data'!$E$4,0,10*ROW('Sanitation Data'!E147))),'Data Summary'!CP153="Yes"),100-OFFSET('Sanitation Data'!$E$4,0,10*ROW('Sanitation Data'!E147)),NA())</f>
        <v>#N/A</v>
      </c>
      <c r="AB153" s="96" t="e">
        <f ca="true">+IF(AND(ISNUMBER(OFFSET('Sanitation Data'!$E$6,0,10*ROW('Sanitation Data'!E147))),'Data Summary'!CQ153="Yes"),OFFSET('Sanitation Data'!$E$6,0,10*ROW('Sanitation Data'!E147)),NA())</f>
        <v>#N/A</v>
      </c>
      <c r="AC153" s="96" t="e">
        <f ca="true">+IF(AND(ISNUMBER(OFFSET('Sanitation Data'!$E$10,0,10*ROW('Sanitation Data'!E147))),'Data Summary'!CR153="Yes"),OFFSET('Sanitation Data'!$E$10,0,10*ROW('Sanitation Data'!E147)),NA())</f>
        <v>#N/A</v>
      </c>
      <c r="AD153" s="96" t="e">
        <f ca="true">+IF(AND(ISNUMBER(OFFSET('Sanitation Data'!$E$11,0,10*ROW('Sanitation Data'!E147))),'Data Summary'!CS153="Yes"),OFFSET('Sanitation Data'!$E$11,0,10*ROW('Sanitation Data'!E147)),NA())</f>
        <v>#N/A</v>
      </c>
      <c r="AE153" s="96" t="e">
        <f ca="true">+IF(AND(ISNUMBER(OFFSET('Sanitation Data'!$E$12,0,10*ROW('Sanitation Data'!E147))),'Data Summary'!CT153="Yes"),OFFSET('Sanitation Data'!$E$12,0,10*ROW('Sanitation Data'!E147)),NA())</f>
        <v>#N/A</v>
      </c>
      <c r="AF153" s="96" t="e">
        <f ca="true">+IF(AND(ISNUMBER(OFFSET('Sanitation Data'!$F$4,0,10*ROW('Sanitation Data'!F147))),'Data Summary'!CU153="Yes"),100-OFFSET('Sanitation Data'!$F$4,0,10*ROW('Sanitation Data'!F147)),NA())</f>
        <v>#N/A</v>
      </c>
      <c r="AG153" s="96" t="e">
        <f ca="true">+IF(AND(ISNUMBER(OFFSET('Sanitation Data'!$F$6,0,10*ROW('Sanitation Data'!F147))),'Data Summary'!CV153="Yes"),OFFSET('Sanitation Data'!$F$6,0,10*ROW('Sanitation Data'!F147)),NA())</f>
        <v>#N/A</v>
      </c>
      <c r="AH153" s="96" t="e">
        <f ca="true">+IF(AND(ISNUMBER(OFFSET('Sanitation Data'!$F$10,0,10*ROW('Sanitation Data'!F147))),'Data Summary'!CW153="Yes"),OFFSET('Sanitation Data'!$F$10,0,10*ROW('Sanitation Data'!F147)),NA())</f>
        <v>#N/A</v>
      </c>
      <c r="AI153" s="96" t="e">
        <f ca="true">+IF(AND(ISNUMBER(OFFSET('Sanitation Data'!$F$11,0,10*ROW('Sanitation Data'!F147))),'Data Summary'!CX153="Yes"),OFFSET('Sanitation Data'!$F$11,0,10*ROW('Sanitation Data'!F147)),NA())</f>
        <v>#N/A</v>
      </c>
      <c r="AJ153" s="96" t="e">
        <f ca="true">+IF(AND(ISNUMBER(OFFSET('Sanitation Data'!$F$12,0,10*ROW('Sanitation Data'!F147))),'Data Summary'!CY153="Yes"),OFFSET('Sanitation Data'!$F$12,0,10*ROW('Sanitation Data'!F147)),NA())</f>
        <v>#N/A</v>
      </c>
      <c r="AK153" s="96" t="e">
        <f ca="true">+IF(AND(ISNUMBER(OFFSET('Sanitation Data'!$G$4,0,10*ROW('Sanitation Data'!G147))),'Data Summary'!CZ153="Yes"),100-OFFSET('Sanitation Data'!$G$4,0,10*ROW('Sanitation Data'!G147)),NA())</f>
        <v>#N/A</v>
      </c>
      <c r="AL153" s="96" t="e">
        <f ca="true">+IF(AND(ISNUMBER(OFFSET('Sanitation Data'!$G$6,0,10*ROW('Sanitation Data'!G147))),'Data Summary'!DA153="Yes"),OFFSET('Sanitation Data'!$G$6,0,10*ROW('Sanitation Data'!G147)),NA())</f>
        <v>#N/A</v>
      </c>
      <c r="AM153" s="96" t="e">
        <f ca="true">+IF(AND(ISNUMBER(OFFSET('Sanitation Data'!$G$10,0,10*ROW('Sanitation Data'!G147))),'Data Summary'!DB153="Yes"),OFFSET('Sanitation Data'!$G$10,0,10*ROW('Sanitation Data'!G147)),NA())</f>
        <v>#N/A</v>
      </c>
      <c r="AN153" s="96" t="e">
        <f ca="true">+IF(AND(ISNUMBER(OFFSET('Sanitation Data'!$G$11,0,10*ROW('Sanitation Data'!G147))),'Data Summary'!DC153="Yes"),OFFSET('Sanitation Data'!$G$11,0,10*ROW('Sanitation Data'!G147)),NA())</f>
        <v>#N/A</v>
      </c>
      <c r="AO153" s="96" t="e">
        <f ca="true">+IF(AND(ISNUMBER(OFFSET('Sanitation Data'!$G$12,0,10*ROW('Sanitation Data'!G147))),'Data Summary'!DD153="Yes"),OFFSET('Sanitation Data'!$G$12,0,10*ROW('Sanitation Data'!G147)),NA())</f>
        <v>#N/A</v>
      </c>
      <c r="AP153" s="96" t="e">
        <f ca="true">+IF(AND(ISNUMBER(OFFSET('Sanitation Data'!$H$4,0,10*ROW('Sanitation Data'!H147))),'Data Summary'!DE153="Yes"),100-OFFSET('Sanitation Data'!$H$4,0,10*ROW('Sanitation Data'!H147)),NA())</f>
        <v>#N/A</v>
      </c>
      <c r="AQ153" s="96" t="e">
        <f ca="true">+IF(AND(ISNUMBER(OFFSET('Sanitation Data'!$H$6,0,10*ROW('Sanitation Data'!H147))),'Data Summary'!DF153="Yes"),OFFSET('Sanitation Data'!$H$6,0,10*ROW('Sanitation Data'!H147)),NA())</f>
        <v>#N/A</v>
      </c>
      <c r="AR153" s="96" t="e">
        <f ca="true">+IF(AND(ISNUMBER(OFFSET('Sanitation Data'!$H$10,0,10*ROW('Sanitation Data'!H147))),'Data Summary'!DG153="Yes"),OFFSET('Sanitation Data'!$H$10,0,10*ROW('Sanitation Data'!H147)),NA())</f>
        <v>#N/A</v>
      </c>
      <c r="AS153" s="96" t="e">
        <f ca="true">+IF(AND(ISNUMBER(OFFSET('Sanitation Data'!$H$11,0,10*ROW('Sanitation Data'!H147))),'Data Summary'!DH153="Yes"),OFFSET('Sanitation Data'!$H$11,0,10*ROW('Sanitation Data'!H147)),NA())</f>
        <v>#N/A</v>
      </c>
      <c r="AT153" s="96" t="e">
        <f ca="true">+IF(AND(ISNUMBER(OFFSET('Sanitation Data'!$H$12,0,10*ROW('Sanitation Data'!H147))),'Data Summary'!DI153="Yes"),OFFSET('Sanitation Data'!$H$12,0,10*ROW('Sanitation Data'!H147)),NA())</f>
        <v>#N/A</v>
      </c>
      <c r="AU153" s="96" t="e">
        <f ca="true">+IF(AND(ISNUMBER(OFFSET('Sanitation Data'!$I$4,0,10*ROW('Sanitation Data'!I147))),'Data Summary'!DJ153="Yes"),100-OFFSET('Sanitation Data'!$I$4,0,10*ROW('Sanitation Data'!I147)),NA())</f>
        <v>#N/A</v>
      </c>
      <c r="AV153" s="96" t="e">
        <f ca="true">+IF(AND(ISNUMBER(OFFSET('Sanitation Data'!$I$6,0,10*ROW('Sanitation Data'!I147))),'Data Summary'!DK153="Yes"),OFFSET('Sanitation Data'!$I$6,0,10*ROW('Sanitation Data'!I147)),NA())</f>
        <v>#N/A</v>
      </c>
      <c r="AW153" s="96" t="e">
        <f ca="true">+IF(AND(ISNUMBER(OFFSET('Sanitation Data'!$I$10,0,10*ROW('Sanitation Data'!I147))),'Data Summary'!DL153="Yes"),OFFSET('Sanitation Data'!$I$10,0,10*ROW('Sanitation Data'!I147)),NA())</f>
        <v>#N/A</v>
      </c>
      <c r="AX153" s="96" t="e">
        <f ca="true">+IF(AND(ISNUMBER(OFFSET('Sanitation Data'!$I$11,0,10*ROW('Sanitation Data'!I147))),'Data Summary'!DM153="Yes"),OFFSET('Sanitation Data'!$I$11,0,10*ROW('Sanitation Data'!I147)),NA())</f>
        <v>#N/A</v>
      </c>
      <c r="AY153" s="96" t="e">
        <f ca="true">+IF(AND(ISNUMBER(OFFSET('Sanitation Data'!$I$12,0,10*ROW('Sanitation Data'!I147))),'Data Summary'!DN153="Yes"),OFFSET('Sanitation Data'!$I$12,0,10*ROW('Sanitation Data'!I147)),NA())</f>
        <v>#N/A</v>
      </c>
      <c r="AZ153" s="97" t="e">
        <f ca="true">+IF(AND(ISNUMBER(OFFSET('Hygiene Data'!$D$5,0,10*ROW('Hygiene Data'!D147))),'Data Summary'!DO153="Yes"),OFFSET('Hygiene Data'!$D$5,0,10*ROW('Hygiene Data'!D147)),NA())</f>
        <v>#N/A</v>
      </c>
      <c r="BA153" s="97" t="e">
        <f ca="true">+IF(AND(ISNUMBER(OFFSET('Hygiene Data'!$D$7,0,10*ROW('Hygiene Data'!D147))),'Data Summary'!DP153="Yes"),OFFSET('Hygiene Data'!$D$7,0,10*ROW('Hygiene Data'!D147)),NA())</f>
        <v>#N/A</v>
      </c>
      <c r="BB153" s="97" t="e">
        <f ca="true">+IF(AND(ISNUMBER(OFFSET('Hygiene Data'!$D$9,0,10*ROW('Hygiene Data'!D147))),'Data Summary'!DQ153="Yes"),OFFSET('Hygiene Data'!$D$9,0,10*ROW('Hygiene Data'!D147)),NA())</f>
        <v>#N/A</v>
      </c>
      <c r="BC153" s="97" t="e">
        <f ca="true">+IF(AND(ISNUMBER(OFFSET('Hygiene Data'!$E$5,0,10*ROW('Hygiene Data'!E147))),'Data Summary'!DR153="Yes"),OFFSET('Hygiene Data'!$E$5,0,10*ROW('Hygiene Data'!E147)),NA())</f>
        <v>#N/A</v>
      </c>
      <c r="BD153" s="97" t="e">
        <f ca="true">+IF(AND(ISNUMBER(OFFSET('Hygiene Data'!$E$7,0,10*ROW('Hygiene Data'!E147))),'Data Summary'!DS153="Yes"),OFFSET('Hygiene Data'!$E$7,0,10*ROW('Hygiene Data'!E147)),NA())</f>
        <v>#N/A</v>
      </c>
      <c r="BE153" s="97" t="e">
        <f ca="true">+IF(AND(ISNUMBER(OFFSET('Hygiene Data'!$E$9,0,10*ROW('Hygiene Data'!E147))),'Data Summary'!DT153="Yes"),OFFSET('Hygiene Data'!$E$9,0,10*ROW('Hygiene Data'!E147)),NA())</f>
        <v>#N/A</v>
      </c>
      <c r="BF153" s="97" t="e">
        <f ca="true">+IF(AND(ISNUMBER(OFFSET('Hygiene Data'!$F$5,0,10*ROW('Hygiene Data'!F147))),'Data Summary'!DU153="Yes"),OFFSET('Hygiene Data'!$F$5,0,10*ROW('Hygiene Data'!F147)),NA())</f>
        <v>#N/A</v>
      </c>
      <c r="BG153" s="97" t="e">
        <f ca="true">+IF(AND(ISNUMBER(OFFSET('Hygiene Data'!$F$7,0,10*ROW('Hygiene Data'!F147))),'Data Summary'!DV153="Yes"),OFFSET('Hygiene Data'!$F$7,0,10*ROW('Hygiene Data'!F147)),NA())</f>
        <v>#N/A</v>
      </c>
      <c r="BH153" s="97" t="e">
        <f ca="true">+IF(AND(ISNUMBER(OFFSET('Hygiene Data'!$F$9,0,10*ROW('Hygiene Data'!F147))),'Data Summary'!DW153="Yes"),OFFSET('Hygiene Data'!$F$9,0,10*ROW('Hygiene Data'!F147)),NA())</f>
        <v>#N/A</v>
      </c>
      <c r="BI153" s="97" t="e">
        <f ca="true">+IF(AND(ISNUMBER(OFFSET('Hygiene Data'!$G$5,0,10*ROW('Hygiene Data'!G147))),'Data Summary'!DX153="Yes"),OFFSET('Hygiene Data'!$G$5,0,10*ROW('Hygiene Data'!G147)),NA())</f>
        <v>#N/A</v>
      </c>
      <c r="BJ153" s="97" t="e">
        <f ca="true">+IF(AND(ISNUMBER(OFFSET('Hygiene Data'!$G$7,0,10*ROW('Hygiene Data'!G147))),'Data Summary'!DY153="Yes"),OFFSET('Hygiene Data'!$G$7,0,10*ROW('Hygiene Data'!G147)),NA())</f>
        <v>#N/A</v>
      </c>
      <c r="BK153" s="97" t="e">
        <f ca="true">+IF(AND(ISNUMBER(OFFSET('Hygiene Data'!$G$9,0,10*ROW('Hygiene Data'!G147))),'Data Summary'!DZ153="Yes"),OFFSET('Hygiene Data'!$G$9,0,10*ROW('Hygiene Data'!G147)),NA())</f>
        <v>#N/A</v>
      </c>
      <c r="BL153" s="97" t="e">
        <f ca="true">+IF(AND(ISNUMBER(OFFSET('Hygiene Data'!$H$5,0,10*ROW('Hygiene Data'!H147))),'Data Summary'!EA153="Yes"),OFFSET('Hygiene Data'!$H$5,0,10*ROW('Hygiene Data'!H147)),NA())</f>
        <v>#N/A</v>
      </c>
      <c r="BM153" s="97" t="e">
        <f ca="true">+IF(AND(ISNUMBER(OFFSET('Hygiene Data'!$H$7,0,10*ROW('Hygiene Data'!H147))),'Data Summary'!EB153="Yes"),OFFSET('Hygiene Data'!$H$7,0,10*ROW('Hygiene Data'!H147)),NA())</f>
        <v>#N/A</v>
      </c>
      <c r="BN153" s="97" t="e">
        <f ca="true">+IF(AND(ISNUMBER(OFFSET('Hygiene Data'!$H$9,0,10*ROW('Hygiene Data'!H147))),'Data Summary'!EC153="Yes"),OFFSET('Hygiene Data'!$H$9,0,10*ROW('Hygiene Data'!H147)),NA())</f>
        <v>#N/A</v>
      </c>
      <c r="BO153" s="97" t="e">
        <f ca="true">+IF(AND(ISNUMBER(OFFSET('Hygiene Data'!$I$5,0,10*ROW('Hygiene Data'!I147))),'Data Summary'!ED153="Yes"),OFFSET('Hygiene Data'!$I$5,0,10*ROW('Hygiene Data'!I147)),NA())</f>
        <v>#N/A</v>
      </c>
      <c r="BP153" s="97" t="e">
        <f ca="true">+IF(AND(ISNUMBER(OFFSET('Hygiene Data'!$I$7,0,10*ROW('Hygiene Data'!I147))),'Data Summary'!EE153="Yes"),OFFSET('Hygiene Data'!$I$7,0,10*ROW('Hygiene Data'!I147)),NA())</f>
        <v>#N/A</v>
      </c>
      <c r="BQ153" s="97" t="e">
        <f ca="true">+IF(AND(ISNUMBER(OFFSET('Hygiene Data'!$I$9,0,10*ROW('Hygiene Data'!I147))),'Data Summary'!EF153="Yes"),OFFSET('Hygiene Data'!$I$9,0,10*ROW('Hygiene Data'!I147)),NA())</f>
        <v>#N/A</v>
      </c>
    </row>
    <row xmlns:x14ac="http://schemas.microsoft.com/office/spreadsheetml/2009/9/ac" r="154" x14ac:dyDescent="0.2">
      <c r="A154" s="409" t="e">
        <f ca="true">+RIGHT('Data Summary'!A154,LEN('Data Summary'!A154)-9)</f>
        <v>#VALUE!</v>
      </c>
      <c r="B154" s="36" t="str">
        <f ca="true">+IF(ISTEXT('Data Summary'!B154),'Data Summary'!B154,"")</f>
        <v/>
      </c>
      <c r="C154" s="358" t="e">
        <f ca="true">+VALUE('Data Summary'!C154)</f>
        <v>#VALUE!</v>
      </c>
      <c r="D154" s="95" t="e">
        <f ca="true">+IF(AND(ISNUMBER(OFFSET('Water Data'!$D$4,0,10*ROW('Water Data'!D148))),'Data Summary'!BS154="Yes"),100-OFFSET('Water Data'!$D$4,0,10*ROW('Water Data'!D148)),NA())</f>
        <v>#N/A</v>
      </c>
      <c r="E154" s="95" t="e">
        <f ca="true">+IF(AND(ISNUMBER(OFFSET('Water Data'!$D$6,0,10*ROW('Water Data'!D148))),'Data Summary'!BT154="Yes"),OFFSET('Water Data'!$D$6,0,10*ROW('Water Data'!D148)),NA())</f>
        <v>#N/A</v>
      </c>
      <c r="F154" s="95" t="e">
        <f ca="true">+IF(AND(ISNUMBER(OFFSET('Water Data'!$D$9,0,10*ROW('Water Data'!D148))),'Data Summary'!BU154="Yes"),OFFSET('Water Data'!$D$9,0,10*ROW('Water Data'!D148)),NA())</f>
        <v>#N/A</v>
      </c>
      <c r="G154" s="95" t="e">
        <f ca="true">+IF(AND(ISNUMBER(OFFSET('Water Data'!$E$4,0,10*ROW('Water Data'!E148))),'Data Summary'!BV154="Yes"),100-OFFSET('Water Data'!$E$4,0,10*ROW('Water Data'!E148)),NA())</f>
        <v>#N/A</v>
      </c>
      <c r="H154" s="95" t="e">
        <f ca="true">+IF(AND(ISNUMBER(OFFSET('Water Data'!$E$6,0,10*ROW('Water Data'!E148))),'Data Summary'!BW154="Yes"),OFFSET('Water Data'!$E$6,0,10*ROW('Water Data'!E148)),NA())</f>
        <v>#N/A</v>
      </c>
      <c r="I154" s="95" t="e">
        <f ca="true">+IF(AND(ISNUMBER(OFFSET('Water Data'!$E$9,0,10*ROW('Water Data'!E148))),'Data Summary'!BX154="Yes"),OFFSET('Water Data'!$E$9,0,10*ROW('Water Data'!E148)),NA())</f>
        <v>#N/A</v>
      </c>
      <c r="J154" s="95" t="e">
        <f ca="true">+IF(AND(ISNUMBER(OFFSET('Water Data'!$F$4,0,10*ROW('Water Data'!F148))),'Data Summary'!BY154="Yes"),100-OFFSET('Water Data'!$F$4,0,10*ROW('Water Data'!F148)),NA())</f>
        <v>#N/A</v>
      </c>
      <c r="K154" s="95" t="e">
        <f ca="true">+IF(AND(ISNUMBER(OFFSET('Water Data'!$F$6,0,10*ROW('Water Data'!F148))),'Data Summary'!BZ154="Yes"),OFFSET('Water Data'!$F$6,0,10*ROW('Water Data'!F148)),NA())</f>
        <v>#N/A</v>
      </c>
      <c r="L154" s="95" t="e">
        <f ca="true">+IF(AND(ISNUMBER(OFFSET('Water Data'!$F$9,0,10*ROW('Water Data'!F148))),'Data Summary'!CA154="Yes"),OFFSET('Water Data'!$F$9,0,10*ROW('Water Data'!F148)),NA())</f>
        <v>#N/A</v>
      </c>
      <c r="M154" s="95" t="e">
        <f ca="true">+IF(AND(ISNUMBER(OFFSET('Water Data'!$G$4,0,10*ROW('Water Data'!G148))),'Data Summary'!CB154="Yes"),100-OFFSET('Water Data'!$G$4,0,10*ROW('Water Data'!G148)),NA())</f>
        <v>#N/A</v>
      </c>
      <c r="N154" s="95" t="e">
        <f ca="true">+IF(AND(ISNUMBER(OFFSET('Water Data'!$G$6,0,10*ROW('Water Data'!G148))),'Data Summary'!CC154="Yes"),OFFSET('Water Data'!$G$6,0,10*ROW('Water Data'!G148)),NA())</f>
        <v>#N/A</v>
      </c>
      <c r="O154" s="95" t="e">
        <f ca="true">+IF(AND(ISNUMBER(OFFSET('Water Data'!$G$9,0,10*ROW('Water Data'!G148))),'Data Summary'!CD154="Yes"),OFFSET('Water Data'!$G$9,0,10*ROW('Water Data'!G148)),NA())</f>
        <v>#N/A</v>
      </c>
      <c r="P154" s="95" t="e">
        <f ca="true">+IF(AND(ISNUMBER(OFFSET('Water Data'!$H$4,0,10*ROW('Water Data'!H148))),'Data Summary'!CE154="Yes"),100-OFFSET('Water Data'!$H$4,0,10*ROW('Water Data'!H148)),NA())</f>
        <v>#N/A</v>
      </c>
      <c r="Q154" s="95" t="e">
        <f ca="true">+IF(AND(ISNUMBER(OFFSET('Water Data'!$H$6,0,10*ROW('Water Data'!H148))),'Data Summary'!CF154="Yes"),OFFSET('Water Data'!$H$6,0,10*ROW('Water Data'!H148)),NA())</f>
        <v>#N/A</v>
      </c>
      <c r="R154" s="95" t="e">
        <f ca="true">+IF(AND(ISNUMBER(OFFSET('Water Data'!$H$9,0,10*ROW('Water Data'!H148))),'Data Summary'!CG154="Yes"),OFFSET('Water Data'!$H$9,0,10*ROW('Water Data'!H148)),NA())</f>
        <v>#N/A</v>
      </c>
      <c r="S154" s="95" t="e">
        <f ca="true">+IF(AND(ISNUMBER(OFFSET('Water Data'!$I$4,0,10*ROW('Water Data'!I148))),'Data Summary'!CH154="Yes"),100-OFFSET('Water Data'!$I$4,0,10*ROW('Water Data'!I148)),NA())</f>
        <v>#N/A</v>
      </c>
      <c r="T154" s="95" t="e">
        <f ca="true">+IF(AND(ISNUMBER(OFFSET('Water Data'!$I$6,0,10*ROW('Water Data'!I148))),'Data Summary'!CI154="Yes"),OFFSET('Water Data'!$I$6,0,10*ROW('Water Data'!I148)),NA())</f>
        <v>#N/A</v>
      </c>
      <c r="U154" s="95" t="e">
        <f ca="true">+IF(AND(ISNUMBER(OFFSET('Water Data'!$I$9,0,10*ROW('Water Data'!I148))),'Data Summary'!CJ154="Yes"),OFFSET('Water Data'!$I$9,0,10*ROW('Water Data'!I148)),NA())</f>
        <v>#N/A</v>
      </c>
      <c r="V154" s="96" t="e">
        <f ca="true">+IF(AND(ISNUMBER(OFFSET('Sanitation Data'!$D$4,0,10*ROW('Sanitation Data'!D148))),'Data Summary'!CK154="Yes"),100-OFFSET('Sanitation Data'!$D$4,0,10*ROW('Sanitation Data'!D148)),NA())</f>
        <v>#N/A</v>
      </c>
      <c r="W154" s="96" t="e">
        <f ca="true">+IF(AND(ISNUMBER(OFFSET('Sanitation Data'!$D$6,0,10*ROW('Sanitation Data'!D148))),'Data Summary'!CL154="Yes"),OFFSET('Sanitation Data'!$D$6,0,10*ROW('Sanitation Data'!D148)),NA())</f>
        <v>#N/A</v>
      </c>
      <c r="X154" s="96" t="e">
        <f ca="true">+IF(AND(ISNUMBER(OFFSET('Sanitation Data'!$D$10,0,10*ROW('Sanitation Data'!D148))),'Data Summary'!CM154="Yes"),OFFSET('Sanitation Data'!$D$10,0,10*ROW('Sanitation Data'!D148)),NA())</f>
        <v>#N/A</v>
      </c>
      <c r="Y154" s="96" t="e">
        <f ca="true">+IF(AND(ISNUMBER(OFFSET('Sanitation Data'!$D$11,0,10*ROW('Sanitation Data'!D148))),'Data Summary'!CN154="Yes"),OFFSET('Sanitation Data'!$D$11,0,10*ROW('Sanitation Data'!D148)),NA())</f>
        <v>#N/A</v>
      </c>
      <c r="Z154" s="96" t="e">
        <f ca="true">+IF(AND(ISNUMBER(OFFSET('Sanitation Data'!$D$12,0,10*ROW('Sanitation Data'!D148))),'Data Summary'!CO154="Yes"),OFFSET('Sanitation Data'!$D$12,0,10*ROW('Sanitation Data'!D148)),NA())</f>
        <v>#N/A</v>
      </c>
      <c r="AA154" s="96" t="e">
        <f ca="true">+IF(AND(ISNUMBER(OFFSET('Sanitation Data'!$E$4,0,10*ROW('Sanitation Data'!E148))),'Data Summary'!CP154="Yes"),100-OFFSET('Sanitation Data'!$E$4,0,10*ROW('Sanitation Data'!E148)),NA())</f>
        <v>#N/A</v>
      </c>
      <c r="AB154" s="96" t="e">
        <f ca="true">+IF(AND(ISNUMBER(OFFSET('Sanitation Data'!$E$6,0,10*ROW('Sanitation Data'!E148))),'Data Summary'!CQ154="Yes"),OFFSET('Sanitation Data'!$E$6,0,10*ROW('Sanitation Data'!E148)),NA())</f>
        <v>#N/A</v>
      </c>
      <c r="AC154" s="96" t="e">
        <f ca="true">+IF(AND(ISNUMBER(OFFSET('Sanitation Data'!$E$10,0,10*ROW('Sanitation Data'!E148))),'Data Summary'!CR154="Yes"),OFFSET('Sanitation Data'!$E$10,0,10*ROW('Sanitation Data'!E148)),NA())</f>
        <v>#N/A</v>
      </c>
      <c r="AD154" s="96" t="e">
        <f ca="true">+IF(AND(ISNUMBER(OFFSET('Sanitation Data'!$E$11,0,10*ROW('Sanitation Data'!E148))),'Data Summary'!CS154="Yes"),OFFSET('Sanitation Data'!$E$11,0,10*ROW('Sanitation Data'!E148)),NA())</f>
        <v>#N/A</v>
      </c>
      <c r="AE154" s="96" t="e">
        <f ca="true">+IF(AND(ISNUMBER(OFFSET('Sanitation Data'!$E$12,0,10*ROW('Sanitation Data'!E148))),'Data Summary'!CT154="Yes"),OFFSET('Sanitation Data'!$E$12,0,10*ROW('Sanitation Data'!E148)),NA())</f>
        <v>#N/A</v>
      </c>
      <c r="AF154" s="96" t="e">
        <f ca="true">+IF(AND(ISNUMBER(OFFSET('Sanitation Data'!$F$4,0,10*ROW('Sanitation Data'!F148))),'Data Summary'!CU154="Yes"),100-OFFSET('Sanitation Data'!$F$4,0,10*ROW('Sanitation Data'!F148)),NA())</f>
        <v>#N/A</v>
      </c>
      <c r="AG154" s="96" t="e">
        <f ca="true">+IF(AND(ISNUMBER(OFFSET('Sanitation Data'!$F$6,0,10*ROW('Sanitation Data'!F148))),'Data Summary'!CV154="Yes"),OFFSET('Sanitation Data'!$F$6,0,10*ROW('Sanitation Data'!F148)),NA())</f>
        <v>#N/A</v>
      </c>
      <c r="AH154" s="96" t="e">
        <f ca="true">+IF(AND(ISNUMBER(OFFSET('Sanitation Data'!$F$10,0,10*ROW('Sanitation Data'!F148))),'Data Summary'!CW154="Yes"),OFFSET('Sanitation Data'!$F$10,0,10*ROW('Sanitation Data'!F148)),NA())</f>
        <v>#N/A</v>
      </c>
      <c r="AI154" s="96" t="e">
        <f ca="true">+IF(AND(ISNUMBER(OFFSET('Sanitation Data'!$F$11,0,10*ROW('Sanitation Data'!F148))),'Data Summary'!CX154="Yes"),OFFSET('Sanitation Data'!$F$11,0,10*ROW('Sanitation Data'!F148)),NA())</f>
        <v>#N/A</v>
      </c>
      <c r="AJ154" s="96" t="e">
        <f ca="true">+IF(AND(ISNUMBER(OFFSET('Sanitation Data'!$F$12,0,10*ROW('Sanitation Data'!F148))),'Data Summary'!CY154="Yes"),OFFSET('Sanitation Data'!$F$12,0,10*ROW('Sanitation Data'!F148)),NA())</f>
        <v>#N/A</v>
      </c>
      <c r="AK154" s="96" t="e">
        <f ca="true">+IF(AND(ISNUMBER(OFFSET('Sanitation Data'!$G$4,0,10*ROW('Sanitation Data'!G148))),'Data Summary'!CZ154="Yes"),100-OFFSET('Sanitation Data'!$G$4,0,10*ROW('Sanitation Data'!G148)),NA())</f>
        <v>#N/A</v>
      </c>
      <c r="AL154" s="96" t="e">
        <f ca="true">+IF(AND(ISNUMBER(OFFSET('Sanitation Data'!$G$6,0,10*ROW('Sanitation Data'!G148))),'Data Summary'!DA154="Yes"),OFFSET('Sanitation Data'!$G$6,0,10*ROW('Sanitation Data'!G148)),NA())</f>
        <v>#N/A</v>
      </c>
      <c r="AM154" s="96" t="e">
        <f ca="true">+IF(AND(ISNUMBER(OFFSET('Sanitation Data'!$G$10,0,10*ROW('Sanitation Data'!G148))),'Data Summary'!DB154="Yes"),OFFSET('Sanitation Data'!$G$10,0,10*ROW('Sanitation Data'!G148)),NA())</f>
        <v>#N/A</v>
      </c>
      <c r="AN154" s="96" t="e">
        <f ca="true">+IF(AND(ISNUMBER(OFFSET('Sanitation Data'!$G$11,0,10*ROW('Sanitation Data'!G148))),'Data Summary'!DC154="Yes"),OFFSET('Sanitation Data'!$G$11,0,10*ROW('Sanitation Data'!G148)),NA())</f>
        <v>#N/A</v>
      </c>
      <c r="AO154" s="96" t="e">
        <f ca="true">+IF(AND(ISNUMBER(OFFSET('Sanitation Data'!$G$12,0,10*ROW('Sanitation Data'!G148))),'Data Summary'!DD154="Yes"),OFFSET('Sanitation Data'!$G$12,0,10*ROW('Sanitation Data'!G148)),NA())</f>
        <v>#N/A</v>
      </c>
      <c r="AP154" s="96" t="e">
        <f ca="true">+IF(AND(ISNUMBER(OFFSET('Sanitation Data'!$H$4,0,10*ROW('Sanitation Data'!H148))),'Data Summary'!DE154="Yes"),100-OFFSET('Sanitation Data'!$H$4,0,10*ROW('Sanitation Data'!H148)),NA())</f>
        <v>#N/A</v>
      </c>
      <c r="AQ154" s="96" t="e">
        <f ca="true">+IF(AND(ISNUMBER(OFFSET('Sanitation Data'!$H$6,0,10*ROW('Sanitation Data'!H148))),'Data Summary'!DF154="Yes"),OFFSET('Sanitation Data'!$H$6,0,10*ROW('Sanitation Data'!H148)),NA())</f>
        <v>#N/A</v>
      </c>
      <c r="AR154" s="96" t="e">
        <f ca="true">+IF(AND(ISNUMBER(OFFSET('Sanitation Data'!$H$10,0,10*ROW('Sanitation Data'!H148))),'Data Summary'!DG154="Yes"),OFFSET('Sanitation Data'!$H$10,0,10*ROW('Sanitation Data'!H148)),NA())</f>
        <v>#N/A</v>
      </c>
      <c r="AS154" s="96" t="e">
        <f ca="true">+IF(AND(ISNUMBER(OFFSET('Sanitation Data'!$H$11,0,10*ROW('Sanitation Data'!H148))),'Data Summary'!DH154="Yes"),OFFSET('Sanitation Data'!$H$11,0,10*ROW('Sanitation Data'!H148)),NA())</f>
        <v>#N/A</v>
      </c>
      <c r="AT154" s="96" t="e">
        <f ca="true">+IF(AND(ISNUMBER(OFFSET('Sanitation Data'!$H$12,0,10*ROW('Sanitation Data'!H148))),'Data Summary'!DI154="Yes"),OFFSET('Sanitation Data'!$H$12,0,10*ROW('Sanitation Data'!H148)),NA())</f>
        <v>#N/A</v>
      </c>
      <c r="AU154" s="96" t="e">
        <f ca="true">+IF(AND(ISNUMBER(OFFSET('Sanitation Data'!$I$4,0,10*ROW('Sanitation Data'!I148))),'Data Summary'!DJ154="Yes"),100-OFFSET('Sanitation Data'!$I$4,0,10*ROW('Sanitation Data'!I148)),NA())</f>
        <v>#N/A</v>
      </c>
      <c r="AV154" s="96" t="e">
        <f ca="true">+IF(AND(ISNUMBER(OFFSET('Sanitation Data'!$I$6,0,10*ROW('Sanitation Data'!I148))),'Data Summary'!DK154="Yes"),OFFSET('Sanitation Data'!$I$6,0,10*ROW('Sanitation Data'!I148)),NA())</f>
        <v>#N/A</v>
      </c>
      <c r="AW154" s="96" t="e">
        <f ca="true">+IF(AND(ISNUMBER(OFFSET('Sanitation Data'!$I$10,0,10*ROW('Sanitation Data'!I148))),'Data Summary'!DL154="Yes"),OFFSET('Sanitation Data'!$I$10,0,10*ROW('Sanitation Data'!I148)),NA())</f>
        <v>#N/A</v>
      </c>
      <c r="AX154" s="96" t="e">
        <f ca="true">+IF(AND(ISNUMBER(OFFSET('Sanitation Data'!$I$11,0,10*ROW('Sanitation Data'!I148))),'Data Summary'!DM154="Yes"),OFFSET('Sanitation Data'!$I$11,0,10*ROW('Sanitation Data'!I148)),NA())</f>
        <v>#N/A</v>
      </c>
      <c r="AY154" s="96" t="e">
        <f ca="true">+IF(AND(ISNUMBER(OFFSET('Sanitation Data'!$I$12,0,10*ROW('Sanitation Data'!I148))),'Data Summary'!DN154="Yes"),OFFSET('Sanitation Data'!$I$12,0,10*ROW('Sanitation Data'!I148)),NA())</f>
        <v>#N/A</v>
      </c>
      <c r="AZ154" s="97" t="e">
        <f ca="true">+IF(AND(ISNUMBER(OFFSET('Hygiene Data'!$D$5,0,10*ROW('Hygiene Data'!D148))),'Data Summary'!DO154="Yes"),OFFSET('Hygiene Data'!$D$5,0,10*ROW('Hygiene Data'!D148)),NA())</f>
        <v>#N/A</v>
      </c>
      <c r="BA154" s="97" t="e">
        <f ca="true">+IF(AND(ISNUMBER(OFFSET('Hygiene Data'!$D$7,0,10*ROW('Hygiene Data'!D148))),'Data Summary'!DP154="Yes"),OFFSET('Hygiene Data'!$D$7,0,10*ROW('Hygiene Data'!D148)),NA())</f>
        <v>#N/A</v>
      </c>
      <c r="BB154" s="97" t="e">
        <f ca="true">+IF(AND(ISNUMBER(OFFSET('Hygiene Data'!$D$9,0,10*ROW('Hygiene Data'!D148))),'Data Summary'!DQ154="Yes"),OFFSET('Hygiene Data'!$D$9,0,10*ROW('Hygiene Data'!D148)),NA())</f>
        <v>#N/A</v>
      </c>
      <c r="BC154" s="97" t="e">
        <f ca="true">+IF(AND(ISNUMBER(OFFSET('Hygiene Data'!$E$5,0,10*ROW('Hygiene Data'!E148))),'Data Summary'!DR154="Yes"),OFFSET('Hygiene Data'!$E$5,0,10*ROW('Hygiene Data'!E148)),NA())</f>
        <v>#N/A</v>
      </c>
      <c r="BD154" s="97" t="e">
        <f ca="true">+IF(AND(ISNUMBER(OFFSET('Hygiene Data'!$E$7,0,10*ROW('Hygiene Data'!E148))),'Data Summary'!DS154="Yes"),OFFSET('Hygiene Data'!$E$7,0,10*ROW('Hygiene Data'!E148)),NA())</f>
        <v>#N/A</v>
      </c>
      <c r="BE154" s="97" t="e">
        <f ca="true">+IF(AND(ISNUMBER(OFFSET('Hygiene Data'!$E$9,0,10*ROW('Hygiene Data'!E148))),'Data Summary'!DT154="Yes"),OFFSET('Hygiene Data'!$E$9,0,10*ROW('Hygiene Data'!E148)),NA())</f>
        <v>#N/A</v>
      </c>
      <c r="BF154" s="97" t="e">
        <f ca="true">+IF(AND(ISNUMBER(OFFSET('Hygiene Data'!$F$5,0,10*ROW('Hygiene Data'!F148))),'Data Summary'!DU154="Yes"),OFFSET('Hygiene Data'!$F$5,0,10*ROW('Hygiene Data'!F148)),NA())</f>
        <v>#N/A</v>
      </c>
      <c r="BG154" s="97" t="e">
        <f ca="true">+IF(AND(ISNUMBER(OFFSET('Hygiene Data'!$F$7,0,10*ROW('Hygiene Data'!F148))),'Data Summary'!DV154="Yes"),OFFSET('Hygiene Data'!$F$7,0,10*ROW('Hygiene Data'!F148)),NA())</f>
        <v>#N/A</v>
      </c>
      <c r="BH154" s="97" t="e">
        <f ca="true">+IF(AND(ISNUMBER(OFFSET('Hygiene Data'!$F$9,0,10*ROW('Hygiene Data'!F148))),'Data Summary'!DW154="Yes"),OFFSET('Hygiene Data'!$F$9,0,10*ROW('Hygiene Data'!F148)),NA())</f>
        <v>#N/A</v>
      </c>
      <c r="BI154" s="97" t="e">
        <f ca="true">+IF(AND(ISNUMBER(OFFSET('Hygiene Data'!$G$5,0,10*ROW('Hygiene Data'!G148))),'Data Summary'!DX154="Yes"),OFFSET('Hygiene Data'!$G$5,0,10*ROW('Hygiene Data'!G148)),NA())</f>
        <v>#N/A</v>
      </c>
      <c r="BJ154" s="97" t="e">
        <f ca="true">+IF(AND(ISNUMBER(OFFSET('Hygiene Data'!$G$7,0,10*ROW('Hygiene Data'!G148))),'Data Summary'!DY154="Yes"),OFFSET('Hygiene Data'!$G$7,0,10*ROW('Hygiene Data'!G148)),NA())</f>
        <v>#N/A</v>
      </c>
      <c r="BK154" s="97" t="e">
        <f ca="true">+IF(AND(ISNUMBER(OFFSET('Hygiene Data'!$G$9,0,10*ROW('Hygiene Data'!G148))),'Data Summary'!DZ154="Yes"),OFFSET('Hygiene Data'!$G$9,0,10*ROW('Hygiene Data'!G148)),NA())</f>
        <v>#N/A</v>
      </c>
      <c r="BL154" s="97" t="e">
        <f ca="true">+IF(AND(ISNUMBER(OFFSET('Hygiene Data'!$H$5,0,10*ROW('Hygiene Data'!H148))),'Data Summary'!EA154="Yes"),OFFSET('Hygiene Data'!$H$5,0,10*ROW('Hygiene Data'!H148)),NA())</f>
        <v>#N/A</v>
      </c>
      <c r="BM154" s="97" t="e">
        <f ca="true">+IF(AND(ISNUMBER(OFFSET('Hygiene Data'!$H$7,0,10*ROW('Hygiene Data'!H148))),'Data Summary'!EB154="Yes"),OFFSET('Hygiene Data'!$H$7,0,10*ROW('Hygiene Data'!H148)),NA())</f>
        <v>#N/A</v>
      </c>
      <c r="BN154" s="97" t="e">
        <f ca="true">+IF(AND(ISNUMBER(OFFSET('Hygiene Data'!$H$9,0,10*ROW('Hygiene Data'!H148))),'Data Summary'!EC154="Yes"),OFFSET('Hygiene Data'!$H$9,0,10*ROW('Hygiene Data'!H148)),NA())</f>
        <v>#N/A</v>
      </c>
      <c r="BO154" s="97" t="e">
        <f ca="true">+IF(AND(ISNUMBER(OFFSET('Hygiene Data'!$I$5,0,10*ROW('Hygiene Data'!I148))),'Data Summary'!ED154="Yes"),OFFSET('Hygiene Data'!$I$5,0,10*ROW('Hygiene Data'!I148)),NA())</f>
        <v>#N/A</v>
      </c>
      <c r="BP154" s="97" t="e">
        <f ca="true">+IF(AND(ISNUMBER(OFFSET('Hygiene Data'!$I$7,0,10*ROW('Hygiene Data'!I148))),'Data Summary'!EE154="Yes"),OFFSET('Hygiene Data'!$I$7,0,10*ROW('Hygiene Data'!I148)),NA())</f>
        <v>#N/A</v>
      </c>
      <c r="BQ154" s="97" t="e">
        <f ca="true">+IF(AND(ISNUMBER(OFFSET('Hygiene Data'!$I$9,0,10*ROW('Hygiene Data'!I148))),'Data Summary'!EF154="Yes"),OFFSET('Hygiene Data'!$I$9,0,10*ROW('Hygiene Data'!I148)),NA())</f>
        <v>#N/A</v>
      </c>
    </row>
    <row xmlns:x14ac="http://schemas.microsoft.com/office/spreadsheetml/2009/9/ac" r="155" x14ac:dyDescent="0.2">
      <c r="A155" s="409" t="e">
        <f ca="true">+RIGHT('Data Summary'!A155,LEN('Data Summary'!A155)-9)</f>
        <v>#VALUE!</v>
      </c>
      <c r="B155" s="36" t="str">
        <f ca="true">+IF(ISTEXT('Data Summary'!B155),'Data Summary'!B155,"")</f>
        <v/>
      </c>
      <c r="C155" s="358" t="e">
        <f ca="true">+VALUE('Data Summary'!C155)</f>
        <v>#VALUE!</v>
      </c>
      <c r="D155" s="95" t="e">
        <f ca="true">+IF(AND(ISNUMBER(OFFSET('Water Data'!$D$4,0,10*ROW('Water Data'!D149))),'Data Summary'!BS155="Yes"),100-OFFSET('Water Data'!$D$4,0,10*ROW('Water Data'!D149)),NA())</f>
        <v>#N/A</v>
      </c>
      <c r="E155" s="95" t="e">
        <f ca="true">+IF(AND(ISNUMBER(OFFSET('Water Data'!$D$6,0,10*ROW('Water Data'!D149))),'Data Summary'!BT155="Yes"),OFFSET('Water Data'!$D$6,0,10*ROW('Water Data'!D149)),NA())</f>
        <v>#N/A</v>
      </c>
      <c r="F155" s="95" t="e">
        <f ca="true">+IF(AND(ISNUMBER(OFFSET('Water Data'!$D$9,0,10*ROW('Water Data'!D149))),'Data Summary'!BU155="Yes"),OFFSET('Water Data'!$D$9,0,10*ROW('Water Data'!D149)),NA())</f>
        <v>#N/A</v>
      </c>
      <c r="G155" s="95" t="e">
        <f ca="true">+IF(AND(ISNUMBER(OFFSET('Water Data'!$E$4,0,10*ROW('Water Data'!E149))),'Data Summary'!BV155="Yes"),100-OFFSET('Water Data'!$E$4,0,10*ROW('Water Data'!E149)),NA())</f>
        <v>#N/A</v>
      </c>
      <c r="H155" s="95" t="e">
        <f ca="true">+IF(AND(ISNUMBER(OFFSET('Water Data'!$E$6,0,10*ROW('Water Data'!E149))),'Data Summary'!BW155="Yes"),OFFSET('Water Data'!$E$6,0,10*ROW('Water Data'!E149)),NA())</f>
        <v>#N/A</v>
      </c>
      <c r="I155" s="95" t="e">
        <f ca="true">+IF(AND(ISNUMBER(OFFSET('Water Data'!$E$9,0,10*ROW('Water Data'!E149))),'Data Summary'!BX155="Yes"),OFFSET('Water Data'!$E$9,0,10*ROW('Water Data'!E149)),NA())</f>
        <v>#N/A</v>
      </c>
      <c r="J155" s="95" t="e">
        <f ca="true">+IF(AND(ISNUMBER(OFFSET('Water Data'!$F$4,0,10*ROW('Water Data'!F149))),'Data Summary'!BY155="Yes"),100-OFFSET('Water Data'!$F$4,0,10*ROW('Water Data'!F149)),NA())</f>
        <v>#N/A</v>
      </c>
      <c r="K155" s="95" t="e">
        <f ca="true">+IF(AND(ISNUMBER(OFFSET('Water Data'!$F$6,0,10*ROW('Water Data'!F149))),'Data Summary'!BZ155="Yes"),OFFSET('Water Data'!$F$6,0,10*ROW('Water Data'!F149)),NA())</f>
        <v>#N/A</v>
      </c>
      <c r="L155" s="95" t="e">
        <f ca="true">+IF(AND(ISNUMBER(OFFSET('Water Data'!$F$9,0,10*ROW('Water Data'!F149))),'Data Summary'!CA155="Yes"),OFFSET('Water Data'!$F$9,0,10*ROW('Water Data'!F149)),NA())</f>
        <v>#N/A</v>
      </c>
      <c r="M155" s="95" t="e">
        <f ca="true">+IF(AND(ISNUMBER(OFFSET('Water Data'!$G$4,0,10*ROW('Water Data'!G149))),'Data Summary'!CB155="Yes"),100-OFFSET('Water Data'!$G$4,0,10*ROW('Water Data'!G149)),NA())</f>
        <v>#N/A</v>
      </c>
      <c r="N155" s="95" t="e">
        <f ca="true">+IF(AND(ISNUMBER(OFFSET('Water Data'!$G$6,0,10*ROW('Water Data'!G149))),'Data Summary'!CC155="Yes"),OFFSET('Water Data'!$G$6,0,10*ROW('Water Data'!G149)),NA())</f>
        <v>#N/A</v>
      </c>
      <c r="O155" s="95" t="e">
        <f ca="true">+IF(AND(ISNUMBER(OFFSET('Water Data'!$G$9,0,10*ROW('Water Data'!G149))),'Data Summary'!CD155="Yes"),OFFSET('Water Data'!$G$9,0,10*ROW('Water Data'!G149)),NA())</f>
        <v>#N/A</v>
      </c>
      <c r="P155" s="95" t="e">
        <f ca="true">+IF(AND(ISNUMBER(OFFSET('Water Data'!$H$4,0,10*ROW('Water Data'!H149))),'Data Summary'!CE155="Yes"),100-OFFSET('Water Data'!$H$4,0,10*ROW('Water Data'!H149)),NA())</f>
        <v>#N/A</v>
      </c>
      <c r="Q155" s="95" t="e">
        <f ca="true">+IF(AND(ISNUMBER(OFFSET('Water Data'!$H$6,0,10*ROW('Water Data'!H149))),'Data Summary'!CF155="Yes"),OFFSET('Water Data'!$H$6,0,10*ROW('Water Data'!H149)),NA())</f>
        <v>#N/A</v>
      </c>
      <c r="R155" s="95" t="e">
        <f ca="true">+IF(AND(ISNUMBER(OFFSET('Water Data'!$H$9,0,10*ROW('Water Data'!H149))),'Data Summary'!CG155="Yes"),OFFSET('Water Data'!$H$9,0,10*ROW('Water Data'!H149)),NA())</f>
        <v>#N/A</v>
      </c>
      <c r="S155" s="95" t="e">
        <f ca="true">+IF(AND(ISNUMBER(OFFSET('Water Data'!$I$4,0,10*ROW('Water Data'!I149))),'Data Summary'!CH155="Yes"),100-OFFSET('Water Data'!$I$4,0,10*ROW('Water Data'!I149)),NA())</f>
        <v>#N/A</v>
      </c>
      <c r="T155" s="95" t="e">
        <f ca="true">+IF(AND(ISNUMBER(OFFSET('Water Data'!$I$6,0,10*ROW('Water Data'!I149))),'Data Summary'!CI155="Yes"),OFFSET('Water Data'!$I$6,0,10*ROW('Water Data'!I149)),NA())</f>
        <v>#N/A</v>
      </c>
      <c r="U155" s="95" t="e">
        <f ca="true">+IF(AND(ISNUMBER(OFFSET('Water Data'!$I$9,0,10*ROW('Water Data'!I149))),'Data Summary'!CJ155="Yes"),OFFSET('Water Data'!$I$9,0,10*ROW('Water Data'!I149)),NA())</f>
        <v>#N/A</v>
      </c>
      <c r="V155" s="96" t="e">
        <f ca="true">+IF(AND(ISNUMBER(OFFSET('Sanitation Data'!$D$4,0,10*ROW('Sanitation Data'!D149))),'Data Summary'!CK155="Yes"),100-OFFSET('Sanitation Data'!$D$4,0,10*ROW('Sanitation Data'!D149)),NA())</f>
        <v>#N/A</v>
      </c>
      <c r="W155" s="96" t="e">
        <f ca="true">+IF(AND(ISNUMBER(OFFSET('Sanitation Data'!$D$6,0,10*ROW('Sanitation Data'!D149))),'Data Summary'!CL155="Yes"),OFFSET('Sanitation Data'!$D$6,0,10*ROW('Sanitation Data'!D149)),NA())</f>
        <v>#N/A</v>
      </c>
      <c r="X155" s="96" t="e">
        <f ca="true">+IF(AND(ISNUMBER(OFFSET('Sanitation Data'!$D$10,0,10*ROW('Sanitation Data'!D149))),'Data Summary'!CM155="Yes"),OFFSET('Sanitation Data'!$D$10,0,10*ROW('Sanitation Data'!D149)),NA())</f>
        <v>#N/A</v>
      </c>
      <c r="Y155" s="96" t="e">
        <f ca="true">+IF(AND(ISNUMBER(OFFSET('Sanitation Data'!$D$11,0,10*ROW('Sanitation Data'!D149))),'Data Summary'!CN155="Yes"),OFFSET('Sanitation Data'!$D$11,0,10*ROW('Sanitation Data'!D149)),NA())</f>
        <v>#N/A</v>
      </c>
      <c r="Z155" s="96" t="e">
        <f ca="true">+IF(AND(ISNUMBER(OFFSET('Sanitation Data'!$D$12,0,10*ROW('Sanitation Data'!D149))),'Data Summary'!CO155="Yes"),OFFSET('Sanitation Data'!$D$12,0,10*ROW('Sanitation Data'!D149)),NA())</f>
        <v>#N/A</v>
      </c>
      <c r="AA155" s="96" t="e">
        <f ca="true">+IF(AND(ISNUMBER(OFFSET('Sanitation Data'!$E$4,0,10*ROW('Sanitation Data'!E149))),'Data Summary'!CP155="Yes"),100-OFFSET('Sanitation Data'!$E$4,0,10*ROW('Sanitation Data'!E149)),NA())</f>
        <v>#N/A</v>
      </c>
      <c r="AB155" s="96" t="e">
        <f ca="true">+IF(AND(ISNUMBER(OFFSET('Sanitation Data'!$E$6,0,10*ROW('Sanitation Data'!E149))),'Data Summary'!CQ155="Yes"),OFFSET('Sanitation Data'!$E$6,0,10*ROW('Sanitation Data'!E149)),NA())</f>
        <v>#N/A</v>
      </c>
      <c r="AC155" s="96" t="e">
        <f ca="true">+IF(AND(ISNUMBER(OFFSET('Sanitation Data'!$E$10,0,10*ROW('Sanitation Data'!E149))),'Data Summary'!CR155="Yes"),OFFSET('Sanitation Data'!$E$10,0,10*ROW('Sanitation Data'!E149)),NA())</f>
        <v>#N/A</v>
      </c>
      <c r="AD155" s="96" t="e">
        <f ca="true">+IF(AND(ISNUMBER(OFFSET('Sanitation Data'!$E$11,0,10*ROW('Sanitation Data'!E149))),'Data Summary'!CS155="Yes"),OFFSET('Sanitation Data'!$E$11,0,10*ROW('Sanitation Data'!E149)),NA())</f>
        <v>#N/A</v>
      </c>
      <c r="AE155" s="96" t="e">
        <f ca="true">+IF(AND(ISNUMBER(OFFSET('Sanitation Data'!$E$12,0,10*ROW('Sanitation Data'!E149))),'Data Summary'!CT155="Yes"),OFFSET('Sanitation Data'!$E$12,0,10*ROW('Sanitation Data'!E149)),NA())</f>
        <v>#N/A</v>
      </c>
      <c r="AF155" s="96" t="e">
        <f ca="true">+IF(AND(ISNUMBER(OFFSET('Sanitation Data'!$F$4,0,10*ROW('Sanitation Data'!F149))),'Data Summary'!CU155="Yes"),100-OFFSET('Sanitation Data'!$F$4,0,10*ROW('Sanitation Data'!F149)),NA())</f>
        <v>#N/A</v>
      </c>
      <c r="AG155" s="96" t="e">
        <f ca="true">+IF(AND(ISNUMBER(OFFSET('Sanitation Data'!$F$6,0,10*ROW('Sanitation Data'!F149))),'Data Summary'!CV155="Yes"),OFFSET('Sanitation Data'!$F$6,0,10*ROW('Sanitation Data'!F149)),NA())</f>
        <v>#N/A</v>
      </c>
      <c r="AH155" s="96" t="e">
        <f ca="true">+IF(AND(ISNUMBER(OFFSET('Sanitation Data'!$F$10,0,10*ROW('Sanitation Data'!F149))),'Data Summary'!CW155="Yes"),OFFSET('Sanitation Data'!$F$10,0,10*ROW('Sanitation Data'!F149)),NA())</f>
        <v>#N/A</v>
      </c>
      <c r="AI155" s="96" t="e">
        <f ca="true">+IF(AND(ISNUMBER(OFFSET('Sanitation Data'!$F$11,0,10*ROW('Sanitation Data'!F149))),'Data Summary'!CX155="Yes"),OFFSET('Sanitation Data'!$F$11,0,10*ROW('Sanitation Data'!F149)),NA())</f>
        <v>#N/A</v>
      </c>
      <c r="AJ155" s="96" t="e">
        <f ca="true">+IF(AND(ISNUMBER(OFFSET('Sanitation Data'!$F$12,0,10*ROW('Sanitation Data'!F149))),'Data Summary'!CY155="Yes"),OFFSET('Sanitation Data'!$F$12,0,10*ROW('Sanitation Data'!F149)),NA())</f>
        <v>#N/A</v>
      </c>
      <c r="AK155" s="96" t="e">
        <f ca="true">+IF(AND(ISNUMBER(OFFSET('Sanitation Data'!$G$4,0,10*ROW('Sanitation Data'!G149))),'Data Summary'!CZ155="Yes"),100-OFFSET('Sanitation Data'!$G$4,0,10*ROW('Sanitation Data'!G149)),NA())</f>
        <v>#N/A</v>
      </c>
      <c r="AL155" s="96" t="e">
        <f ca="true">+IF(AND(ISNUMBER(OFFSET('Sanitation Data'!$G$6,0,10*ROW('Sanitation Data'!G149))),'Data Summary'!DA155="Yes"),OFFSET('Sanitation Data'!$G$6,0,10*ROW('Sanitation Data'!G149)),NA())</f>
        <v>#N/A</v>
      </c>
      <c r="AM155" s="96" t="e">
        <f ca="true">+IF(AND(ISNUMBER(OFFSET('Sanitation Data'!$G$10,0,10*ROW('Sanitation Data'!G149))),'Data Summary'!DB155="Yes"),OFFSET('Sanitation Data'!$G$10,0,10*ROW('Sanitation Data'!G149)),NA())</f>
        <v>#N/A</v>
      </c>
      <c r="AN155" s="96" t="e">
        <f ca="true">+IF(AND(ISNUMBER(OFFSET('Sanitation Data'!$G$11,0,10*ROW('Sanitation Data'!G149))),'Data Summary'!DC155="Yes"),OFFSET('Sanitation Data'!$G$11,0,10*ROW('Sanitation Data'!G149)),NA())</f>
        <v>#N/A</v>
      </c>
      <c r="AO155" s="96" t="e">
        <f ca="true">+IF(AND(ISNUMBER(OFFSET('Sanitation Data'!$G$12,0,10*ROW('Sanitation Data'!G149))),'Data Summary'!DD155="Yes"),OFFSET('Sanitation Data'!$G$12,0,10*ROW('Sanitation Data'!G149)),NA())</f>
        <v>#N/A</v>
      </c>
      <c r="AP155" s="96" t="e">
        <f ca="true">+IF(AND(ISNUMBER(OFFSET('Sanitation Data'!$H$4,0,10*ROW('Sanitation Data'!H149))),'Data Summary'!DE155="Yes"),100-OFFSET('Sanitation Data'!$H$4,0,10*ROW('Sanitation Data'!H149)),NA())</f>
        <v>#N/A</v>
      </c>
      <c r="AQ155" s="96" t="e">
        <f ca="true">+IF(AND(ISNUMBER(OFFSET('Sanitation Data'!$H$6,0,10*ROW('Sanitation Data'!H149))),'Data Summary'!DF155="Yes"),OFFSET('Sanitation Data'!$H$6,0,10*ROW('Sanitation Data'!H149)),NA())</f>
        <v>#N/A</v>
      </c>
      <c r="AR155" s="96" t="e">
        <f ca="true">+IF(AND(ISNUMBER(OFFSET('Sanitation Data'!$H$10,0,10*ROW('Sanitation Data'!H149))),'Data Summary'!DG155="Yes"),OFFSET('Sanitation Data'!$H$10,0,10*ROW('Sanitation Data'!H149)),NA())</f>
        <v>#N/A</v>
      </c>
      <c r="AS155" s="96" t="e">
        <f ca="true">+IF(AND(ISNUMBER(OFFSET('Sanitation Data'!$H$11,0,10*ROW('Sanitation Data'!H149))),'Data Summary'!DH155="Yes"),OFFSET('Sanitation Data'!$H$11,0,10*ROW('Sanitation Data'!H149)),NA())</f>
        <v>#N/A</v>
      </c>
      <c r="AT155" s="96" t="e">
        <f ca="true">+IF(AND(ISNUMBER(OFFSET('Sanitation Data'!$H$12,0,10*ROW('Sanitation Data'!H149))),'Data Summary'!DI155="Yes"),OFFSET('Sanitation Data'!$H$12,0,10*ROW('Sanitation Data'!H149)),NA())</f>
        <v>#N/A</v>
      </c>
      <c r="AU155" s="96" t="e">
        <f ca="true">+IF(AND(ISNUMBER(OFFSET('Sanitation Data'!$I$4,0,10*ROW('Sanitation Data'!I149))),'Data Summary'!DJ155="Yes"),100-OFFSET('Sanitation Data'!$I$4,0,10*ROW('Sanitation Data'!I149)),NA())</f>
        <v>#N/A</v>
      </c>
      <c r="AV155" s="96" t="e">
        <f ca="true">+IF(AND(ISNUMBER(OFFSET('Sanitation Data'!$I$6,0,10*ROW('Sanitation Data'!I149))),'Data Summary'!DK155="Yes"),OFFSET('Sanitation Data'!$I$6,0,10*ROW('Sanitation Data'!I149)),NA())</f>
        <v>#N/A</v>
      </c>
      <c r="AW155" s="96" t="e">
        <f ca="true">+IF(AND(ISNUMBER(OFFSET('Sanitation Data'!$I$10,0,10*ROW('Sanitation Data'!I149))),'Data Summary'!DL155="Yes"),OFFSET('Sanitation Data'!$I$10,0,10*ROW('Sanitation Data'!I149)),NA())</f>
        <v>#N/A</v>
      </c>
      <c r="AX155" s="96" t="e">
        <f ca="true">+IF(AND(ISNUMBER(OFFSET('Sanitation Data'!$I$11,0,10*ROW('Sanitation Data'!I149))),'Data Summary'!DM155="Yes"),OFFSET('Sanitation Data'!$I$11,0,10*ROW('Sanitation Data'!I149)),NA())</f>
        <v>#N/A</v>
      </c>
      <c r="AY155" s="96" t="e">
        <f ca="true">+IF(AND(ISNUMBER(OFFSET('Sanitation Data'!$I$12,0,10*ROW('Sanitation Data'!I149))),'Data Summary'!DN155="Yes"),OFFSET('Sanitation Data'!$I$12,0,10*ROW('Sanitation Data'!I149)),NA())</f>
        <v>#N/A</v>
      </c>
      <c r="AZ155" s="97" t="e">
        <f ca="true">+IF(AND(ISNUMBER(OFFSET('Hygiene Data'!$D$5,0,10*ROW('Hygiene Data'!D149))),'Data Summary'!DO155="Yes"),OFFSET('Hygiene Data'!$D$5,0,10*ROW('Hygiene Data'!D149)),NA())</f>
        <v>#N/A</v>
      </c>
      <c r="BA155" s="97" t="e">
        <f ca="true">+IF(AND(ISNUMBER(OFFSET('Hygiene Data'!$D$7,0,10*ROW('Hygiene Data'!D149))),'Data Summary'!DP155="Yes"),OFFSET('Hygiene Data'!$D$7,0,10*ROW('Hygiene Data'!D149)),NA())</f>
        <v>#N/A</v>
      </c>
      <c r="BB155" s="97" t="e">
        <f ca="true">+IF(AND(ISNUMBER(OFFSET('Hygiene Data'!$D$9,0,10*ROW('Hygiene Data'!D149))),'Data Summary'!DQ155="Yes"),OFFSET('Hygiene Data'!$D$9,0,10*ROW('Hygiene Data'!D149)),NA())</f>
        <v>#N/A</v>
      </c>
      <c r="BC155" s="97" t="e">
        <f ca="true">+IF(AND(ISNUMBER(OFFSET('Hygiene Data'!$E$5,0,10*ROW('Hygiene Data'!E149))),'Data Summary'!DR155="Yes"),OFFSET('Hygiene Data'!$E$5,0,10*ROW('Hygiene Data'!E149)),NA())</f>
        <v>#N/A</v>
      </c>
      <c r="BD155" s="97" t="e">
        <f ca="true">+IF(AND(ISNUMBER(OFFSET('Hygiene Data'!$E$7,0,10*ROW('Hygiene Data'!E149))),'Data Summary'!DS155="Yes"),OFFSET('Hygiene Data'!$E$7,0,10*ROW('Hygiene Data'!E149)),NA())</f>
        <v>#N/A</v>
      </c>
      <c r="BE155" s="97" t="e">
        <f ca="true">+IF(AND(ISNUMBER(OFFSET('Hygiene Data'!$E$9,0,10*ROW('Hygiene Data'!E149))),'Data Summary'!DT155="Yes"),OFFSET('Hygiene Data'!$E$9,0,10*ROW('Hygiene Data'!E149)),NA())</f>
        <v>#N/A</v>
      </c>
      <c r="BF155" s="97" t="e">
        <f ca="true">+IF(AND(ISNUMBER(OFFSET('Hygiene Data'!$F$5,0,10*ROW('Hygiene Data'!F149))),'Data Summary'!DU155="Yes"),OFFSET('Hygiene Data'!$F$5,0,10*ROW('Hygiene Data'!F149)),NA())</f>
        <v>#N/A</v>
      </c>
      <c r="BG155" s="97" t="e">
        <f ca="true">+IF(AND(ISNUMBER(OFFSET('Hygiene Data'!$F$7,0,10*ROW('Hygiene Data'!F149))),'Data Summary'!DV155="Yes"),OFFSET('Hygiene Data'!$F$7,0,10*ROW('Hygiene Data'!F149)),NA())</f>
        <v>#N/A</v>
      </c>
      <c r="BH155" s="97" t="e">
        <f ca="true">+IF(AND(ISNUMBER(OFFSET('Hygiene Data'!$F$9,0,10*ROW('Hygiene Data'!F149))),'Data Summary'!DW155="Yes"),OFFSET('Hygiene Data'!$F$9,0,10*ROW('Hygiene Data'!F149)),NA())</f>
        <v>#N/A</v>
      </c>
      <c r="BI155" s="97" t="e">
        <f ca="true">+IF(AND(ISNUMBER(OFFSET('Hygiene Data'!$G$5,0,10*ROW('Hygiene Data'!G149))),'Data Summary'!DX155="Yes"),OFFSET('Hygiene Data'!$G$5,0,10*ROW('Hygiene Data'!G149)),NA())</f>
        <v>#N/A</v>
      </c>
      <c r="BJ155" s="97" t="e">
        <f ca="true">+IF(AND(ISNUMBER(OFFSET('Hygiene Data'!$G$7,0,10*ROW('Hygiene Data'!G149))),'Data Summary'!DY155="Yes"),OFFSET('Hygiene Data'!$G$7,0,10*ROW('Hygiene Data'!G149)),NA())</f>
        <v>#N/A</v>
      </c>
      <c r="BK155" s="97" t="e">
        <f ca="true">+IF(AND(ISNUMBER(OFFSET('Hygiene Data'!$G$9,0,10*ROW('Hygiene Data'!G149))),'Data Summary'!DZ155="Yes"),OFFSET('Hygiene Data'!$G$9,0,10*ROW('Hygiene Data'!G149)),NA())</f>
        <v>#N/A</v>
      </c>
      <c r="BL155" s="97" t="e">
        <f ca="true">+IF(AND(ISNUMBER(OFFSET('Hygiene Data'!$H$5,0,10*ROW('Hygiene Data'!H149))),'Data Summary'!EA155="Yes"),OFFSET('Hygiene Data'!$H$5,0,10*ROW('Hygiene Data'!H149)),NA())</f>
        <v>#N/A</v>
      </c>
      <c r="BM155" s="97" t="e">
        <f ca="true">+IF(AND(ISNUMBER(OFFSET('Hygiene Data'!$H$7,0,10*ROW('Hygiene Data'!H149))),'Data Summary'!EB155="Yes"),OFFSET('Hygiene Data'!$H$7,0,10*ROW('Hygiene Data'!H149)),NA())</f>
        <v>#N/A</v>
      </c>
      <c r="BN155" s="97" t="e">
        <f ca="true">+IF(AND(ISNUMBER(OFFSET('Hygiene Data'!$H$9,0,10*ROW('Hygiene Data'!H149))),'Data Summary'!EC155="Yes"),OFFSET('Hygiene Data'!$H$9,0,10*ROW('Hygiene Data'!H149)),NA())</f>
        <v>#N/A</v>
      </c>
      <c r="BO155" s="97" t="e">
        <f ca="true">+IF(AND(ISNUMBER(OFFSET('Hygiene Data'!$I$5,0,10*ROW('Hygiene Data'!I149))),'Data Summary'!ED155="Yes"),OFFSET('Hygiene Data'!$I$5,0,10*ROW('Hygiene Data'!I149)),NA())</f>
        <v>#N/A</v>
      </c>
      <c r="BP155" s="97" t="e">
        <f ca="true">+IF(AND(ISNUMBER(OFFSET('Hygiene Data'!$I$7,0,10*ROW('Hygiene Data'!I149))),'Data Summary'!EE155="Yes"),OFFSET('Hygiene Data'!$I$7,0,10*ROW('Hygiene Data'!I149)),NA())</f>
        <v>#N/A</v>
      </c>
      <c r="BQ155" s="97" t="e">
        <f ca="true">+IF(AND(ISNUMBER(OFFSET('Hygiene Data'!$I$9,0,10*ROW('Hygiene Data'!I149))),'Data Summary'!EF155="Yes"),OFFSET('Hygiene Data'!$I$9,0,10*ROW('Hygiene Data'!I149)),NA())</f>
        <v>#N/A</v>
      </c>
    </row>
    <row xmlns:x14ac="http://schemas.microsoft.com/office/spreadsheetml/2009/9/ac" r="156" x14ac:dyDescent="0.2">
      <c r="A156" s="409" t="e">
        <f ca="true">+RIGHT('Data Summary'!A156,LEN('Data Summary'!A156)-9)</f>
        <v>#VALUE!</v>
      </c>
      <c r="B156" s="36" t="str">
        <f ca="true">+IF(ISTEXT('Data Summary'!B156),'Data Summary'!B156,"")</f>
        <v/>
      </c>
      <c r="C156" s="358" t="e">
        <f ca="true">+VALUE('Data Summary'!C156)</f>
        <v>#VALUE!</v>
      </c>
      <c r="D156" s="95" t="e">
        <f ca="true">+IF(AND(ISNUMBER(OFFSET('Water Data'!$D$4,0,10*ROW('Water Data'!D150))),'Data Summary'!BS156="Yes"),100-OFFSET('Water Data'!$D$4,0,10*ROW('Water Data'!D150)),NA())</f>
        <v>#N/A</v>
      </c>
      <c r="E156" s="95" t="e">
        <f ca="true">+IF(AND(ISNUMBER(OFFSET('Water Data'!$D$6,0,10*ROW('Water Data'!D150))),'Data Summary'!BT156="Yes"),OFFSET('Water Data'!$D$6,0,10*ROW('Water Data'!D150)),NA())</f>
        <v>#N/A</v>
      </c>
      <c r="F156" s="95" t="e">
        <f ca="true">+IF(AND(ISNUMBER(OFFSET('Water Data'!$D$9,0,10*ROW('Water Data'!D150))),'Data Summary'!BU156="Yes"),OFFSET('Water Data'!$D$9,0,10*ROW('Water Data'!D150)),NA())</f>
        <v>#N/A</v>
      </c>
      <c r="G156" s="95" t="e">
        <f ca="true">+IF(AND(ISNUMBER(OFFSET('Water Data'!$E$4,0,10*ROW('Water Data'!E150))),'Data Summary'!BV156="Yes"),100-OFFSET('Water Data'!$E$4,0,10*ROW('Water Data'!E150)),NA())</f>
        <v>#N/A</v>
      </c>
      <c r="H156" s="95" t="e">
        <f ca="true">+IF(AND(ISNUMBER(OFFSET('Water Data'!$E$6,0,10*ROW('Water Data'!E150))),'Data Summary'!BW156="Yes"),OFFSET('Water Data'!$E$6,0,10*ROW('Water Data'!E150)),NA())</f>
        <v>#N/A</v>
      </c>
      <c r="I156" s="95" t="e">
        <f ca="true">+IF(AND(ISNUMBER(OFFSET('Water Data'!$E$9,0,10*ROW('Water Data'!E150))),'Data Summary'!BX156="Yes"),OFFSET('Water Data'!$E$9,0,10*ROW('Water Data'!E150)),NA())</f>
        <v>#N/A</v>
      </c>
      <c r="J156" s="95" t="e">
        <f ca="true">+IF(AND(ISNUMBER(OFFSET('Water Data'!$F$4,0,10*ROW('Water Data'!F150))),'Data Summary'!BY156="Yes"),100-OFFSET('Water Data'!$F$4,0,10*ROW('Water Data'!F150)),NA())</f>
        <v>#N/A</v>
      </c>
      <c r="K156" s="95" t="e">
        <f ca="true">+IF(AND(ISNUMBER(OFFSET('Water Data'!$F$6,0,10*ROW('Water Data'!F150))),'Data Summary'!BZ156="Yes"),OFFSET('Water Data'!$F$6,0,10*ROW('Water Data'!F150)),NA())</f>
        <v>#N/A</v>
      </c>
      <c r="L156" s="95" t="e">
        <f ca="true">+IF(AND(ISNUMBER(OFFSET('Water Data'!$F$9,0,10*ROW('Water Data'!F150))),'Data Summary'!CA156="Yes"),OFFSET('Water Data'!$F$9,0,10*ROW('Water Data'!F150)),NA())</f>
        <v>#N/A</v>
      </c>
      <c r="M156" s="95" t="e">
        <f ca="true">+IF(AND(ISNUMBER(OFFSET('Water Data'!$G$4,0,10*ROW('Water Data'!G150))),'Data Summary'!CB156="Yes"),100-OFFSET('Water Data'!$G$4,0,10*ROW('Water Data'!G150)),NA())</f>
        <v>#N/A</v>
      </c>
      <c r="N156" s="95" t="e">
        <f ca="true">+IF(AND(ISNUMBER(OFFSET('Water Data'!$G$6,0,10*ROW('Water Data'!G150))),'Data Summary'!CC156="Yes"),OFFSET('Water Data'!$G$6,0,10*ROW('Water Data'!G150)),NA())</f>
        <v>#N/A</v>
      </c>
      <c r="O156" s="95" t="e">
        <f ca="true">+IF(AND(ISNUMBER(OFFSET('Water Data'!$G$9,0,10*ROW('Water Data'!G150))),'Data Summary'!CD156="Yes"),OFFSET('Water Data'!$G$9,0,10*ROW('Water Data'!G150)),NA())</f>
        <v>#N/A</v>
      </c>
      <c r="P156" s="95" t="e">
        <f ca="true">+IF(AND(ISNUMBER(OFFSET('Water Data'!$H$4,0,10*ROW('Water Data'!H150))),'Data Summary'!CE156="Yes"),100-OFFSET('Water Data'!$H$4,0,10*ROW('Water Data'!H150)),NA())</f>
        <v>#N/A</v>
      </c>
      <c r="Q156" s="95" t="e">
        <f ca="true">+IF(AND(ISNUMBER(OFFSET('Water Data'!$H$6,0,10*ROW('Water Data'!H150))),'Data Summary'!CF156="Yes"),OFFSET('Water Data'!$H$6,0,10*ROW('Water Data'!H150)),NA())</f>
        <v>#N/A</v>
      </c>
      <c r="R156" s="95" t="e">
        <f ca="true">+IF(AND(ISNUMBER(OFFSET('Water Data'!$H$9,0,10*ROW('Water Data'!H150))),'Data Summary'!CG156="Yes"),OFFSET('Water Data'!$H$9,0,10*ROW('Water Data'!H150)),NA())</f>
        <v>#N/A</v>
      </c>
      <c r="S156" s="95" t="e">
        <f ca="true">+IF(AND(ISNUMBER(OFFSET('Water Data'!$I$4,0,10*ROW('Water Data'!I150))),'Data Summary'!CH156="Yes"),100-OFFSET('Water Data'!$I$4,0,10*ROW('Water Data'!I150)),NA())</f>
        <v>#N/A</v>
      </c>
      <c r="T156" s="95" t="e">
        <f ca="true">+IF(AND(ISNUMBER(OFFSET('Water Data'!$I$6,0,10*ROW('Water Data'!I150))),'Data Summary'!CI156="Yes"),OFFSET('Water Data'!$I$6,0,10*ROW('Water Data'!I150)),NA())</f>
        <v>#N/A</v>
      </c>
      <c r="U156" s="95" t="e">
        <f ca="true">+IF(AND(ISNUMBER(OFFSET('Water Data'!$I$9,0,10*ROW('Water Data'!I150))),'Data Summary'!CJ156="Yes"),OFFSET('Water Data'!$I$9,0,10*ROW('Water Data'!I150)),NA())</f>
        <v>#N/A</v>
      </c>
      <c r="V156" s="96" t="e">
        <f ca="true">+IF(AND(ISNUMBER(OFFSET('Sanitation Data'!$D$4,0,10*ROW('Sanitation Data'!D150))),'Data Summary'!CK156="Yes"),100-OFFSET('Sanitation Data'!$D$4,0,10*ROW('Sanitation Data'!D150)),NA())</f>
        <v>#N/A</v>
      </c>
      <c r="W156" s="96" t="e">
        <f ca="true">+IF(AND(ISNUMBER(OFFSET('Sanitation Data'!$D$6,0,10*ROW('Sanitation Data'!D150))),'Data Summary'!CL156="Yes"),OFFSET('Sanitation Data'!$D$6,0,10*ROW('Sanitation Data'!D150)),NA())</f>
        <v>#N/A</v>
      </c>
      <c r="X156" s="96" t="e">
        <f ca="true">+IF(AND(ISNUMBER(OFFSET('Sanitation Data'!$D$10,0,10*ROW('Sanitation Data'!D150))),'Data Summary'!CM156="Yes"),OFFSET('Sanitation Data'!$D$10,0,10*ROW('Sanitation Data'!D150)),NA())</f>
        <v>#N/A</v>
      </c>
      <c r="Y156" s="96" t="e">
        <f ca="true">+IF(AND(ISNUMBER(OFFSET('Sanitation Data'!$D$11,0,10*ROW('Sanitation Data'!D150))),'Data Summary'!CN156="Yes"),OFFSET('Sanitation Data'!$D$11,0,10*ROW('Sanitation Data'!D150)),NA())</f>
        <v>#N/A</v>
      </c>
      <c r="Z156" s="96" t="e">
        <f ca="true">+IF(AND(ISNUMBER(OFFSET('Sanitation Data'!$D$12,0,10*ROW('Sanitation Data'!D150))),'Data Summary'!CO156="Yes"),OFFSET('Sanitation Data'!$D$12,0,10*ROW('Sanitation Data'!D150)),NA())</f>
        <v>#N/A</v>
      </c>
      <c r="AA156" s="96" t="e">
        <f ca="true">+IF(AND(ISNUMBER(OFFSET('Sanitation Data'!$E$4,0,10*ROW('Sanitation Data'!E150))),'Data Summary'!CP156="Yes"),100-OFFSET('Sanitation Data'!$E$4,0,10*ROW('Sanitation Data'!E150)),NA())</f>
        <v>#N/A</v>
      </c>
      <c r="AB156" s="96" t="e">
        <f ca="true">+IF(AND(ISNUMBER(OFFSET('Sanitation Data'!$E$6,0,10*ROW('Sanitation Data'!E150))),'Data Summary'!CQ156="Yes"),OFFSET('Sanitation Data'!$E$6,0,10*ROW('Sanitation Data'!E150)),NA())</f>
        <v>#N/A</v>
      </c>
      <c r="AC156" s="96" t="e">
        <f ca="true">+IF(AND(ISNUMBER(OFFSET('Sanitation Data'!$E$10,0,10*ROW('Sanitation Data'!E150))),'Data Summary'!CR156="Yes"),OFFSET('Sanitation Data'!$E$10,0,10*ROW('Sanitation Data'!E150)),NA())</f>
        <v>#N/A</v>
      </c>
      <c r="AD156" s="96" t="e">
        <f ca="true">+IF(AND(ISNUMBER(OFFSET('Sanitation Data'!$E$11,0,10*ROW('Sanitation Data'!E150))),'Data Summary'!CS156="Yes"),OFFSET('Sanitation Data'!$E$11,0,10*ROW('Sanitation Data'!E150)),NA())</f>
        <v>#N/A</v>
      </c>
      <c r="AE156" s="96" t="e">
        <f ca="true">+IF(AND(ISNUMBER(OFFSET('Sanitation Data'!$E$12,0,10*ROW('Sanitation Data'!E150))),'Data Summary'!CT156="Yes"),OFFSET('Sanitation Data'!$E$12,0,10*ROW('Sanitation Data'!E150)),NA())</f>
        <v>#N/A</v>
      </c>
      <c r="AF156" s="96" t="e">
        <f ca="true">+IF(AND(ISNUMBER(OFFSET('Sanitation Data'!$F$4,0,10*ROW('Sanitation Data'!F150))),'Data Summary'!CU156="Yes"),100-OFFSET('Sanitation Data'!$F$4,0,10*ROW('Sanitation Data'!F150)),NA())</f>
        <v>#N/A</v>
      </c>
      <c r="AG156" s="96" t="e">
        <f ca="true">+IF(AND(ISNUMBER(OFFSET('Sanitation Data'!$F$6,0,10*ROW('Sanitation Data'!F150))),'Data Summary'!CV156="Yes"),OFFSET('Sanitation Data'!$F$6,0,10*ROW('Sanitation Data'!F150)),NA())</f>
        <v>#N/A</v>
      </c>
      <c r="AH156" s="96" t="e">
        <f ca="true">+IF(AND(ISNUMBER(OFFSET('Sanitation Data'!$F$10,0,10*ROW('Sanitation Data'!F150))),'Data Summary'!CW156="Yes"),OFFSET('Sanitation Data'!$F$10,0,10*ROW('Sanitation Data'!F150)),NA())</f>
        <v>#N/A</v>
      </c>
      <c r="AI156" s="96" t="e">
        <f ca="true">+IF(AND(ISNUMBER(OFFSET('Sanitation Data'!$F$11,0,10*ROW('Sanitation Data'!F150))),'Data Summary'!CX156="Yes"),OFFSET('Sanitation Data'!$F$11,0,10*ROW('Sanitation Data'!F150)),NA())</f>
        <v>#N/A</v>
      </c>
      <c r="AJ156" s="96" t="e">
        <f ca="true">+IF(AND(ISNUMBER(OFFSET('Sanitation Data'!$F$12,0,10*ROW('Sanitation Data'!F150))),'Data Summary'!CY156="Yes"),OFFSET('Sanitation Data'!$F$12,0,10*ROW('Sanitation Data'!F150)),NA())</f>
        <v>#N/A</v>
      </c>
      <c r="AK156" s="96" t="e">
        <f ca="true">+IF(AND(ISNUMBER(OFFSET('Sanitation Data'!$G$4,0,10*ROW('Sanitation Data'!G150))),'Data Summary'!CZ156="Yes"),100-OFFSET('Sanitation Data'!$G$4,0,10*ROW('Sanitation Data'!G150)),NA())</f>
        <v>#N/A</v>
      </c>
      <c r="AL156" s="96" t="e">
        <f ca="true">+IF(AND(ISNUMBER(OFFSET('Sanitation Data'!$G$6,0,10*ROW('Sanitation Data'!G150))),'Data Summary'!DA156="Yes"),OFFSET('Sanitation Data'!$G$6,0,10*ROW('Sanitation Data'!G150)),NA())</f>
        <v>#N/A</v>
      </c>
      <c r="AM156" s="96" t="e">
        <f ca="true">+IF(AND(ISNUMBER(OFFSET('Sanitation Data'!$G$10,0,10*ROW('Sanitation Data'!G150))),'Data Summary'!DB156="Yes"),OFFSET('Sanitation Data'!$G$10,0,10*ROW('Sanitation Data'!G150)),NA())</f>
        <v>#N/A</v>
      </c>
      <c r="AN156" s="96" t="e">
        <f ca="true">+IF(AND(ISNUMBER(OFFSET('Sanitation Data'!$G$11,0,10*ROW('Sanitation Data'!G150))),'Data Summary'!DC156="Yes"),OFFSET('Sanitation Data'!$G$11,0,10*ROW('Sanitation Data'!G150)),NA())</f>
        <v>#N/A</v>
      </c>
      <c r="AO156" s="96" t="e">
        <f ca="true">+IF(AND(ISNUMBER(OFFSET('Sanitation Data'!$G$12,0,10*ROW('Sanitation Data'!G150))),'Data Summary'!DD156="Yes"),OFFSET('Sanitation Data'!$G$12,0,10*ROW('Sanitation Data'!G150)),NA())</f>
        <v>#N/A</v>
      </c>
      <c r="AP156" s="96" t="e">
        <f ca="true">+IF(AND(ISNUMBER(OFFSET('Sanitation Data'!$H$4,0,10*ROW('Sanitation Data'!H150))),'Data Summary'!DE156="Yes"),100-OFFSET('Sanitation Data'!$H$4,0,10*ROW('Sanitation Data'!H150)),NA())</f>
        <v>#N/A</v>
      </c>
      <c r="AQ156" s="96" t="e">
        <f ca="true">+IF(AND(ISNUMBER(OFFSET('Sanitation Data'!$H$6,0,10*ROW('Sanitation Data'!H150))),'Data Summary'!DF156="Yes"),OFFSET('Sanitation Data'!$H$6,0,10*ROW('Sanitation Data'!H150)),NA())</f>
        <v>#N/A</v>
      </c>
      <c r="AR156" s="96" t="e">
        <f ca="true">+IF(AND(ISNUMBER(OFFSET('Sanitation Data'!$H$10,0,10*ROW('Sanitation Data'!H150))),'Data Summary'!DG156="Yes"),OFFSET('Sanitation Data'!$H$10,0,10*ROW('Sanitation Data'!H150)),NA())</f>
        <v>#N/A</v>
      </c>
      <c r="AS156" s="96" t="e">
        <f ca="true">+IF(AND(ISNUMBER(OFFSET('Sanitation Data'!$H$11,0,10*ROW('Sanitation Data'!H150))),'Data Summary'!DH156="Yes"),OFFSET('Sanitation Data'!$H$11,0,10*ROW('Sanitation Data'!H150)),NA())</f>
        <v>#N/A</v>
      </c>
      <c r="AT156" s="96" t="e">
        <f ca="true">+IF(AND(ISNUMBER(OFFSET('Sanitation Data'!$H$12,0,10*ROW('Sanitation Data'!H150))),'Data Summary'!DI156="Yes"),OFFSET('Sanitation Data'!$H$12,0,10*ROW('Sanitation Data'!H150)),NA())</f>
        <v>#N/A</v>
      </c>
      <c r="AU156" s="96" t="e">
        <f ca="true">+IF(AND(ISNUMBER(OFFSET('Sanitation Data'!$I$4,0,10*ROW('Sanitation Data'!I150))),'Data Summary'!DJ156="Yes"),100-OFFSET('Sanitation Data'!$I$4,0,10*ROW('Sanitation Data'!I150)),NA())</f>
        <v>#N/A</v>
      </c>
      <c r="AV156" s="96" t="e">
        <f ca="true">+IF(AND(ISNUMBER(OFFSET('Sanitation Data'!$I$6,0,10*ROW('Sanitation Data'!I150))),'Data Summary'!DK156="Yes"),OFFSET('Sanitation Data'!$I$6,0,10*ROW('Sanitation Data'!I150)),NA())</f>
        <v>#N/A</v>
      </c>
      <c r="AW156" s="96" t="e">
        <f ca="true">+IF(AND(ISNUMBER(OFFSET('Sanitation Data'!$I$10,0,10*ROW('Sanitation Data'!I150))),'Data Summary'!DL156="Yes"),OFFSET('Sanitation Data'!$I$10,0,10*ROW('Sanitation Data'!I150)),NA())</f>
        <v>#N/A</v>
      </c>
      <c r="AX156" s="96" t="e">
        <f ca="true">+IF(AND(ISNUMBER(OFFSET('Sanitation Data'!$I$11,0,10*ROW('Sanitation Data'!I150))),'Data Summary'!DM156="Yes"),OFFSET('Sanitation Data'!$I$11,0,10*ROW('Sanitation Data'!I150)),NA())</f>
        <v>#N/A</v>
      </c>
      <c r="AY156" s="96" t="e">
        <f ca="true">+IF(AND(ISNUMBER(OFFSET('Sanitation Data'!$I$12,0,10*ROW('Sanitation Data'!I150))),'Data Summary'!DN156="Yes"),OFFSET('Sanitation Data'!$I$12,0,10*ROW('Sanitation Data'!I150)),NA())</f>
        <v>#N/A</v>
      </c>
      <c r="AZ156" s="97" t="e">
        <f ca="true">+IF(AND(ISNUMBER(OFFSET('Hygiene Data'!$D$5,0,10*ROW('Hygiene Data'!D150))),'Data Summary'!DO156="Yes"),OFFSET('Hygiene Data'!$D$5,0,10*ROW('Hygiene Data'!D150)),NA())</f>
        <v>#N/A</v>
      </c>
      <c r="BA156" s="97" t="e">
        <f ca="true">+IF(AND(ISNUMBER(OFFSET('Hygiene Data'!$D$7,0,10*ROW('Hygiene Data'!D150))),'Data Summary'!DP156="Yes"),OFFSET('Hygiene Data'!$D$7,0,10*ROW('Hygiene Data'!D150)),NA())</f>
        <v>#N/A</v>
      </c>
      <c r="BB156" s="97" t="e">
        <f ca="true">+IF(AND(ISNUMBER(OFFSET('Hygiene Data'!$D$9,0,10*ROW('Hygiene Data'!D150))),'Data Summary'!DQ156="Yes"),OFFSET('Hygiene Data'!$D$9,0,10*ROW('Hygiene Data'!D150)),NA())</f>
        <v>#N/A</v>
      </c>
      <c r="BC156" s="97" t="e">
        <f ca="true">+IF(AND(ISNUMBER(OFFSET('Hygiene Data'!$E$5,0,10*ROW('Hygiene Data'!E150))),'Data Summary'!DR156="Yes"),OFFSET('Hygiene Data'!$E$5,0,10*ROW('Hygiene Data'!E150)),NA())</f>
        <v>#N/A</v>
      </c>
      <c r="BD156" s="97" t="e">
        <f ca="true">+IF(AND(ISNUMBER(OFFSET('Hygiene Data'!$E$7,0,10*ROW('Hygiene Data'!E150))),'Data Summary'!DS156="Yes"),OFFSET('Hygiene Data'!$E$7,0,10*ROW('Hygiene Data'!E150)),NA())</f>
        <v>#N/A</v>
      </c>
      <c r="BE156" s="97" t="e">
        <f ca="true">+IF(AND(ISNUMBER(OFFSET('Hygiene Data'!$E$9,0,10*ROW('Hygiene Data'!E150))),'Data Summary'!DT156="Yes"),OFFSET('Hygiene Data'!$E$9,0,10*ROW('Hygiene Data'!E150)),NA())</f>
        <v>#N/A</v>
      </c>
      <c r="BF156" s="97" t="e">
        <f ca="true">+IF(AND(ISNUMBER(OFFSET('Hygiene Data'!$F$5,0,10*ROW('Hygiene Data'!F150))),'Data Summary'!DU156="Yes"),OFFSET('Hygiene Data'!$F$5,0,10*ROW('Hygiene Data'!F150)),NA())</f>
        <v>#N/A</v>
      </c>
      <c r="BG156" s="97" t="e">
        <f ca="true">+IF(AND(ISNUMBER(OFFSET('Hygiene Data'!$F$7,0,10*ROW('Hygiene Data'!F150))),'Data Summary'!DV156="Yes"),OFFSET('Hygiene Data'!$F$7,0,10*ROW('Hygiene Data'!F150)),NA())</f>
        <v>#N/A</v>
      </c>
      <c r="BH156" s="97" t="e">
        <f ca="true">+IF(AND(ISNUMBER(OFFSET('Hygiene Data'!$F$9,0,10*ROW('Hygiene Data'!F150))),'Data Summary'!DW156="Yes"),OFFSET('Hygiene Data'!$F$9,0,10*ROW('Hygiene Data'!F150)),NA())</f>
        <v>#N/A</v>
      </c>
      <c r="BI156" s="97" t="e">
        <f ca="true">+IF(AND(ISNUMBER(OFFSET('Hygiene Data'!$G$5,0,10*ROW('Hygiene Data'!G150))),'Data Summary'!DX156="Yes"),OFFSET('Hygiene Data'!$G$5,0,10*ROW('Hygiene Data'!G150)),NA())</f>
        <v>#N/A</v>
      </c>
      <c r="BJ156" s="97" t="e">
        <f ca="true">+IF(AND(ISNUMBER(OFFSET('Hygiene Data'!$G$7,0,10*ROW('Hygiene Data'!G150))),'Data Summary'!DY156="Yes"),OFFSET('Hygiene Data'!$G$7,0,10*ROW('Hygiene Data'!G150)),NA())</f>
        <v>#N/A</v>
      </c>
      <c r="BK156" s="97" t="e">
        <f ca="true">+IF(AND(ISNUMBER(OFFSET('Hygiene Data'!$G$9,0,10*ROW('Hygiene Data'!G150))),'Data Summary'!DZ156="Yes"),OFFSET('Hygiene Data'!$G$9,0,10*ROW('Hygiene Data'!G150)),NA())</f>
        <v>#N/A</v>
      </c>
      <c r="BL156" s="97" t="e">
        <f ca="true">+IF(AND(ISNUMBER(OFFSET('Hygiene Data'!$H$5,0,10*ROW('Hygiene Data'!H150))),'Data Summary'!EA156="Yes"),OFFSET('Hygiene Data'!$H$5,0,10*ROW('Hygiene Data'!H150)),NA())</f>
        <v>#N/A</v>
      </c>
      <c r="BM156" s="97" t="e">
        <f ca="true">+IF(AND(ISNUMBER(OFFSET('Hygiene Data'!$H$7,0,10*ROW('Hygiene Data'!H150))),'Data Summary'!EB156="Yes"),OFFSET('Hygiene Data'!$H$7,0,10*ROW('Hygiene Data'!H150)),NA())</f>
        <v>#N/A</v>
      </c>
      <c r="BN156" s="97" t="e">
        <f ca="true">+IF(AND(ISNUMBER(OFFSET('Hygiene Data'!$H$9,0,10*ROW('Hygiene Data'!H150))),'Data Summary'!EC156="Yes"),OFFSET('Hygiene Data'!$H$9,0,10*ROW('Hygiene Data'!H150)),NA())</f>
        <v>#N/A</v>
      </c>
      <c r="BO156" s="97" t="e">
        <f ca="true">+IF(AND(ISNUMBER(OFFSET('Hygiene Data'!$I$5,0,10*ROW('Hygiene Data'!I150))),'Data Summary'!ED156="Yes"),OFFSET('Hygiene Data'!$I$5,0,10*ROW('Hygiene Data'!I150)),NA())</f>
        <v>#N/A</v>
      </c>
      <c r="BP156" s="97" t="e">
        <f ca="true">+IF(AND(ISNUMBER(OFFSET('Hygiene Data'!$I$7,0,10*ROW('Hygiene Data'!I150))),'Data Summary'!EE156="Yes"),OFFSET('Hygiene Data'!$I$7,0,10*ROW('Hygiene Data'!I150)),NA())</f>
        <v>#N/A</v>
      </c>
      <c r="BQ156" s="97" t="e">
        <f ca="true">+IF(AND(ISNUMBER(OFFSET('Hygiene Data'!$I$9,0,10*ROW('Hygiene Data'!I150))),'Data Summary'!EF156="Yes"),OFFSET('Hygiene Data'!$I$9,0,10*ROW('Hygiene Data'!I150)),NA())</f>
        <v>#N/A</v>
      </c>
    </row>
    <row xmlns:x14ac="http://schemas.microsoft.com/office/spreadsheetml/2009/9/ac" r="157" x14ac:dyDescent="0.2">
      <c r="A157" s="409" t="e">
        <f ca="true">+RIGHT('Data Summary'!A157,LEN('Data Summary'!A157)-9)</f>
        <v>#VALUE!</v>
      </c>
      <c r="B157" s="36" t="str">
        <f ca="true">+IF(ISTEXT('Data Summary'!B157),'Data Summary'!B157,"")</f>
        <v/>
      </c>
      <c r="C157" s="358" t="e">
        <f ca="true">+VALUE('Data Summary'!C157)</f>
        <v>#VALUE!</v>
      </c>
      <c r="D157" s="95" t="e">
        <f ca="true">+IF(AND(ISNUMBER(OFFSET('Water Data'!$D$4,0,10*ROW('Water Data'!D151))),'Data Summary'!BS157="Yes"),100-OFFSET('Water Data'!$D$4,0,10*ROW('Water Data'!D151)),NA())</f>
        <v>#N/A</v>
      </c>
      <c r="E157" s="95" t="e">
        <f ca="true">+IF(AND(ISNUMBER(OFFSET('Water Data'!$D$6,0,10*ROW('Water Data'!D151))),'Data Summary'!BT157="Yes"),OFFSET('Water Data'!$D$6,0,10*ROW('Water Data'!D151)),NA())</f>
        <v>#N/A</v>
      </c>
      <c r="F157" s="95" t="e">
        <f ca="true">+IF(AND(ISNUMBER(OFFSET('Water Data'!$D$9,0,10*ROW('Water Data'!D151))),'Data Summary'!BU157="Yes"),OFFSET('Water Data'!$D$9,0,10*ROW('Water Data'!D151)),NA())</f>
        <v>#N/A</v>
      </c>
      <c r="G157" s="95" t="e">
        <f ca="true">+IF(AND(ISNUMBER(OFFSET('Water Data'!$E$4,0,10*ROW('Water Data'!E151))),'Data Summary'!BV157="Yes"),100-OFFSET('Water Data'!$E$4,0,10*ROW('Water Data'!E151)),NA())</f>
        <v>#N/A</v>
      </c>
      <c r="H157" s="95" t="e">
        <f ca="true">+IF(AND(ISNUMBER(OFFSET('Water Data'!$E$6,0,10*ROW('Water Data'!E151))),'Data Summary'!BW157="Yes"),OFFSET('Water Data'!$E$6,0,10*ROW('Water Data'!E151)),NA())</f>
        <v>#N/A</v>
      </c>
      <c r="I157" s="95" t="e">
        <f ca="true">+IF(AND(ISNUMBER(OFFSET('Water Data'!$E$9,0,10*ROW('Water Data'!E151))),'Data Summary'!BX157="Yes"),OFFSET('Water Data'!$E$9,0,10*ROW('Water Data'!E151)),NA())</f>
        <v>#N/A</v>
      </c>
      <c r="J157" s="95" t="e">
        <f ca="true">+IF(AND(ISNUMBER(OFFSET('Water Data'!$F$4,0,10*ROW('Water Data'!F151))),'Data Summary'!BY157="Yes"),100-OFFSET('Water Data'!$F$4,0,10*ROW('Water Data'!F151)),NA())</f>
        <v>#N/A</v>
      </c>
      <c r="K157" s="95" t="e">
        <f ca="true">+IF(AND(ISNUMBER(OFFSET('Water Data'!$F$6,0,10*ROW('Water Data'!F151))),'Data Summary'!BZ157="Yes"),OFFSET('Water Data'!$F$6,0,10*ROW('Water Data'!F151)),NA())</f>
        <v>#N/A</v>
      </c>
      <c r="L157" s="95" t="e">
        <f ca="true">+IF(AND(ISNUMBER(OFFSET('Water Data'!$F$9,0,10*ROW('Water Data'!F151))),'Data Summary'!CA157="Yes"),OFFSET('Water Data'!$F$9,0,10*ROW('Water Data'!F151)),NA())</f>
        <v>#N/A</v>
      </c>
      <c r="M157" s="95" t="e">
        <f ca="true">+IF(AND(ISNUMBER(OFFSET('Water Data'!$G$4,0,10*ROW('Water Data'!G151))),'Data Summary'!CB157="Yes"),100-OFFSET('Water Data'!$G$4,0,10*ROW('Water Data'!G151)),NA())</f>
        <v>#N/A</v>
      </c>
      <c r="N157" s="95" t="e">
        <f ca="true">+IF(AND(ISNUMBER(OFFSET('Water Data'!$G$6,0,10*ROW('Water Data'!G151))),'Data Summary'!CC157="Yes"),OFFSET('Water Data'!$G$6,0,10*ROW('Water Data'!G151)),NA())</f>
        <v>#N/A</v>
      </c>
      <c r="O157" s="95" t="e">
        <f ca="true">+IF(AND(ISNUMBER(OFFSET('Water Data'!$G$9,0,10*ROW('Water Data'!G151))),'Data Summary'!CD157="Yes"),OFFSET('Water Data'!$G$9,0,10*ROW('Water Data'!G151)),NA())</f>
        <v>#N/A</v>
      </c>
      <c r="P157" s="95" t="e">
        <f ca="true">+IF(AND(ISNUMBER(OFFSET('Water Data'!$H$4,0,10*ROW('Water Data'!H151))),'Data Summary'!CE157="Yes"),100-OFFSET('Water Data'!$H$4,0,10*ROW('Water Data'!H151)),NA())</f>
        <v>#N/A</v>
      </c>
      <c r="Q157" s="95" t="e">
        <f ca="true">+IF(AND(ISNUMBER(OFFSET('Water Data'!$H$6,0,10*ROW('Water Data'!H151))),'Data Summary'!CF157="Yes"),OFFSET('Water Data'!$H$6,0,10*ROW('Water Data'!H151)),NA())</f>
        <v>#N/A</v>
      </c>
      <c r="R157" s="95" t="e">
        <f ca="true">+IF(AND(ISNUMBER(OFFSET('Water Data'!$H$9,0,10*ROW('Water Data'!H151))),'Data Summary'!CG157="Yes"),OFFSET('Water Data'!$H$9,0,10*ROW('Water Data'!H151)),NA())</f>
        <v>#N/A</v>
      </c>
      <c r="S157" s="95" t="e">
        <f ca="true">+IF(AND(ISNUMBER(OFFSET('Water Data'!$I$4,0,10*ROW('Water Data'!I151))),'Data Summary'!CH157="Yes"),100-OFFSET('Water Data'!$I$4,0,10*ROW('Water Data'!I151)),NA())</f>
        <v>#N/A</v>
      </c>
      <c r="T157" s="95" t="e">
        <f ca="true">+IF(AND(ISNUMBER(OFFSET('Water Data'!$I$6,0,10*ROW('Water Data'!I151))),'Data Summary'!CI157="Yes"),OFFSET('Water Data'!$I$6,0,10*ROW('Water Data'!I151)),NA())</f>
        <v>#N/A</v>
      </c>
      <c r="U157" s="95" t="e">
        <f ca="true">+IF(AND(ISNUMBER(OFFSET('Water Data'!$I$9,0,10*ROW('Water Data'!I151))),'Data Summary'!CJ157="Yes"),OFFSET('Water Data'!$I$9,0,10*ROW('Water Data'!I151)),NA())</f>
        <v>#N/A</v>
      </c>
      <c r="V157" s="96" t="e">
        <f ca="true">+IF(AND(ISNUMBER(OFFSET('Sanitation Data'!$D$4,0,10*ROW('Sanitation Data'!D151))),'Data Summary'!CK157="Yes"),100-OFFSET('Sanitation Data'!$D$4,0,10*ROW('Sanitation Data'!D151)),NA())</f>
        <v>#N/A</v>
      </c>
      <c r="W157" s="96" t="e">
        <f ca="true">+IF(AND(ISNUMBER(OFFSET('Sanitation Data'!$D$6,0,10*ROW('Sanitation Data'!D151))),'Data Summary'!CL157="Yes"),OFFSET('Sanitation Data'!$D$6,0,10*ROW('Sanitation Data'!D151)),NA())</f>
        <v>#N/A</v>
      </c>
      <c r="X157" s="96" t="e">
        <f ca="true">+IF(AND(ISNUMBER(OFFSET('Sanitation Data'!$D$10,0,10*ROW('Sanitation Data'!D151))),'Data Summary'!CM157="Yes"),OFFSET('Sanitation Data'!$D$10,0,10*ROW('Sanitation Data'!D151)),NA())</f>
        <v>#N/A</v>
      </c>
      <c r="Y157" s="96" t="e">
        <f ca="true">+IF(AND(ISNUMBER(OFFSET('Sanitation Data'!$D$11,0,10*ROW('Sanitation Data'!D151))),'Data Summary'!CN157="Yes"),OFFSET('Sanitation Data'!$D$11,0,10*ROW('Sanitation Data'!D151)),NA())</f>
        <v>#N/A</v>
      </c>
      <c r="Z157" s="96" t="e">
        <f ca="true">+IF(AND(ISNUMBER(OFFSET('Sanitation Data'!$D$12,0,10*ROW('Sanitation Data'!D151))),'Data Summary'!CO157="Yes"),OFFSET('Sanitation Data'!$D$12,0,10*ROW('Sanitation Data'!D151)),NA())</f>
        <v>#N/A</v>
      </c>
      <c r="AA157" s="96" t="e">
        <f ca="true">+IF(AND(ISNUMBER(OFFSET('Sanitation Data'!$E$4,0,10*ROW('Sanitation Data'!E151))),'Data Summary'!CP157="Yes"),100-OFFSET('Sanitation Data'!$E$4,0,10*ROW('Sanitation Data'!E151)),NA())</f>
        <v>#N/A</v>
      </c>
      <c r="AB157" s="96" t="e">
        <f ca="true">+IF(AND(ISNUMBER(OFFSET('Sanitation Data'!$E$6,0,10*ROW('Sanitation Data'!E151))),'Data Summary'!CQ157="Yes"),OFFSET('Sanitation Data'!$E$6,0,10*ROW('Sanitation Data'!E151)),NA())</f>
        <v>#N/A</v>
      </c>
      <c r="AC157" s="96" t="e">
        <f ca="true">+IF(AND(ISNUMBER(OFFSET('Sanitation Data'!$E$10,0,10*ROW('Sanitation Data'!E151))),'Data Summary'!CR157="Yes"),OFFSET('Sanitation Data'!$E$10,0,10*ROW('Sanitation Data'!E151)),NA())</f>
        <v>#N/A</v>
      </c>
      <c r="AD157" s="96" t="e">
        <f ca="true">+IF(AND(ISNUMBER(OFFSET('Sanitation Data'!$E$11,0,10*ROW('Sanitation Data'!E151))),'Data Summary'!CS157="Yes"),OFFSET('Sanitation Data'!$E$11,0,10*ROW('Sanitation Data'!E151)),NA())</f>
        <v>#N/A</v>
      </c>
      <c r="AE157" s="96" t="e">
        <f ca="true">+IF(AND(ISNUMBER(OFFSET('Sanitation Data'!$E$12,0,10*ROW('Sanitation Data'!E151))),'Data Summary'!CT157="Yes"),OFFSET('Sanitation Data'!$E$12,0,10*ROW('Sanitation Data'!E151)),NA())</f>
        <v>#N/A</v>
      </c>
      <c r="AF157" s="96" t="e">
        <f ca="true">+IF(AND(ISNUMBER(OFFSET('Sanitation Data'!$F$4,0,10*ROW('Sanitation Data'!F151))),'Data Summary'!CU157="Yes"),100-OFFSET('Sanitation Data'!$F$4,0,10*ROW('Sanitation Data'!F151)),NA())</f>
        <v>#N/A</v>
      </c>
      <c r="AG157" s="96" t="e">
        <f ca="true">+IF(AND(ISNUMBER(OFFSET('Sanitation Data'!$F$6,0,10*ROW('Sanitation Data'!F151))),'Data Summary'!CV157="Yes"),OFFSET('Sanitation Data'!$F$6,0,10*ROW('Sanitation Data'!F151)),NA())</f>
        <v>#N/A</v>
      </c>
      <c r="AH157" s="96" t="e">
        <f ca="true">+IF(AND(ISNUMBER(OFFSET('Sanitation Data'!$F$10,0,10*ROW('Sanitation Data'!F151))),'Data Summary'!CW157="Yes"),OFFSET('Sanitation Data'!$F$10,0,10*ROW('Sanitation Data'!F151)),NA())</f>
        <v>#N/A</v>
      </c>
      <c r="AI157" s="96" t="e">
        <f ca="true">+IF(AND(ISNUMBER(OFFSET('Sanitation Data'!$F$11,0,10*ROW('Sanitation Data'!F151))),'Data Summary'!CX157="Yes"),OFFSET('Sanitation Data'!$F$11,0,10*ROW('Sanitation Data'!F151)),NA())</f>
        <v>#N/A</v>
      </c>
      <c r="AJ157" s="96" t="e">
        <f ca="true">+IF(AND(ISNUMBER(OFFSET('Sanitation Data'!$F$12,0,10*ROW('Sanitation Data'!F151))),'Data Summary'!CY157="Yes"),OFFSET('Sanitation Data'!$F$12,0,10*ROW('Sanitation Data'!F151)),NA())</f>
        <v>#N/A</v>
      </c>
      <c r="AK157" s="96" t="e">
        <f ca="true">+IF(AND(ISNUMBER(OFFSET('Sanitation Data'!$G$4,0,10*ROW('Sanitation Data'!G151))),'Data Summary'!CZ157="Yes"),100-OFFSET('Sanitation Data'!$G$4,0,10*ROW('Sanitation Data'!G151)),NA())</f>
        <v>#N/A</v>
      </c>
      <c r="AL157" s="96" t="e">
        <f ca="true">+IF(AND(ISNUMBER(OFFSET('Sanitation Data'!$G$6,0,10*ROW('Sanitation Data'!G151))),'Data Summary'!DA157="Yes"),OFFSET('Sanitation Data'!$G$6,0,10*ROW('Sanitation Data'!G151)),NA())</f>
        <v>#N/A</v>
      </c>
      <c r="AM157" s="96" t="e">
        <f ca="true">+IF(AND(ISNUMBER(OFFSET('Sanitation Data'!$G$10,0,10*ROW('Sanitation Data'!G151))),'Data Summary'!DB157="Yes"),OFFSET('Sanitation Data'!$G$10,0,10*ROW('Sanitation Data'!G151)),NA())</f>
        <v>#N/A</v>
      </c>
      <c r="AN157" s="96" t="e">
        <f ca="true">+IF(AND(ISNUMBER(OFFSET('Sanitation Data'!$G$11,0,10*ROW('Sanitation Data'!G151))),'Data Summary'!DC157="Yes"),OFFSET('Sanitation Data'!$G$11,0,10*ROW('Sanitation Data'!G151)),NA())</f>
        <v>#N/A</v>
      </c>
      <c r="AO157" s="96" t="e">
        <f ca="true">+IF(AND(ISNUMBER(OFFSET('Sanitation Data'!$G$12,0,10*ROW('Sanitation Data'!G151))),'Data Summary'!DD157="Yes"),OFFSET('Sanitation Data'!$G$12,0,10*ROW('Sanitation Data'!G151)),NA())</f>
        <v>#N/A</v>
      </c>
      <c r="AP157" s="96" t="e">
        <f ca="true">+IF(AND(ISNUMBER(OFFSET('Sanitation Data'!$H$4,0,10*ROW('Sanitation Data'!H151))),'Data Summary'!DE157="Yes"),100-OFFSET('Sanitation Data'!$H$4,0,10*ROW('Sanitation Data'!H151)),NA())</f>
        <v>#N/A</v>
      </c>
      <c r="AQ157" s="96" t="e">
        <f ca="true">+IF(AND(ISNUMBER(OFFSET('Sanitation Data'!$H$6,0,10*ROW('Sanitation Data'!H151))),'Data Summary'!DF157="Yes"),OFFSET('Sanitation Data'!$H$6,0,10*ROW('Sanitation Data'!H151)),NA())</f>
        <v>#N/A</v>
      </c>
      <c r="AR157" s="96" t="e">
        <f ca="true">+IF(AND(ISNUMBER(OFFSET('Sanitation Data'!$H$10,0,10*ROW('Sanitation Data'!H151))),'Data Summary'!DG157="Yes"),OFFSET('Sanitation Data'!$H$10,0,10*ROW('Sanitation Data'!H151)),NA())</f>
        <v>#N/A</v>
      </c>
      <c r="AS157" s="96" t="e">
        <f ca="true">+IF(AND(ISNUMBER(OFFSET('Sanitation Data'!$H$11,0,10*ROW('Sanitation Data'!H151))),'Data Summary'!DH157="Yes"),OFFSET('Sanitation Data'!$H$11,0,10*ROW('Sanitation Data'!H151)),NA())</f>
        <v>#N/A</v>
      </c>
      <c r="AT157" s="96" t="e">
        <f ca="true">+IF(AND(ISNUMBER(OFFSET('Sanitation Data'!$H$12,0,10*ROW('Sanitation Data'!H151))),'Data Summary'!DI157="Yes"),OFFSET('Sanitation Data'!$H$12,0,10*ROW('Sanitation Data'!H151)),NA())</f>
        <v>#N/A</v>
      </c>
      <c r="AU157" s="96" t="e">
        <f ca="true">+IF(AND(ISNUMBER(OFFSET('Sanitation Data'!$I$4,0,10*ROW('Sanitation Data'!I151))),'Data Summary'!DJ157="Yes"),100-OFFSET('Sanitation Data'!$I$4,0,10*ROW('Sanitation Data'!I151)),NA())</f>
        <v>#N/A</v>
      </c>
      <c r="AV157" s="96" t="e">
        <f ca="true">+IF(AND(ISNUMBER(OFFSET('Sanitation Data'!$I$6,0,10*ROW('Sanitation Data'!I151))),'Data Summary'!DK157="Yes"),OFFSET('Sanitation Data'!$I$6,0,10*ROW('Sanitation Data'!I151)),NA())</f>
        <v>#N/A</v>
      </c>
      <c r="AW157" s="96" t="e">
        <f ca="true">+IF(AND(ISNUMBER(OFFSET('Sanitation Data'!$I$10,0,10*ROW('Sanitation Data'!I151))),'Data Summary'!DL157="Yes"),OFFSET('Sanitation Data'!$I$10,0,10*ROW('Sanitation Data'!I151)),NA())</f>
        <v>#N/A</v>
      </c>
      <c r="AX157" s="96" t="e">
        <f ca="true">+IF(AND(ISNUMBER(OFFSET('Sanitation Data'!$I$11,0,10*ROW('Sanitation Data'!I151))),'Data Summary'!DM157="Yes"),OFFSET('Sanitation Data'!$I$11,0,10*ROW('Sanitation Data'!I151)),NA())</f>
        <v>#N/A</v>
      </c>
      <c r="AY157" s="96" t="e">
        <f ca="true">+IF(AND(ISNUMBER(OFFSET('Sanitation Data'!$I$12,0,10*ROW('Sanitation Data'!I151))),'Data Summary'!DN157="Yes"),OFFSET('Sanitation Data'!$I$12,0,10*ROW('Sanitation Data'!I151)),NA())</f>
        <v>#N/A</v>
      </c>
      <c r="AZ157" s="97" t="e">
        <f ca="true">+IF(AND(ISNUMBER(OFFSET('Hygiene Data'!$D$5,0,10*ROW('Hygiene Data'!D151))),'Data Summary'!DO157="Yes"),OFFSET('Hygiene Data'!$D$5,0,10*ROW('Hygiene Data'!D151)),NA())</f>
        <v>#N/A</v>
      </c>
      <c r="BA157" s="97" t="e">
        <f ca="true">+IF(AND(ISNUMBER(OFFSET('Hygiene Data'!$D$7,0,10*ROW('Hygiene Data'!D151))),'Data Summary'!DP157="Yes"),OFFSET('Hygiene Data'!$D$7,0,10*ROW('Hygiene Data'!D151)),NA())</f>
        <v>#N/A</v>
      </c>
      <c r="BB157" s="97" t="e">
        <f ca="true">+IF(AND(ISNUMBER(OFFSET('Hygiene Data'!$D$9,0,10*ROW('Hygiene Data'!D151))),'Data Summary'!DQ157="Yes"),OFFSET('Hygiene Data'!$D$9,0,10*ROW('Hygiene Data'!D151)),NA())</f>
        <v>#N/A</v>
      </c>
      <c r="BC157" s="97" t="e">
        <f ca="true">+IF(AND(ISNUMBER(OFFSET('Hygiene Data'!$E$5,0,10*ROW('Hygiene Data'!E151))),'Data Summary'!DR157="Yes"),OFFSET('Hygiene Data'!$E$5,0,10*ROW('Hygiene Data'!E151)),NA())</f>
        <v>#N/A</v>
      </c>
      <c r="BD157" s="97" t="e">
        <f ca="true">+IF(AND(ISNUMBER(OFFSET('Hygiene Data'!$E$7,0,10*ROW('Hygiene Data'!E151))),'Data Summary'!DS157="Yes"),OFFSET('Hygiene Data'!$E$7,0,10*ROW('Hygiene Data'!E151)),NA())</f>
        <v>#N/A</v>
      </c>
      <c r="BE157" s="97" t="e">
        <f ca="true">+IF(AND(ISNUMBER(OFFSET('Hygiene Data'!$E$9,0,10*ROW('Hygiene Data'!E151))),'Data Summary'!DT157="Yes"),OFFSET('Hygiene Data'!$E$9,0,10*ROW('Hygiene Data'!E151)),NA())</f>
        <v>#N/A</v>
      </c>
      <c r="BF157" s="97" t="e">
        <f ca="true">+IF(AND(ISNUMBER(OFFSET('Hygiene Data'!$F$5,0,10*ROW('Hygiene Data'!F151))),'Data Summary'!DU157="Yes"),OFFSET('Hygiene Data'!$F$5,0,10*ROW('Hygiene Data'!F151)),NA())</f>
        <v>#N/A</v>
      </c>
      <c r="BG157" s="97" t="e">
        <f ca="true">+IF(AND(ISNUMBER(OFFSET('Hygiene Data'!$F$7,0,10*ROW('Hygiene Data'!F151))),'Data Summary'!DV157="Yes"),OFFSET('Hygiene Data'!$F$7,0,10*ROW('Hygiene Data'!F151)),NA())</f>
        <v>#N/A</v>
      </c>
      <c r="BH157" s="97" t="e">
        <f ca="true">+IF(AND(ISNUMBER(OFFSET('Hygiene Data'!$F$9,0,10*ROW('Hygiene Data'!F151))),'Data Summary'!DW157="Yes"),OFFSET('Hygiene Data'!$F$9,0,10*ROW('Hygiene Data'!F151)),NA())</f>
        <v>#N/A</v>
      </c>
      <c r="BI157" s="97" t="e">
        <f ca="true">+IF(AND(ISNUMBER(OFFSET('Hygiene Data'!$G$5,0,10*ROW('Hygiene Data'!G151))),'Data Summary'!DX157="Yes"),OFFSET('Hygiene Data'!$G$5,0,10*ROW('Hygiene Data'!G151)),NA())</f>
        <v>#N/A</v>
      </c>
      <c r="BJ157" s="97" t="e">
        <f ca="true">+IF(AND(ISNUMBER(OFFSET('Hygiene Data'!$G$7,0,10*ROW('Hygiene Data'!G151))),'Data Summary'!DY157="Yes"),OFFSET('Hygiene Data'!$G$7,0,10*ROW('Hygiene Data'!G151)),NA())</f>
        <v>#N/A</v>
      </c>
      <c r="BK157" s="97" t="e">
        <f ca="true">+IF(AND(ISNUMBER(OFFSET('Hygiene Data'!$G$9,0,10*ROW('Hygiene Data'!G151))),'Data Summary'!DZ157="Yes"),OFFSET('Hygiene Data'!$G$9,0,10*ROW('Hygiene Data'!G151)),NA())</f>
        <v>#N/A</v>
      </c>
      <c r="BL157" s="97" t="e">
        <f ca="true">+IF(AND(ISNUMBER(OFFSET('Hygiene Data'!$H$5,0,10*ROW('Hygiene Data'!H151))),'Data Summary'!EA157="Yes"),OFFSET('Hygiene Data'!$H$5,0,10*ROW('Hygiene Data'!H151)),NA())</f>
        <v>#N/A</v>
      </c>
      <c r="BM157" s="97" t="e">
        <f ca="true">+IF(AND(ISNUMBER(OFFSET('Hygiene Data'!$H$7,0,10*ROW('Hygiene Data'!H151))),'Data Summary'!EB157="Yes"),OFFSET('Hygiene Data'!$H$7,0,10*ROW('Hygiene Data'!H151)),NA())</f>
        <v>#N/A</v>
      </c>
      <c r="BN157" s="97" t="e">
        <f ca="true">+IF(AND(ISNUMBER(OFFSET('Hygiene Data'!$H$9,0,10*ROW('Hygiene Data'!H151))),'Data Summary'!EC157="Yes"),OFFSET('Hygiene Data'!$H$9,0,10*ROW('Hygiene Data'!H151)),NA())</f>
        <v>#N/A</v>
      </c>
      <c r="BO157" s="97" t="e">
        <f ca="true">+IF(AND(ISNUMBER(OFFSET('Hygiene Data'!$I$5,0,10*ROW('Hygiene Data'!I151))),'Data Summary'!ED157="Yes"),OFFSET('Hygiene Data'!$I$5,0,10*ROW('Hygiene Data'!I151)),NA())</f>
        <v>#N/A</v>
      </c>
      <c r="BP157" s="97" t="e">
        <f ca="true">+IF(AND(ISNUMBER(OFFSET('Hygiene Data'!$I$7,0,10*ROW('Hygiene Data'!I151))),'Data Summary'!EE157="Yes"),OFFSET('Hygiene Data'!$I$7,0,10*ROW('Hygiene Data'!I151)),NA())</f>
        <v>#N/A</v>
      </c>
      <c r="BQ157" s="97" t="e">
        <f ca="true">+IF(AND(ISNUMBER(OFFSET('Hygiene Data'!$I$9,0,10*ROW('Hygiene Data'!I151))),'Data Summary'!EF157="Yes"),OFFSET('Hygiene Data'!$I$9,0,10*ROW('Hygiene Data'!I151)),NA())</f>
        <v>#N/A</v>
      </c>
    </row>
    <row xmlns:x14ac="http://schemas.microsoft.com/office/spreadsheetml/2009/9/ac" r="158" x14ac:dyDescent="0.2">
      <c r="A158" s="409" t="e">
        <f ca="true">+RIGHT('Data Summary'!A158,LEN('Data Summary'!A158)-9)</f>
        <v>#VALUE!</v>
      </c>
      <c r="B158" s="36" t="str">
        <f ca="true">+IF(ISTEXT('Data Summary'!B158),'Data Summary'!B158,"")</f>
        <v/>
      </c>
      <c r="C158" s="358" t="e">
        <f ca="true">+VALUE('Data Summary'!C158)</f>
        <v>#VALUE!</v>
      </c>
      <c r="D158" s="95" t="e">
        <f ca="true">+IF(AND(ISNUMBER(OFFSET('Water Data'!$D$4,0,10*ROW('Water Data'!D152))),'Data Summary'!BS158="Yes"),100-OFFSET('Water Data'!$D$4,0,10*ROW('Water Data'!D152)),NA())</f>
        <v>#N/A</v>
      </c>
      <c r="E158" s="95" t="e">
        <f ca="true">+IF(AND(ISNUMBER(OFFSET('Water Data'!$D$6,0,10*ROW('Water Data'!D152))),'Data Summary'!BT158="Yes"),OFFSET('Water Data'!$D$6,0,10*ROW('Water Data'!D152)),NA())</f>
        <v>#N/A</v>
      </c>
      <c r="F158" s="95" t="e">
        <f ca="true">+IF(AND(ISNUMBER(OFFSET('Water Data'!$D$9,0,10*ROW('Water Data'!D152))),'Data Summary'!BU158="Yes"),OFFSET('Water Data'!$D$9,0,10*ROW('Water Data'!D152)),NA())</f>
        <v>#N/A</v>
      </c>
      <c r="G158" s="95" t="e">
        <f ca="true">+IF(AND(ISNUMBER(OFFSET('Water Data'!$E$4,0,10*ROW('Water Data'!E152))),'Data Summary'!BV158="Yes"),100-OFFSET('Water Data'!$E$4,0,10*ROW('Water Data'!E152)),NA())</f>
        <v>#N/A</v>
      </c>
      <c r="H158" s="95" t="e">
        <f ca="true">+IF(AND(ISNUMBER(OFFSET('Water Data'!$E$6,0,10*ROW('Water Data'!E152))),'Data Summary'!BW158="Yes"),OFFSET('Water Data'!$E$6,0,10*ROW('Water Data'!E152)),NA())</f>
        <v>#N/A</v>
      </c>
      <c r="I158" s="95" t="e">
        <f ca="true">+IF(AND(ISNUMBER(OFFSET('Water Data'!$E$9,0,10*ROW('Water Data'!E152))),'Data Summary'!BX158="Yes"),OFFSET('Water Data'!$E$9,0,10*ROW('Water Data'!E152)),NA())</f>
        <v>#N/A</v>
      </c>
      <c r="J158" s="95" t="e">
        <f ca="true">+IF(AND(ISNUMBER(OFFSET('Water Data'!$F$4,0,10*ROW('Water Data'!F152))),'Data Summary'!BY158="Yes"),100-OFFSET('Water Data'!$F$4,0,10*ROW('Water Data'!F152)),NA())</f>
        <v>#N/A</v>
      </c>
      <c r="K158" s="95" t="e">
        <f ca="true">+IF(AND(ISNUMBER(OFFSET('Water Data'!$F$6,0,10*ROW('Water Data'!F152))),'Data Summary'!BZ158="Yes"),OFFSET('Water Data'!$F$6,0,10*ROW('Water Data'!F152)),NA())</f>
        <v>#N/A</v>
      </c>
      <c r="L158" s="95" t="e">
        <f ca="true">+IF(AND(ISNUMBER(OFFSET('Water Data'!$F$9,0,10*ROW('Water Data'!F152))),'Data Summary'!CA158="Yes"),OFFSET('Water Data'!$F$9,0,10*ROW('Water Data'!F152)),NA())</f>
        <v>#N/A</v>
      </c>
      <c r="M158" s="95" t="e">
        <f ca="true">+IF(AND(ISNUMBER(OFFSET('Water Data'!$G$4,0,10*ROW('Water Data'!G152))),'Data Summary'!CB158="Yes"),100-OFFSET('Water Data'!$G$4,0,10*ROW('Water Data'!G152)),NA())</f>
        <v>#N/A</v>
      </c>
      <c r="N158" s="95" t="e">
        <f ca="true">+IF(AND(ISNUMBER(OFFSET('Water Data'!$G$6,0,10*ROW('Water Data'!G152))),'Data Summary'!CC158="Yes"),OFFSET('Water Data'!$G$6,0,10*ROW('Water Data'!G152)),NA())</f>
        <v>#N/A</v>
      </c>
      <c r="O158" s="95" t="e">
        <f ca="true">+IF(AND(ISNUMBER(OFFSET('Water Data'!$G$9,0,10*ROW('Water Data'!G152))),'Data Summary'!CD158="Yes"),OFFSET('Water Data'!$G$9,0,10*ROW('Water Data'!G152)),NA())</f>
        <v>#N/A</v>
      </c>
      <c r="P158" s="95" t="e">
        <f ca="true">+IF(AND(ISNUMBER(OFFSET('Water Data'!$H$4,0,10*ROW('Water Data'!H152))),'Data Summary'!CE158="Yes"),100-OFFSET('Water Data'!$H$4,0,10*ROW('Water Data'!H152)),NA())</f>
        <v>#N/A</v>
      </c>
      <c r="Q158" s="95" t="e">
        <f ca="true">+IF(AND(ISNUMBER(OFFSET('Water Data'!$H$6,0,10*ROW('Water Data'!H152))),'Data Summary'!CF158="Yes"),OFFSET('Water Data'!$H$6,0,10*ROW('Water Data'!H152)),NA())</f>
        <v>#N/A</v>
      </c>
      <c r="R158" s="95" t="e">
        <f ca="true">+IF(AND(ISNUMBER(OFFSET('Water Data'!$H$9,0,10*ROW('Water Data'!H152))),'Data Summary'!CG158="Yes"),OFFSET('Water Data'!$H$9,0,10*ROW('Water Data'!H152)),NA())</f>
        <v>#N/A</v>
      </c>
      <c r="S158" s="95" t="e">
        <f ca="true">+IF(AND(ISNUMBER(OFFSET('Water Data'!$I$4,0,10*ROW('Water Data'!I152))),'Data Summary'!CH158="Yes"),100-OFFSET('Water Data'!$I$4,0,10*ROW('Water Data'!I152)),NA())</f>
        <v>#N/A</v>
      </c>
      <c r="T158" s="95" t="e">
        <f ca="true">+IF(AND(ISNUMBER(OFFSET('Water Data'!$I$6,0,10*ROW('Water Data'!I152))),'Data Summary'!CI158="Yes"),OFFSET('Water Data'!$I$6,0,10*ROW('Water Data'!I152)),NA())</f>
        <v>#N/A</v>
      </c>
      <c r="U158" s="95" t="e">
        <f ca="true">+IF(AND(ISNUMBER(OFFSET('Water Data'!$I$9,0,10*ROW('Water Data'!I152))),'Data Summary'!CJ158="Yes"),OFFSET('Water Data'!$I$9,0,10*ROW('Water Data'!I152)),NA())</f>
        <v>#N/A</v>
      </c>
      <c r="V158" s="96" t="e">
        <f ca="true">+IF(AND(ISNUMBER(OFFSET('Sanitation Data'!$D$4,0,10*ROW('Sanitation Data'!D152))),'Data Summary'!CK158="Yes"),100-OFFSET('Sanitation Data'!$D$4,0,10*ROW('Sanitation Data'!D152)),NA())</f>
        <v>#N/A</v>
      </c>
      <c r="W158" s="96" t="e">
        <f ca="true">+IF(AND(ISNUMBER(OFFSET('Sanitation Data'!$D$6,0,10*ROW('Sanitation Data'!D152))),'Data Summary'!CL158="Yes"),OFFSET('Sanitation Data'!$D$6,0,10*ROW('Sanitation Data'!D152)),NA())</f>
        <v>#N/A</v>
      </c>
      <c r="X158" s="96" t="e">
        <f ca="true">+IF(AND(ISNUMBER(OFFSET('Sanitation Data'!$D$10,0,10*ROW('Sanitation Data'!D152))),'Data Summary'!CM158="Yes"),OFFSET('Sanitation Data'!$D$10,0,10*ROW('Sanitation Data'!D152)),NA())</f>
        <v>#N/A</v>
      </c>
      <c r="Y158" s="96" t="e">
        <f ca="true">+IF(AND(ISNUMBER(OFFSET('Sanitation Data'!$D$11,0,10*ROW('Sanitation Data'!D152))),'Data Summary'!CN158="Yes"),OFFSET('Sanitation Data'!$D$11,0,10*ROW('Sanitation Data'!D152)),NA())</f>
        <v>#N/A</v>
      </c>
      <c r="Z158" s="96" t="e">
        <f ca="true">+IF(AND(ISNUMBER(OFFSET('Sanitation Data'!$D$12,0,10*ROW('Sanitation Data'!D152))),'Data Summary'!CO158="Yes"),OFFSET('Sanitation Data'!$D$12,0,10*ROW('Sanitation Data'!D152)),NA())</f>
        <v>#N/A</v>
      </c>
      <c r="AA158" s="96" t="e">
        <f ca="true">+IF(AND(ISNUMBER(OFFSET('Sanitation Data'!$E$4,0,10*ROW('Sanitation Data'!E152))),'Data Summary'!CP158="Yes"),100-OFFSET('Sanitation Data'!$E$4,0,10*ROW('Sanitation Data'!E152)),NA())</f>
        <v>#N/A</v>
      </c>
      <c r="AB158" s="96" t="e">
        <f ca="true">+IF(AND(ISNUMBER(OFFSET('Sanitation Data'!$E$6,0,10*ROW('Sanitation Data'!E152))),'Data Summary'!CQ158="Yes"),OFFSET('Sanitation Data'!$E$6,0,10*ROW('Sanitation Data'!E152)),NA())</f>
        <v>#N/A</v>
      </c>
      <c r="AC158" s="96" t="e">
        <f ca="true">+IF(AND(ISNUMBER(OFFSET('Sanitation Data'!$E$10,0,10*ROW('Sanitation Data'!E152))),'Data Summary'!CR158="Yes"),OFFSET('Sanitation Data'!$E$10,0,10*ROW('Sanitation Data'!E152)),NA())</f>
        <v>#N/A</v>
      </c>
      <c r="AD158" s="96" t="e">
        <f ca="true">+IF(AND(ISNUMBER(OFFSET('Sanitation Data'!$E$11,0,10*ROW('Sanitation Data'!E152))),'Data Summary'!CS158="Yes"),OFFSET('Sanitation Data'!$E$11,0,10*ROW('Sanitation Data'!E152)),NA())</f>
        <v>#N/A</v>
      </c>
      <c r="AE158" s="96" t="e">
        <f ca="true">+IF(AND(ISNUMBER(OFFSET('Sanitation Data'!$E$12,0,10*ROW('Sanitation Data'!E152))),'Data Summary'!CT158="Yes"),OFFSET('Sanitation Data'!$E$12,0,10*ROW('Sanitation Data'!E152)),NA())</f>
        <v>#N/A</v>
      </c>
      <c r="AF158" s="96" t="e">
        <f ca="true">+IF(AND(ISNUMBER(OFFSET('Sanitation Data'!$F$4,0,10*ROW('Sanitation Data'!F152))),'Data Summary'!CU158="Yes"),100-OFFSET('Sanitation Data'!$F$4,0,10*ROW('Sanitation Data'!F152)),NA())</f>
        <v>#N/A</v>
      </c>
      <c r="AG158" s="96" t="e">
        <f ca="true">+IF(AND(ISNUMBER(OFFSET('Sanitation Data'!$F$6,0,10*ROW('Sanitation Data'!F152))),'Data Summary'!CV158="Yes"),OFFSET('Sanitation Data'!$F$6,0,10*ROW('Sanitation Data'!F152)),NA())</f>
        <v>#N/A</v>
      </c>
      <c r="AH158" s="96" t="e">
        <f ca="true">+IF(AND(ISNUMBER(OFFSET('Sanitation Data'!$F$10,0,10*ROW('Sanitation Data'!F152))),'Data Summary'!CW158="Yes"),OFFSET('Sanitation Data'!$F$10,0,10*ROW('Sanitation Data'!F152)),NA())</f>
        <v>#N/A</v>
      </c>
      <c r="AI158" s="96" t="e">
        <f ca="true">+IF(AND(ISNUMBER(OFFSET('Sanitation Data'!$F$11,0,10*ROW('Sanitation Data'!F152))),'Data Summary'!CX158="Yes"),OFFSET('Sanitation Data'!$F$11,0,10*ROW('Sanitation Data'!F152)),NA())</f>
        <v>#N/A</v>
      </c>
      <c r="AJ158" s="96" t="e">
        <f ca="true">+IF(AND(ISNUMBER(OFFSET('Sanitation Data'!$F$12,0,10*ROW('Sanitation Data'!F152))),'Data Summary'!CY158="Yes"),OFFSET('Sanitation Data'!$F$12,0,10*ROW('Sanitation Data'!F152)),NA())</f>
        <v>#N/A</v>
      </c>
      <c r="AK158" s="96" t="e">
        <f ca="true">+IF(AND(ISNUMBER(OFFSET('Sanitation Data'!$G$4,0,10*ROW('Sanitation Data'!G152))),'Data Summary'!CZ158="Yes"),100-OFFSET('Sanitation Data'!$G$4,0,10*ROW('Sanitation Data'!G152)),NA())</f>
        <v>#N/A</v>
      </c>
      <c r="AL158" s="96" t="e">
        <f ca="true">+IF(AND(ISNUMBER(OFFSET('Sanitation Data'!$G$6,0,10*ROW('Sanitation Data'!G152))),'Data Summary'!DA158="Yes"),OFFSET('Sanitation Data'!$G$6,0,10*ROW('Sanitation Data'!G152)),NA())</f>
        <v>#N/A</v>
      </c>
      <c r="AM158" s="96" t="e">
        <f ca="true">+IF(AND(ISNUMBER(OFFSET('Sanitation Data'!$G$10,0,10*ROW('Sanitation Data'!G152))),'Data Summary'!DB158="Yes"),OFFSET('Sanitation Data'!$G$10,0,10*ROW('Sanitation Data'!G152)),NA())</f>
        <v>#N/A</v>
      </c>
      <c r="AN158" s="96" t="e">
        <f ca="true">+IF(AND(ISNUMBER(OFFSET('Sanitation Data'!$G$11,0,10*ROW('Sanitation Data'!G152))),'Data Summary'!DC158="Yes"),OFFSET('Sanitation Data'!$G$11,0,10*ROW('Sanitation Data'!G152)),NA())</f>
        <v>#N/A</v>
      </c>
      <c r="AO158" s="96" t="e">
        <f ca="true">+IF(AND(ISNUMBER(OFFSET('Sanitation Data'!$G$12,0,10*ROW('Sanitation Data'!G152))),'Data Summary'!DD158="Yes"),OFFSET('Sanitation Data'!$G$12,0,10*ROW('Sanitation Data'!G152)),NA())</f>
        <v>#N/A</v>
      </c>
      <c r="AP158" s="96" t="e">
        <f ca="true">+IF(AND(ISNUMBER(OFFSET('Sanitation Data'!$H$4,0,10*ROW('Sanitation Data'!H152))),'Data Summary'!DE158="Yes"),100-OFFSET('Sanitation Data'!$H$4,0,10*ROW('Sanitation Data'!H152)),NA())</f>
        <v>#N/A</v>
      </c>
      <c r="AQ158" s="96" t="e">
        <f ca="true">+IF(AND(ISNUMBER(OFFSET('Sanitation Data'!$H$6,0,10*ROW('Sanitation Data'!H152))),'Data Summary'!DF158="Yes"),OFFSET('Sanitation Data'!$H$6,0,10*ROW('Sanitation Data'!H152)),NA())</f>
        <v>#N/A</v>
      </c>
      <c r="AR158" s="96" t="e">
        <f ca="true">+IF(AND(ISNUMBER(OFFSET('Sanitation Data'!$H$10,0,10*ROW('Sanitation Data'!H152))),'Data Summary'!DG158="Yes"),OFFSET('Sanitation Data'!$H$10,0,10*ROW('Sanitation Data'!H152)),NA())</f>
        <v>#N/A</v>
      </c>
      <c r="AS158" s="96" t="e">
        <f ca="true">+IF(AND(ISNUMBER(OFFSET('Sanitation Data'!$H$11,0,10*ROW('Sanitation Data'!H152))),'Data Summary'!DH158="Yes"),OFFSET('Sanitation Data'!$H$11,0,10*ROW('Sanitation Data'!H152)),NA())</f>
        <v>#N/A</v>
      </c>
      <c r="AT158" s="96" t="e">
        <f ca="true">+IF(AND(ISNUMBER(OFFSET('Sanitation Data'!$H$12,0,10*ROW('Sanitation Data'!H152))),'Data Summary'!DI158="Yes"),OFFSET('Sanitation Data'!$H$12,0,10*ROW('Sanitation Data'!H152)),NA())</f>
        <v>#N/A</v>
      </c>
      <c r="AU158" s="96" t="e">
        <f ca="true">+IF(AND(ISNUMBER(OFFSET('Sanitation Data'!$I$4,0,10*ROW('Sanitation Data'!I152))),'Data Summary'!DJ158="Yes"),100-OFFSET('Sanitation Data'!$I$4,0,10*ROW('Sanitation Data'!I152)),NA())</f>
        <v>#N/A</v>
      </c>
      <c r="AV158" s="96" t="e">
        <f ca="true">+IF(AND(ISNUMBER(OFFSET('Sanitation Data'!$I$6,0,10*ROW('Sanitation Data'!I152))),'Data Summary'!DK158="Yes"),OFFSET('Sanitation Data'!$I$6,0,10*ROW('Sanitation Data'!I152)),NA())</f>
        <v>#N/A</v>
      </c>
      <c r="AW158" s="96" t="e">
        <f ca="true">+IF(AND(ISNUMBER(OFFSET('Sanitation Data'!$I$10,0,10*ROW('Sanitation Data'!I152))),'Data Summary'!DL158="Yes"),OFFSET('Sanitation Data'!$I$10,0,10*ROW('Sanitation Data'!I152)),NA())</f>
        <v>#N/A</v>
      </c>
      <c r="AX158" s="96" t="e">
        <f ca="true">+IF(AND(ISNUMBER(OFFSET('Sanitation Data'!$I$11,0,10*ROW('Sanitation Data'!I152))),'Data Summary'!DM158="Yes"),OFFSET('Sanitation Data'!$I$11,0,10*ROW('Sanitation Data'!I152)),NA())</f>
        <v>#N/A</v>
      </c>
      <c r="AY158" s="96" t="e">
        <f ca="true">+IF(AND(ISNUMBER(OFFSET('Sanitation Data'!$I$12,0,10*ROW('Sanitation Data'!I152))),'Data Summary'!DN158="Yes"),OFFSET('Sanitation Data'!$I$12,0,10*ROW('Sanitation Data'!I152)),NA())</f>
        <v>#N/A</v>
      </c>
      <c r="AZ158" s="97" t="e">
        <f ca="true">+IF(AND(ISNUMBER(OFFSET('Hygiene Data'!$D$5,0,10*ROW('Hygiene Data'!D152))),'Data Summary'!DO158="Yes"),OFFSET('Hygiene Data'!$D$5,0,10*ROW('Hygiene Data'!D152)),NA())</f>
        <v>#N/A</v>
      </c>
      <c r="BA158" s="97" t="e">
        <f ca="true">+IF(AND(ISNUMBER(OFFSET('Hygiene Data'!$D$7,0,10*ROW('Hygiene Data'!D152))),'Data Summary'!DP158="Yes"),OFFSET('Hygiene Data'!$D$7,0,10*ROW('Hygiene Data'!D152)),NA())</f>
        <v>#N/A</v>
      </c>
      <c r="BB158" s="97" t="e">
        <f ca="true">+IF(AND(ISNUMBER(OFFSET('Hygiene Data'!$D$9,0,10*ROW('Hygiene Data'!D152))),'Data Summary'!DQ158="Yes"),OFFSET('Hygiene Data'!$D$9,0,10*ROW('Hygiene Data'!D152)),NA())</f>
        <v>#N/A</v>
      </c>
      <c r="BC158" s="97" t="e">
        <f ca="true">+IF(AND(ISNUMBER(OFFSET('Hygiene Data'!$E$5,0,10*ROW('Hygiene Data'!E152))),'Data Summary'!DR158="Yes"),OFFSET('Hygiene Data'!$E$5,0,10*ROW('Hygiene Data'!E152)),NA())</f>
        <v>#N/A</v>
      </c>
      <c r="BD158" s="97" t="e">
        <f ca="true">+IF(AND(ISNUMBER(OFFSET('Hygiene Data'!$E$7,0,10*ROW('Hygiene Data'!E152))),'Data Summary'!DS158="Yes"),OFFSET('Hygiene Data'!$E$7,0,10*ROW('Hygiene Data'!E152)),NA())</f>
        <v>#N/A</v>
      </c>
      <c r="BE158" s="97" t="e">
        <f ca="true">+IF(AND(ISNUMBER(OFFSET('Hygiene Data'!$E$9,0,10*ROW('Hygiene Data'!E152))),'Data Summary'!DT158="Yes"),OFFSET('Hygiene Data'!$E$9,0,10*ROW('Hygiene Data'!E152)),NA())</f>
        <v>#N/A</v>
      </c>
      <c r="BF158" s="97" t="e">
        <f ca="true">+IF(AND(ISNUMBER(OFFSET('Hygiene Data'!$F$5,0,10*ROW('Hygiene Data'!F152))),'Data Summary'!DU158="Yes"),OFFSET('Hygiene Data'!$F$5,0,10*ROW('Hygiene Data'!F152)),NA())</f>
        <v>#N/A</v>
      </c>
      <c r="BG158" s="97" t="e">
        <f ca="true">+IF(AND(ISNUMBER(OFFSET('Hygiene Data'!$F$7,0,10*ROW('Hygiene Data'!F152))),'Data Summary'!DV158="Yes"),OFFSET('Hygiene Data'!$F$7,0,10*ROW('Hygiene Data'!F152)),NA())</f>
        <v>#N/A</v>
      </c>
      <c r="BH158" s="97" t="e">
        <f ca="true">+IF(AND(ISNUMBER(OFFSET('Hygiene Data'!$F$9,0,10*ROW('Hygiene Data'!F152))),'Data Summary'!DW158="Yes"),OFFSET('Hygiene Data'!$F$9,0,10*ROW('Hygiene Data'!F152)),NA())</f>
        <v>#N/A</v>
      </c>
      <c r="BI158" s="97" t="e">
        <f ca="true">+IF(AND(ISNUMBER(OFFSET('Hygiene Data'!$G$5,0,10*ROW('Hygiene Data'!G152))),'Data Summary'!DX158="Yes"),OFFSET('Hygiene Data'!$G$5,0,10*ROW('Hygiene Data'!G152)),NA())</f>
        <v>#N/A</v>
      </c>
      <c r="BJ158" s="97" t="e">
        <f ca="true">+IF(AND(ISNUMBER(OFFSET('Hygiene Data'!$G$7,0,10*ROW('Hygiene Data'!G152))),'Data Summary'!DY158="Yes"),OFFSET('Hygiene Data'!$G$7,0,10*ROW('Hygiene Data'!G152)),NA())</f>
        <v>#N/A</v>
      </c>
      <c r="BK158" s="97" t="e">
        <f ca="true">+IF(AND(ISNUMBER(OFFSET('Hygiene Data'!$G$9,0,10*ROW('Hygiene Data'!G152))),'Data Summary'!DZ158="Yes"),OFFSET('Hygiene Data'!$G$9,0,10*ROW('Hygiene Data'!G152)),NA())</f>
        <v>#N/A</v>
      </c>
      <c r="BL158" s="97" t="e">
        <f ca="true">+IF(AND(ISNUMBER(OFFSET('Hygiene Data'!$H$5,0,10*ROW('Hygiene Data'!H152))),'Data Summary'!EA158="Yes"),OFFSET('Hygiene Data'!$H$5,0,10*ROW('Hygiene Data'!H152)),NA())</f>
        <v>#N/A</v>
      </c>
      <c r="BM158" s="97" t="e">
        <f ca="true">+IF(AND(ISNUMBER(OFFSET('Hygiene Data'!$H$7,0,10*ROW('Hygiene Data'!H152))),'Data Summary'!EB158="Yes"),OFFSET('Hygiene Data'!$H$7,0,10*ROW('Hygiene Data'!H152)),NA())</f>
        <v>#N/A</v>
      </c>
      <c r="BN158" s="97" t="e">
        <f ca="true">+IF(AND(ISNUMBER(OFFSET('Hygiene Data'!$H$9,0,10*ROW('Hygiene Data'!H152))),'Data Summary'!EC158="Yes"),OFFSET('Hygiene Data'!$H$9,0,10*ROW('Hygiene Data'!H152)),NA())</f>
        <v>#N/A</v>
      </c>
      <c r="BO158" s="97" t="e">
        <f ca="true">+IF(AND(ISNUMBER(OFFSET('Hygiene Data'!$I$5,0,10*ROW('Hygiene Data'!I152))),'Data Summary'!ED158="Yes"),OFFSET('Hygiene Data'!$I$5,0,10*ROW('Hygiene Data'!I152)),NA())</f>
        <v>#N/A</v>
      </c>
      <c r="BP158" s="97" t="e">
        <f ca="true">+IF(AND(ISNUMBER(OFFSET('Hygiene Data'!$I$7,0,10*ROW('Hygiene Data'!I152))),'Data Summary'!EE158="Yes"),OFFSET('Hygiene Data'!$I$7,0,10*ROW('Hygiene Data'!I152)),NA())</f>
        <v>#N/A</v>
      </c>
      <c r="BQ158" s="97" t="e">
        <f ca="true">+IF(AND(ISNUMBER(OFFSET('Hygiene Data'!$I$9,0,10*ROW('Hygiene Data'!I152))),'Data Summary'!EF158="Yes"),OFFSET('Hygiene Data'!$I$9,0,10*ROW('Hygiene Data'!I152)),NA())</f>
        <v>#N/A</v>
      </c>
    </row>
    <row xmlns:x14ac="http://schemas.microsoft.com/office/spreadsheetml/2009/9/ac" r="159" x14ac:dyDescent="0.2">
      <c r="A159" s="409" t="e">
        <f ca="true">+RIGHT('Data Summary'!A159,LEN('Data Summary'!A159)-9)</f>
        <v>#VALUE!</v>
      </c>
      <c r="B159" s="36" t="str">
        <f ca="true">+IF(ISTEXT('Data Summary'!B159),'Data Summary'!B159,"")</f>
        <v/>
      </c>
      <c r="C159" s="358" t="e">
        <f ca="true">+VALUE('Data Summary'!C159)</f>
        <v>#VALUE!</v>
      </c>
      <c r="D159" s="95" t="e">
        <f ca="true">+IF(AND(ISNUMBER(OFFSET('Water Data'!$D$4,0,10*ROW('Water Data'!D153))),'Data Summary'!BS159="Yes"),100-OFFSET('Water Data'!$D$4,0,10*ROW('Water Data'!D153)),NA())</f>
        <v>#N/A</v>
      </c>
      <c r="E159" s="95" t="e">
        <f ca="true">+IF(AND(ISNUMBER(OFFSET('Water Data'!$D$6,0,10*ROW('Water Data'!D153))),'Data Summary'!BT159="Yes"),OFFSET('Water Data'!$D$6,0,10*ROW('Water Data'!D153)),NA())</f>
        <v>#N/A</v>
      </c>
      <c r="F159" s="95" t="e">
        <f ca="true">+IF(AND(ISNUMBER(OFFSET('Water Data'!$D$9,0,10*ROW('Water Data'!D153))),'Data Summary'!BU159="Yes"),OFFSET('Water Data'!$D$9,0,10*ROW('Water Data'!D153)),NA())</f>
        <v>#N/A</v>
      </c>
      <c r="G159" s="95" t="e">
        <f ca="true">+IF(AND(ISNUMBER(OFFSET('Water Data'!$E$4,0,10*ROW('Water Data'!E153))),'Data Summary'!BV159="Yes"),100-OFFSET('Water Data'!$E$4,0,10*ROW('Water Data'!E153)),NA())</f>
        <v>#N/A</v>
      </c>
      <c r="H159" s="95" t="e">
        <f ca="true">+IF(AND(ISNUMBER(OFFSET('Water Data'!$E$6,0,10*ROW('Water Data'!E153))),'Data Summary'!BW159="Yes"),OFFSET('Water Data'!$E$6,0,10*ROW('Water Data'!E153)),NA())</f>
        <v>#N/A</v>
      </c>
      <c r="I159" s="95" t="e">
        <f ca="true">+IF(AND(ISNUMBER(OFFSET('Water Data'!$E$9,0,10*ROW('Water Data'!E153))),'Data Summary'!BX159="Yes"),OFFSET('Water Data'!$E$9,0,10*ROW('Water Data'!E153)),NA())</f>
        <v>#N/A</v>
      </c>
      <c r="J159" s="95" t="e">
        <f ca="true">+IF(AND(ISNUMBER(OFFSET('Water Data'!$F$4,0,10*ROW('Water Data'!F153))),'Data Summary'!BY159="Yes"),100-OFFSET('Water Data'!$F$4,0,10*ROW('Water Data'!F153)),NA())</f>
        <v>#N/A</v>
      </c>
      <c r="K159" s="95" t="e">
        <f ca="true">+IF(AND(ISNUMBER(OFFSET('Water Data'!$F$6,0,10*ROW('Water Data'!F153))),'Data Summary'!BZ159="Yes"),OFFSET('Water Data'!$F$6,0,10*ROW('Water Data'!F153)),NA())</f>
        <v>#N/A</v>
      </c>
      <c r="L159" s="95" t="e">
        <f ca="true">+IF(AND(ISNUMBER(OFFSET('Water Data'!$F$9,0,10*ROW('Water Data'!F153))),'Data Summary'!CA159="Yes"),OFFSET('Water Data'!$F$9,0,10*ROW('Water Data'!F153)),NA())</f>
        <v>#N/A</v>
      </c>
      <c r="M159" s="95" t="e">
        <f ca="true">+IF(AND(ISNUMBER(OFFSET('Water Data'!$G$4,0,10*ROW('Water Data'!G153))),'Data Summary'!CB159="Yes"),100-OFFSET('Water Data'!$G$4,0,10*ROW('Water Data'!G153)),NA())</f>
        <v>#N/A</v>
      </c>
      <c r="N159" s="95" t="e">
        <f ca="true">+IF(AND(ISNUMBER(OFFSET('Water Data'!$G$6,0,10*ROW('Water Data'!G153))),'Data Summary'!CC159="Yes"),OFFSET('Water Data'!$G$6,0,10*ROW('Water Data'!G153)),NA())</f>
        <v>#N/A</v>
      </c>
      <c r="O159" s="95" t="e">
        <f ca="true">+IF(AND(ISNUMBER(OFFSET('Water Data'!$G$9,0,10*ROW('Water Data'!G153))),'Data Summary'!CD159="Yes"),OFFSET('Water Data'!$G$9,0,10*ROW('Water Data'!G153)),NA())</f>
        <v>#N/A</v>
      </c>
      <c r="P159" s="95" t="e">
        <f ca="true">+IF(AND(ISNUMBER(OFFSET('Water Data'!$H$4,0,10*ROW('Water Data'!H153))),'Data Summary'!CE159="Yes"),100-OFFSET('Water Data'!$H$4,0,10*ROW('Water Data'!H153)),NA())</f>
        <v>#N/A</v>
      </c>
      <c r="Q159" s="95" t="e">
        <f ca="true">+IF(AND(ISNUMBER(OFFSET('Water Data'!$H$6,0,10*ROW('Water Data'!H153))),'Data Summary'!CF159="Yes"),OFFSET('Water Data'!$H$6,0,10*ROW('Water Data'!H153)),NA())</f>
        <v>#N/A</v>
      </c>
      <c r="R159" s="95" t="e">
        <f ca="true">+IF(AND(ISNUMBER(OFFSET('Water Data'!$H$9,0,10*ROW('Water Data'!H153))),'Data Summary'!CG159="Yes"),OFFSET('Water Data'!$H$9,0,10*ROW('Water Data'!H153)),NA())</f>
        <v>#N/A</v>
      </c>
      <c r="S159" s="95" t="e">
        <f ca="true">+IF(AND(ISNUMBER(OFFSET('Water Data'!$I$4,0,10*ROW('Water Data'!I153))),'Data Summary'!CH159="Yes"),100-OFFSET('Water Data'!$I$4,0,10*ROW('Water Data'!I153)),NA())</f>
        <v>#N/A</v>
      </c>
      <c r="T159" s="95" t="e">
        <f ca="true">+IF(AND(ISNUMBER(OFFSET('Water Data'!$I$6,0,10*ROW('Water Data'!I153))),'Data Summary'!CI159="Yes"),OFFSET('Water Data'!$I$6,0,10*ROW('Water Data'!I153)),NA())</f>
        <v>#N/A</v>
      </c>
      <c r="U159" s="95" t="e">
        <f ca="true">+IF(AND(ISNUMBER(OFFSET('Water Data'!$I$9,0,10*ROW('Water Data'!I153))),'Data Summary'!CJ159="Yes"),OFFSET('Water Data'!$I$9,0,10*ROW('Water Data'!I153)),NA())</f>
        <v>#N/A</v>
      </c>
      <c r="V159" s="96" t="e">
        <f ca="true">+IF(AND(ISNUMBER(OFFSET('Sanitation Data'!$D$4,0,10*ROW('Sanitation Data'!D153))),'Data Summary'!CK159="Yes"),100-OFFSET('Sanitation Data'!$D$4,0,10*ROW('Sanitation Data'!D153)),NA())</f>
        <v>#N/A</v>
      </c>
      <c r="W159" s="96" t="e">
        <f ca="true">+IF(AND(ISNUMBER(OFFSET('Sanitation Data'!$D$6,0,10*ROW('Sanitation Data'!D153))),'Data Summary'!CL159="Yes"),OFFSET('Sanitation Data'!$D$6,0,10*ROW('Sanitation Data'!D153)),NA())</f>
        <v>#N/A</v>
      </c>
      <c r="X159" s="96" t="e">
        <f ca="true">+IF(AND(ISNUMBER(OFFSET('Sanitation Data'!$D$10,0,10*ROW('Sanitation Data'!D153))),'Data Summary'!CM159="Yes"),OFFSET('Sanitation Data'!$D$10,0,10*ROW('Sanitation Data'!D153)),NA())</f>
        <v>#N/A</v>
      </c>
      <c r="Y159" s="96" t="e">
        <f ca="true">+IF(AND(ISNUMBER(OFFSET('Sanitation Data'!$D$11,0,10*ROW('Sanitation Data'!D153))),'Data Summary'!CN159="Yes"),OFFSET('Sanitation Data'!$D$11,0,10*ROW('Sanitation Data'!D153)),NA())</f>
        <v>#N/A</v>
      </c>
      <c r="Z159" s="96" t="e">
        <f ca="true">+IF(AND(ISNUMBER(OFFSET('Sanitation Data'!$D$12,0,10*ROW('Sanitation Data'!D153))),'Data Summary'!CO159="Yes"),OFFSET('Sanitation Data'!$D$12,0,10*ROW('Sanitation Data'!D153)),NA())</f>
        <v>#N/A</v>
      </c>
      <c r="AA159" s="96" t="e">
        <f ca="true">+IF(AND(ISNUMBER(OFFSET('Sanitation Data'!$E$4,0,10*ROW('Sanitation Data'!E153))),'Data Summary'!CP159="Yes"),100-OFFSET('Sanitation Data'!$E$4,0,10*ROW('Sanitation Data'!E153)),NA())</f>
        <v>#N/A</v>
      </c>
      <c r="AB159" s="96" t="e">
        <f ca="true">+IF(AND(ISNUMBER(OFFSET('Sanitation Data'!$E$6,0,10*ROW('Sanitation Data'!E153))),'Data Summary'!CQ159="Yes"),OFFSET('Sanitation Data'!$E$6,0,10*ROW('Sanitation Data'!E153)),NA())</f>
        <v>#N/A</v>
      </c>
      <c r="AC159" s="96" t="e">
        <f ca="true">+IF(AND(ISNUMBER(OFFSET('Sanitation Data'!$E$10,0,10*ROW('Sanitation Data'!E153))),'Data Summary'!CR159="Yes"),OFFSET('Sanitation Data'!$E$10,0,10*ROW('Sanitation Data'!E153)),NA())</f>
        <v>#N/A</v>
      </c>
      <c r="AD159" s="96" t="e">
        <f ca="true">+IF(AND(ISNUMBER(OFFSET('Sanitation Data'!$E$11,0,10*ROW('Sanitation Data'!E153))),'Data Summary'!CS159="Yes"),OFFSET('Sanitation Data'!$E$11,0,10*ROW('Sanitation Data'!E153)),NA())</f>
        <v>#N/A</v>
      </c>
      <c r="AE159" s="96" t="e">
        <f ca="true">+IF(AND(ISNUMBER(OFFSET('Sanitation Data'!$E$12,0,10*ROW('Sanitation Data'!E153))),'Data Summary'!CT159="Yes"),OFFSET('Sanitation Data'!$E$12,0,10*ROW('Sanitation Data'!E153)),NA())</f>
        <v>#N/A</v>
      </c>
      <c r="AF159" s="96" t="e">
        <f ca="true">+IF(AND(ISNUMBER(OFFSET('Sanitation Data'!$F$4,0,10*ROW('Sanitation Data'!F153))),'Data Summary'!CU159="Yes"),100-OFFSET('Sanitation Data'!$F$4,0,10*ROW('Sanitation Data'!F153)),NA())</f>
        <v>#N/A</v>
      </c>
      <c r="AG159" s="96" t="e">
        <f ca="true">+IF(AND(ISNUMBER(OFFSET('Sanitation Data'!$F$6,0,10*ROW('Sanitation Data'!F153))),'Data Summary'!CV159="Yes"),OFFSET('Sanitation Data'!$F$6,0,10*ROW('Sanitation Data'!F153)),NA())</f>
        <v>#N/A</v>
      </c>
      <c r="AH159" s="96" t="e">
        <f ca="true">+IF(AND(ISNUMBER(OFFSET('Sanitation Data'!$F$10,0,10*ROW('Sanitation Data'!F153))),'Data Summary'!CW159="Yes"),OFFSET('Sanitation Data'!$F$10,0,10*ROW('Sanitation Data'!F153)),NA())</f>
        <v>#N/A</v>
      </c>
      <c r="AI159" s="96" t="e">
        <f ca="true">+IF(AND(ISNUMBER(OFFSET('Sanitation Data'!$F$11,0,10*ROW('Sanitation Data'!F153))),'Data Summary'!CX159="Yes"),OFFSET('Sanitation Data'!$F$11,0,10*ROW('Sanitation Data'!F153)),NA())</f>
        <v>#N/A</v>
      </c>
      <c r="AJ159" s="96" t="e">
        <f ca="true">+IF(AND(ISNUMBER(OFFSET('Sanitation Data'!$F$12,0,10*ROW('Sanitation Data'!F153))),'Data Summary'!CY159="Yes"),OFFSET('Sanitation Data'!$F$12,0,10*ROW('Sanitation Data'!F153)),NA())</f>
        <v>#N/A</v>
      </c>
      <c r="AK159" s="96" t="e">
        <f ca="true">+IF(AND(ISNUMBER(OFFSET('Sanitation Data'!$G$4,0,10*ROW('Sanitation Data'!G153))),'Data Summary'!CZ159="Yes"),100-OFFSET('Sanitation Data'!$G$4,0,10*ROW('Sanitation Data'!G153)),NA())</f>
        <v>#N/A</v>
      </c>
      <c r="AL159" s="96" t="e">
        <f ca="true">+IF(AND(ISNUMBER(OFFSET('Sanitation Data'!$G$6,0,10*ROW('Sanitation Data'!G153))),'Data Summary'!DA159="Yes"),OFFSET('Sanitation Data'!$G$6,0,10*ROW('Sanitation Data'!G153)),NA())</f>
        <v>#N/A</v>
      </c>
      <c r="AM159" s="96" t="e">
        <f ca="true">+IF(AND(ISNUMBER(OFFSET('Sanitation Data'!$G$10,0,10*ROW('Sanitation Data'!G153))),'Data Summary'!DB159="Yes"),OFFSET('Sanitation Data'!$G$10,0,10*ROW('Sanitation Data'!G153)),NA())</f>
        <v>#N/A</v>
      </c>
      <c r="AN159" s="96" t="e">
        <f ca="true">+IF(AND(ISNUMBER(OFFSET('Sanitation Data'!$G$11,0,10*ROW('Sanitation Data'!G153))),'Data Summary'!DC159="Yes"),OFFSET('Sanitation Data'!$G$11,0,10*ROW('Sanitation Data'!G153)),NA())</f>
        <v>#N/A</v>
      </c>
      <c r="AO159" s="96" t="e">
        <f ca="true">+IF(AND(ISNUMBER(OFFSET('Sanitation Data'!$G$12,0,10*ROW('Sanitation Data'!G153))),'Data Summary'!DD159="Yes"),OFFSET('Sanitation Data'!$G$12,0,10*ROW('Sanitation Data'!G153)),NA())</f>
        <v>#N/A</v>
      </c>
      <c r="AP159" s="96" t="e">
        <f ca="true">+IF(AND(ISNUMBER(OFFSET('Sanitation Data'!$H$4,0,10*ROW('Sanitation Data'!H153))),'Data Summary'!DE159="Yes"),100-OFFSET('Sanitation Data'!$H$4,0,10*ROW('Sanitation Data'!H153)),NA())</f>
        <v>#N/A</v>
      </c>
      <c r="AQ159" s="96" t="e">
        <f ca="true">+IF(AND(ISNUMBER(OFFSET('Sanitation Data'!$H$6,0,10*ROW('Sanitation Data'!H153))),'Data Summary'!DF159="Yes"),OFFSET('Sanitation Data'!$H$6,0,10*ROW('Sanitation Data'!H153)),NA())</f>
        <v>#N/A</v>
      </c>
      <c r="AR159" s="96" t="e">
        <f ca="true">+IF(AND(ISNUMBER(OFFSET('Sanitation Data'!$H$10,0,10*ROW('Sanitation Data'!H153))),'Data Summary'!DG159="Yes"),OFFSET('Sanitation Data'!$H$10,0,10*ROW('Sanitation Data'!H153)),NA())</f>
        <v>#N/A</v>
      </c>
      <c r="AS159" s="96" t="e">
        <f ca="true">+IF(AND(ISNUMBER(OFFSET('Sanitation Data'!$H$11,0,10*ROW('Sanitation Data'!H153))),'Data Summary'!DH159="Yes"),OFFSET('Sanitation Data'!$H$11,0,10*ROW('Sanitation Data'!H153)),NA())</f>
        <v>#N/A</v>
      </c>
      <c r="AT159" s="96" t="e">
        <f ca="true">+IF(AND(ISNUMBER(OFFSET('Sanitation Data'!$H$12,0,10*ROW('Sanitation Data'!H153))),'Data Summary'!DI159="Yes"),OFFSET('Sanitation Data'!$H$12,0,10*ROW('Sanitation Data'!H153)),NA())</f>
        <v>#N/A</v>
      </c>
      <c r="AU159" s="96" t="e">
        <f ca="true">+IF(AND(ISNUMBER(OFFSET('Sanitation Data'!$I$4,0,10*ROW('Sanitation Data'!I153))),'Data Summary'!DJ159="Yes"),100-OFFSET('Sanitation Data'!$I$4,0,10*ROW('Sanitation Data'!I153)),NA())</f>
        <v>#N/A</v>
      </c>
      <c r="AV159" s="96" t="e">
        <f ca="true">+IF(AND(ISNUMBER(OFFSET('Sanitation Data'!$I$6,0,10*ROW('Sanitation Data'!I153))),'Data Summary'!DK159="Yes"),OFFSET('Sanitation Data'!$I$6,0,10*ROW('Sanitation Data'!I153)),NA())</f>
        <v>#N/A</v>
      </c>
      <c r="AW159" s="96" t="e">
        <f ca="true">+IF(AND(ISNUMBER(OFFSET('Sanitation Data'!$I$10,0,10*ROW('Sanitation Data'!I153))),'Data Summary'!DL159="Yes"),OFFSET('Sanitation Data'!$I$10,0,10*ROW('Sanitation Data'!I153)),NA())</f>
        <v>#N/A</v>
      </c>
      <c r="AX159" s="96" t="e">
        <f ca="true">+IF(AND(ISNUMBER(OFFSET('Sanitation Data'!$I$11,0,10*ROW('Sanitation Data'!I153))),'Data Summary'!DM159="Yes"),OFFSET('Sanitation Data'!$I$11,0,10*ROW('Sanitation Data'!I153)),NA())</f>
        <v>#N/A</v>
      </c>
      <c r="AY159" s="96" t="e">
        <f ca="true">+IF(AND(ISNUMBER(OFFSET('Sanitation Data'!$I$12,0,10*ROW('Sanitation Data'!I153))),'Data Summary'!DN159="Yes"),OFFSET('Sanitation Data'!$I$12,0,10*ROW('Sanitation Data'!I153)),NA())</f>
        <v>#N/A</v>
      </c>
      <c r="AZ159" s="97" t="e">
        <f ca="true">+IF(AND(ISNUMBER(OFFSET('Hygiene Data'!$D$5,0,10*ROW('Hygiene Data'!D153))),'Data Summary'!DO159="Yes"),OFFSET('Hygiene Data'!$D$5,0,10*ROW('Hygiene Data'!D153)),NA())</f>
        <v>#N/A</v>
      </c>
      <c r="BA159" s="97" t="e">
        <f ca="true">+IF(AND(ISNUMBER(OFFSET('Hygiene Data'!$D$7,0,10*ROW('Hygiene Data'!D153))),'Data Summary'!DP159="Yes"),OFFSET('Hygiene Data'!$D$7,0,10*ROW('Hygiene Data'!D153)),NA())</f>
        <v>#N/A</v>
      </c>
      <c r="BB159" s="97" t="e">
        <f ca="true">+IF(AND(ISNUMBER(OFFSET('Hygiene Data'!$D$9,0,10*ROW('Hygiene Data'!D153))),'Data Summary'!DQ159="Yes"),OFFSET('Hygiene Data'!$D$9,0,10*ROW('Hygiene Data'!D153)),NA())</f>
        <v>#N/A</v>
      </c>
      <c r="BC159" s="97" t="e">
        <f ca="true">+IF(AND(ISNUMBER(OFFSET('Hygiene Data'!$E$5,0,10*ROW('Hygiene Data'!E153))),'Data Summary'!DR159="Yes"),OFFSET('Hygiene Data'!$E$5,0,10*ROW('Hygiene Data'!E153)),NA())</f>
        <v>#N/A</v>
      </c>
      <c r="BD159" s="97" t="e">
        <f ca="true">+IF(AND(ISNUMBER(OFFSET('Hygiene Data'!$E$7,0,10*ROW('Hygiene Data'!E153))),'Data Summary'!DS159="Yes"),OFFSET('Hygiene Data'!$E$7,0,10*ROW('Hygiene Data'!E153)),NA())</f>
        <v>#N/A</v>
      </c>
      <c r="BE159" s="97" t="e">
        <f ca="true">+IF(AND(ISNUMBER(OFFSET('Hygiene Data'!$E$9,0,10*ROW('Hygiene Data'!E153))),'Data Summary'!DT159="Yes"),OFFSET('Hygiene Data'!$E$9,0,10*ROW('Hygiene Data'!E153)),NA())</f>
        <v>#N/A</v>
      </c>
      <c r="BF159" s="97" t="e">
        <f ca="true">+IF(AND(ISNUMBER(OFFSET('Hygiene Data'!$F$5,0,10*ROW('Hygiene Data'!F153))),'Data Summary'!DU159="Yes"),OFFSET('Hygiene Data'!$F$5,0,10*ROW('Hygiene Data'!F153)),NA())</f>
        <v>#N/A</v>
      </c>
      <c r="BG159" s="97" t="e">
        <f ca="true">+IF(AND(ISNUMBER(OFFSET('Hygiene Data'!$F$7,0,10*ROW('Hygiene Data'!F153))),'Data Summary'!DV159="Yes"),OFFSET('Hygiene Data'!$F$7,0,10*ROW('Hygiene Data'!F153)),NA())</f>
        <v>#N/A</v>
      </c>
      <c r="BH159" s="97" t="e">
        <f ca="true">+IF(AND(ISNUMBER(OFFSET('Hygiene Data'!$F$9,0,10*ROW('Hygiene Data'!F153))),'Data Summary'!DW159="Yes"),OFFSET('Hygiene Data'!$F$9,0,10*ROW('Hygiene Data'!F153)),NA())</f>
        <v>#N/A</v>
      </c>
      <c r="BI159" s="97" t="e">
        <f ca="true">+IF(AND(ISNUMBER(OFFSET('Hygiene Data'!$G$5,0,10*ROW('Hygiene Data'!G153))),'Data Summary'!DX159="Yes"),OFFSET('Hygiene Data'!$G$5,0,10*ROW('Hygiene Data'!G153)),NA())</f>
        <v>#N/A</v>
      </c>
      <c r="BJ159" s="97" t="e">
        <f ca="true">+IF(AND(ISNUMBER(OFFSET('Hygiene Data'!$G$7,0,10*ROW('Hygiene Data'!G153))),'Data Summary'!DY159="Yes"),OFFSET('Hygiene Data'!$G$7,0,10*ROW('Hygiene Data'!G153)),NA())</f>
        <v>#N/A</v>
      </c>
      <c r="BK159" s="97" t="e">
        <f ca="true">+IF(AND(ISNUMBER(OFFSET('Hygiene Data'!$G$9,0,10*ROW('Hygiene Data'!G153))),'Data Summary'!DZ159="Yes"),OFFSET('Hygiene Data'!$G$9,0,10*ROW('Hygiene Data'!G153)),NA())</f>
        <v>#N/A</v>
      </c>
      <c r="BL159" s="97" t="e">
        <f ca="true">+IF(AND(ISNUMBER(OFFSET('Hygiene Data'!$H$5,0,10*ROW('Hygiene Data'!H153))),'Data Summary'!EA159="Yes"),OFFSET('Hygiene Data'!$H$5,0,10*ROW('Hygiene Data'!H153)),NA())</f>
        <v>#N/A</v>
      </c>
      <c r="BM159" s="97" t="e">
        <f ca="true">+IF(AND(ISNUMBER(OFFSET('Hygiene Data'!$H$7,0,10*ROW('Hygiene Data'!H153))),'Data Summary'!EB159="Yes"),OFFSET('Hygiene Data'!$H$7,0,10*ROW('Hygiene Data'!H153)),NA())</f>
        <v>#N/A</v>
      </c>
      <c r="BN159" s="97" t="e">
        <f ca="true">+IF(AND(ISNUMBER(OFFSET('Hygiene Data'!$H$9,0,10*ROW('Hygiene Data'!H153))),'Data Summary'!EC159="Yes"),OFFSET('Hygiene Data'!$H$9,0,10*ROW('Hygiene Data'!H153)),NA())</f>
        <v>#N/A</v>
      </c>
      <c r="BO159" s="97" t="e">
        <f ca="true">+IF(AND(ISNUMBER(OFFSET('Hygiene Data'!$I$5,0,10*ROW('Hygiene Data'!I153))),'Data Summary'!ED159="Yes"),OFFSET('Hygiene Data'!$I$5,0,10*ROW('Hygiene Data'!I153)),NA())</f>
        <v>#N/A</v>
      </c>
      <c r="BP159" s="97" t="e">
        <f ca="true">+IF(AND(ISNUMBER(OFFSET('Hygiene Data'!$I$7,0,10*ROW('Hygiene Data'!I153))),'Data Summary'!EE159="Yes"),OFFSET('Hygiene Data'!$I$7,0,10*ROW('Hygiene Data'!I153)),NA())</f>
        <v>#N/A</v>
      </c>
      <c r="BQ159" s="97" t="e">
        <f ca="true">+IF(AND(ISNUMBER(OFFSET('Hygiene Data'!$I$9,0,10*ROW('Hygiene Data'!I153))),'Data Summary'!EF159="Yes"),OFFSET('Hygiene Data'!$I$9,0,10*ROW('Hygiene Data'!I153)),NA())</f>
        <v>#N/A</v>
      </c>
    </row>
    <row xmlns:x14ac="http://schemas.microsoft.com/office/spreadsheetml/2009/9/ac" r="160" x14ac:dyDescent="0.2">
      <c r="A160" s="409" t="e">
        <f ca="true">+RIGHT('Data Summary'!A160,LEN('Data Summary'!A160)-9)</f>
        <v>#VALUE!</v>
      </c>
      <c r="B160" s="36" t="str">
        <f ca="true">+IF(ISTEXT('Data Summary'!B160),'Data Summary'!B160,"")</f>
        <v/>
      </c>
      <c r="C160" s="358" t="e">
        <f ca="true">+VALUE('Data Summary'!C160)</f>
        <v>#VALUE!</v>
      </c>
      <c r="D160" s="95" t="e">
        <f ca="true">+IF(AND(ISNUMBER(OFFSET('Water Data'!$D$4,0,10*ROW('Water Data'!D154))),'Data Summary'!BS160="Yes"),100-OFFSET('Water Data'!$D$4,0,10*ROW('Water Data'!D154)),NA())</f>
        <v>#N/A</v>
      </c>
      <c r="E160" s="95" t="e">
        <f ca="true">+IF(AND(ISNUMBER(OFFSET('Water Data'!$D$6,0,10*ROW('Water Data'!D154))),'Data Summary'!BT160="Yes"),OFFSET('Water Data'!$D$6,0,10*ROW('Water Data'!D154)),NA())</f>
        <v>#N/A</v>
      </c>
      <c r="F160" s="95" t="e">
        <f ca="true">+IF(AND(ISNUMBER(OFFSET('Water Data'!$D$9,0,10*ROW('Water Data'!D154))),'Data Summary'!BU160="Yes"),OFFSET('Water Data'!$D$9,0,10*ROW('Water Data'!D154)),NA())</f>
        <v>#N/A</v>
      </c>
      <c r="G160" s="95" t="e">
        <f ca="true">+IF(AND(ISNUMBER(OFFSET('Water Data'!$E$4,0,10*ROW('Water Data'!E154))),'Data Summary'!BV160="Yes"),100-OFFSET('Water Data'!$E$4,0,10*ROW('Water Data'!E154)),NA())</f>
        <v>#N/A</v>
      </c>
      <c r="H160" s="95" t="e">
        <f ca="true">+IF(AND(ISNUMBER(OFFSET('Water Data'!$E$6,0,10*ROW('Water Data'!E154))),'Data Summary'!BW160="Yes"),OFFSET('Water Data'!$E$6,0,10*ROW('Water Data'!E154)),NA())</f>
        <v>#N/A</v>
      </c>
      <c r="I160" s="95" t="e">
        <f ca="true">+IF(AND(ISNUMBER(OFFSET('Water Data'!$E$9,0,10*ROW('Water Data'!E154))),'Data Summary'!BX160="Yes"),OFFSET('Water Data'!$E$9,0,10*ROW('Water Data'!E154)),NA())</f>
        <v>#N/A</v>
      </c>
      <c r="J160" s="95" t="e">
        <f ca="true">+IF(AND(ISNUMBER(OFFSET('Water Data'!$F$4,0,10*ROW('Water Data'!F154))),'Data Summary'!BY160="Yes"),100-OFFSET('Water Data'!$F$4,0,10*ROW('Water Data'!F154)),NA())</f>
        <v>#N/A</v>
      </c>
      <c r="K160" s="95" t="e">
        <f ca="true">+IF(AND(ISNUMBER(OFFSET('Water Data'!$F$6,0,10*ROW('Water Data'!F154))),'Data Summary'!BZ160="Yes"),OFFSET('Water Data'!$F$6,0,10*ROW('Water Data'!F154)),NA())</f>
        <v>#N/A</v>
      </c>
      <c r="L160" s="95" t="e">
        <f ca="true">+IF(AND(ISNUMBER(OFFSET('Water Data'!$F$9,0,10*ROW('Water Data'!F154))),'Data Summary'!CA160="Yes"),OFFSET('Water Data'!$F$9,0,10*ROW('Water Data'!F154)),NA())</f>
        <v>#N/A</v>
      </c>
      <c r="M160" s="95" t="e">
        <f ca="true">+IF(AND(ISNUMBER(OFFSET('Water Data'!$G$4,0,10*ROW('Water Data'!G154))),'Data Summary'!CB160="Yes"),100-OFFSET('Water Data'!$G$4,0,10*ROW('Water Data'!G154)),NA())</f>
        <v>#N/A</v>
      </c>
      <c r="N160" s="95" t="e">
        <f ca="true">+IF(AND(ISNUMBER(OFFSET('Water Data'!$G$6,0,10*ROW('Water Data'!G154))),'Data Summary'!CC160="Yes"),OFFSET('Water Data'!$G$6,0,10*ROW('Water Data'!G154)),NA())</f>
        <v>#N/A</v>
      </c>
      <c r="O160" s="95" t="e">
        <f ca="true">+IF(AND(ISNUMBER(OFFSET('Water Data'!$G$9,0,10*ROW('Water Data'!G154))),'Data Summary'!CD160="Yes"),OFFSET('Water Data'!$G$9,0,10*ROW('Water Data'!G154)),NA())</f>
        <v>#N/A</v>
      </c>
      <c r="P160" s="95" t="e">
        <f ca="true">+IF(AND(ISNUMBER(OFFSET('Water Data'!$H$4,0,10*ROW('Water Data'!H154))),'Data Summary'!CE160="Yes"),100-OFFSET('Water Data'!$H$4,0,10*ROW('Water Data'!H154)),NA())</f>
        <v>#N/A</v>
      </c>
      <c r="Q160" s="95" t="e">
        <f ca="true">+IF(AND(ISNUMBER(OFFSET('Water Data'!$H$6,0,10*ROW('Water Data'!H154))),'Data Summary'!CF160="Yes"),OFFSET('Water Data'!$H$6,0,10*ROW('Water Data'!H154)),NA())</f>
        <v>#N/A</v>
      </c>
      <c r="R160" s="95" t="e">
        <f ca="true">+IF(AND(ISNUMBER(OFFSET('Water Data'!$H$9,0,10*ROW('Water Data'!H154))),'Data Summary'!CG160="Yes"),OFFSET('Water Data'!$H$9,0,10*ROW('Water Data'!H154)),NA())</f>
        <v>#N/A</v>
      </c>
      <c r="S160" s="95" t="e">
        <f ca="true">+IF(AND(ISNUMBER(OFFSET('Water Data'!$I$4,0,10*ROW('Water Data'!I154))),'Data Summary'!CH160="Yes"),100-OFFSET('Water Data'!$I$4,0,10*ROW('Water Data'!I154)),NA())</f>
        <v>#N/A</v>
      </c>
      <c r="T160" s="95" t="e">
        <f ca="true">+IF(AND(ISNUMBER(OFFSET('Water Data'!$I$6,0,10*ROW('Water Data'!I154))),'Data Summary'!CI160="Yes"),OFFSET('Water Data'!$I$6,0,10*ROW('Water Data'!I154)),NA())</f>
        <v>#N/A</v>
      </c>
      <c r="U160" s="95" t="e">
        <f ca="true">+IF(AND(ISNUMBER(OFFSET('Water Data'!$I$9,0,10*ROW('Water Data'!I154))),'Data Summary'!CJ160="Yes"),OFFSET('Water Data'!$I$9,0,10*ROW('Water Data'!I154)),NA())</f>
        <v>#N/A</v>
      </c>
      <c r="V160" s="96" t="e">
        <f ca="true">+IF(AND(ISNUMBER(OFFSET('Sanitation Data'!$D$4,0,10*ROW('Sanitation Data'!D154))),'Data Summary'!CK160="Yes"),100-OFFSET('Sanitation Data'!$D$4,0,10*ROW('Sanitation Data'!D154)),NA())</f>
        <v>#N/A</v>
      </c>
      <c r="W160" s="96" t="e">
        <f ca="true">+IF(AND(ISNUMBER(OFFSET('Sanitation Data'!$D$6,0,10*ROW('Sanitation Data'!D154))),'Data Summary'!CL160="Yes"),OFFSET('Sanitation Data'!$D$6,0,10*ROW('Sanitation Data'!D154)),NA())</f>
        <v>#N/A</v>
      </c>
      <c r="X160" s="96" t="e">
        <f ca="true">+IF(AND(ISNUMBER(OFFSET('Sanitation Data'!$D$10,0,10*ROW('Sanitation Data'!D154))),'Data Summary'!CM160="Yes"),OFFSET('Sanitation Data'!$D$10,0,10*ROW('Sanitation Data'!D154)),NA())</f>
        <v>#N/A</v>
      </c>
      <c r="Y160" s="96" t="e">
        <f ca="true">+IF(AND(ISNUMBER(OFFSET('Sanitation Data'!$D$11,0,10*ROW('Sanitation Data'!D154))),'Data Summary'!CN160="Yes"),OFFSET('Sanitation Data'!$D$11,0,10*ROW('Sanitation Data'!D154)),NA())</f>
        <v>#N/A</v>
      </c>
      <c r="Z160" s="96" t="e">
        <f ca="true">+IF(AND(ISNUMBER(OFFSET('Sanitation Data'!$D$12,0,10*ROW('Sanitation Data'!D154))),'Data Summary'!CO160="Yes"),OFFSET('Sanitation Data'!$D$12,0,10*ROW('Sanitation Data'!D154)),NA())</f>
        <v>#N/A</v>
      </c>
      <c r="AA160" s="96" t="e">
        <f ca="true">+IF(AND(ISNUMBER(OFFSET('Sanitation Data'!$E$4,0,10*ROW('Sanitation Data'!E154))),'Data Summary'!CP160="Yes"),100-OFFSET('Sanitation Data'!$E$4,0,10*ROW('Sanitation Data'!E154)),NA())</f>
        <v>#N/A</v>
      </c>
      <c r="AB160" s="96" t="e">
        <f ca="true">+IF(AND(ISNUMBER(OFFSET('Sanitation Data'!$E$6,0,10*ROW('Sanitation Data'!E154))),'Data Summary'!CQ160="Yes"),OFFSET('Sanitation Data'!$E$6,0,10*ROW('Sanitation Data'!E154)),NA())</f>
        <v>#N/A</v>
      </c>
      <c r="AC160" s="96" t="e">
        <f ca="true">+IF(AND(ISNUMBER(OFFSET('Sanitation Data'!$E$10,0,10*ROW('Sanitation Data'!E154))),'Data Summary'!CR160="Yes"),OFFSET('Sanitation Data'!$E$10,0,10*ROW('Sanitation Data'!E154)),NA())</f>
        <v>#N/A</v>
      </c>
      <c r="AD160" s="96" t="e">
        <f ca="true">+IF(AND(ISNUMBER(OFFSET('Sanitation Data'!$E$11,0,10*ROW('Sanitation Data'!E154))),'Data Summary'!CS160="Yes"),OFFSET('Sanitation Data'!$E$11,0,10*ROW('Sanitation Data'!E154)),NA())</f>
        <v>#N/A</v>
      </c>
      <c r="AE160" s="96" t="e">
        <f ca="true">+IF(AND(ISNUMBER(OFFSET('Sanitation Data'!$E$12,0,10*ROW('Sanitation Data'!E154))),'Data Summary'!CT160="Yes"),OFFSET('Sanitation Data'!$E$12,0,10*ROW('Sanitation Data'!E154)),NA())</f>
        <v>#N/A</v>
      </c>
      <c r="AF160" s="96" t="e">
        <f ca="true">+IF(AND(ISNUMBER(OFFSET('Sanitation Data'!$F$4,0,10*ROW('Sanitation Data'!F154))),'Data Summary'!CU160="Yes"),100-OFFSET('Sanitation Data'!$F$4,0,10*ROW('Sanitation Data'!F154)),NA())</f>
        <v>#N/A</v>
      </c>
      <c r="AG160" s="96" t="e">
        <f ca="true">+IF(AND(ISNUMBER(OFFSET('Sanitation Data'!$F$6,0,10*ROW('Sanitation Data'!F154))),'Data Summary'!CV160="Yes"),OFFSET('Sanitation Data'!$F$6,0,10*ROW('Sanitation Data'!F154)),NA())</f>
        <v>#N/A</v>
      </c>
      <c r="AH160" s="96" t="e">
        <f ca="true">+IF(AND(ISNUMBER(OFFSET('Sanitation Data'!$F$10,0,10*ROW('Sanitation Data'!F154))),'Data Summary'!CW160="Yes"),OFFSET('Sanitation Data'!$F$10,0,10*ROW('Sanitation Data'!F154)),NA())</f>
        <v>#N/A</v>
      </c>
      <c r="AI160" s="96" t="e">
        <f ca="true">+IF(AND(ISNUMBER(OFFSET('Sanitation Data'!$F$11,0,10*ROW('Sanitation Data'!F154))),'Data Summary'!CX160="Yes"),OFFSET('Sanitation Data'!$F$11,0,10*ROW('Sanitation Data'!F154)),NA())</f>
        <v>#N/A</v>
      </c>
      <c r="AJ160" s="96" t="e">
        <f ca="true">+IF(AND(ISNUMBER(OFFSET('Sanitation Data'!$F$12,0,10*ROW('Sanitation Data'!F154))),'Data Summary'!CY160="Yes"),OFFSET('Sanitation Data'!$F$12,0,10*ROW('Sanitation Data'!F154)),NA())</f>
        <v>#N/A</v>
      </c>
      <c r="AK160" s="96" t="e">
        <f ca="true">+IF(AND(ISNUMBER(OFFSET('Sanitation Data'!$G$4,0,10*ROW('Sanitation Data'!G154))),'Data Summary'!CZ160="Yes"),100-OFFSET('Sanitation Data'!$G$4,0,10*ROW('Sanitation Data'!G154)),NA())</f>
        <v>#N/A</v>
      </c>
      <c r="AL160" s="96" t="e">
        <f ca="true">+IF(AND(ISNUMBER(OFFSET('Sanitation Data'!$G$6,0,10*ROW('Sanitation Data'!G154))),'Data Summary'!DA160="Yes"),OFFSET('Sanitation Data'!$G$6,0,10*ROW('Sanitation Data'!G154)),NA())</f>
        <v>#N/A</v>
      </c>
      <c r="AM160" s="96" t="e">
        <f ca="true">+IF(AND(ISNUMBER(OFFSET('Sanitation Data'!$G$10,0,10*ROW('Sanitation Data'!G154))),'Data Summary'!DB160="Yes"),OFFSET('Sanitation Data'!$G$10,0,10*ROW('Sanitation Data'!G154)),NA())</f>
        <v>#N/A</v>
      </c>
      <c r="AN160" s="96" t="e">
        <f ca="true">+IF(AND(ISNUMBER(OFFSET('Sanitation Data'!$G$11,0,10*ROW('Sanitation Data'!G154))),'Data Summary'!DC160="Yes"),OFFSET('Sanitation Data'!$G$11,0,10*ROW('Sanitation Data'!G154)),NA())</f>
        <v>#N/A</v>
      </c>
      <c r="AO160" s="96" t="e">
        <f ca="true">+IF(AND(ISNUMBER(OFFSET('Sanitation Data'!$G$12,0,10*ROW('Sanitation Data'!G154))),'Data Summary'!DD160="Yes"),OFFSET('Sanitation Data'!$G$12,0,10*ROW('Sanitation Data'!G154)),NA())</f>
        <v>#N/A</v>
      </c>
      <c r="AP160" s="96" t="e">
        <f ca="true">+IF(AND(ISNUMBER(OFFSET('Sanitation Data'!$H$4,0,10*ROW('Sanitation Data'!H154))),'Data Summary'!DE160="Yes"),100-OFFSET('Sanitation Data'!$H$4,0,10*ROW('Sanitation Data'!H154)),NA())</f>
        <v>#N/A</v>
      </c>
      <c r="AQ160" s="96" t="e">
        <f ca="true">+IF(AND(ISNUMBER(OFFSET('Sanitation Data'!$H$6,0,10*ROW('Sanitation Data'!H154))),'Data Summary'!DF160="Yes"),OFFSET('Sanitation Data'!$H$6,0,10*ROW('Sanitation Data'!H154)),NA())</f>
        <v>#N/A</v>
      </c>
      <c r="AR160" s="96" t="e">
        <f ca="true">+IF(AND(ISNUMBER(OFFSET('Sanitation Data'!$H$10,0,10*ROW('Sanitation Data'!H154))),'Data Summary'!DG160="Yes"),OFFSET('Sanitation Data'!$H$10,0,10*ROW('Sanitation Data'!H154)),NA())</f>
        <v>#N/A</v>
      </c>
      <c r="AS160" s="96" t="e">
        <f ca="true">+IF(AND(ISNUMBER(OFFSET('Sanitation Data'!$H$11,0,10*ROW('Sanitation Data'!H154))),'Data Summary'!DH160="Yes"),OFFSET('Sanitation Data'!$H$11,0,10*ROW('Sanitation Data'!H154)),NA())</f>
        <v>#N/A</v>
      </c>
      <c r="AT160" s="96" t="e">
        <f ca="true">+IF(AND(ISNUMBER(OFFSET('Sanitation Data'!$H$12,0,10*ROW('Sanitation Data'!H154))),'Data Summary'!DI160="Yes"),OFFSET('Sanitation Data'!$H$12,0,10*ROW('Sanitation Data'!H154)),NA())</f>
        <v>#N/A</v>
      </c>
      <c r="AU160" s="96" t="e">
        <f ca="true">+IF(AND(ISNUMBER(OFFSET('Sanitation Data'!$I$4,0,10*ROW('Sanitation Data'!I154))),'Data Summary'!DJ160="Yes"),100-OFFSET('Sanitation Data'!$I$4,0,10*ROW('Sanitation Data'!I154)),NA())</f>
        <v>#N/A</v>
      </c>
      <c r="AV160" s="96" t="e">
        <f ca="true">+IF(AND(ISNUMBER(OFFSET('Sanitation Data'!$I$6,0,10*ROW('Sanitation Data'!I154))),'Data Summary'!DK160="Yes"),OFFSET('Sanitation Data'!$I$6,0,10*ROW('Sanitation Data'!I154)),NA())</f>
        <v>#N/A</v>
      </c>
      <c r="AW160" s="96" t="e">
        <f ca="true">+IF(AND(ISNUMBER(OFFSET('Sanitation Data'!$I$10,0,10*ROW('Sanitation Data'!I154))),'Data Summary'!DL160="Yes"),OFFSET('Sanitation Data'!$I$10,0,10*ROW('Sanitation Data'!I154)),NA())</f>
        <v>#N/A</v>
      </c>
      <c r="AX160" s="96" t="e">
        <f ca="true">+IF(AND(ISNUMBER(OFFSET('Sanitation Data'!$I$11,0,10*ROW('Sanitation Data'!I154))),'Data Summary'!DM160="Yes"),OFFSET('Sanitation Data'!$I$11,0,10*ROW('Sanitation Data'!I154)),NA())</f>
        <v>#N/A</v>
      </c>
      <c r="AY160" s="96" t="e">
        <f ca="true">+IF(AND(ISNUMBER(OFFSET('Sanitation Data'!$I$12,0,10*ROW('Sanitation Data'!I154))),'Data Summary'!DN160="Yes"),OFFSET('Sanitation Data'!$I$12,0,10*ROW('Sanitation Data'!I154)),NA())</f>
        <v>#N/A</v>
      </c>
      <c r="AZ160" s="97" t="e">
        <f ca="true">+IF(AND(ISNUMBER(OFFSET('Hygiene Data'!$D$5,0,10*ROW('Hygiene Data'!D154))),'Data Summary'!DO160="Yes"),OFFSET('Hygiene Data'!$D$5,0,10*ROW('Hygiene Data'!D154)),NA())</f>
        <v>#N/A</v>
      </c>
      <c r="BA160" s="97" t="e">
        <f ca="true">+IF(AND(ISNUMBER(OFFSET('Hygiene Data'!$D$7,0,10*ROW('Hygiene Data'!D154))),'Data Summary'!DP160="Yes"),OFFSET('Hygiene Data'!$D$7,0,10*ROW('Hygiene Data'!D154)),NA())</f>
        <v>#N/A</v>
      </c>
      <c r="BB160" s="97" t="e">
        <f ca="true">+IF(AND(ISNUMBER(OFFSET('Hygiene Data'!$D$9,0,10*ROW('Hygiene Data'!D154))),'Data Summary'!DQ160="Yes"),OFFSET('Hygiene Data'!$D$9,0,10*ROW('Hygiene Data'!D154)),NA())</f>
        <v>#N/A</v>
      </c>
      <c r="BC160" s="97" t="e">
        <f ca="true">+IF(AND(ISNUMBER(OFFSET('Hygiene Data'!$E$5,0,10*ROW('Hygiene Data'!E154))),'Data Summary'!DR160="Yes"),OFFSET('Hygiene Data'!$E$5,0,10*ROW('Hygiene Data'!E154)),NA())</f>
        <v>#N/A</v>
      </c>
      <c r="BD160" s="97" t="e">
        <f ca="true">+IF(AND(ISNUMBER(OFFSET('Hygiene Data'!$E$7,0,10*ROW('Hygiene Data'!E154))),'Data Summary'!DS160="Yes"),OFFSET('Hygiene Data'!$E$7,0,10*ROW('Hygiene Data'!E154)),NA())</f>
        <v>#N/A</v>
      </c>
      <c r="BE160" s="97" t="e">
        <f ca="true">+IF(AND(ISNUMBER(OFFSET('Hygiene Data'!$E$9,0,10*ROW('Hygiene Data'!E154))),'Data Summary'!DT160="Yes"),OFFSET('Hygiene Data'!$E$9,0,10*ROW('Hygiene Data'!E154)),NA())</f>
        <v>#N/A</v>
      </c>
      <c r="BF160" s="97" t="e">
        <f ca="true">+IF(AND(ISNUMBER(OFFSET('Hygiene Data'!$F$5,0,10*ROW('Hygiene Data'!F154))),'Data Summary'!DU160="Yes"),OFFSET('Hygiene Data'!$F$5,0,10*ROW('Hygiene Data'!F154)),NA())</f>
        <v>#N/A</v>
      </c>
      <c r="BG160" s="97" t="e">
        <f ca="true">+IF(AND(ISNUMBER(OFFSET('Hygiene Data'!$F$7,0,10*ROW('Hygiene Data'!F154))),'Data Summary'!DV160="Yes"),OFFSET('Hygiene Data'!$F$7,0,10*ROW('Hygiene Data'!F154)),NA())</f>
        <v>#N/A</v>
      </c>
      <c r="BH160" s="97" t="e">
        <f ca="true">+IF(AND(ISNUMBER(OFFSET('Hygiene Data'!$F$9,0,10*ROW('Hygiene Data'!F154))),'Data Summary'!DW160="Yes"),OFFSET('Hygiene Data'!$F$9,0,10*ROW('Hygiene Data'!F154)),NA())</f>
        <v>#N/A</v>
      </c>
      <c r="BI160" s="97" t="e">
        <f ca="true">+IF(AND(ISNUMBER(OFFSET('Hygiene Data'!$G$5,0,10*ROW('Hygiene Data'!G154))),'Data Summary'!DX160="Yes"),OFFSET('Hygiene Data'!$G$5,0,10*ROW('Hygiene Data'!G154)),NA())</f>
        <v>#N/A</v>
      </c>
      <c r="BJ160" s="97" t="e">
        <f ca="true">+IF(AND(ISNUMBER(OFFSET('Hygiene Data'!$G$7,0,10*ROW('Hygiene Data'!G154))),'Data Summary'!DY160="Yes"),OFFSET('Hygiene Data'!$G$7,0,10*ROW('Hygiene Data'!G154)),NA())</f>
        <v>#N/A</v>
      </c>
      <c r="BK160" s="97" t="e">
        <f ca="true">+IF(AND(ISNUMBER(OFFSET('Hygiene Data'!$G$9,0,10*ROW('Hygiene Data'!G154))),'Data Summary'!DZ160="Yes"),OFFSET('Hygiene Data'!$G$9,0,10*ROW('Hygiene Data'!G154)),NA())</f>
        <v>#N/A</v>
      </c>
      <c r="BL160" s="97" t="e">
        <f ca="true">+IF(AND(ISNUMBER(OFFSET('Hygiene Data'!$H$5,0,10*ROW('Hygiene Data'!H154))),'Data Summary'!EA160="Yes"),OFFSET('Hygiene Data'!$H$5,0,10*ROW('Hygiene Data'!H154)),NA())</f>
        <v>#N/A</v>
      </c>
      <c r="BM160" s="97" t="e">
        <f ca="true">+IF(AND(ISNUMBER(OFFSET('Hygiene Data'!$H$7,0,10*ROW('Hygiene Data'!H154))),'Data Summary'!EB160="Yes"),OFFSET('Hygiene Data'!$H$7,0,10*ROW('Hygiene Data'!H154)),NA())</f>
        <v>#N/A</v>
      </c>
      <c r="BN160" s="97" t="e">
        <f ca="true">+IF(AND(ISNUMBER(OFFSET('Hygiene Data'!$H$9,0,10*ROW('Hygiene Data'!H154))),'Data Summary'!EC160="Yes"),OFFSET('Hygiene Data'!$H$9,0,10*ROW('Hygiene Data'!H154)),NA())</f>
        <v>#N/A</v>
      </c>
      <c r="BO160" s="97" t="e">
        <f ca="true">+IF(AND(ISNUMBER(OFFSET('Hygiene Data'!$I$5,0,10*ROW('Hygiene Data'!I154))),'Data Summary'!ED160="Yes"),OFFSET('Hygiene Data'!$I$5,0,10*ROW('Hygiene Data'!I154)),NA())</f>
        <v>#N/A</v>
      </c>
      <c r="BP160" s="97" t="e">
        <f ca="true">+IF(AND(ISNUMBER(OFFSET('Hygiene Data'!$I$7,0,10*ROW('Hygiene Data'!I154))),'Data Summary'!EE160="Yes"),OFFSET('Hygiene Data'!$I$7,0,10*ROW('Hygiene Data'!I154)),NA())</f>
        <v>#N/A</v>
      </c>
      <c r="BQ160" s="97" t="e">
        <f ca="true">+IF(AND(ISNUMBER(OFFSET('Hygiene Data'!$I$9,0,10*ROW('Hygiene Data'!I154))),'Data Summary'!EF160="Yes"),OFFSET('Hygiene Data'!$I$9,0,10*ROW('Hygiene Data'!I154)),NA())</f>
        <v>#N/A</v>
      </c>
    </row>
    <row xmlns:x14ac="http://schemas.microsoft.com/office/spreadsheetml/2009/9/ac" r="161" x14ac:dyDescent="0.2">
      <c r="A161" s="409" t="e">
        <f ca="true">+RIGHT('Data Summary'!A161,LEN('Data Summary'!A161)-9)</f>
        <v>#VALUE!</v>
      </c>
      <c r="B161" s="36" t="str">
        <f ca="true">+IF(ISTEXT('Data Summary'!B161),'Data Summary'!B161,"")</f>
        <v/>
      </c>
      <c r="C161" s="358" t="e">
        <f ca="true">+VALUE('Data Summary'!C161)</f>
        <v>#VALUE!</v>
      </c>
      <c r="D161" s="95" t="e">
        <f ca="true">+IF(AND(ISNUMBER(OFFSET('Water Data'!$D$4,0,10*ROW('Water Data'!D155))),'Data Summary'!BS161="Yes"),100-OFFSET('Water Data'!$D$4,0,10*ROW('Water Data'!D155)),NA())</f>
        <v>#N/A</v>
      </c>
      <c r="E161" s="95" t="e">
        <f ca="true">+IF(AND(ISNUMBER(OFFSET('Water Data'!$D$6,0,10*ROW('Water Data'!D155))),'Data Summary'!BT161="Yes"),OFFSET('Water Data'!$D$6,0,10*ROW('Water Data'!D155)),NA())</f>
        <v>#N/A</v>
      </c>
      <c r="F161" s="95" t="e">
        <f ca="true">+IF(AND(ISNUMBER(OFFSET('Water Data'!$D$9,0,10*ROW('Water Data'!D155))),'Data Summary'!BU161="Yes"),OFFSET('Water Data'!$D$9,0,10*ROW('Water Data'!D155)),NA())</f>
        <v>#N/A</v>
      </c>
      <c r="G161" s="95" t="e">
        <f ca="true">+IF(AND(ISNUMBER(OFFSET('Water Data'!$E$4,0,10*ROW('Water Data'!E155))),'Data Summary'!BV161="Yes"),100-OFFSET('Water Data'!$E$4,0,10*ROW('Water Data'!E155)),NA())</f>
        <v>#N/A</v>
      </c>
      <c r="H161" s="95" t="e">
        <f ca="true">+IF(AND(ISNUMBER(OFFSET('Water Data'!$E$6,0,10*ROW('Water Data'!E155))),'Data Summary'!BW161="Yes"),OFFSET('Water Data'!$E$6,0,10*ROW('Water Data'!E155)),NA())</f>
        <v>#N/A</v>
      </c>
      <c r="I161" s="95" t="e">
        <f ca="true">+IF(AND(ISNUMBER(OFFSET('Water Data'!$E$9,0,10*ROW('Water Data'!E155))),'Data Summary'!BX161="Yes"),OFFSET('Water Data'!$E$9,0,10*ROW('Water Data'!E155)),NA())</f>
        <v>#N/A</v>
      </c>
      <c r="J161" s="95" t="e">
        <f ca="true">+IF(AND(ISNUMBER(OFFSET('Water Data'!$F$4,0,10*ROW('Water Data'!F155))),'Data Summary'!BY161="Yes"),100-OFFSET('Water Data'!$F$4,0,10*ROW('Water Data'!F155)),NA())</f>
        <v>#N/A</v>
      </c>
      <c r="K161" s="95" t="e">
        <f ca="true">+IF(AND(ISNUMBER(OFFSET('Water Data'!$F$6,0,10*ROW('Water Data'!F155))),'Data Summary'!BZ161="Yes"),OFFSET('Water Data'!$F$6,0,10*ROW('Water Data'!F155)),NA())</f>
        <v>#N/A</v>
      </c>
      <c r="L161" s="95" t="e">
        <f ca="true">+IF(AND(ISNUMBER(OFFSET('Water Data'!$F$9,0,10*ROW('Water Data'!F155))),'Data Summary'!CA161="Yes"),OFFSET('Water Data'!$F$9,0,10*ROW('Water Data'!F155)),NA())</f>
        <v>#N/A</v>
      </c>
      <c r="M161" s="95" t="e">
        <f ca="true">+IF(AND(ISNUMBER(OFFSET('Water Data'!$G$4,0,10*ROW('Water Data'!G155))),'Data Summary'!CB161="Yes"),100-OFFSET('Water Data'!$G$4,0,10*ROW('Water Data'!G155)),NA())</f>
        <v>#N/A</v>
      </c>
      <c r="N161" s="95" t="e">
        <f ca="true">+IF(AND(ISNUMBER(OFFSET('Water Data'!$G$6,0,10*ROW('Water Data'!G155))),'Data Summary'!CC161="Yes"),OFFSET('Water Data'!$G$6,0,10*ROW('Water Data'!G155)),NA())</f>
        <v>#N/A</v>
      </c>
      <c r="O161" s="95" t="e">
        <f ca="true">+IF(AND(ISNUMBER(OFFSET('Water Data'!$G$9,0,10*ROW('Water Data'!G155))),'Data Summary'!CD161="Yes"),OFFSET('Water Data'!$G$9,0,10*ROW('Water Data'!G155)),NA())</f>
        <v>#N/A</v>
      </c>
      <c r="P161" s="95" t="e">
        <f ca="true">+IF(AND(ISNUMBER(OFFSET('Water Data'!$H$4,0,10*ROW('Water Data'!H155))),'Data Summary'!CE161="Yes"),100-OFFSET('Water Data'!$H$4,0,10*ROW('Water Data'!H155)),NA())</f>
        <v>#N/A</v>
      </c>
      <c r="Q161" s="95" t="e">
        <f ca="true">+IF(AND(ISNUMBER(OFFSET('Water Data'!$H$6,0,10*ROW('Water Data'!H155))),'Data Summary'!CF161="Yes"),OFFSET('Water Data'!$H$6,0,10*ROW('Water Data'!H155)),NA())</f>
        <v>#N/A</v>
      </c>
      <c r="R161" s="95" t="e">
        <f ca="true">+IF(AND(ISNUMBER(OFFSET('Water Data'!$H$9,0,10*ROW('Water Data'!H155))),'Data Summary'!CG161="Yes"),OFFSET('Water Data'!$H$9,0,10*ROW('Water Data'!H155)),NA())</f>
        <v>#N/A</v>
      </c>
      <c r="S161" s="95" t="e">
        <f ca="true">+IF(AND(ISNUMBER(OFFSET('Water Data'!$I$4,0,10*ROW('Water Data'!I155))),'Data Summary'!CH161="Yes"),100-OFFSET('Water Data'!$I$4,0,10*ROW('Water Data'!I155)),NA())</f>
        <v>#N/A</v>
      </c>
      <c r="T161" s="95" t="e">
        <f ca="true">+IF(AND(ISNUMBER(OFFSET('Water Data'!$I$6,0,10*ROW('Water Data'!I155))),'Data Summary'!CI161="Yes"),OFFSET('Water Data'!$I$6,0,10*ROW('Water Data'!I155)),NA())</f>
        <v>#N/A</v>
      </c>
      <c r="U161" s="95" t="e">
        <f ca="true">+IF(AND(ISNUMBER(OFFSET('Water Data'!$I$9,0,10*ROW('Water Data'!I155))),'Data Summary'!CJ161="Yes"),OFFSET('Water Data'!$I$9,0,10*ROW('Water Data'!I155)),NA())</f>
        <v>#N/A</v>
      </c>
      <c r="V161" s="96" t="e">
        <f ca="true">+IF(AND(ISNUMBER(OFFSET('Sanitation Data'!$D$4,0,10*ROW('Sanitation Data'!D155))),'Data Summary'!CK161="Yes"),100-OFFSET('Sanitation Data'!$D$4,0,10*ROW('Sanitation Data'!D155)),NA())</f>
        <v>#N/A</v>
      </c>
      <c r="W161" s="96" t="e">
        <f ca="true">+IF(AND(ISNUMBER(OFFSET('Sanitation Data'!$D$6,0,10*ROW('Sanitation Data'!D155))),'Data Summary'!CL161="Yes"),OFFSET('Sanitation Data'!$D$6,0,10*ROW('Sanitation Data'!D155)),NA())</f>
        <v>#N/A</v>
      </c>
      <c r="X161" s="96" t="e">
        <f ca="true">+IF(AND(ISNUMBER(OFFSET('Sanitation Data'!$D$10,0,10*ROW('Sanitation Data'!D155))),'Data Summary'!CM161="Yes"),OFFSET('Sanitation Data'!$D$10,0,10*ROW('Sanitation Data'!D155)),NA())</f>
        <v>#N/A</v>
      </c>
      <c r="Y161" s="96" t="e">
        <f ca="true">+IF(AND(ISNUMBER(OFFSET('Sanitation Data'!$D$11,0,10*ROW('Sanitation Data'!D155))),'Data Summary'!CN161="Yes"),OFFSET('Sanitation Data'!$D$11,0,10*ROW('Sanitation Data'!D155)),NA())</f>
        <v>#N/A</v>
      </c>
      <c r="Z161" s="96" t="e">
        <f ca="true">+IF(AND(ISNUMBER(OFFSET('Sanitation Data'!$D$12,0,10*ROW('Sanitation Data'!D155))),'Data Summary'!CO161="Yes"),OFFSET('Sanitation Data'!$D$12,0,10*ROW('Sanitation Data'!D155)),NA())</f>
        <v>#N/A</v>
      </c>
      <c r="AA161" s="96" t="e">
        <f ca="true">+IF(AND(ISNUMBER(OFFSET('Sanitation Data'!$E$4,0,10*ROW('Sanitation Data'!E155))),'Data Summary'!CP161="Yes"),100-OFFSET('Sanitation Data'!$E$4,0,10*ROW('Sanitation Data'!E155)),NA())</f>
        <v>#N/A</v>
      </c>
      <c r="AB161" s="96" t="e">
        <f ca="true">+IF(AND(ISNUMBER(OFFSET('Sanitation Data'!$E$6,0,10*ROW('Sanitation Data'!E155))),'Data Summary'!CQ161="Yes"),OFFSET('Sanitation Data'!$E$6,0,10*ROW('Sanitation Data'!E155)),NA())</f>
        <v>#N/A</v>
      </c>
      <c r="AC161" s="96" t="e">
        <f ca="true">+IF(AND(ISNUMBER(OFFSET('Sanitation Data'!$E$10,0,10*ROW('Sanitation Data'!E155))),'Data Summary'!CR161="Yes"),OFFSET('Sanitation Data'!$E$10,0,10*ROW('Sanitation Data'!E155)),NA())</f>
        <v>#N/A</v>
      </c>
      <c r="AD161" s="96" t="e">
        <f ca="true">+IF(AND(ISNUMBER(OFFSET('Sanitation Data'!$E$11,0,10*ROW('Sanitation Data'!E155))),'Data Summary'!CS161="Yes"),OFFSET('Sanitation Data'!$E$11,0,10*ROW('Sanitation Data'!E155)),NA())</f>
        <v>#N/A</v>
      </c>
      <c r="AE161" s="96" t="e">
        <f ca="true">+IF(AND(ISNUMBER(OFFSET('Sanitation Data'!$E$12,0,10*ROW('Sanitation Data'!E155))),'Data Summary'!CT161="Yes"),OFFSET('Sanitation Data'!$E$12,0,10*ROW('Sanitation Data'!E155)),NA())</f>
        <v>#N/A</v>
      </c>
      <c r="AF161" s="96" t="e">
        <f ca="true">+IF(AND(ISNUMBER(OFFSET('Sanitation Data'!$F$4,0,10*ROW('Sanitation Data'!F155))),'Data Summary'!CU161="Yes"),100-OFFSET('Sanitation Data'!$F$4,0,10*ROW('Sanitation Data'!F155)),NA())</f>
        <v>#N/A</v>
      </c>
      <c r="AG161" s="96" t="e">
        <f ca="true">+IF(AND(ISNUMBER(OFFSET('Sanitation Data'!$F$6,0,10*ROW('Sanitation Data'!F155))),'Data Summary'!CV161="Yes"),OFFSET('Sanitation Data'!$F$6,0,10*ROW('Sanitation Data'!F155)),NA())</f>
        <v>#N/A</v>
      </c>
      <c r="AH161" s="96" t="e">
        <f ca="true">+IF(AND(ISNUMBER(OFFSET('Sanitation Data'!$F$10,0,10*ROW('Sanitation Data'!F155))),'Data Summary'!CW161="Yes"),OFFSET('Sanitation Data'!$F$10,0,10*ROW('Sanitation Data'!F155)),NA())</f>
        <v>#N/A</v>
      </c>
      <c r="AI161" s="96" t="e">
        <f ca="true">+IF(AND(ISNUMBER(OFFSET('Sanitation Data'!$F$11,0,10*ROW('Sanitation Data'!F155))),'Data Summary'!CX161="Yes"),OFFSET('Sanitation Data'!$F$11,0,10*ROW('Sanitation Data'!F155)),NA())</f>
        <v>#N/A</v>
      </c>
      <c r="AJ161" s="96" t="e">
        <f ca="true">+IF(AND(ISNUMBER(OFFSET('Sanitation Data'!$F$12,0,10*ROW('Sanitation Data'!F155))),'Data Summary'!CY161="Yes"),OFFSET('Sanitation Data'!$F$12,0,10*ROW('Sanitation Data'!F155)),NA())</f>
        <v>#N/A</v>
      </c>
      <c r="AK161" s="96" t="e">
        <f ca="true">+IF(AND(ISNUMBER(OFFSET('Sanitation Data'!$G$4,0,10*ROW('Sanitation Data'!G155))),'Data Summary'!CZ161="Yes"),100-OFFSET('Sanitation Data'!$G$4,0,10*ROW('Sanitation Data'!G155)),NA())</f>
        <v>#N/A</v>
      </c>
      <c r="AL161" s="96" t="e">
        <f ca="true">+IF(AND(ISNUMBER(OFFSET('Sanitation Data'!$G$6,0,10*ROW('Sanitation Data'!G155))),'Data Summary'!DA161="Yes"),OFFSET('Sanitation Data'!$G$6,0,10*ROW('Sanitation Data'!G155)),NA())</f>
        <v>#N/A</v>
      </c>
      <c r="AM161" s="96" t="e">
        <f ca="true">+IF(AND(ISNUMBER(OFFSET('Sanitation Data'!$G$10,0,10*ROW('Sanitation Data'!G155))),'Data Summary'!DB161="Yes"),OFFSET('Sanitation Data'!$G$10,0,10*ROW('Sanitation Data'!G155)),NA())</f>
        <v>#N/A</v>
      </c>
      <c r="AN161" s="96" t="e">
        <f ca="true">+IF(AND(ISNUMBER(OFFSET('Sanitation Data'!$G$11,0,10*ROW('Sanitation Data'!G155))),'Data Summary'!DC161="Yes"),OFFSET('Sanitation Data'!$G$11,0,10*ROW('Sanitation Data'!G155)),NA())</f>
        <v>#N/A</v>
      </c>
      <c r="AO161" s="96" t="e">
        <f ca="true">+IF(AND(ISNUMBER(OFFSET('Sanitation Data'!$G$12,0,10*ROW('Sanitation Data'!G155))),'Data Summary'!DD161="Yes"),OFFSET('Sanitation Data'!$G$12,0,10*ROW('Sanitation Data'!G155)),NA())</f>
        <v>#N/A</v>
      </c>
      <c r="AP161" s="96" t="e">
        <f ca="true">+IF(AND(ISNUMBER(OFFSET('Sanitation Data'!$H$4,0,10*ROW('Sanitation Data'!H155))),'Data Summary'!DE161="Yes"),100-OFFSET('Sanitation Data'!$H$4,0,10*ROW('Sanitation Data'!H155)),NA())</f>
        <v>#N/A</v>
      </c>
      <c r="AQ161" s="96" t="e">
        <f ca="true">+IF(AND(ISNUMBER(OFFSET('Sanitation Data'!$H$6,0,10*ROW('Sanitation Data'!H155))),'Data Summary'!DF161="Yes"),OFFSET('Sanitation Data'!$H$6,0,10*ROW('Sanitation Data'!H155)),NA())</f>
        <v>#N/A</v>
      </c>
      <c r="AR161" s="96" t="e">
        <f ca="true">+IF(AND(ISNUMBER(OFFSET('Sanitation Data'!$H$10,0,10*ROW('Sanitation Data'!H155))),'Data Summary'!DG161="Yes"),OFFSET('Sanitation Data'!$H$10,0,10*ROW('Sanitation Data'!H155)),NA())</f>
        <v>#N/A</v>
      </c>
      <c r="AS161" s="96" t="e">
        <f ca="true">+IF(AND(ISNUMBER(OFFSET('Sanitation Data'!$H$11,0,10*ROW('Sanitation Data'!H155))),'Data Summary'!DH161="Yes"),OFFSET('Sanitation Data'!$H$11,0,10*ROW('Sanitation Data'!H155)),NA())</f>
        <v>#N/A</v>
      </c>
      <c r="AT161" s="96" t="e">
        <f ca="true">+IF(AND(ISNUMBER(OFFSET('Sanitation Data'!$H$12,0,10*ROW('Sanitation Data'!H155))),'Data Summary'!DI161="Yes"),OFFSET('Sanitation Data'!$H$12,0,10*ROW('Sanitation Data'!H155)),NA())</f>
        <v>#N/A</v>
      </c>
      <c r="AU161" s="96" t="e">
        <f ca="true">+IF(AND(ISNUMBER(OFFSET('Sanitation Data'!$I$4,0,10*ROW('Sanitation Data'!I155))),'Data Summary'!DJ161="Yes"),100-OFFSET('Sanitation Data'!$I$4,0,10*ROW('Sanitation Data'!I155)),NA())</f>
        <v>#N/A</v>
      </c>
      <c r="AV161" s="96" t="e">
        <f ca="true">+IF(AND(ISNUMBER(OFFSET('Sanitation Data'!$I$6,0,10*ROW('Sanitation Data'!I155))),'Data Summary'!DK161="Yes"),OFFSET('Sanitation Data'!$I$6,0,10*ROW('Sanitation Data'!I155)),NA())</f>
        <v>#N/A</v>
      </c>
      <c r="AW161" s="96" t="e">
        <f ca="true">+IF(AND(ISNUMBER(OFFSET('Sanitation Data'!$I$10,0,10*ROW('Sanitation Data'!I155))),'Data Summary'!DL161="Yes"),OFFSET('Sanitation Data'!$I$10,0,10*ROW('Sanitation Data'!I155)),NA())</f>
        <v>#N/A</v>
      </c>
      <c r="AX161" s="96" t="e">
        <f ca="true">+IF(AND(ISNUMBER(OFFSET('Sanitation Data'!$I$11,0,10*ROW('Sanitation Data'!I155))),'Data Summary'!DM161="Yes"),OFFSET('Sanitation Data'!$I$11,0,10*ROW('Sanitation Data'!I155)),NA())</f>
        <v>#N/A</v>
      </c>
      <c r="AY161" s="96" t="e">
        <f ca="true">+IF(AND(ISNUMBER(OFFSET('Sanitation Data'!$I$12,0,10*ROW('Sanitation Data'!I155))),'Data Summary'!DN161="Yes"),OFFSET('Sanitation Data'!$I$12,0,10*ROW('Sanitation Data'!I155)),NA())</f>
        <v>#N/A</v>
      </c>
      <c r="AZ161" s="97" t="e">
        <f ca="true">+IF(AND(ISNUMBER(OFFSET('Hygiene Data'!$D$5,0,10*ROW('Hygiene Data'!D155))),'Data Summary'!DO161="Yes"),OFFSET('Hygiene Data'!$D$5,0,10*ROW('Hygiene Data'!D155)),NA())</f>
        <v>#N/A</v>
      </c>
      <c r="BA161" s="97" t="e">
        <f ca="true">+IF(AND(ISNUMBER(OFFSET('Hygiene Data'!$D$7,0,10*ROW('Hygiene Data'!D155))),'Data Summary'!DP161="Yes"),OFFSET('Hygiene Data'!$D$7,0,10*ROW('Hygiene Data'!D155)),NA())</f>
        <v>#N/A</v>
      </c>
      <c r="BB161" s="97" t="e">
        <f ca="true">+IF(AND(ISNUMBER(OFFSET('Hygiene Data'!$D$9,0,10*ROW('Hygiene Data'!D155))),'Data Summary'!DQ161="Yes"),OFFSET('Hygiene Data'!$D$9,0,10*ROW('Hygiene Data'!D155)),NA())</f>
        <v>#N/A</v>
      </c>
      <c r="BC161" s="97" t="e">
        <f ca="true">+IF(AND(ISNUMBER(OFFSET('Hygiene Data'!$E$5,0,10*ROW('Hygiene Data'!E155))),'Data Summary'!DR161="Yes"),OFFSET('Hygiene Data'!$E$5,0,10*ROW('Hygiene Data'!E155)),NA())</f>
        <v>#N/A</v>
      </c>
      <c r="BD161" s="97" t="e">
        <f ca="true">+IF(AND(ISNUMBER(OFFSET('Hygiene Data'!$E$7,0,10*ROW('Hygiene Data'!E155))),'Data Summary'!DS161="Yes"),OFFSET('Hygiene Data'!$E$7,0,10*ROW('Hygiene Data'!E155)),NA())</f>
        <v>#N/A</v>
      </c>
      <c r="BE161" s="97" t="e">
        <f ca="true">+IF(AND(ISNUMBER(OFFSET('Hygiene Data'!$E$9,0,10*ROW('Hygiene Data'!E155))),'Data Summary'!DT161="Yes"),OFFSET('Hygiene Data'!$E$9,0,10*ROW('Hygiene Data'!E155)),NA())</f>
        <v>#N/A</v>
      </c>
      <c r="BF161" s="97" t="e">
        <f ca="true">+IF(AND(ISNUMBER(OFFSET('Hygiene Data'!$F$5,0,10*ROW('Hygiene Data'!F155))),'Data Summary'!DU161="Yes"),OFFSET('Hygiene Data'!$F$5,0,10*ROW('Hygiene Data'!F155)),NA())</f>
        <v>#N/A</v>
      </c>
      <c r="BG161" s="97" t="e">
        <f ca="true">+IF(AND(ISNUMBER(OFFSET('Hygiene Data'!$F$7,0,10*ROW('Hygiene Data'!F155))),'Data Summary'!DV161="Yes"),OFFSET('Hygiene Data'!$F$7,0,10*ROW('Hygiene Data'!F155)),NA())</f>
        <v>#N/A</v>
      </c>
      <c r="BH161" s="97" t="e">
        <f ca="true">+IF(AND(ISNUMBER(OFFSET('Hygiene Data'!$F$9,0,10*ROW('Hygiene Data'!F155))),'Data Summary'!DW161="Yes"),OFFSET('Hygiene Data'!$F$9,0,10*ROW('Hygiene Data'!F155)),NA())</f>
        <v>#N/A</v>
      </c>
      <c r="BI161" s="97" t="e">
        <f ca="true">+IF(AND(ISNUMBER(OFFSET('Hygiene Data'!$G$5,0,10*ROW('Hygiene Data'!G155))),'Data Summary'!DX161="Yes"),OFFSET('Hygiene Data'!$G$5,0,10*ROW('Hygiene Data'!G155)),NA())</f>
        <v>#N/A</v>
      </c>
      <c r="BJ161" s="97" t="e">
        <f ca="true">+IF(AND(ISNUMBER(OFFSET('Hygiene Data'!$G$7,0,10*ROW('Hygiene Data'!G155))),'Data Summary'!DY161="Yes"),OFFSET('Hygiene Data'!$G$7,0,10*ROW('Hygiene Data'!G155)),NA())</f>
        <v>#N/A</v>
      </c>
      <c r="BK161" s="97" t="e">
        <f ca="true">+IF(AND(ISNUMBER(OFFSET('Hygiene Data'!$G$9,0,10*ROW('Hygiene Data'!G155))),'Data Summary'!DZ161="Yes"),OFFSET('Hygiene Data'!$G$9,0,10*ROW('Hygiene Data'!G155)),NA())</f>
        <v>#N/A</v>
      </c>
      <c r="BL161" s="97" t="e">
        <f ca="true">+IF(AND(ISNUMBER(OFFSET('Hygiene Data'!$H$5,0,10*ROW('Hygiene Data'!H155))),'Data Summary'!EA161="Yes"),OFFSET('Hygiene Data'!$H$5,0,10*ROW('Hygiene Data'!H155)),NA())</f>
        <v>#N/A</v>
      </c>
      <c r="BM161" s="97" t="e">
        <f ca="true">+IF(AND(ISNUMBER(OFFSET('Hygiene Data'!$H$7,0,10*ROW('Hygiene Data'!H155))),'Data Summary'!EB161="Yes"),OFFSET('Hygiene Data'!$H$7,0,10*ROW('Hygiene Data'!H155)),NA())</f>
        <v>#N/A</v>
      </c>
      <c r="BN161" s="97" t="e">
        <f ca="true">+IF(AND(ISNUMBER(OFFSET('Hygiene Data'!$H$9,0,10*ROW('Hygiene Data'!H155))),'Data Summary'!EC161="Yes"),OFFSET('Hygiene Data'!$H$9,0,10*ROW('Hygiene Data'!H155)),NA())</f>
        <v>#N/A</v>
      </c>
      <c r="BO161" s="97" t="e">
        <f ca="true">+IF(AND(ISNUMBER(OFFSET('Hygiene Data'!$I$5,0,10*ROW('Hygiene Data'!I155))),'Data Summary'!ED161="Yes"),OFFSET('Hygiene Data'!$I$5,0,10*ROW('Hygiene Data'!I155)),NA())</f>
        <v>#N/A</v>
      </c>
      <c r="BP161" s="97" t="e">
        <f ca="true">+IF(AND(ISNUMBER(OFFSET('Hygiene Data'!$I$7,0,10*ROW('Hygiene Data'!I155))),'Data Summary'!EE161="Yes"),OFFSET('Hygiene Data'!$I$7,0,10*ROW('Hygiene Data'!I155)),NA())</f>
        <v>#N/A</v>
      </c>
      <c r="BQ161" s="97" t="e">
        <f ca="true">+IF(AND(ISNUMBER(OFFSET('Hygiene Data'!$I$9,0,10*ROW('Hygiene Data'!I155))),'Data Summary'!EF161="Yes"),OFFSET('Hygiene Data'!$I$9,0,10*ROW('Hygiene Data'!I155)),NA())</f>
        <v>#N/A</v>
      </c>
    </row>
    <row xmlns:x14ac="http://schemas.microsoft.com/office/spreadsheetml/2009/9/ac" r="162" x14ac:dyDescent="0.2">
      <c r="A162" s="409" t="e">
        <f ca="true">+RIGHT('Data Summary'!A162,LEN('Data Summary'!A162)-9)</f>
        <v>#VALUE!</v>
      </c>
      <c r="B162" s="36" t="str">
        <f ca="true">+IF(ISTEXT('Data Summary'!B162),'Data Summary'!B162,"")</f>
        <v/>
      </c>
      <c r="C162" s="358" t="e">
        <f ca="true">+VALUE('Data Summary'!C162)</f>
        <v>#VALUE!</v>
      </c>
      <c r="D162" s="95" t="e">
        <f ca="true">+IF(AND(ISNUMBER(OFFSET('Water Data'!$D$4,0,10*ROW('Water Data'!D156))),'Data Summary'!BS162="Yes"),100-OFFSET('Water Data'!$D$4,0,10*ROW('Water Data'!D156)),NA())</f>
        <v>#N/A</v>
      </c>
      <c r="E162" s="95" t="e">
        <f ca="true">+IF(AND(ISNUMBER(OFFSET('Water Data'!$D$6,0,10*ROW('Water Data'!D156))),'Data Summary'!BT162="Yes"),OFFSET('Water Data'!$D$6,0,10*ROW('Water Data'!D156)),NA())</f>
        <v>#N/A</v>
      </c>
      <c r="F162" s="95" t="e">
        <f ca="true">+IF(AND(ISNUMBER(OFFSET('Water Data'!$D$9,0,10*ROW('Water Data'!D156))),'Data Summary'!BU162="Yes"),OFFSET('Water Data'!$D$9,0,10*ROW('Water Data'!D156)),NA())</f>
        <v>#N/A</v>
      </c>
      <c r="G162" s="95" t="e">
        <f ca="true">+IF(AND(ISNUMBER(OFFSET('Water Data'!$E$4,0,10*ROW('Water Data'!E156))),'Data Summary'!BV162="Yes"),100-OFFSET('Water Data'!$E$4,0,10*ROW('Water Data'!E156)),NA())</f>
        <v>#N/A</v>
      </c>
      <c r="H162" s="95" t="e">
        <f ca="true">+IF(AND(ISNUMBER(OFFSET('Water Data'!$E$6,0,10*ROW('Water Data'!E156))),'Data Summary'!BW162="Yes"),OFFSET('Water Data'!$E$6,0,10*ROW('Water Data'!E156)),NA())</f>
        <v>#N/A</v>
      </c>
      <c r="I162" s="95" t="e">
        <f ca="true">+IF(AND(ISNUMBER(OFFSET('Water Data'!$E$9,0,10*ROW('Water Data'!E156))),'Data Summary'!BX162="Yes"),OFFSET('Water Data'!$E$9,0,10*ROW('Water Data'!E156)),NA())</f>
        <v>#N/A</v>
      </c>
      <c r="J162" s="95" t="e">
        <f ca="true">+IF(AND(ISNUMBER(OFFSET('Water Data'!$F$4,0,10*ROW('Water Data'!F156))),'Data Summary'!BY162="Yes"),100-OFFSET('Water Data'!$F$4,0,10*ROW('Water Data'!F156)),NA())</f>
        <v>#N/A</v>
      </c>
      <c r="K162" s="95" t="e">
        <f ca="true">+IF(AND(ISNUMBER(OFFSET('Water Data'!$F$6,0,10*ROW('Water Data'!F156))),'Data Summary'!BZ162="Yes"),OFFSET('Water Data'!$F$6,0,10*ROW('Water Data'!F156)),NA())</f>
        <v>#N/A</v>
      </c>
      <c r="L162" s="95" t="e">
        <f ca="true">+IF(AND(ISNUMBER(OFFSET('Water Data'!$F$9,0,10*ROW('Water Data'!F156))),'Data Summary'!CA162="Yes"),OFFSET('Water Data'!$F$9,0,10*ROW('Water Data'!F156)),NA())</f>
        <v>#N/A</v>
      </c>
      <c r="M162" s="95" t="e">
        <f ca="true">+IF(AND(ISNUMBER(OFFSET('Water Data'!$G$4,0,10*ROW('Water Data'!G156))),'Data Summary'!CB162="Yes"),100-OFFSET('Water Data'!$G$4,0,10*ROW('Water Data'!G156)),NA())</f>
        <v>#N/A</v>
      </c>
      <c r="N162" s="95" t="e">
        <f ca="true">+IF(AND(ISNUMBER(OFFSET('Water Data'!$G$6,0,10*ROW('Water Data'!G156))),'Data Summary'!CC162="Yes"),OFFSET('Water Data'!$G$6,0,10*ROW('Water Data'!G156)),NA())</f>
        <v>#N/A</v>
      </c>
      <c r="O162" s="95" t="e">
        <f ca="true">+IF(AND(ISNUMBER(OFFSET('Water Data'!$G$9,0,10*ROW('Water Data'!G156))),'Data Summary'!CD162="Yes"),OFFSET('Water Data'!$G$9,0,10*ROW('Water Data'!G156)),NA())</f>
        <v>#N/A</v>
      </c>
      <c r="P162" s="95" t="e">
        <f ca="true">+IF(AND(ISNUMBER(OFFSET('Water Data'!$H$4,0,10*ROW('Water Data'!H156))),'Data Summary'!CE162="Yes"),100-OFFSET('Water Data'!$H$4,0,10*ROW('Water Data'!H156)),NA())</f>
        <v>#N/A</v>
      </c>
      <c r="Q162" s="95" t="e">
        <f ca="true">+IF(AND(ISNUMBER(OFFSET('Water Data'!$H$6,0,10*ROW('Water Data'!H156))),'Data Summary'!CF162="Yes"),OFFSET('Water Data'!$H$6,0,10*ROW('Water Data'!H156)),NA())</f>
        <v>#N/A</v>
      </c>
      <c r="R162" s="95" t="e">
        <f ca="true">+IF(AND(ISNUMBER(OFFSET('Water Data'!$H$9,0,10*ROW('Water Data'!H156))),'Data Summary'!CG162="Yes"),OFFSET('Water Data'!$H$9,0,10*ROW('Water Data'!H156)),NA())</f>
        <v>#N/A</v>
      </c>
      <c r="S162" s="95" t="e">
        <f ca="true">+IF(AND(ISNUMBER(OFFSET('Water Data'!$I$4,0,10*ROW('Water Data'!I156))),'Data Summary'!CH162="Yes"),100-OFFSET('Water Data'!$I$4,0,10*ROW('Water Data'!I156)),NA())</f>
        <v>#N/A</v>
      </c>
      <c r="T162" s="95" t="e">
        <f ca="true">+IF(AND(ISNUMBER(OFFSET('Water Data'!$I$6,0,10*ROW('Water Data'!I156))),'Data Summary'!CI162="Yes"),OFFSET('Water Data'!$I$6,0,10*ROW('Water Data'!I156)),NA())</f>
        <v>#N/A</v>
      </c>
      <c r="U162" s="95" t="e">
        <f ca="true">+IF(AND(ISNUMBER(OFFSET('Water Data'!$I$9,0,10*ROW('Water Data'!I156))),'Data Summary'!CJ162="Yes"),OFFSET('Water Data'!$I$9,0,10*ROW('Water Data'!I156)),NA())</f>
        <v>#N/A</v>
      </c>
      <c r="V162" s="96" t="e">
        <f ca="true">+IF(AND(ISNUMBER(OFFSET('Sanitation Data'!$D$4,0,10*ROW('Sanitation Data'!D156))),'Data Summary'!CK162="Yes"),100-OFFSET('Sanitation Data'!$D$4,0,10*ROW('Sanitation Data'!D156)),NA())</f>
        <v>#N/A</v>
      </c>
      <c r="W162" s="96" t="e">
        <f ca="true">+IF(AND(ISNUMBER(OFFSET('Sanitation Data'!$D$6,0,10*ROW('Sanitation Data'!D156))),'Data Summary'!CL162="Yes"),OFFSET('Sanitation Data'!$D$6,0,10*ROW('Sanitation Data'!D156)),NA())</f>
        <v>#N/A</v>
      </c>
      <c r="X162" s="96" t="e">
        <f ca="true">+IF(AND(ISNUMBER(OFFSET('Sanitation Data'!$D$10,0,10*ROW('Sanitation Data'!D156))),'Data Summary'!CM162="Yes"),OFFSET('Sanitation Data'!$D$10,0,10*ROW('Sanitation Data'!D156)),NA())</f>
        <v>#N/A</v>
      </c>
      <c r="Y162" s="96" t="e">
        <f ca="true">+IF(AND(ISNUMBER(OFFSET('Sanitation Data'!$D$11,0,10*ROW('Sanitation Data'!D156))),'Data Summary'!CN162="Yes"),OFFSET('Sanitation Data'!$D$11,0,10*ROW('Sanitation Data'!D156)),NA())</f>
        <v>#N/A</v>
      </c>
      <c r="Z162" s="96" t="e">
        <f ca="true">+IF(AND(ISNUMBER(OFFSET('Sanitation Data'!$D$12,0,10*ROW('Sanitation Data'!D156))),'Data Summary'!CO162="Yes"),OFFSET('Sanitation Data'!$D$12,0,10*ROW('Sanitation Data'!D156)),NA())</f>
        <v>#N/A</v>
      </c>
      <c r="AA162" s="96" t="e">
        <f ca="true">+IF(AND(ISNUMBER(OFFSET('Sanitation Data'!$E$4,0,10*ROW('Sanitation Data'!E156))),'Data Summary'!CP162="Yes"),100-OFFSET('Sanitation Data'!$E$4,0,10*ROW('Sanitation Data'!E156)),NA())</f>
        <v>#N/A</v>
      </c>
      <c r="AB162" s="96" t="e">
        <f ca="true">+IF(AND(ISNUMBER(OFFSET('Sanitation Data'!$E$6,0,10*ROW('Sanitation Data'!E156))),'Data Summary'!CQ162="Yes"),OFFSET('Sanitation Data'!$E$6,0,10*ROW('Sanitation Data'!E156)),NA())</f>
        <v>#N/A</v>
      </c>
      <c r="AC162" s="96" t="e">
        <f ca="true">+IF(AND(ISNUMBER(OFFSET('Sanitation Data'!$E$10,0,10*ROW('Sanitation Data'!E156))),'Data Summary'!CR162="Yes"),OFFSET('Sanitation Data'!$E$10,0,10*ROW('Sanitation Data'!E156)),NA())</f>
        <v>#N/A</v>
      </c>
      <c r="AD162" s="96" t="e">
        <f ca="true">+IF(AND(ISNUMBER(OFFSET('Sanitation Data'!$E$11,0,10*ROW('Sanitation Data'!E156))),'Data Summary'!CS162="Yes"),OFFSET('Sanitation Data'!$E$11,0,10*ROW('Sanitation Data'!E156)),NA())</f>
        <v>#N/A</v>
      </c>
      <c r="AE162" s="96" t="e">
        <f ca="true">+IF(AND(ISNUMBER(OFFSET('Sanitation Data'!$E$12,0,10*ROW('Sanitation Data'!E156))),'Data Summary'!CT162="Yes"),OFFSET('Sanitation Data'!$E$12,0,10*ROW('Sanitation Data'!E156)),NA())</f>
        <v>#N/A</v>
      </c>
      <c r="AF162" s="96" t="e">
        <f ca="true">+IF(AND(ISNUMBER(OFFSET('Sanitation Data'!$F$4,0,10*ROW('Sanitation Data'!F156))),'Data Summary'!CU162="Yes"),100-OFFSET('Sanitation Data'!$F$4,0,10*ROW('Sanitation Data'!F156)),NA())</f>
        <v>#N/A</v>
      </c>
      <c r="AG162" s="96" t="e">
        <f ca="true">+IF(AND(ISNUMBER(OFFSET('Sanitation Data'!$F$6,0,10*ROW('Sanitation Data'!F156))),'Data Summary'!CV162="Yes"),OFFSET('Sanitation Data'!$F$6,0,10*ROW('Sanitation Data'!F156)),NA())</f>
        <v>#N/A</v>
      </c>
      <c r="AH162" s="96" t="e">
        <f ca="true">+IF(AND(ISNUMBER(OFFSET('Sanitation Data'!$F$10,0,10*ROW('Sanitation Data'!F156))),'Data Summary'!CW162="Yes"),OFFSET('Sanitation Data'!$F$10,0,10*ROW('Sanitation Data'!F156)),NA())</f>
        <v>#N/A</v>
      </c>
      <c r="AI162" s="96" t="e">
        <f ca="true">+IF(AND(ISNUMBER(OFFSET('Sanitation Data'!$F$11,0,10*ROW('Sanitation Data'!F156))),'Data Summary'!CX162="Yes"),OFFSET('Sanitation Data'!$F$11,0,10*ROW('Sanitation Data'!F156)),NA())</f>
        <v>#N/A</v>
      </c>
      <c r="AJ162" s="96" t="e">
        <f ca="true">+IF(AND(ISNUMBER(OFFSET('Sanitation Data'!$F$12,0,10*ROW('Sanitation Data'!F156))),'Data Summary'!CY162="Yes"),OFFSET('Sanitation Data'!$F$12,0,10*ROW('Sanitation Data'!F156)),NA())</f>
        <v>#N/A</v>
      </c>
      <c r="AK162" s="96" t="e">
        <f ca="true">+IF(AND(ISNUMBER(OFFSET('Sanitation Data'!$G$4,0,10*ROW('Sanitation Data'!G156))),'Data Summary'!CZ162="Yes"),100-OFFSET('Sanitation Data'!$G$4,0,10*ROW('Sanitation Data'!G156)),NA())</f>
        <v>#N/A</v>
      </c>
      <c r="AL162" s="96" t="e">
        <f ca="true">+IF(AND(ISNUMBER(OFFSET('Sanitation Data'!$G$6,0,10*ROW('Sanitation Data'!G156))),'Data Summary'!DA162="Yes"),OFFSET('Sanitation Data'!$G$6,0,10*ROW('Sanitation Data'!G156)),NA())</f>
        <v>#N/A</v>
      </c>
      <c r="AM162" s="96" t="e">
        <f ca="true">+IF(AND(ISNUMBER(OFFSET('Sanitation Data'!$G$10,0,10*ROW('Sanitation Data'!G156))),'Data Summary'!DB162="Yes"),OFFSET('Sanitation Data'!$G$10,0,10*ROW('Sanitation Data'!G156)),NA())</f>
        <v>#N/A</v>
      </c>
      <c r="AN162" s="96" t="e">
        <f ca="true">+IF(AND(ISNUMBER(OFFSET('Sanitation Data'!$G$11,0,10*ROW('Sanitation Data'!G156))),'Data Summary'!DC162="Yes"),OFFSET('Sanitation Data'!$G$11,0,10*ROW('Sanitation Data'!G156)),NA())</f>
        <v>#N/A</v>
      </c>
      <c r="AO162" s="96" t="e">
        <f ca="true">+IF(AND(ISNUMBER(OFFSET('Sanitation Data'!$G$12,0,10*ROW('Sanitation Data'!G156))),'Data Summary'!DD162="Yes"),OFFSET('Sanitation Data'!$G$12,0,10*ROW('Sanitation Data'!G156)),NA())</f>
        <v>#N/A</v>
      </c>
      <c r="AP162" s="96" t="e">
        <f ca="true">+IF(AND(ISNUMBER(OFFSET('Sanitation Data'!$H$4,0,10*ROW('Sanitation Data'!H156))),'Data Summary'!DE162="Yes"),100-OFFSET('Sanitation Data'!$H$4,0,10*ROW('Sanitation Data'!H156)),NA())</f>
        <v>#N/A</v>
      </c>
      <c r="AQ162" s="96" t="e">
        <f ca="true">+IF(AND(ISNUMBER(OFFSET('Sanitation Data'!$H$6,0,10*ROW('Sanitation Data'!H156))),'Data Summary'!DF162="Yes"),OFFSET('Sanitation Data'!$H$6,0,10*ROW('Sanitation Data'!H156)),NA())</f>
        <v>#N/A</v>
      </c>
      <c r="AR162" s="96" t="e">
        <f ca="true">+IF(AND(ISNUMBER(OFFSET('Sanitation Data'!$H$10,0,10*ROW('Sanitation Data'!H156))),'Data Summary'!DG162="Yes"),OFFSET('Sanitation Data'!$H$10,0,10*ROW('Sanitation Data'!H156)),NA())</f>
        <v>#N/A</v>
      </c>
      <c r="AS162" s="96" t="e">
        <f ca="true">+IF(AND(ISNUMBER(OFFSET('Sanitation Data'!$H$11,0,10*ROW('Sanitation Data'!H156))),'Data Summary'!DH162="Yes"),OFFSET('Sanitation Data'!$H$11,0,10*ROW('Sanitation Data'!H156)),NA())</f>
        <v>#N/A</v>
      </c>
      <c r="AT162" s="96" t="e">
        <f ca="true">+IF(AND(ISNUMBER(OFFSET('Sanitation Data'!$H$12,0,10*ROW('Sanitation Data'!H156))),'Data Summary'!DI162="Yes"),OFFSET('Sanitation Data'!$H$12,0,10*ROW('Sanitation Data'!H156)),NA())</f>
        <v>#N/A</v>
      </c>
      <c r="AU162" s="96" t="e">
        <f ca="true">+IF(AND(ISNUMBER(OFFSET('Sanitation Data'!$I$4,0,10*ROW('Sanitation Data'!I156))),'Data Summary'!DJ162="Yes"),100-OFFSET('Sanitation Data'!$I$4,0,10*ROW('Sanitation Data'!I156)),NA())</f>
        <v>#N/A</v>
      </c>
      <c r="AV162" s="96" t="e">
        <f ca="true">+IF(AND(ISNUMBER(OFFSET('Sanitation Data'!$I$6,0,10*ROW('Sanitation Data'!I156))),'Data Summary'!DK162="Yes"),OFFSET('Sanitation Data'!$I$6,0,10*ROW('Sanitation Data'!I156)),NA())</f>
        <v>#N/A</v>
      </c>
      <c r="AW162" s="96" t="e">
        <f ca="true">+IF(AND(ISNUMBER(OFFSET('Sanitation Data'!$I$10,0,10*ROW('Sanitation Data'!I156))),'Data Summary'!DL162="Yes"),OFFSET('Sanitation Data'!$I$10,0,10*ROW('Sanitation Data'!I156)),NA())</f>
        <v>#N/A</v>
      </c>
      <c r="AX162" s="96" t="e">
        <f ca="true">+IF(AND(ISNUMBER(OFFSET('Sanitation Data'!$I$11,0,10*ROW('Sanitation Data'!I156))),'Data Summary'!DM162="Yes"),OFFSET('Sanitation Data'!$I$11,0,10*ROW('Sanitation Data'!I156)),NA())</f>
        <v>#N/A</v>
      </c>
      <c r="AY162" s="96" t="e">
        <f ca="true">+IF(AND(ISNUMBER(OFFSET('Sanitation Data'!$I$12,0,10*ROW('Sanitation Data'!I156))),'Data Summary'!DN162="Yes"),OFFSET('Sanitation Data'!$I$12,0,10*ROW('Sanitation Data'!I156)),NA())</f>
        <v>#N/A</v>
      </c>
      <c r="AZ162" s="97" t="e">
        <f ca="true">+IF(AND(ISNUMBER(OFFSET('Hygiene Data'!$D$5,0,10*ROW('Hygiene Data'!D156))),'Data Summary'!DO162="Yes"),OFFSET('Hygiene Data'!$D$5,0,10*ROW('Hygiene Data'!D156)),NA())</f>
        <v>#N/A</v>
      </c>
      <c r="BA162" s="97" t="e">
        <f ca="true">+IF(AND(ISNUMBER(OFFSET('Hygiene Data'!$D$7,0,10*ROW('Hygiene Data'!D156))),'Data Summary'!DP162="Yes"),OFFSET('Hygiene Data'!$D$7,0,10*ROW('Hygiene Data'!D156)),NA())</f>
        <v>#N/A</v>
      </c>
      <c r="BB162" s="97" t="e">
        <f ca="true">+IF(AND(ISNUMBER(OFFSET('Hygiene Data'!$D$9,0,10*ROW('Hygiene Data'!D156))),'Data Summary'!DQ162="Yes"),OFFSET('Hygiene Data'!$D$9,0,10*ROW('Hygiene Data'!D156)),NA())</f>
        <v>#N/A</v>
      </c>
      <c r="BC162" s="97" t="e">
        <f ca="true">+IF(AND(ISNUMBER(OFFSET('Hygiene Data'!$E$5,0,10*ROW('Hygiene Data'!E156))),'Data Summary'!DR162="Yes"),OFFSET('Hygiene Data'!$E$5,0,10*ROW('Hygiene Data'!E156)),NA())</f>
        <v>#N/A</v>
      </c>
      <c r="BD162" s="97" t="e">
        <f ca="true">+IF(AND(ISNUMBER(OFFSET('Hygiene Data'!$E$7,0,10*ROW('Hygiene Data'!E156))),'Data Summary'!DS162="Yes"),OFFSET('Hygiene Data'!$E$7,0,10*ROW('Hygiene Data'!E156)),NA())</f>
        <v>#N/A</v>
      </c>
      <c r="BE162" s="97" t="e">
        <f ca="true">+IF(AND(ISNUMBER(OFFSET('Hygiene Data'!$E$9,0,10*ROW('Hygiene Data'!E156))),'Data Summary'!DT162="Yes"),OFFSET('Hygiene Data'!$E$9,0,10*ROW('Hygiene Data'!E156)),NA())</f>
        <v>#N/A</v>
      </c>
      <c r="BF162" s="97" t="e">
        <f ca="true">+IF(AND(ISNUMBER(OFFSET('Hygiene Data'!$F$5,0,10*ROW('Hygiene Data'!F156))),'Data Summary'!DU162="Yes"),OFFSET('Hygiene Data'!$F$5,0,10*ROW('Hygiene Data'!F156)),NA())</f>
        <v>#N/A</v>
      </c>
      <c r="BG162" s="97" t="e">
        <f ca="true">+IF(AND(ISNUMBER(OFFSET('Hygiene Data'!$F$7,0,10*ROW('Hygiene Data'!F156))),'Data Summary'!DV162="Yes"),OFFSET('Hygiene Data'!$F$7,0,10*ROW('Hygiene Data'!F156)),NA())</f>
        <v>#N/A</v>
      </c>
      <c r="BH162" s="97" t="e">
        <f ca="true">+IF(AND(ISNUMBER(OFFSET('Hygiene Data'!$F$9,0,10*ROW('Hygiene Data'!F156))),'Data Summary'!DW162="Yes"),OFFSET('Hygiene Data'!$F$9,0,10*ROW('Hygiene Data'!F156)),NA())</f>
        <v>#N/A</v>
      </c>
      <c r="BI162" s="97" t="e">
        <f ca="true">+IF(AND(ISNUMBER(OFFSET('Hygiene Data'!$G$5,0,10*ROW('Hygiene Data'!G156))),'Data Summary'!DX162="Yes"),OFFSET('Hygiene Data'!$G$5,0,10*ROW('Hygiene Data'!G156)),NA())</f>
        <v>#N/A</v>
      </c>
      <c r="BJ162" s="97" t="e">
        <f ca="true">+IF(AND(ISNUMBER(OFFSET('Hygiene Data'!$G$7,0,10*ROW('Hygiene Data'!G156))),'Data Summary'!DY162="Yes"),OFFSET('Hygiene Data'!$G$7,0,10*ROW('Hygiene Data'!G156)),NA())</f>
        <v>#N/A</v>
      </c>
      <c r="BK162" s="97" t="e">
        <f ca="true">+IF(AND(ISNUMBER(OFFSET('Hygiene Data'!$G$9,0,10*ROW('Hygiene Data'!G156))),'Data Summary'!DZ162="Yes"),OFFSET('Hygiene Data'!$G$9,0,10*ROW('Hygiene Data'!G156)),NA())</f>
        <v>#N/A</v>
      </c>
      <c r="BL162" s="97" t="e">
        <f ca="true">+IF(AND(ISNUMBER(OFFSET('Hygiene Data'!$H$5,0,10*ROW('Hygiene Data'!H156))),'Data Summary'!EA162="Yes"),OFFSET('Hygiene Data'!$H$5,0,10*ROW('Hygiene Data'!H156)),NA())</f>
        <v>#N/A</v>
      </c>
      <c r="BM162" s="97" t="e">
        <f ca="true">+IF(AND(ISNUMBER(OFFSET('Hygiene Data'!$H$7,0,10*ROW('Hygiene Data'!H156))),'Data Summary'!EB162="Yes"),OFFSET('Hygiene Data'!$H$7,0,10*ROW('Hygiene Data'!H156)),NA())</f>
        <v>#N/A</v>
      </c>
      <c r="BN162" s="97" t="e">
        <f ca="true">+IF(AND(ISNUMBER(OFFSET('Hygiene Data'!$H$9,0,10*ROW('Hygiene Data'!H156))),'Data Summary'!EC162="Yes"),OFFSET('Hygiene Data'!$H$9,0,10*ROW('Hygiene Data'!H156)),NA())</f>
        <v>#N/A</v>
      </c>
      <c r="BO162" s="97" t="e">
        <f ca="true">+IF(AND(ISNUMBER(OFFSET('Hygiene Data'!$I$5,0,10*ROW('Hygiene Data'!I156))),'Data Summary'!ED162="Yes"),OFFSET('Hygiene Data'!$I$5,0,10*ROW('Hygiene Data'!I156)),NA())</f>
        <v>#N/A</v>
      </c>
      <c r="BP162" s="97" t="e">
        <f ca="true">+IF(AND(ISNUMBER(OFFSET('Hygiene Data'!$I$7,0,10*ROW('Hygiene Data'!I156))),'Data Summary'!EE162="Yes"),OFFSET('Hygiene Data'!$I$7,0,10*ROW('Hygiene Data'!I156)),NA())</f>
        <v>#N/A</v>
      </c>
      <c r="BQ162" s="97" t="e">
        <f ca="true">+IF(AND(ISNUMBER(OFFSET('Hygiene Data'!$I$9,0,10*ROW('Hygiene Data'!I156))),'Data Summary'!EF162="Yes"),OFFSET('Hygiene Data'!$I$9,0,10*ROW('Hygiene Data'!I156)),NA())</f>
        <v>#N/A</v>
      </c>
    </row>
    <row xmlns:x14ac="http://schemas.microsoft.com/office/spreadsheetml/2009/9/ac" r="163" x14ac:dyDescent="0.2">
      <c r="A163" s="409" t="e">
        <f ca="true">+RIGHT('Data Summary'!A163,LEN('Data Summary'!A163)-9)</f>
        <v>#VALUE!</v>
      </c>
      <c r="B163" s="36" t="str">
        <f ca="true">+IF(ISTEXT('Data Summary'!B163),'Data Summary'!B163,"")</f>
        <v/>
      </c>
      <c r="C163" s="358" t="e">
        <f ca="true">+VALUE('Data Summary'!C163)</f>
        <v>#VALUE!</v>
      </c>
      <c r="D163" s="95" t="e">
        <f ca="true">+IF(AND(ISNUMBER(OFFSET('Water Data'!$D$4,0,10*ROW('Water Data'!D157))),'Data Summary'!BS163="Yes"),100-OFFSET('Water Data'!$D$4,0,10*ROW('Water Data'!D157)),NA())</f>
        <v>#N/A</v>
      </c>
      <c r="E163" s="95" t="e">
        <f ca="true">+IF(AND(ISNUMBER(OFFSET('Water Data'!$D$6,0,10*ROW('Water Data'!D157))),'Data Summary'!BT163="Yes"),OFFSET('Water Data'!$D$6,0,10*ROW('Water Data'!D157)),NA())</f>
        <v>#N/A</v>
      </c>
      <c r="F163" s="95" t="e">
        <f ca="true">+IF(AND(ISNUMBER(OFFSET('Water Data'!$D$9,0,10*ROW('Water Data'!D157))),'Data Summary'!BU163="Yes"),OFFSET('Water Data'!$D$9,0,10*ROW('Water Data'!D157)),NA())</f>
        <v>#N/A</v>
      </c>
      <c r="G163" s="95" t="e">
        <f ca="true">+IF(AND(ISNUMBER(OFFSET('Water Data'!$E$4,0,10*ROW('Water Data'!E157))),'Data Summary'!BV163="Yes"),100-OFFSET('Water Data'!$E$4,0,10*ROW('Water Data'!E157)),NA())</f>
        <v>#N/A</v>
      </c>
      <c r="H163" s="95" t="e">
        <f ca="true">+IF(AND(ISNUMBER(OFFSET('Water Data'!$E$6,0,10*ROW('Water Data'!E157))),'Data Summary'!BW163="Yes"),OFFSET('Water Data'!$E$6,0,10*ROW('Water Data'!E157)),NA())</f>
        <v>#N/A</v>
      </c>
      <c r="I163" s="95" t="e">
        <f ca="true">+IF(AND(ISNUMBER(OFFSET('Water Data'!$E$9,0,10*ROW('Water Data'!E157))),'Data Summary'!BX163="Yes"),OFFSET('Water Data'!$E$9,0,10*ROW('Water Data'!E157)),NA())</f>
        <v>#N/A</v>
      </c>
      <c r="J163" s="95" t="e">
        <f ca="true">+IF(AND(ISNUMBER(OFFSET('Water Data'!$F$4,0,10*ROW('Water Data'!F157))),'Data Summary'!BY163="Yes"),100-OFFSET('Water Data'!$F$4,0,10*ROW('Water Data'!F157)),NA())</f>
        <v>#N/A</v>
      </c>
      <c r="K163" s="95" t="e">
        <f ca="true">+IF(AND(ISNUMBER(OFFSET('Water Data'!$F$6,0,10*ROW('Water Data'!F157))),'Data Summary'!BZ163="Yes"),OFFSET('Water Data'!$F$6,0,10*ROW('Water Data'!F157)),NA())</f>
        <v>#N/A</v>
      </c>
      <c r="L163" s="95" t="e">
        <f ca="true">+IF(AND(ISNUMBER(OFFSET('Water Data'!$F$9,0,10*ROW('Water Data'!F157))),'Data Summary'!CA163="Yes"),OFFSET('Water Data'!$F$9,0,10*ROW('Water Data'!F157)),NA())</f>
        <v>#N/A</v>
      </c>
      <c r="M163" s="95" t="e">
        <f ca="true">+IF(AND(ISNUMBER(OFFSET('Water Data'!$G$4,0,10*ROW('Water Data'!G157))),'Data Summary'!CB163="Yes"),100-OFFSET('Water Data'!$G$4,0,10*ROW('Water Data'!G157)),NA())</f>
        <v>#N/A</v>
      </c>
      <c r="N163" s="95" t="e">
        <f ca="true">+IF(AND(ISNUMBER(OFFSET('Water Data'!$G$6,0,10*ROW('Water Data'!G157))),'Data Summary'!CC163="Yes"),OFFSET('Water Data'!$G$6,0,10*ROW('Water Data'!G157)),NA())</f>
        <v>#N/A</v>
      </c>
      <c r="O163" s="95" t="e">
        <f ca="true">+IF(AND(ISNUMBER(OFFSET('Water Data'!$G$9,0,10*ROW('Water Data'!G157))),'Data Summary'!CD163="Yes"),OFFSET('Water Data'!$G$9,0,10*ROW('Water Data'!G157)),NA())</f>
        <v>#N/A</v>
      </c>
      <c r="P163" s="95" t="e">
        <f ca="true">+IF(AND(ISNUMBER(OFFSET('Water Data'!$H$4,0,10*ROW('Water Data'!H157))),'Data Summary'!CE163="Yes"),100-OFFSET('Water Data'!$H$4,0,10*ROW('Water Data'!H157)),NA())</f>
        <v>#N/A</v>
      </c>
      <c r="Q163" s="95" t="e">
        <f ca="true">+IF(AND(ISNUMBER(OFFSET('Water Data'!$H$6,0,10*ROW('Water Data'!H157))),'Data Summary'!CF163="Yes"),OFFSET('Water Data'!$H$6,0,10*ROW('Water Data'!H157)),NA())</f>
        <v>#N/A</v>
      </c>
      <c r="R163" s="95" t="e">
        <f ca="true">+IF(AND(ISNUMBER(OFFSET('Water Data'!$H$9,0,10*ROW('Water Data'!H157))),'Data Summary'!CG163="Yes"),OFFSET('Water Data'!$H$9,0,10*ROW('Water Data'!H157)),NA())</f>
        <v>#N/A</v>
      </c>
      <c r="S163" s="95" t="e">
        <f ca="true">+IF(AND(ISNUMBER(OFFSET('Water Data'!$I$4,0,10*ROW('Water Data'!I157))),'Data Summary'!CH163="Yes"),100-OFFSET('Water Data'!$I$4,0,10*ROW('Water Data'!I157)),NA())</f>
        <v>#N/A</v>
      </c>
      <c r="T163" s="95" t="e">
        <f ca="true">+IF(AND(ISNUMBER(OFFSET('Water Data'!$I$6,0,10*ROW('Water Data'!I157))),'Data Summary'!CI163="Yes"),OFFSET('Water Data'!$I$6,0,10*ROW('Water Data'!I157)),NA())</f>
        <v>#N/A</v>
      </c>
      <c r="U163" s="95" t="e">
        <f ca="true">+IF(AND(ISNUMBER(OFFSET('Water Data'!$I$9,0,10*ROW('Water Data'!I157))),'Data Summary'!CJ163="Yes"),OFFSET('Water Data'!$I$9,0,10*ROW('Water Data'!I157)),NA())</f>
        <v>#N/A</v>
      </c>
      <c r="V163" s="96" t="e">
        <f ca="true">+IF(AND(ISNUMBER(OFFSET('Sanitation Data'!$D$4,0,10*ROW('Sanitation Data'!D157))),'Data Summary'!CK163="Yes"),100-OFFSET('Sanitation Data'!$D$4,0,10*ROW('Sanitation Data'!D157)),NA())</f>
        <v>#N/A</v>
      </c>
      <c r="W163" s="96" t="e">
        <f ca="true">+IF(AND(ISNUMBER(OFFSET('Sanitation Data'!$D$6,0,10*ROW('Sanitation Data'!D157))),'Data Summary'!CL163="Yes"),OFFSET('Sanitation Data'!$D$6,0,10*ROW('Sanitation Data'!D157)),NA())</f>
        <v>#N/A</v>
      </c>
      <c r="X163" s="96" t="e">
        <f ca="true">+IF(AND(ISNUMBER(OFFSET('Sanitation Data'!$D$10,0,10*ROW('Sanitation Data'!D157))),'Data Summary'!CM163="Yes"),OFFSET('Sanitation Data'!$D$10,0,10*ROW('Sanitation Data'!D157)),NA())</f>
        <v>#N/A</v>
      </c>
      <c r="Y163" s="96" t="e">
        <f ca="true">+IF(AND(ISNUMBER(OFFSET('Sanitation Data'!$D$11,0,10*ROW('Sanitation Data'!D157))),'Data Summary'!CN163="Yes"),OFFSET('Sanitation Data'!$D$11,0,10*ROW('Sanitation Data'!D157)),NA())</f>
        <v>#N/A</v>
      </c>
      <c r="Z163" s="96" t="e">
        <f ca="true">+IF(AND(ISNUMBER(OFFSET('Sanitation Data'!$D$12,0,10*ROW('Sanitation Data'!D157))),'Data Summary'!CO163="Yes"),OFFSET('Sanitation Data'!$D$12,0,10*ROW('Sanitation Data'!D157)),NA())</f>
        <v>#N/A</v>
      </c>
      <c r="AA163" s="96" t="e">
        <f ca="true">+IF(AND(ISNUMBER(OFFSET('Sanitation Data'!$E$4,0,10*ROW('Sanitation Data'!E157))),'Data Summary'!CP163="Yes"),100-OFFSET('Sanitation Data'!$E$4,0,10*ROW('Sanitation Data'!E157)),NA())</f>
        <v>#N/A</v>
      </c>
      <c r="AB163" s="96" t="e">
        <f ca="true">+IF(AND(ISNUMBER(OFFSET('Sanitation Data'!$E$6,0,10*ROW('Sanitation Data'!E157))),'Data Summary'!CQ163="Yes"),OFFSET('Sanitation Data'!$E$6,0,10*ROW('Sanitation Data'!E157)),NA())</f>
        <v>#N/A</v>
      </c>
      <c r="AC163" s="96" t="e">
        <f ca="true">+IF(AND(ISNUMBER(OFFSET('Sanitation Data'!$E$10,0,10*ROW('Sanitation Data'!E157))),'Data Summary'!CR163="Yes"),OFFSET('Sanitation Data'!$E$10,0,10*ROW('Sanitation Data'!E157)),NA())</f>
        <v>#N/A</v>
      </c>
      <c r="AD163" s="96" t="e">
        <f ca="true">+IF(AND(ISNUMBER(OFFSET('Sanitation Data'!$E$11,0,10*ROW('Sanitation Data'!E157))),'Data Summary'!CS163="Yes"),OFFSET('Sanitation Data'!$E$11,0,10*ROW('Sanitation Data'!E157)),NA())</f>
        <v>#N/A</v>
      </c>
      <c r="AE163" s="96" t="e">
        <f ca="true">+IF(AND(ISNUMBER(OFFSET('Sanitation Data'!$E$12,0,10*ROW('Sanitation Data'!E157))),'Data Summary'!CT163="Yes"),OFFSET('Sanitation Data'!$E$12,0,10*ROW('Sanitation Data'!E157)),NA())</f>
        <v>#N/A</v>
      </c>
      <c r="AF163" s="96" t="e">
        <f ca="true">+IF(AND(ISNUMBER(OFFSET('Sanitation Data'!$F$4,0,10*ROW('Sanitation Data'!F157))),'Data Summary'!CU163="Yes"),100-OFFSET('Sanitation Data'!$F$4,0,10*ROW('Sanitation Data'!F157)),NA())</f>
        <v>#N/A</v>
      </c>
      <c r="AG163" s="96" t="e">
        <f ca="true">+IF(AND(ISNUMBER(OFFSET('Sanitation Data'!$F$6,0,10*ROW('Sanitation Data'!F157))),'Data Summary'!CV163="Yes"),OFFSET('Sanitation Data'!$F$6,0,10*ROW('Sanitation Data'!F157)),NA())</f>
        <v>#N/A</v>
      </c>
      <c r="AH163" s="96" t="e">
        <f ca="true">+IF(AND(ISNUMBER(OFFSET('Sanitation Data'!$F$10,0,10*ROW('Sanitation Data'!F157))),'Data Summary'!CW163="Yes"),OFFSET('Sanitation Data'!$F$10,0,10*ROW('Sanitation Data'!F157)),NA())</f>
        <v>#N/A</v>
      </c>
      <c r="AI163" s="96" t="e">
        <f ca="true">+IF(AND(ISNUMBER(OFFSET('Sanitation Data'!$F$11,0,10*ROW('Sanitation Data'!F157))),'Data Summary'!CX163="Yes"),OFFSET('Sanitation Data'!$F$11,0,10*ROW('Sanitation Data'!F157)),NA())</f>
        <v>#N/A</v>
      </c>
      <c r="AJ163" s="96" t="e">
        <f ca="true">+IF(AND(ISNUMBER(OFFSET('Sanitation Data'!$F$12,0,10*ROW('Sanitation Data'!F157))),'Data Summary'!CY163="Yes"),OFFSET('Sanitation Data'!$F$12,0,10*ROW('Sanitation Data'!F157)),NA())</f>
        <v>#N/A</v>
      </c>
      <c r="AK163" s="96" t="e">
        <f ca="true">+IF(AND(ISNUMBER(OFFSET('Sanitation Data'!$G$4,0,10*ROW('Sanitation Data'!G157))),'Data Summary'!CZ163="Yes"),100-OFFSET('Sanitation Data'!$G$4,0,10*ROW('Sanitation Data'!G157)),NA())</f>
        <v>#N/A</v>
      </c>
      <c r="AL163" s="96" t="e">
        <f ca="true">+IF(AND(ISNUMBER(OFFSET('Sanitation Data'!$G$6,0,10*ROW('Sanitation Data'!G157))),'Data Summary'!DA163="Yes"),OFFSET('Sanitation Data'!$G$6,0,10*ROW('Sanitation Data'!G157)),NA())</f>
        <v>#N/A</v>
      </c>
      <c r="AM163" s="96" t="e">
        <f ca="true">+IF(AND(ISNUMBER(OFFSET('Sanitation Data'!$G$10,0,10*ROW('Sanitation Data'!G157))),'Data Summary'!DB163="Yes"),OFFSET('Sanitation Data'!$G$10,0,10*ROW('Sanitation Data'!G157)),NA())</f>
        <v>#N/A</v>
      </c>
      <c r="AN163" s="96" t="e">
        <f ca="true">+IF(AND(ISNUMBER(OFFSET('Sanitation Data'!$G$11,0,10*ROW('Sanitation Data'!G157))),'Data Summary'!DC163="Yes"),OFFSET('Sanitation Data'!$G$11,0,10*ROW('Sanitation Data'!G157)),NA())</f>
        <v>#N/A</v>
      </c>
      <c r="AO163" s="96" t="e">
        <f ca="true">+IF(AND(ISNUMBER(OFFSET('Sanitation Data'!$G$12,0,10*ROW('Sanitation Data'!G157))),'Data Summary'!DD163="Yes"),OFFSET('Sanitation Data'!$G$12,0,10*ROW('Sanitation Data'!G157)),NA())</f>
        <v>#N/A</v>
      </c>
      <c r="AP163" s="96" t="e">
        <f ca="true">+IF(AND(ISNUMBER(OFFSET('Sanitation Data'!$H$4,0,10*ROW('Sanitation Data'!H157))),'Data Summary'!DE163="Yes"),100-OFFSET('Sanitation Data'!$H$4,0,10*ROW('Sanitation Data'!H157)),NA())</f>
        <v>#N/A</v>
      </c>
      <c r="AQ163" s="96" t="e">
        <f ca="true">+IF(AND(ISNUMBER(OFFSET('Sanitation Data'!$H$6,0,10*ROW('Sanitation Data'!H157))),'Data Summary'!DF163="Yes"),OFFSET('Sanitation Data'!$H$6,0,10*ROW('Sanitation Data'!H157)),NA())</f>
        <v>#N/A</v>
      </c>
      <c r="AR163" s="96" t="e">
        <f ca="true">+IF(AND(ISNUMBER(OFFSET('Sanitation Data'!$H$10,0,10*ROW('Sanitation Data'!H157))),'Data Summary'!DG163="Yes"),OFFSET('Sanitation Data'!$H$10,0,10*ROW('Sanitation Data'!H157)),NA())</f>
        <v>#N/A</v>
      </c>
      <c r="AS163" s="96" t="e">
        <f ca="true">+IF(AND(ISNUMBER(OFFSET('Sanitation Data'!$H$11,0,10*ROW('Sanitation Data'!H157))),'Data Summary'!DH163="Yes"),OFFSET('Sanitation Data'!$H$11,0,10*ROW('Sanitation Data'!H157)),NA())</f>
        <v>#N/A</v>
      </c>
      <c r="AT163" s="96" t="e">
        <f ca="true">+IF(AND(ISNUMBER(OFFSET('Sanitation Data'!$H$12,0,10*ROW('Sanitation Data'!H157))),'Data Summary'!DI163="Yes"),OFFSET('Sanitation Data'!$H$12,0,10*ROW('Sanitation Data'!H157)),NA())</f>
        <v>#N/A</v>
      </c>
      <c r="AU163" s="96" t="e">
        <f ca="true">+IF(AND(ISNUMBER(OFFSET('Sanitation Data'!$I$4,0,10*ROW('Sanitation Data'!I157))),'Data Summary'!DJ163="Yes"),100-OFFSET('Sanitation Data'!$I$4,0,10*ROW('Sanitation Data'!I157)),NA())</f>
        <v>#N/A</v>
      </c>
      <c r="AV163" s="96" t="e">
        <f ca="true">+IF(AND(ISNUMBER(OFFSET('Sanitation Data'!$I$6,0,10*ROW('Sanitation Data'!I157))),'Data Summary'!DK163="Yes"),OFFSET('Sanitation Data'!$I$6,0,10*ROW('Sanitation Data'!I157)),NA())</f>
        <v>#N/A</v>
      </c>
      <c r="AW163" s="96" t="e">
        <f ca="true">+IF(AND(ISNUMBER(OFFSET('Sanitation Data'!$I$10,0,10*ROW('Sanitation Data'!I157))),'Data Summary'!DL163="Yes"),OFFSET('Sanitation Data'!$I$10,0,10*ROW('Sanitation Data'!I157)),NA())</f>
        <v>#N/A</v>
      </c>
      <c r="AX163" s="96" t="e">
        <f ca="true">+IF(AND(ISNUMBER(OFFSET('Sanitation Data'!$I$11,0,10*ROW('Sanitation Data'!I157))),'Data Summary'!DM163="Yes"),OFFSET('Sanitation Data'!$I$11,0,10*ROW('Sanitation Data'!I157)),NA())</f>
        <v>#N/A</v>
      </c>
      <c r="AY163" s="96" t="e">
        <f ca="true">+IF(AND(ISNUMBER(OFFSET('Sanitation Data'!$I$12,0,10*ROW('Sanitation Data'!I157))),'Data Summary'!DN163="Yes"),OFFSET('Sanitation Data'!$I$12,0,10*ROW('Sanitation Data'!I157)),NA())</f>
        <v>#N/A</v>
      </c>
      <c r="AZ163" s="97" t="e">
        <f ca="true">+IF(AND(ISNUMBER(OFFSET('Hygiene Data'!$D$5,0,10*ROW('Hygiene Data'!D157))),'Data Summary'!DO163="Yes"),OFFSET('Hygiene Data'!$D$5,0,10*ROW('Hygiene Data'!D157)),NA())</f>
        <v>#N/A</v>
      </c>
      <c r="BA163" s="97" t="e">
        <f ca="true">+IF(AND(ISNUMBER(OFFSET('Hygiene Data'!$D$7,0,10*ROW('Hygiene Data'!D157))),'Data Summary'!DP163="Yes"),OFFSET('Hygiene Data'!$D$7,0,10*ROW('Hygiene Data'!D157)),NA())</f>
        <v>#N/A</v>
      </c>
      <c r="BB163" s="97" t="e">
        <f ca="true">+IF(AND(ISNUMBER(OFFSET('Hygiene Data'!$D$9,0,10*ROW('Hygiene Data'!D157))),'Data Summary'!DQ163="Yes"),OFFSET('Hygiene Data'!$D$9,0,10*ROW('Hygiene Data'!D157)),NA())</f>
        <v>#N/A</v>
      </c>
      <c r="BC163" s="97" t="e">
        <f ca="true">+IF(AND(ISNUMBER(OFFSET('Hygiene Data'!$E$5,0,10*ROW('Hygiene Data'!E157))),'Data Summary'!DR163="Yes"),OFFSET('Hygiene Data'!$E$5,0,10*ROW('Hygiene Data'!E157)),NA())</f>
        <v>#N/A</v>
      </c>
      <c r="BD163" s="97" t="e">
        <f ca="true">+IF(AND(ISNUMBER(OFFSET('Hygiene Data'!$E$7,0,10*ROW('Hygiene Data'!E157))),'Data Summary'!DS163="Yes"),OFFSET('Hygiene Data'!$E$7,0,10*ROW('Hygiene Data'!E157)),NA())</f>
        <v>#N/A</v>
      </c>
      <c r="BE163" s="97" t="e">
        <f ca="true">+IF(AND(ISNUMBER(OFFSET('Hygiene Data'!$E$9,0,10*ROW('Hygiene Data'!E157))),'Data Summary'!DT163="Yes"),OFFSET('Hygiene Data'!$E$9,0,10*ROW('Hygiene Data'!E157)),NA())</f>
        <v>#N/A</v>
      </c>
      <c r="BF163" s="97" t="e">
        <f ca="true">+IF(AND(ISNUMBER(OFFSET('Hygiene Data'!$F$5,0,10*ROW('Hygiene Data'!F157))),'Data Summary'!DU163="Yes"),OFFSET('Hygiene Data'!$F$5,0,10*ROW('Hygiene Data'!F157)),NA())</f>
        <v>#N/A</v>
      </c>
      <c r="BG163" s="97" t="e">
        <f ca="true">+IF(AND(ISNUMBER(OFFSET('Hygiene Data'!$F$7,0,10*ROW('Hygiene Data'!F157))),'Data Summary'!DV163="Yes"),OFFSET('Hygiene Data'!$F$7,0,10*ROW('Hygiene Data'!F157)),NA())</f>
        <v>#N/A</v>
      </c>
      <c r="BH163" s="97" t="e">
        <f ca="true">+IF(AND(ISNUMBER(OFFSET('Hygiene Data'!$F$9,0,10*ROW('Hygiene Data'!F157))),'Data Summary'!DW163="Yes"),OFFSET('Hygiene Data'!$F$9,0,10*ROW('Hygiene Data'!F157)),NA())</f>
        <v>#N/A</v>
      </c>
      <c r="BI163" s="97" t="e">
        <f ca="true">+IF(AND(ISNUMBER(OFFSET('Hygiene Data'!$G$5,0,10*ROW('Hygiene Data'!G157))),'Data Summary'!DX163="Yes"),OFFSET('Hygiene Data'!$G$5,0,10*ROW('Hygiene Data'!G157)),NA())</f>
        <v>#N/A</v>
      </c>
      <c r="BJ163" s="97" t="e">
        <f ca="true">+IF(AND(ISNUMBER(OFFSET('Hygiene Data'!$G$7,0,10*ROW('Hygiene Data'!G157))),'Data Summary'!DY163="Yes"),OFFSET('Hygiene Data'!$G$7,0,10*ROW('Hygiene Data'!G157)),NA())</f>
        <v>#N/A</v>
      </c>
      <c r="BK163" s="97" t="e">
        <f ca="true">+IF(AND(ISNUMBER(OFFSET('Hygiene Data'!$G$9,0,10*ROW('Hygiene Data'!G157))),'Data Summary'!DZ163="Yes"),OFFSET('Hygiene Data'!$G$9,0,10*ROW('Hygiene Data'!G157)),NA())</f>
        <v>#N/A</v>
      </c>
      <c r="BL163" s="97" t="e">
        <f ca="true">+IF(AND(ISNUMBER(OFFSET('Hygiene Data'!$H$5,0,10*ROW('Hygiene Data'!H157))),'Data Summary'!EA163="Yes"),OFFSET('Hygiene Data'!$H$5,0,10*ROW('Hygiene Data'!H157)),NA())</f>
        <v>#N/A</v>
      </c>
      <c r="BM163" s="97" t="e">
        <f ca="true">+IF(AND(ISNUMBER(OFFSET('Hygiene Data'!$H$7,0,10*ROW('Hygiene Data'!H157))),'Data Summary'!EB163="Yes"),OFFSET('Hygiene Data'!$H$7,0,10*ROW('Hygiene Data'!H157)),NA())</f>
        <v>#N/A</v>
      </c>
      <c r="BN163" s="97" t="e">
        <f ca="true">+IF(AND(ISNUMBER(OFFSET('Hygiene Data'!$H$9,0,10*ROW('Hygiene Data'!H157))),'Data Summary'!EC163="Yes"),OFFSET('Hygiene Data'!$H$9,0,10*ROW('Hygiene Data'!H157)),NA())</f>
        <v>#N/A</v>
      </c>
      <c r="BO163" s="97" t="e">
        <f ca="true">+IF(AND(ISNUMBER(OFFSET('Hygiene Data'!$I$5,0,10*ROW('Hygiene Data'!I157))),'Data Summary'!ED163="Yes"),OFFSET('Hygiene Data'!$I$5,0,10*ROW('Hygiene Data'!I157)),NA())</f>
        <v>#N/A</v>
      </c>
      <c r="BP163" s="97" t="e">
        <f ca="true">+IF(AND(ISNUMBER(OFFSET('Hygiene Data'!$I$7,0,10*ROW('Hygiene Data'!I157))),'Data Summary'!EE163="Yes"),OFFSET('Hygiene Data'!$I$7,0,10*ROW('Hygiene Data'!I157)),NA())</f>
        <v>#N/A</v>
      </c>
      <c r="BQ163" s="97" t="e">
        <f ca="true">+IF(AND(ISNUMBER(OFFSET('Hygiene Data'!$I$9,0,10*ROW('Hygiene Data'!I157))),'Data Summary'!EF163="Yes"),OFFSET('Hygiene Data'!$I$9,0,10*ROW('Hygiene Data'!I157)),NA())</f>
        <v>#N/A</v>
      </c>
    </row>
    <row xmlns:x14ac="http://schemas.microsoft.com/office/spreadsheetml/2009/9/ac" r="164" x14ac:dyDescent="0.2">
      <c r="A164" s="409" t="e">
        <f ca="true">+RIGHT('Data Summary'!A164,LEN('Data Summary'!A164)-9)</f>
        <v>#VALUE!</v>
      </c>
      <c r="B164" s="36" t="str">
        <f ca="true">+IF(ISTEXT('Data Summary'!B164),'Data Summary'!B164,"")</f>
        <v/>
      </c>
      <c r="C164" s="358" t="e">
        <f ca="true">+VALUE('Data Summary'!C164)</f>
        <v>#VALUE!</v>
      </c>
      <c r="D164" s="95" t="e">
        <f ca="true">+IF(AND(ISNUMBER(OFFSET('Water Data'!$D$4,0,10*ROW('Water Data'!D158))),'Data Summary'!BS164="Yes"),100-OFFSET('Water Data'!$D$4,0,10*ROW('Water Data'!D158)),NA())</f>
        <v>#N/A</v>
      </c>
      <c r="E164" s="95" t="e">
        <f ca="true">+IF(AND(ISNUMBER(OFFSET('Water Data'!$D$6,0,10*ROW('Water Data'!D158))),'Data Summary'!BT164="Yes"),OFFSET('Water Data'!$D$6,0,10*ROW('Water Data'!D158)),NA())</f>
        <v>#N/A</v>
      </c>
      <c r="F164" s="95" t="e">
        <f ca="true">+IF(AND(ISNUMBER(OFFSET('Water Data'!$D$9,0,10*ROW('Water Data'!D158))),'Data Summary'!BU164="Yes"),OFFSET('Water Data'!$D$9,0,10*ROW('Water Data'!D158)),NA())</f>
        <v>#N/A</v>
      </c>
      <c r="G164" s="95" t="e">
        <f ca="true">+IF(AND(ISNUMBER(OFFSET('Water Data'!$E$4,0,10*ROW('Water Data'!E158))),'Data Summary'!BV164="Yes"),100-OFFSET('Water Data'!$E$4,0,10*ROW('Water Data'!E158)),NA())</f>
        <v>#N/A</v>
      </c>
      <c r="H164" s="95" t="e">
        <f ca="true">+IF(AND(ISNUMBER(OFFSET('Water Data'!$E$6,0,10*ROW('Water Data'!E158))),'Data Summary'!BW164="Yes"),OFFSET('Water Data'!$E$6,0,10*ROW('Water Data'!E158)),NA())</f>
        <v>#N/A</v>
      </c>
      <c r="I164" s="95" t="e">
        <f ca="true">+IF(AND(ISNUMBER(OFFSET('Water Data'!$E$9,0,10*ROW('Water Data'!E158))),'Data Summary'!BX164="Yes"),OFFSET('Water Data'!$E$9,0,10*ROW('Water Data'!E158)),NA())</f>
        <v>#N/A</v>
      </c>
      <c r="J164" s="95" t="e">
        <f ca="true">+IF(AND(ISNUMBER(OFFSET('Water Data'!$F$4,0,10*ROW('Water Data'!F158))),'Data Summary'!BY164="Yes"),100-OFFSET('Water Data'!$F$4,0,10*ROW('Water Data'!F158)),NA())</f>
        <v>#N/A</v>
      </c>
      <c r="K164" s="95" t="e">
        <f ca="true">+IF(AND(ISNUMBER(OFFSET('Water Data'!$F$6,0,10*ROW('Water Data'!F158))),'Data Summary'!BZ164="Yes"),OFFSET('Water Data'!$F$6,0,10*ROW('Water Data'!F158)),NA())</f>
        <v>#N/A</v>
      </c>
      <c r="L164" s="95" t="e">
        <f ca="true">+IF(AND(ISNUMBER(OFFSET('Water Data'!$F$9,0,10*ROW('Water Data'!F158))),'Data Summary'!CA164="Yes"),OFFSET('Water Data'!$F$9,0,10*ROW('Water Data'!F158)),NA())</f>
        <v>#N/A</v>
      </c>
      <c r="M164" s="95" t="e">
        <f ca="true">+IF(AND(ISNUMBER(OFFSET('Water Data'!$G$4,0,10*ROW('Water Data'!G158))),'Data Summary'!CB164="Yes"),100-OFFSET('Water Data'!$G$4,0,10*ROW('Water Data'!G158)),NA())</f>
        <v>#N/A</v>
      </c>
      <c r="N164" s="95" t="e">
        <f ca="true">+IF(AND(ISNUMBER(OFFSET('Water Data'!$G$6,0,10*ROW('Water Data'!G158))),'Data Summary'!CC164="Yes"),OFFSET('Water Data'!$G$6,0,10*ROW('Water Data'!G158)),NA())</f>
        <v>#N/A</v>
      </c>
      <c r="O164" s="95" t="e">
        <f ca="true">+IF(AND(ISNUMBER(OFFSET('Water Data'!$G$9,0,10*ROW('Water Data'!G158))),'Data Summary'!CD164="Yes"),OFFSET('Water Data'!$G$9,0,10*ROW('Water Data'!G158)),NA())</f>
        <v>#N/A</v>
      </c>
      <c r="P164" s="95" t="e">
        <f ca="true">+IF(AND(ISNUMBER(OFFSET('Water Data'!$H$4,0,10*ROW('Water Data'!H158))),'Data Summary'!CE164="Yes"),100-OFFSET('Water Data'!$H$4,0,10*ROW('Water Data'!H158)),NA())</f>
        <v>#N/A</v>
      </c>
      <c r="Q164" s="95" t="e">
        <f ca="true">+IF(AND(ISNUMBER(OFFSET('Water Data'!$H$6,0,10*ROW('Water Data'!H158))),'Data Summary'!CF164="Yes"),OFFSET('Water Data'!$H$6,0,10*ROW('Water Data'!H158)),NA())</f>
        <v>#N/A</v>
      </c>
      <c r="R164" s="95" t="e">
        <f ca="true">+IF(AND(ISNUMBER(OFFSET('Water Data'!$H$9,0,10*ROW('Water Data'!H158))),'Data Summary'!CG164="Yes"),OFFSET('Water Data'!$H$9,0,10*ROW('Water Data'!H158)),NA())</f>
        <v>#N/A</v>
      </c>
      <c r="S164" s="95" t="e">
        <f ca="true">+IF(AND(ISNUMBER(OFFSET('Water Data'!$I$4,0,10*ROW('Water Data'!I158))),'Data Summary'!CH164="Yes"),100-OFFSET('Water Data'!$I$4,0,10*ROW('Water Data'!I158)),NA())</f>
        <v>#N/A</v>
      </c>
      <c r="T164" s="95" t="e">
        <f ca="true">+IF(AND(ISNUMBER(OFFSET('Water Data'!$I$6,0,10*ROW('Water Data'!I158))),'Data Summary'!CI164="Yes"),OFFSET('Water Data'!$I$6,0,10*ROW('Water Data'!I158)),NA())</f>
        <v>#N/A</v>
      </c>
      <c r="U164" s="95" t="e">
        <f ca="true">+IF(AND(ISNUMBER(OFFSET('Water Data'!$I$9,0,10*ROW('Water Data'!I158))),'Data Summary'!CJ164="Yes"),OFFSET('Water Data'!$I$9,0,10*ROW('Water Data'!I158)),NA())</f>
        <v>#N/A</v>
      </c>
      <c r="V164" s="96" t="e">
        <f ca="true">+IF(AND(ISNUMBER(OFFSET('Sanitation Data'!$D$4,0,10*ROW('Sanitation Data'!D158))),'Data Summary'!CK164="Yes"),100-OFFSET('Sanitation Data'!$D$4,0,10*ROW('Sanitation Data'!D158)),NA())</f>
        <v>#N/A</v>
      </c>
      <c r="W164" s="96" t="e">
        <f ca="true">+IF(AND(ISNUMBER(OFFSET('Sanitation Data'!$D$6,0,10*ROW('Sanitation Data'!D158))),'Data Summary'!CL164="Yes"),OFFSET('Sanitation Data'!$D$6,0,10*ROW('Sanitation Data'!D158)),NA())</f>
        <v>#N/A</v>
      </c>
      <c r="X164" s="96" t="e">
        <f ca="true">+IF(AND(ISNUMBER(OFFSET('Sanitation Data'!$D$10,0,10*ROW('Sanitation Data'!D158))),'Data Summary'!CM164="Yes"),OFFSET('Sanitation Data'!$D$10,0,10*ROW('Sanitation Data'!D158)),NA())</f>
        <v>#N/A</v>
      </c>
      <c r="Y164" s="96" t="e">
        <f ca="true">+IF(AND(ISNUMBER(OFFSET('Sanitation Data'!$D$11,0,10*ROW('Sanitation Data'!D158))),'Data Summary'!CN164="Yes"),OFFSET('Sanitation Data'!$D$11,0,10*ROW('Sanitation Data'!D158)),NA())</f>
        <v>#N/A</v>
      </c>
      <c r="Z164" s="96" t="e">
        <f ca="true">+IF(AND(ISNUMBER(OFFSET('Sanitation Data'!$D$12,0,10*ROW('Sanitation Data'!D158))),'Data Summary'!CO164="Yes"),OFFSET('Sanitation Data'!$D$12,0,10*ROW('Sanitation Data'!D158)),NA())</f>
        <v>#N/A</v>
      </c>
      <c r="AA164" s="96" t="e">
        <f ca="true">+IF(AND(ISNUMBER(OFFSET('Sanitation Data'!$E$4,0,10*ROW('Sanitation Data'!E158))),'Data Summary'!CP164="Yes"),100-OFFSET('Sanitation Data'!$E$4,0,10*ROW('Sanitation Data'!E158)),NA())</f>
        <v>#N/A</v>
      </c>
      <c r="AB164" s="96" t="e">
        <f ca="true">+IF(AND(ISNUMBER(OFFSET('Sanitation Data'!$E$6,0,10*ROW('Sanitation Data'!E158))),'Data Summary'!CQ164="Yes"),OFFSET('Sanitation Data'!$E$6,0,10*ROW('Sanitation Data'!E158)),NA())</f>
        <v>#N/A</v>
      </c>
      <c r="AC164" s="96" t="e">
        <f ca="true">+IF(AND(ISNUMBER(OFFSET('Sanitation Data'!$E$10,0,10*ROW('Sanitation Data'!E158))),'Data Summary'!CR164="Yes"),OFFSET('Sanitation Data'!$E$10,0,10*ROW('Sanitation Data'!E158)),NA())</f>
        <v>#N/A</v>
      </c>
      <c r="AD164" s="96" t="e">
        <f ca="true">+IF(AND(ISNUMBER(OFFSET('Sanitation Data'!$E$11,0,10*ROW('Sanitation Data'!E158))),'Data Summary'!CS164="Yes"),OFFSET('Sanitation Data'!$E$11,0,10*ROW('Sanitation Data'!E158)),NA())</f>
        <v>#N/A</v>
      </c>
      <c r="AE164" s="96" t="e">
        <f ca="true">+IF(AND(ISNUMBER(OFFSET('Sanitation Data'!$E$12,0,10*ROW('Sanitation Data'!E158))),'Data Summary'!CT164="Yes"),OFFSET('Sanitation Data'!$E$12,0,10*ROW('Sanitation Data'!E158)),NA())</f>
        <v>#N/A</v>
      </c>
      <c r="AF164" s="96" t="e">
        <f ca="true">+IF(AND(ISNUMBER(OFFSET('Sanitation Data'!$F$4,0,10*ROW('Sanitation Data'!F158))),'Data Summary'!CU164="Yes"),100-OFFSET('Sanitation Data'!$F$4,0,10*ROW('Sanitation Data'!F158)),NA())</f>
        <v>#N/A</v>
      </c>
      <c r="AG164" s="96" t="e">
        <f ca="true">+IF(AND(ISNUMBER(OFFSET('Sanitation Data'!$F$6,0,10*ROW('Sanitation Data'!F158))),'Data Summary'!CV164="Yes"),OFFSET('Sanitation Data'!$F$6,0,10*ROW('Sanitation Data'!F158)),NA())</f>
        <v>#N/A</v>
      </c>
      <c r="AH164" s="96" t="e">
        <f ca="true">+IF(AND(ISNUMBER(OFFSET('Sanitation Data'!$F$10,0,10*ROW('Sanitation Data'!F158))),'Data Summary'!CW164="Yes"),OFFSET('Sanitation Data'!$F$10,0,10*ROW('Sanitation Data'!F158)),NA())</f>
        <v>#N/A</v>
      </c>
      <c r="AI164" s="96" t="e">
        <f ca="true">+IF(AND(ISNUMBER(OFFSET('Sanitation Data'!$F$11,0,10*ROW('Sanitation Data'!F158))),'Data Summary'!CX164="Yes"),OFFSET('Sanitation Data'!$F$11,0,10*ROW('Sanitation Data'!F158)),NA())</f>
        <v>#N/A</v>
      </c>
      <c r="AJ164" s="96" t="e">
        <f ca="true">+IF(AND(ISNUMBER(OFFSET('Sanitation Data'!$F$12,0,10*ROW('Sanitation Data'!F158))),'Data Summary'!CY164="Yes"),OFFSET('Sanitation Data'!$F$12,0,10*ROW('Sanitation Data'!F158)),NA())</f>
        <v>#N/A</v>
      </c>
      <c r="AK164" s="96" t="e">
        <f ca="true">+IF(AND(ISNUMBER(OFFSET('Sanitation Data'!$G$4,0,10*ROW('Sanitation Data'!G158))),'Data Summary'!CZ164="Yes"),100-OFFSET('Sanitation Data'!$G$4,0,10*ROW('Sanitation Data'!G158)),NA())</f>
        <v>#N/A</v>
      </c>
      <c r="AL164" s="96" t="e">
        <f ca="true">+IF(AND(ISNUMBER(OFFSET('Sanitation Data'!$G$6,0,10*ROW('Sanitation Data'!G158))),'Data Summary'!DA164="Yes"),OFFSET('Sanitation Data'!$G$6,0,10*ROW('Sanitation Data'!G158)),NA())</f>
        <v>#N/A</v>
      </c>
      <c r="AM164" s="96" t="e">
        <f ca="true">+IF(AND(ISNUMBER(OFFSET('Sanitation Data'!$G$10,0,10*ROW('Sanitation Data'!G158))),'Data Summary'!DB164="Yes"),OFFSET('Sanitation Data'!$G$10,0,10*ROW('Sanitation Data'!G158)),NA())</f>
        <v>#N/A</v>
      </c>
      <c r="AN164" s="96" t="e">
        <f ca="true">+IF(AND(ISNUMBER(OFFSET('Sanitation Data'!$G$11,0,10*ROW('Sanitation Data'!G158))),'Data Summary'!DC164="Yes"),OFFSET('Sanitation Data'!$G$11,0,10*ROW('Sanitation Data'!G158)),NA())</f>
        <v>#N/A</v>
      </c>
      <c r="AO164" s="96" t="e">
        <f ca="true">+IF(AND(ISNUMBER(OFFSET('Sanitation Data'!$G$12,0,10*ROW('Sanitation Data'!G158))),'Data Summary'!DD164="Yes"),OFFSET('Sanitation Data'!$G$12,0,10*ROW('Sanitation Data'!G158)),NA())</f>
        <v>#N/A</v>
      </c>
      <c r="AP164" s="96" t="e">
        <f ca="true">+IF(AND(ISNUMBER(OFFSET('Sanitation Data'!$H$4,0,10*ROW('Sanitation Data'!H158))),'Data Summary'!DE164="Yes"),100-OFFSET('Sanitation Data'!$H$4,0,10*ROW('Sanitation Data'!H158)),NA())</f>
        <v>#N/A</v>
      </c>
      <c r="AQ164" s="96" t="e">
        <f ca="true">+IF(AND(ISNUMBER(OFFSET('Sanitation Data'!$H$6,0,10*ROW('Sanitation Data'!H158))),'Data Summary'!DF164="Yes"),OFFSET('Sanitation Data'!$H$6,0,10*ROW('Sanitation Data'!H158)),NA())</f>
        <v>#N/A</v>
      </c>
      <c r="AR164" s="96" t="e">
        <f ca="true">+IF(AND(ISNUMBER(OFFSET('Sanitation Data'!$H$10,0,10*ROW('Sanitation Data'!H158))),'Data Summary'!DG164="Yes"),OFFSET('Sanitation Data'!$H$10,0,10*ROW('Sanitation Data'!H158)),NA())</f>
        <v>#N/A</v>
      </c>
      <c r="AS164" s="96" t="e">
        <f ca="true">+IF(AND(ISNUMBER(OFFSET('Sanitation Data'!$H$11,0,10*ROW('Sanitation Data'!H158))),'Data Summary'!DH164="Yes"),OFFSET('Sanitation Data'!$H$11,0,10*ROW('Sanitation Data'!H158)),NA())</f>
        <v>#N/A</v>
      </c>
      <c r="AT164" s="96" t="e">
        <f ca="true">+IF(AND(ISNUMBER(OFFSET('Sanitation Data'!$H$12,0,10*ROW('Sanitation Data'!H158))),'Data Summary'!DI164="Yes"),OFFSET('Sanitation Data'!$H$12,0,10*ROW('Sanitation Data'!H158)),NA())</f>
        <v>#N/A</v>
      </c>
      <c r="AU164" s="96" t="e">
        <f ca="true">+IF(AND(ISNUMBER(OFFSET('Sanitation Data'!$I$4,0,10*ROW('Sanitation Data'!I158))),'Data Summary'!DJ164="Yes"),100-OFFSET('Sanitation Data'!$I$4,0,10*ROW('Sanitation Data'!I158)),NA())</f>
        <v>#N/A</v>
      </c>
      <c r="AV164" s="96" t="e">
        <f ca="true">+IF(AND(ISNUMBER(OFFSET('Sanitation Data'!$I$6,0,10*ROW('Sanitation Data'!I158))),'Data Summary'!DK164="Yes"),OFFSET('Sanitation Data'!$I$6,0,10*ROW('Sanitation Data'!I158)),NA())</f>
        <v>#N/A</v>
      </c>
      <c r="AW164" s="96" t="e">
        <f ca="true">+IF(AND(ISNUMBER(OFFSET('Sanitation Data'!$I$10,0,10*ROW('Sanitation Data'!I158))),'Data Summary'!DL164="Yes"),OFFSET('Sanitation Data'!$I$10,0,10*ROW('Sanitation Data'!I158)),NA())</f>
        <v>#N/A</v>
      </c>
      <c r="AX164" s="96" t="e">
        <f ca="true">+IF(AND(ISNUMBER(OFFSET('Sanitation Data'!$I$11,0,10*ROW('Sanitation Data'!I158))),'Data Summary'!DM164="Yes"),OFFSET('Sanitation Data'!$I$11,0,10*ROW('Sanitation Data'!I158)),NA())</f>
        <v>#N/A</v>
      </c>
      <c r="AY164" s="96" t="e">
        <f ca="true">+IF(AND(ISNUMBER(OFFSET('Sanitation Data'!$I$12,0,10*ROW('Sanitation Data'!I158))),'Data Summary'!DN164="Yes"),OFFSET('Sanitation Data'!$I$12,0,10*ROW('Sanitation Data'!I158)),NA())</f>
        <v>#N/A</v>
      </c>
      <c r="AZ164" s="97" t="e">
        <f ca="true">+IF(AND(ISNUMBER(OFFSET('Hygiene Data'!$D$5,0,10*ROW('Hygiene Data'!D158))),'Data Summary'!DO164="Yes"),OFFSET('Hygiene Data'!$D$5,0,10*ROW('Hygiene Data'!D158)),NA())</f>
        <v>#N/A</v>
      </c>
      <c r="BA164" s="97" t="e">
        <f ca="true">+IF(AND(ISNUMBER(OFFSET('Hygiene Data'!$D$7,0,10*ROW('Hygiene Data'!D158))),'Data Summary'!DP164="Yes"),OFFSET('Hygiene Data'!$D$7,0,10*ROW('Hygiene Data'!D158)),NA())</f>
        <v>#N/A</v>
      </c>
      <c r="BB164" s="97" t="e">
        <f ca="true">+IF(AND(ISNUMBER(OFFSET('Hygiene Data'!$D$9,0,10*ROW('Hygiene Data'!D158))),'Data Summary'!DQ164="Yes"),OFFSET('Hygiene Data'!$D$9,0,10*ROW('Hygiene Data'!D158)),NA())</f>
        <v>#N/A</v>
      </c>
      <c r="BC164" s="97" t="e">
        <f ca="true">+IF(AND(ISNUMBER(OFFSET('Hygiene Data'!$E$5,0,10*ROW('Hygiene Data'!E158))),'Data Summary'!DR164="Yes"),OFFSET('Hygiene Data'!$E$5,0,10*ROW('Hygiene Data'!E158)),NA())</f>
        <v>#N/A</v>
      </c>
      <c r="BD164" s="97" t="e">
        <f ca="true">+IF(AND(ISNUMBER(OFFSET('Hygiene Data'!$E$7,0,10*ROW('Hygiene Data'!E158))),'Data Summary'!DS164="Yes"),OFFSET('Hygiene Data'!$E$7,0,10*ROW('Hygiene Data'!E158)),NA())</f>
        <v>#N/A</v>
      </c>
      <c r="BE164" s="97" t="e">
        <f ca="true">+IF(AND(ISNUMBER(OFFSET('Hygiene Data'!$E$9,0,10*ROW('Hygiene Data'!E158))),'Data Summary'!DT164="Yes"),OFFSET('Hygiene Data'!$E$9,0,10*ROW('Hygiene Data'!E158)),NA())</f>
        <v>#N/A</v>
      </c>
      <c r="BF164" s="97" t="e">
        <f ca="true">+IF(AND(ISNUMBER(OFFSET('Hygiene Data'!$F$5,0,10*ROW('Hygiene Data'!F158))),'Data Summary'!DU164="Yes"),OFFSET('Hygiene Data'!$F$5,0,10*ROW('Hygiene Data'!F158)),NA())</f>
        <v>#N/A</v>
      </c>
      <c r="BG164" s="97" t="e">
        <f ca="true">+IF(AND(ISNUMBER(OFFSET('Hygiene Data'!$F$7,0,10*ROW('Hygiene Data'!F158))),'Data Summary'!DV164="Yes"),OFFSET('Hygiene Data'!$F$7,0,10*ROW('Hygiene Data'!F158)),NA())</f>
        <v>#N/A</v>
      </c>
      <c r="BH164" s="97" t="e">
        <f ca="true">+IF(AND(ISNUMBER(OFFSET('Hygiene Data'!$F$9,0,10*ROW('Hygiene Data'!F158))),'Data Summary'!DW164="Yes"),OFFSET('Hygiene Data'!$F$9,0,10*ROW('Hygiene Data'!F158)),NA())</f>
        <v>#N/A</v>
      </c>
      <c r="BI164" s="97" t="e">
        <f ca="true">+IF(AND(ISNUMBER(OFFSET('Hygiene Data'!$G$5,0,10*ROW('Hygiene Data'!G158))),'Data Summary'!DX164="Yes"),OFFSET('Hygiene Data'!$G$5,0,10*ROW('Hygiene Data'!G158)),NA())</f>
        <v>#N/A</v>
      </c>
      <c r="BJ164" s="97" t="e">
        <f ca="true">+IF(AND(ISNUMBER(OFFSET('Hygiene Data'!$G$7,0,10*ROW('Hygiene Data'!G158))),'Data Summary'!DY164="Yes"),OFFSET('Hygiene Data'!$G$7,0,10*ROW('Hygiene Data'!G158)),NA())</f>
        <v>#N/A</v>
      </c>
      <c r="BK164" s="97" t="e">
        <f ca="true">+IF(AND(ISNUMBER(OFFSET('Hygiene Data'!$G$9,0,10*ROW('Hygiene Data'!G158))),'Data Summary'!DZ164="Yes"),OFFSET('Hygiene Data'!$G$9,0,10*ROW('Hygiene Data'!G158)),NA())</f>
        <v>#N/A</v>
      </c>
      <c r="BL164" s="97" t="e">
        <f ca="true">+IF(AND(ISNUMBER(OFFSET('Hygiene Data'!$H$5,0,10*ROW('Hygiene Data'!H158))),'Data Summary'!EA164="Yes"),OFFSET('Hygiene Data'!$H$5,0,10*ROW('Hygiene Data'!H158)),NA())</f>
        <v>#N/A</v>
      </c>
      <c r="BM164" s="97" t="e">
        <f ca="true">+IF(AND(ISNUMBER(OFFSET('Hygiene Data'!$H$7,0,10*ROW('Hygiene Data'!H158))),'Data Summary'!EB164="Yes"),OFFSET('Hygiene Data'!$H$7,0,10*ROW('Hygiene Data'!H158)),NA())</f>
        <v>#N/A</v>
      </c>
      <c r="BN164" s="97" t="e">
        <f ca="true">+IF(AND(ISNUMBER(OFFSET('Hygiene Data'!$H$9,0,10*ROW('Hygiene Data'!H158))),'Data Summary'!EC164="Yes"),OFFSET('Hygiene Data'!$H$9,0,10*ROW('Hygiene Data'!H158)),NA())</f>
        <v>#N/A</v>
      </c>
      <c r="BO164" s="97" t="e">
        <f ca="true">+IF(AND(ISNUMBER(OFFSET('Hygiene Data'!$I$5,0,10*ROW('Hygiene Data'!I158))),'Data Summary'!ED164="Yes"),OFFSET('Hygiene Data'!$I$5,0,10*ROW('Hygiene Data'!I158)),NA())</f>
        <v>#N/A</v>
      </c>
      <c r="BP164" s="97" t="e">
        <f ca="true">+IF(AND(ISNUMBER(OFFSET('Hygiene Data'!$I$7,0,10*ROW('Hygiene Data'!I158))),'Data Summary'!EE164="Yes"),OFFSET('Hygiene Data'!$I$7,0,10*ROW('Hygiene Data'!I158)),NA())</f>
        <v>#N/A</v>
      </c>
      <c r="BQ164" s="97" t="e">
        <f ca="true">+IF(AND(ISNUMBER(OFFSET('Hygiene Data'!$I$9,0,10*ROW('Hygiene Data'!I158))),'Data Summary'!EF164="Yes"),OFFSET('Hygiene Data'!$I$9,0,10*ROW('Hygiene Data'!I158)),NA())</f>
        <v>#N/A</v>
      </c>
    </row>
    <row xmlns:x14ac="http://schemas.microsoft.com/office/spreadsheetml/2009/9/ac" r="165" x14ac:dyDescent="0.2">
      <c r="A165" s="409" t="e">
        <f ca="true">+RIGHT('Data Summary'!A165,LEN('Data Summary'!A165)-9)</f>
        <v>#VALUE!</v>
      </c>
      <c r="B165" s="36" t="str">
        <f ca="true">+IF(ISTEXT('Data Summary'!B165),'Data Summary'!B165,"")</f>
        <v/>
      </c>
      <c r="C165" s="358" t="e">
        <f ca="true">+VALUE('Data Summary'!C165)</f>
        <v>#VALUE!</v>
      </c>
      <c r="D165" s="95" t="e">
        <f ca="true">+IF(AND(ISNUMBER(OFFSET('Water Data'!$D$4,0,10*ROW('Water Data'!D159))),'Data Summary'!BS165="Yes"),100-OFFSET('Water Data'!$D$4,0,10*ROW('Water Data'!D159)),NA())</f>
        <v>#N/A</v>
      </c>
      <c r="E165" s="95" t="e">
        <f ca="true">+IF(AND(ISNUMBER(OFFSET('Water Data'!$D$6,0,10*ROW('Water Data'!D159))),'Data Summary'!BT165="Yes"),OFFSET('Water Data'!$D$6,0,10*ROW('Water Data'!D159)),NA())</f>
        <v>#N/A</v>
      </c>
      <c r="F165" s="95" t="e">
        <f ca="true">+IF(AND(ISNUMBER(OFFSET('Water Data'!$D$9,0,10*ROW('Water Data'!D159))),'Data Summary'!BU165="Yes"),OFFSET('Water Data'!$D$9,0,10*ROW('Water Data'!D159)),NA())</f>
        <v>#N/A</v>
      </c>
      <c r="G165" s="95" t="e">
        <f ca="true">+IF(AND(ISNUMBER(OFFSET('Water Data'!$E$4,0,10*ROW('Water Data'!E159))),'Data Summary'!BV165="Yes"),100-OFFSET('Water Data'!$E$4,0,10*ROW('Water Data'!E159)),NA())</f>
        <v>#N/A</v>
      </c>
      <c r="H165" s="95" t="e">
        <f ca="true">+IF(AND(ISNUMBER(OFFSET('Water Data'!$E$6,0,10*ROW('Water Data'!E159))),'Data Summary'!BW165="Yes"),OFFSET('Water Data'!$E$6,0,10*ROW('Water Data'!E159)),NA())</f>
        <v>#N/A</v>
      </c>
      <c r="I165" s="95" t="e">
        <f ca="true">+IF(AND(ISNUMBER(OFFSET('Water Data'!$E$9,0,10*ROW('Water Data'!E159))),'Data Summary'!BX165="Yes"),OFFSET('Water Data'!$E$9,0,10*ROW('Water Data'!E159)),NA())</f>
        <v>#N/A</v>
      </c>
      <c r="J165" s="95" t="e">
        <f ca="true">+IF(AND(ISNUMBER(OFFSET('Water Data'!$F$4,0,10*ROW('Water Data'!F159))),'Data Summary'!BY165="Yes"),100-OFFSET('Water Data'!$F$4,0,10*ROW('Water Data'!F159)),NA())</f>
        <v>#N/A</v>
      </c>
      <c r="K165" s="95" t="e">
        <f ca="true">+IF(AND(ISNUMBER(OFFSET('Water Data'!$F$6,0,10*ROW('Water Data'!F159))),'Data Summary'!BZ165="Yes"),OFFSET('Water Data'!$F$6,0,10*ROW('Water Data'!F159)),NA())</f>
        <v>#N/A</v>
      </c>
      <c r="L165" s="95" t="e">
        <f ca="true">+IF(AND(ISNUMBER(OFFSET('Water Data'!$F$9,0,10*ROW('Water Data'!F159))),'Data Summary'!CA165="Yes"),OFFSET('Water Data'!$F$9,0,10*ROW('Water Data'!F159)),NA())</f>
        <v>#N/A</v>
      </c>
      <c r="M165" s="95" t="e">
        <f ca="true">+IF(AND(ISNUMBER(OFFSET('Water Data'!$G$4,0,10*ROW('Water Data'!G159))),'Data Summary'!CB165="Yes"),100-OFFSET('Water Data'!$G$4,0,10*ROW('Water Data'!G159)),NA())</f>
        <v>#N/A</v>
      </c>
      <c r="N165" s="95" t="e">
        <f ca="true">+IF(AND(ISNUMBER(OFFSET('Water Data'!$G$6,0,10*ROW('Water Data'!G159))),'Data Summary'!CC165="Yes"),OFFSET('Water Data'!$G$6,0,10*ROW('Water Data'!G159)),NA())</f>
        <v>#N/A</v>
      </c>
      <c r="O165" s="95" t="e">
        <f ca="true">+IF(AND(ISNUMBER(OFFSET('Water Data'!$G$9,0,10*ROW('Water Data'!G159))),'Data Summary'!CD165="Yes"),OFFSET('Water Data'!$G$9,0,10*ROW('Water Data'!G159)),NA())</f>
        <v>#N/A</v>
      </c>
      <c r="P165" s="95" t="e">
        <f ca="true">+IF(AND(ISNUMBER(OFFSET('Water Data'!$H$4,0,10*ROW('Water Data'!H159))),'Data Summary'!CE165="Yes"),100-OFFSET('Water Data'!$H$4,0,10*ROW('Water Data'!H159)),NA())</f>
        <v>#N/A</v>
      </c>
      <c r="Q165" s="95" t="e">
        <f ca="true">+IF(AND(ISNUMBER(OFFSET('Water Data'!$H$6,0,10*ROW('Water Data'!H159))),'Data Summary'!CF165="Yes"),OFFSET('Water Data'!$H$6,0,10*ROW('Water Data'!H159)),NA())</f>
        <v>#N/A</v>
      </c>
      <c r="R165" s="95" t="e">
        <f ca="true">+IF(AND(ISNUMBER(OFFSET('Water Data'!$H$9,0,10*ROW('Water Data'!H159))),'Data Summary'!CG165="Yes"),OFFSET('Water Data'!$H$9,0,10*ROW('Water Data'!H159)),NA())</f>
        <v>#N/A</v>
      </c>
      <c r="S165" s="95" t="e">
        <f ca="true">+IF(AND(ISNUMBER(OFFSET('Water Data'!$I$4,0,10*ROW('Water Data'!I159))),'Data Summary'!CH165="Yes"),100-OFFSET('Water Data'!$I$4,0,10*ROW('Water Data'!I159)),NA())</f>
        <v>#N/A</v>
      </c>
      <c r="T165" s="95" t="e">
        <f ca="true">+IF(AND(ISNUMBER(OFFSET('Water Data'!$I$6,0,10*ROW('Water Data'!I159))),'Data Summary'!CI165="Yes"),OFFSET('Water Data'!$I$6,0,10*ROW('Water Data'!I159)),NA())</f>
        <v>#N/A</v>
      </c>
      <c r="U165" s="95" t="e">
        <f ca="true">+IF(AND(ISNUMBER(OFFSET('Water Data'!$I$9,0,10*ROW('Water Data'!I159))),'Data Summary'!CJ165="Yes"),OFFSET('Water Data'!$I$9,0,10*ROW('Water Data'!I159)),NA())</f>
        <v>#N/A</v>
      </c>
      <c r="V165" s="96" t="e">
        <f ca="true">+IF(AND(ISNUMBER(OFFSET('Sanitation Data'!$D$4,0,10*ROW('Sanitation Data'!D159))),'Data Summary'!CK165="Yes"),100-OFFSET('Sanitation Data'!$D$4,0,10*ROW('Sanitation Data'!D159)),NA())</f>
        <v>#N/A</v>
      </c>
      <c r="W165" s="96" t="e">
        <f ca="true">+IF(AND(ISNUMBER(OFFSET('Sanitation Data'!$D$6,0,10*ROW('Sanitation Data'!D159))),'Data Summary'!CL165="Yes"),OFFSET('Sanitation Data'!$D$6,0,10*ROW('Sanitation Data'!D159)),NA())</f>
        <v>#N/A</v>
      </c>
      <c r="X165" s="96" t="e">
        <f ca="true">+IF(AND(ISNUMBER(OFFSET('Sanitation Data'!$D$10,0,10*ROW('Sanitation Data'!D159))),'Data Summary'!CM165="Yes"),OFFSET('Sanitation Data'!$D$10,0,10*ROW('Sanitation Data'!D159)),NA())</f>
        <v>#N/A</v>
      </c>
      <c r="Y165" s="96" t="e">
        <f ca="true">+IF(AND(ISNUMBER(OFFSET('Sanitation Data'!$D$11,0,10*ROW('Sanitation Data'!D159))),'Data Summary'!CN165="Yes"),OFFSET('Sanitation Data'!$D$11,0,10*ROW('Sanitation Data'!D159)),NA())</f>
        <v>#N/A</v>
      </c>
      <c r="Z165" s="96" t="e">
        <f ca="true">+IF(AND(ISNUMBER(OFFSET('Sanitation Data'!$D$12,0,10*ROW('Sanitation Data'!D159))),'Data Summary'!CO165="Yes"),OFFSET('Sanitation Data'!$D$12,0,10*ROW('Sanitation Data'!D159)),NA())</f>
        <v>#N/A</v>
      </c>
      <c r="AA165" s="96" t="e">
        <f ca="true">+IF(AND(ISNUMBER(OFFSET('Sanitation Data'!$E$4,0,10*ROW('Sanitation Data'!E159))),'Data Summary'!CP165="Yes"),100-OFFSET('Sanitation Data'!$E$4,0,10*ROW('Sanitation Data'!E159)),NA())</f>
        <v>#N/A</v>
      </c>
      <c r="AB165" s="96" t="e">
        <f ca="true">+IF(AND(ISNUMBER(OFFSET('Sanitation Data'!$E$6,0,10*ROW('Sanitation Data'!E159))),'Data Summary'!CQ165="Yes"),OFFSET('Sanitation Data'!$E$6,0,10*ROW('Sanitation Data'!E159)),NA())</f>
        <v>#N/A</v>
      </c>
      <c r="AC165" s="96" t="e">
        <f ca="true">+IF(AND(ISNUMBER(OFFSET('Sanitation Data'!$E$10,0,10*ROW('Sanitation Data'!E159))),'Data Summary'!CR165="Yes"),OFFSET('Sanitation Data'!$E$10,0,10*ROW('Sanitation Data'!E159)),NA())</f>
        <v>#N/A</v>
      </c>
      <c r="AD165" s="96" t="e">
        <f ca="true">+IF(AND(ISNUMBER(OFFSET('Sanitation Data'!$E$11,0,10*ROW('Sanitation Data'!E159))),'Data Summary'!CS165="Yes"),OFFSET('Sanitation Data'!$E$11,0,10*ROW('Sanitation Data'!E159)),NA())</f>
        <v>#N/A</v>
      </c>
      <c r="AE165" s="96" t="e">
        <f ca="true">+IF(AND(ISNUMBER(OFFSET('Sanitation Data'!$E$12,0,10*ROW('Sanitation Data'!E159))),'Data Summary'!CT165="Yes"),OFFSET('Sanitation Data'!$E$12,0,10*ROW('Sanitation Data'!E159)),NA())</f>
        <v>#N/A</v>
      </c>
      <c r="AF165" s="96" t="e">
        <f ca="true">+IF(AND(ISNUMBER(OFFSET('Sanitation Data'!$F$4,0,10*ROW('Sanitation Data'!F159))),'Data Summary'!CU165="Yes"),100-OFFSET('Sanitation Data'!$F$4,0,10*ROW('Sanitation Data'!F159)),NA())</f>
        <v>#N/A</v>
      </c>
      <c r="AG165" s="96" t="e">
        <f ca="true">+IF(AND(ISNUMBER(OFFSET('Sanitation Data'!$F$6,0,10*ROW('Sanitation Data'!F159))),'Data Summary'!CV165="Yes"),OFFSET('Sanitation Data'!$F$6,0,10*ROW('Sanitation Data'!F159)),NA())</f>
        <v>#N/A</v>
      </c>
      <c r="AH165" s="96" t="e">
        <f ca="true">+IF(AND(ISNUMBER(OFFSET('Sanitation Data'!$F$10,0,10*ROW('Sanitation Data'!F159))),'Data Summary'!CW165="Yes"),OFFSET('Sanitation Data'!$F$10,0,10*ROW('Sanitation Data'!F159)),NA())</f>
        <v>#N/A</v>
      </c>
      <c r="AI165" s="96" t="e">
        <f ca="true">+IF(AND(ISNUMBER(OFFSET('Sanitation Data'!$F$11,0,10*ROW('Sanitation Data'!F159))),'Data Summary'!CX165="Yes"),OFFSET('Sanitation Data'!$F$11,0,10*ROW('Sanitation Data'!F159)),NA())</f>
        <v>#N/A</v>
      </c>
      <c r="AJ165" s="96" t="e">
        <f ca="true">+IF(AND(ISNUMBER(OFFSET('Sanitation Data'!$F$12,0,10*ROW('Sanitation Data'!F159))),'Data Summary'!CY165="Yes"),OFFSET('Sanitation Data'!$F$12,0,10*ROW('Sanitation Data'!F159)),NA())</f>
        <v>#N/A</v>
      </c>
      <c r="AK165" s="96" t="e">
        <f ca="true">+IF(AND(ISNUMBER(OFFSET('Sanitation Data'!$G$4,0,10*ROW('Sanitation Data'!G159))),'Data Summary'!CZ165="Yes"),100-OFFSET('Sanitation Data'!$G$4,0,10*ROW('Sanitation Data'!G159)),NA())</f>
        <v>#N/A</v>
      </c>
      <c r="AL165" s="96" t="e">
        <f ca="true">+IF(AND(ISNUMBER(OFFSET('Sanitation Data'!$G$6,0,10*ROW('Sanitation Data'!G159))),'Data Summary'!DA165="Yes"),OFFSET('Sanitation Data'!$G$6,0,10*ROW('Sanitation Data'!G159)),NA())</f>
        <v>#N/A</v>
      </c>
      <c r="AM165" s="96" t="e">
        <f ca="true">+IF(AND(ISNUMBER(OFFSET('Sanitation Data'!$G$10,0,10*ROW('Sanitation Data'!G159))),'Data Summary'!DB165="Yes"),OFFSET('Sanitation Data'!$G$10,0,10*ROW('Sanitation Data'!G159)),NA())</f>
        <v>#N/A</v>
      </c>
      <c r="AN165" s="96" t="e">
        <f ca="true">+IF(AND(ISNUMBER(OFFSET('Sanitation Data'!$G$11,0,10*ROW('Sanitation Data'!G159))),'Data Summary'!DC165="Yes"),OFFSET('Sanitation Data'!$G$11,0,10*ROW('Sanitation Data'!G159)),NA())</f>
        <v>#N/A</v>
      </c>
      <c r="AO165" s="96" t="e">
        <f ca="true">+IF(AND(ISNUMBER(OFFSET('Sanitation Data'!$G$12,0,10*ROW('Sanitation Data'!G159))),'Data Summary'!DD165="Yes"),OFFSET('Sanitation Data'!$G$12,0,10*ROW('Sanitation Data'!G159)),NA())</f>
        <v>#N/A</v>
      </c>
      <c r="AP165" s="96" t="e">
        <f ca="true">+IF(AND(ISNUMBER(OFFSET('Sanitation Data'!$H$4,0,10*ROW('Sanitation Data'!H159))),'Data Summary'!DE165="Yes"),100-OFFSET('Sanitation Data'!$H$4,0,10*ROW('Sanitation Data'!H159)),NA())</f>
        <v>#N/A</v>
      </c>
      <c r="AQ165" s="96" t="e">
        <f ca="true">+IF(AND(ISNUMBER(OFFSET('Sanitation Data'!$H$6,0,10*ROW('Sanitation Data'!H159))),'Data Summary'!DF165="Yes"),OFFSET('Sanitation Data'!$H$6,0,10*ROW('Sanitation Data'!H159)),NA())</f>
        <v>#N/A</v>
      </c>
      <c r="AR165" s="96" t="e">
        <f ca="true">+IF(AND(ISNUMBER(OFFSET('Sanitation Data'!$H$10,0,10*ROW('Sanitation Data'!H159))),'Data Summary'!DG165="Yes"),OFFSET('Sanitation Data'!$H$10,0,10*ROW('Sanitation Data'!H159)),NA())</f>
        <v>#N/A</v>
      </c>
      <c r="AS165" s="96" t="e">
        <f ca="true">+IF(AND(ISNUMBER(OFFSET('Sanitation Data'!$H$11,0,10*ROW('Sanitation Data'!H159))),'Data Summary'!DH165="Yes"),OFFSET('Sanitation Data'!$H$11,0,10*ROW('Sanitation Data'!H159)),NA())</f>
        <v>#N/A</v>
      </c>
      <c r="AT165" s="96" t="e">
        <f ca="true">+IF(AND(ISNUMBER(OFFSET('Sanitation Data'!$H$12,0,10*ROW('Sanitation Data'!H159))),'Data Summary'!DI165="Yes"),OFFSET('Sanitation Data'!$H$12,0,10*ROW('Sanitation Data'!H159)),NA())</f>
        <v>#N/A</v>
      </c>
      <c r="AU165" s="96" t="e">
        <f ca="true">+IF(AND(ISNUMBER(OFFSET('Sanitation Data'!$I$4,0,10*ROW('Sanitation Data'!I159))),'Data Summary'!DJ165="Yes"),100-OFFSET('Sanitation Data'!$I$4,0,10*ROW('Sanitation Data'!I159)),NA())</f>
        <v>#N/A</v>
      </c>
      <c r="AV165" s="96" t="e">
        <f ca="true">+IF(AND(ISNUMBER(OFFSET('Sanitation Data'!$I$6,0,10*ROW('Sanitation Data'!I159))),'Data Summary'!DK165="Yes"),OFFSET('Sanitation Data'!$I$6,0,10*ROW('Sanitation Data'!I159)),NA())</f>
        <v>#N/A</v>
      </c>
      <c r="AW165" s="96" t="e">
        <f ca="true">+IF(AND(ISNUMBER(OFFSET('Sanitation Data'!$I$10,0,10*ROW('Sanitation Data'!I159))),'Data Summary'!DL165="Yes"),OFFSET('Sanitation Data'!$I$10,0,10*ROW('Sanitation Data'!I159)),NA())</f>
        <v>#N/A</v>
      </c>
      <c r="AX165" s="96" t="e">
        <f ca="true">+IF(AND(ISNUMBER(OFFSET('Sanitation Data'!$I$11,0,10*ROW('Sanitation Data'!I159))),'Data Summary'!DM165="Yes"),OFFSET('Sanitation Data'!$I$11,0,10*ROW('Sanitation Data'!I159)),NA())</f>
        <v>#N/A</v>
      </c>
      <c r="AY165" s="96" t="e">
        <f ca="true">+IF(AND(ISNUMBER(OFFSET('Sanitation Data'!$I$12,0,10*ROW('Sanitation Data'!I159))),'Data Summary'!DN165="Yes"),OFFSET('Sanitation Data'!$I$12,0,10*ROW('Sanitation Data'!I159)),NA())</f>
        <v>#N/A</v>
      </c>
      <c r="AZ165" s="97" t="e">
        <f ca="true">+IF(AND(ISNUMBER(OFFSET('Hygiene Data'!$D$5,0,10*ROW('Hygiene Data'!D159))),'Data Summary'!DO165="Yes"),OFFSET('Hygiene Data'!$D$5,0,10*ROW('Hygiene Data'!D159)),NA())</f>
        <v>#N/A</v>
      </c>
      <c r="BA165" s="97" t="e">
        <f ca="true">+IF(AND(ISNUMBER(OFFSET('Hygiene Data'!$D$7,0,10*ROW('Hygiene Data'!D159))),'Data Summary'!DP165="Yes"),OFFSET('Hygiene Data'!$D$7,0,10*ROW('Hygiene Data'!D159)),NA())</f>
        <v>#N/A</v>
      </c>
      <c r="BB165" s="97" t="e">
        <f ca="true">+IF(AND(ISNUMBER(OFFSET('Hygiene Data'!$D$9,0,10*ROW('Hygiene Data'!D159))),'Data Summary'!DQ165="Yes"),OFFSET('Hygiene Data'!$D$9,0,10*ROW('Hygiene Data'!D159)),NA())</f>
        <v>#N/A</v>
      </c>
      <c r="BC165" s="97" t="e">
        <f ca="true">+IF(AND(ISNUMBER(OFFSET('Hygiene Data'!$E$5,0,10*ROW('Hygiene Data'!E159))),'Data Summary'!DR165="Yes"),OFFSET('Hygiene Data'!$E$5,0,10*ROW('Hygiene Data'!E159)),NA())</f>
        <v>#N/A</v>
      </c>
      <c r="BD165" s="97" t="e">
        <f ca="true">+IF(AND(ISNUMBER(OFFSET('Hygiene Data'!$E$7,0,10*ROW('Hygiene Data'!E159))),'Data Summary'!DS165="Yes"),OFFSET('Hygiene Data'!$E$7,0,10*ROW('Hygiene Data'!E159)),NA())</f>
        <v>#N/A</v>
      </c>
      <c r="BE165" s="97" t="e">
        <f ca="true">+IF(AND(ISNUMBER(OFFSET('Hygiene Data'!$E$9,0,10*ROW('Hygiene Data'!E159))),'Data Summary'!DT165="Yes"),OFFSET('Hygiene Data'!$E$9,0,10*ROW('Hygiene Data'!E159)),NA())</f>
        <v>#N/A</v>
      </c>
      <c r="BF165" s="97" t="e">
        <f ca="true">+IF(AND(ISNUMBER(OFFSET('Hygiene Data'!$F$5,0,10*ROW('Hygiene Data'!F159))),'Data Summary'!DU165="Yes"),OFFSET('Hygiene Data'!$F$5,0,10*ROW('Hygiene Data'!F159)),NA())</f>
        <v>#N/A</v>
      </c>
      <c r="BG165" s="97" t="e">
        <f ca="true">+IF(AND(ISNUMBER(OFFSET('Hygiene Data'!$F$7,0,10*ROW('Hygiene Data'!F159))),'Data Summary'!DV165="Yes"),OFFSET('Hygiene Data'!$F$7,0,10*ROW('Hygiene Data'!F159)),NA())</f>
        <v>#N/A</v>
      </c>
      <c r="BH165" s="97" t="e">
        <f ca="true">+IF(AND(ISNUMBER(OFFSET('Hygiene Data'!$F$9,0,10*ROW('Hygiene Data'!F159))),'Data Summary'!DW165="Yes"),OFFSET('Hygiene Data'!$F$9,0,10*ROW('Hygiene Data'!F159)),NA())</f>
        <v>#N/A</v>
      </c>
      <c r="BI165" s="97" t="e">
        <f ca="true">+IF(AND(ISNUMBER(OFFSET('Hygiene Data'!$G$5,0,10*ROW('Hygiene Data'!G159))),'Data Summary'!DX165="Yes"),OFFSET('Hygiene Data'!$G$5,0,10*ROW('Hygiene Data'!G159)),NA())</f>
        <v>#N/A</v>
      </c>
      <c r="BJ165" s="97" t="e">
        <f ca="true">+IF(AND(ISNUMBER(OFFSET('Hygiene Data'!$G$7,0,10*ROW('Hygiene Data'!G159))),'Data Summary'!DY165="Yes"),OFFSET('Hygiene Data'!$G$7,0,10*ROW('Hygiene Data'!G159)),NA())</f>
        <v>#N/A</v>
      </c>
      <c r="BK165" s="97" t="e">
        <f ca="true">+IF(AND(ISNUMBER(OFFSET('Hygiene Data'!$G$9,0,10*ROW('Hygiene Data'!G159))),'Data Summary'!DZ165="Yes"),OFFSET('Hygiene Data'!$G$9,0,10*ROW('Hygiene Data'!G159)),NA())</f>
        <v>#N/A</v>
      </c>
      <c r="BL165" s="97" t="e">
        <f ca="true">+IF(AND(ISNUMBER(OFFSET('Hygiene Data'!$H$5,0,10*ROW('Hygiene Data'!H159))),'Data Summary'!EA165="Yes"),OFFSET('Hygiene Data'!$H$5,0,10*ROW('Hygiene Data'!H159)),NA())</f>
        <v>#N/A</v>
      </c>
      <c r="BM165" s="97" t="e">
        <f ca="true">+IF(AND(ISNUMBER(OFFSET('Hygiene Data'!$H$7,0,10*ROW('Hygiene Data'!H159))),'Data Summary'!EB165="Yes"),OFFSET('Hygiene Data'!$H$7,0,10*ROW('Hygiene Data'!H159)),NA())</f>
        <v>#N/A</v>
      </c>
      <c r="BN165" s="97" t="e">
        <f ca="true">+IF(AND(ISNUMBER(OFFSET('Hygiene Data'!$H$9,0,10*ROW('Hygiene Data'!H159))),'Data Summary'!EC165="Yes"),OFFSET('Hygiene Data'!$H$9,0,10*ROW('Hygiene Data'!H159)),NA())</f>
        <v>#N/A</v>
      </c>
      <c r="BO165" s="97" t="e">
        <f ca="true">+IF(AND(ISNUMBER(OFFSET('Hygiene Data'!$I$5,0,10*ROW('Hygiene Data'!I159))),'Data Summary'!ED165="Yes"),OFFSET('Hygiene Data'!$I$5,0,10*ROW('Hygiene Data'!I159)),NA())</f>
        <v>#N/A</v>
      </c>
      <c r="BP165" s="97" t="e">
        <f ca="true">+IF(AND(ISNUMBER(OFFSET('Hygiene Data'!$I$7,0,10*ROW('Hygiene Data'!I159))),'Data Summary'!EE165="Yes"),OFFSET('Hygiene Data'!$I$7,0,10*ROW('Hygiene Data'!I159)),NA())</f>
        <v>#N/A</v>
      </c>
      <c r="BQ165" s="97" t="e">
        <f ca="true">+IF(AND(ISNUMBER(OFFSET('Hygiene Data'!$I$9,0,10*ROW('Hygiene Data'!I159))),'Data Summary'!EF165="Yes"),OFFSET('Hygiene Data'!$I$9,0,10*ROW('Hygiene Data'!I159)),NA())</f>
        <v>#N/A</v>
      </c>
    </row>
    <row xmlns:x14ac="http://schemas.microsoft.com/office/spreadsheetml/2009/9/ac" r="166" x14ac:dyDescent="0.2">
      <c r="A166" s="409" t="e">
        <f ca="true">+RIGHT('Data Summary'!A166,LEN('Data Summary'!A166)-9)</f>
        <v>#VALUE!</v>
      </c>
      <c r="B166" s="36" t="str">
        <f ca="true">+IF(ISTEXT('Data Summary'!B166),'Data Summary'!B166,"")</f>
        <v/>
      </c>
      <c r="C166" s="358" t="e">
        <f ca="true">+VALUE('Data Summary'!C166)</f>
        <v>#VALUE!</v>
      </c>
      <c r="D166" s="95" t="e">
        <f ca="true">+IF(AND(ISNUMBER(OFFSET('Water Data'!$D$4,0,10*ROW('Water Data'!D160))),'Data Summary'!BS166="Yes"),100-OFFSET('Water Data'!$D$4,0,10*ROW('Water Data'!D160)),NA())</f>
        <v>#N/A</v>
      </c>
      <c r="E166" s="95" t="e">
        <f ca="true">+IF(AND(ISNUMBER(OFFSET('Water Data'!$D$6,0,10*ROW('Water Data'!D160))),'Data Summary'!BT166="Yes"),OFFSET('Water Data'!$D$6,0,10*ROW('Water Data'!D160)),NA())</f>
        <v>#N/A</v>
      </c>
      <c r="F166" s="95" t="e">
        <f ca="true">+IF(AND(ISNUMBER(OFFSET('Water Data'!$D$9,0,10*ROW('Water Data'!D160))),'Data Summary'!BU166="Yes"),OFFSET('Water Data'!$D$9,0,10*ROW('Water Data'!D160)),NA())</f>
        <v>#N/A</v>
      </c>
      <c r="G166" s="95" t="e">
        <f ca="true">+IF(AND(ISNUMBER(OFFSET('Water Data'!$E$4,0,10*ROW('Water Data'!E160))),'Data Summary'!BV166="Yes"),100-OFFSET('Water Data'!$E$4,0,10*ROW('Water Data'!E160)),NA())</f>
        <v>#N/A</v>
      </c>
      <c r="H166" s="95" t="e">
        <f ca="true">+IF(AND(ISNUMBER(OFFSET('Water Data'!$E$6,0,10*ROW('Water Data'!E160))),'Data Summary'!BW166="Yes"),OFFSET('Water Data'!$E$6,0,10*ROW('Water Data'!E160)),NA())</f>
        <v>#N/A</v>
      </c>
      <c r="I166" s="95" t="e">
        <f ca="true">+IF(AND(ISNUMBER(OFFSET('Water Data'!$E$9,0,10*ROW('Water Data'!E160))),'Data Summary'!BX166="Yes"),OFFSET('Water Data'!$E$9,0,10*ROW('Water Data'!E160)),NA())</f>
        <v>#N/A</v>
      </c>
      <c r="J166" s="95" t="e">
        <f ca="true">+IF(AND(ISNUMBER(OFFSET('Water Data'!$F$4,0,10*ROW('Water Data'!F160))),'Data Summary'!BY166="Yes"),100-OFFSET('Water Data'!$F$4,0,10*ROW('Water Data'!F160)),NA())</f>
        <v>#N/A</v>
      </c>
      <c r="K166" s="95" t="e">
        <f ca="true">+IF(AND(ISNUMBER(OFFSET('Water Data'!$F$6,0,10*ROW('Water Data'!F160))),'Data Summary'!BZ166="Yes"),OFFSET('Water Data'!$F$6,0,10*ROW('Water Data'!F160)),NA())</f>
        <v>#N/A</v>
      </c>
      <c r="L166" s="95" t="e">
        <f ca="true">+IF(AND(ISNUMBER(OFFSET('Water Data'!$F$9,0,10*ROW('Water Data'!F160))),'Data Summary'!CA166="Yes"),OFFSET('Water Data'!$F$9,0,10*ROW('Water Data'!F160)),NA())</f>
        <v>#N/A</v>
      </c>
      <c r="M166" s="95" t="e">
        <f ca="true">+IF(AND(ISNUMBER(OFFSET('Water Data'!$G$4,0,10*ROW('Water Data'!G160))),'Data Summary'!CB166="Yes"),100-OFFSET('Water Data'!$G$4,0,10*ROW('Water Data'!G160)),NA())</f>
        <v>#N/A</v>
      </c>
      <c r="N166" s="95" t="e">
        <f ca="true">+IF(AND(ISNUMBER(OFFSET('Water Data'!$G$6,0,10*ROW('Water Data'!G160))),'Data Summary'!CC166="Yes"),OFFSET('Water Data'!$G$6,0,10*ROW('Water Data'!G160)),NA())</f>
        <v>#N/A</v>
      </c>
      <c r="O166" s="95" t="e">
        <f ca="true">+IF(AND(ISNUMBER(OFFSET('Water Data'!$G$9,0,10*ROW('Water Data'!G160))),'Data Summary'!CD166="Yes"),OFFSET('Water Data'!$G$9,0,10*ROW('Water Data'!G160)),NA())</f>
        <v>#N/A</v>
      </c>
      <c r="P166" s="95" t="e">
        <f ca="true">+IF(AND(ISNUMBER(OFFSET('Water Data'!$H$4,0,10*ROW('Water Data'!H160))),'Data Summary'!CE166="Yes"),100-OFFSET('Water Data'!$H$4,0,10*ROW('Water Data'!H160)),NA())</f>
        <v>#N/A</v>
      </c>
      <c r="Q166" s="95" t="e">
        <f ca="true">+IF(AND(ISNUMBER(OFFSET('Water Data'!$H$6,0,10*ROW('Water Data'!H160))),'Data Summary'!CF166="Yes"),OFFSET('Water Data'!$H$6,0,10*ROW('Water Data'!H160)),NA())</f>
        <v>#N/A</v>
      </c>
      <c r="R166" s="95" t="e">
        <f ca="true">+IF(AND(ISNUMBER(OFFSET('Water Data'!$H$9,0,10*ROW('Water Data'!H160))),'Data Summary'!CG166="Yes"),OFFSET('Water Data'!$H$9,0,10*ROW('Water Data'!H160)),NA())</f>
        <v>#N/A</v>
      </c>
      <c r="S166" s="95" t="e">
        <f ca="true">+IF(AND(ISNUMBER(OFFSET('Water Data'!$I$4,0,10*ROW('Water Data'!I160))),'Data Summary'!CH166="Yes"),100-OFFSET('Water Data'!$I$4,0,10*ROW('Water Data'!I160)),NA())</f>
        <v>#N/A</v>
      </c>
      <c r="T166" s="95" t="e">
        <f ca="true">+IF(AND(ISNUMBER(OFFSET('Water Data'!$I$6,0,10*ROW('Water Data'!I160))),'Data Summary'!CI166="Yes"),OFFSET('Water Data'!$I$6,0,10*ROW('Water Data'!I160)),NA())</f>
        <v>#N/A</v>
      </c>
      <c r="U166" s="95" t="e">
        <f ca="true">+IF(AND(ISNUMBER(OFFSET('Water Data'!$I$9,0,10*ROW('Water Data'!I160))),'Data Summary'!CJ166="Yes"),OFFSET('Water Data'!$I$9,0,10*ROW('Water Data'!I160)),NA())</f>
        <v>#N/A</v>
      </c>
      <c r="V166" s="96" t="e">
        <f ca="true">+IF(AND(ISNUMBER(OFFSET('Sanitation Data'!$D$4,0,10*ROW('Sanitation Data'!D160))),'Data Summary'!CK166="Yes"),100-OFFSET('Sanitation Data'!$D$4,0,10*ROW('Sanitation Data'!D160)),NA())</f>
        <v>#N/A</v>
      </c>
      <c r="W166" s="96" t="e">
        <f ca="true">+IF(AND(ISNUMBER(OFFSET('Sanitation Data'!$D$6,0,10*ROW('Sanitation Data'!D160))),'Data Summary'!CL166="Yes"),OFFSET('Sanitation Data'!$D$6,0,10*ROW('Sanitation Data'!D160)),NA())</f>
        <v>#N/A</v>
      </c>
      <c r="X166" s="96" t="e">
        <f ca="true">+IF(AND(ISNUMBER(OFFSET('Sanitation Data'!$D$10,0,10*ROW('Sanitation Data'!D160))),'Data Summary'!CM166="Yes"),OFFSET('Sanitation Data'!$D$10,0,10*ROW('Sanitation Data'!D160)),NA())</f>
        <v>#N/A</v>
      </c>
      <c r="Y166" s="96" t="e">
        <f ca="true">+IF(AND(ISNUMBER(OFFSET('Sanitation Data'!$D$11,0,10*ROW('Sanitation Data'!D160))),'Data Summary'!CN166="Yes"),OFFSET('Sanitation Data'!$D$11,0,10*ROW('Sanitation Data'!D160)),NA())</f>
        <v>#N/A</v>
      </c>
      <c r="Z166" s="96" t="e">
        <f ca="true">+IF(AND(ISNUMBER(OFFSET('Sanitation Data'!$D$12,0,10*ROW('Sanitation Data'!D160))),'Data Summary'!CO166="Yes"),OFFSET('Sanitation Data'!$D$12,0,10*ROW('Sanitation Data'!D160)),NA())</f>
        <v>#N/A</v>
      </c>
      <c r="AA166" s="96" t="e">
        <f ca="true">+IF(AND(ISNUMBER(OFFSET('Sanitation Data'!$E$4,0,10*ROW('Sanitation Data'!E160))),'Data Summary'!CP166="Yes"),100-OFFSET('Sanitation Data'!$E$4,0,10*ROW('Sanitation Data'!E160)),NA())</f>
        <v>#N/A</v>
      </c>
      <c r="AB166" s="96" t="e">
        <f ca="true">+IF(AND(ISNUMBER(OFFSET('Sanitation Data'!$E$6,0,10*ROW('Sanitation Data'!E160))),'Data Summary'!CQ166="Yes"),OFFSET('Sanitation Data'!$E$6,0,10*ROW('Sanitation Data'!E160)),NA())</f>
        <v>#N/A</v>
      </c>
      <c r="AC166" s="96" t="e">
        <f ca="true">+IF(AND(ISNUMBER(OFFSET('Sanitation Data'!$E$10,0,10*ROW('Sanitation Data'!E160))),'Data Summary'!CR166="Yes"),OFFSET('Sanitation Data'!$E$10,0,10*ROW('Sanitation Data'!E160)),NA())</f>
        <v>#N/A</v>
      </c>
      <c r="AD166" s="96" t="e">
        <f ca="true">+IF(AND(ISNUMBER(OFFSET('Sanitation Data'!$E$11,0,10*ROW('Sanitation Data'!E160))),'Data Summary'!CS166="Yes"),OFFSET('Sanitation Data'!$E$11,0,10*ROW('Sanitation Data'!E160)),NA())</f>
        <v>#N/A</v>
      </c>
      <c r="AE166" s="96" t="e">
        <f ca="true">+IF(AND(ISNUMBER(OFFSET('Sanitation Data'!$E$12,0,10*ROW('Sanitation Data'!E160))),'Data Summary'!CT166="Yes"),OFFSET('Sanitation Data'!$E$12,0,10*ROW('Sanitation Data'!E160)),NA())</f>
        <v>#N/A</v>
      </c>
      <c r="AF166" s="96" t="e">
        <f ca="true">+IF(AND(ISNUMBER(OFFSET('Sanitation Data'!$F$4,0,10*ROW('Sanitation Data'!F160))),'Data Summary'!CU166="Yes"),100-OFFSET('Sanitation Data'!$F$4,0,10*ROW('Sanitation Data'!F160)),NA())</f>
        <v>#N/A</v>
      </c>
      <c r="AG166" s="96" t="e">
        <f ca="true">+IF(AND(ISNUMBER(OFFSET('Sanitation Data'!$F$6,0,10*ROW('Sanitation Data'!F160))),'Data Summary'!CV166="Yes"),OFFSET('Sanitation Data'!$F$6,0,10*ROW('Sanitation Data'!F160)),NA())</f>
        <v>#N/A</v>
      </c>
      <c r="AH166" s="96" t="e">
        <f ca="true">+IF(AND(ISNUMBER(OFFSET('Sanitation Data'!$F$10,0,10*ROW('Sanitation Data'!F160))),'Data Summary'!CW166="Yes"),OFFSET('Sanitation Data'!$F$10,0,10*ROW('Sanitation Data'!F160)),NA())</f>
        <v>#N/A</v>
      </c>
      <c r="AI166" s="96" t="e">
        <f ca="true">+IF(AND(ISNUMBER(OFFSET('Sanitation Data'!$F$11,0,10*ROW('Sanitation Data'!F160))),'Data Summary'!CX166="Yes"),OFFSET('Sanitation Data'!$F$11,0,10*ROW('Sanitation Data'!F160)),NA())</f>
        <v>#N/A</v>
      </c>
      <c r="AJ166" s="96" t="e">
        <f ca="true">+IF(AND(ISNUMBER(OFFSET('Sanitation Data'!$F$12,0,10*ROW('Sanitation Data'!F160))),'Data Summary'!CY166="Yes"),OFFSET('Sanitation Data'!$F$12,0,10*ROW('Sanitation Data'!F160)),NA())</f>
        <v>#N/A</v>
      </c>
      <c r="AK166" s="96" t="e">
        <f ca="true">+IF(AND(ISNUMBER(OFFSET('Sanitation Data'!$G$4,0,10*ROW('Sanitation Data'!G160))),'Data Summary'!CZ166="Yes"),100-OFFSET('Sanitation Data'!$G$4,0,10*ROW('Sanitation Data'!G160)),NA())</f>
        <v>#N/A</v>
      </c>
      <c r="AL166" s="96" t="e">
        <f ca="true">+IF(AND(ISNUMBER(OFFSET('Sanitation Data'!$G$6,0,10*ROW('Sanitation Data'!G160))),'Data Summary'!DA166="Yes"),OFFSET('Sanitation Data'!$G$6,0,10*ROW('Sanitation Data'!G160)),NA())</f>
        <v>#N/A</v>
      </c>
      <c r="AM166" s="96" t="e">
        <f ca="true">+IF(AND(ISNUMBER(OFFSET('Sanitation Data'!$G$10,0,10*ROW('Sanitation Data'!G160))),'Data Summary'!DB166="Yes"),OFFSET('Sanitation Data'!$G$10,0,10*ROW('Sanitation Data'!G160)),NA())</f>
        <v>#N/A</v>
      </c>
      <c r="AN166" s="96" t="e">
        <f ca="true">+IF(AND(ISNUMBER(OFFSET('Sanitation Data'!$G$11,0,10*ROW('Sanitation Data'!G160))),'Data Summary'!DC166="Yes"),OFFSET('Sanitation Data'!$G$11,0,10*ROW('Sanitation Data'!G160)),NA())</f>
        <v>#N/A</v>
      </c>
      <c r="AO166" s="96" t="e">
        <f ca="true">+IF(AND(ISNUMBER(OFFSET('Sanitation Data'!$G$12,0,10*ROW('Sanitation Data'!G160))),'Data Summary'!DD166="Yes"),OFFSET('Sanitation Data'!$G$12,0,10*ROW('Sanitation Data'!G160)),NA())</f>
        <v>#N/A</v>
      </c>
      <c r="AP166" s="96" t="e">
        <f ca="true">+IF(AND(ISNUMBER(OFFSET('Sanitation Data'!$H$4,0,10*ROW('Sanitation Data'!H160))),'Data Summary'!DE166="Yes"),100-OFFSET('Sanitation Data'!$H$4,0,10*ROW('Sanitation Data'!H160)),NA())</f>
        <v>#N/A</v>
      </c>
      <c r="AQ166" s="96" t="e">
        <f ca="true">+IF(AND(ISNUMBER(OFFSET('Sanitation Data'!$H$6,0,10*ROW('Sanitation Data'!H160))),'Data Summary'!DF166="Yes"),OFFSET('Sanitation Data'!$H$6,0,10*ROW('Sanitation Data'!H160)),NA())</f>
        <v>#N/A</v>
      </c>
      <c r="AR166" s="96" t="e">
        <f ca="true">+IF(AND(ISNUMBER(OFFSET('Sanitation Data'!$H$10,0,10*ROW('Sanitation Data'!H160))),'Data Summary'!DG166="Yes"),OFFSET('Sanitation Data'!$H$10,0,10*ROW('Sanitation Data'!H160)),NA())</f>
        <v>#N/A</v>
      </c>
      <c r="AS166" s="96" t="e">
        <f ca="true">+IF(AND(ISNUMBER(OFFSET('Sanitation Data'!$H$11,0,10*ROW('Sanitation Data'!H160))),'Data Summary'!DH166="Yes"),OFFSET('Sanitation Data'!$H$11,0,10*ROW('Sanitation Data'!H160)),NA())</f>
        <v>#N/A</v>
      </c>
      <c r="AT166" s="96" t="e">
        <f ca="true">+IF(AND(ISNUMBER(OFFSET('Sanitation Data'!$H$12,0,10*ROW('Sanitation Data'!H160))),'Data Summary'!DI166="Yes"),OFFSET('Sanitation Data'!$H$12,0,10*ROW('Sanitation Data'!H160)),NA())</f>
        <v>#N/A</v>
      </c>
      <c r="AU166" s="96" t="e">
        <f ca="true">+IF(AND(ISNUMBER(OFFSET('Sanitation Data'!$I$4,0,10*ROW('Sanitation Data'!I160))),'Data Summary'!DJ166="Yes"),100-OFFSET('Sanitation Data'!$I$4,0,10*ROW('Sanitation Data'!I160)),NA())</f>
        <v>#N/A</v>
      </c>
      <c r="AV166" s="96" t="e">
        <f ca="true">+IF(AND(ISNUMBER(OFFSET('Sanitation Data'!$I$6,0,10*ROW('Sanitation Data'!I160))),'Data Summary'!DK166="Yes"),OFFSET('Sanitation Data'!$I$6,0,10*ROW('Sanitation Data'!I160)),NA())</f>
        <v>#N/A</v>
      </c>
      <c r="AW166" s="96" t="e">
        <f ca="true">+IF(AND(ISNUMBER(OFFSET('Sanitation Data'!$I$10,0,10*ROW('Sanitation Data'!I160))),'Data Summary'!DL166="Yes"),OFFSET('Sanitation Data'!$I$10,0,10*ROW('Sanitation Data'!I160)),NA())</f>
        <v>#N/A</v>
      </c>
      <c r="AX166" s="96" t="e">
        <f ca="true">+IF(AND(ISNUMBER(OFFSET('Sanitation Data'!$I$11,0,10*ROW('Sanitation Data'!I160))),'Data Summary'!DM166="Yes"),OFFSET('Sanitation Data'!$I$11,0,10*ROW('Sanitation Data'!I160)),NA())</f>
        <v>#N/A</v>
      </c>
      <c r="AY166" s="96" t="e">
        <f ca="true">+IF(AND(ISNUMBER(OFFSET('Sanitation Data'!$I$12,0,10*ROW('Sanitation Data'!I160))),'Data Summary'!DN166="Yes"),OFFSET('Sanitation Data'!$I$12,0,10*ROW('Sanitation Data'!I160)),NA())</f>
        <v>#N/A</v>
      </c>
      <c r="AZ166" s="97" t="e">
        <f ca="true">+IF(AND(ISNUMBER(OFFSET('Hygiene Data'!$D$5,0,10*ROW('Hygiene Data'!D160))),'Data Summary'!DO166="Yes"),OFFSET('Hygiene Data'!$D$5,0,10*ROW('Hygiene Data'!D160)),NA())</f>
        <v>#N/A</v>
      </c>
      <c r="BA166" s="97" t="e">
        <f ca="true">+IF(AND(ISNUMBER(OFFSET('Hygiene Data'!$D$7,0,10*ROW('Hygiene Data'!D160))),'Data Summary'!DP166="Yes"),OFFSET('Hygiene Data'!$D$7,0,10*ROW('Hygiene Data'!D160)),NA())</f>
        <v>#N/A</v>
      </c>
      <c r="BB166" s="97" t="e">
        <f ca="true">+IF(AND(ISNUMBER(OFFSET('Hygiene Data'!$D$9,0,10*ROW('Hygiene Data'!D160))),'Data Summary'!DQ166="Yes"),OFFSET('Hygiene Data'!$D$9,0,10*ROW('Hygiene Data'!D160)),NA())</f>
        <v>#N/A</v>
      </c>
      <c r="BC166" s="97" t="e">
        <f ca="true">+IF(AND(ISNUMBER(OFFSET('Hygiene Data'!$E$5,0,10*ROW('Hygiene Data'!E160))),'Data Summary'!DR166="Yes"),OFFSET('Hygiene Data'!$E$5,0,10*ROW('Hygiene Data'!E160)),NA())</f>
        <v>#N/A</v>
      </c>
      <c r="BD166" s="97" t="e">
        <f ca="true">+IF(AND(ISNUMBER(OFFSET('Hygiene Data'!$E$7,0,10*ROW('Hygiene Data'!E160))),'Data Summary'!DS166="Yes"),OFFSET('Hygiene Data'!$E$7,0,10*ROW('Hygiene Data'!E160)),NA())</f>
        <v>#N/A</v>
      </c>
      <c r="BE166" s="97" t="e">
        <f ca="true">+IF(AND(ISNUMBER(OFFSET('Hygiene Data'!$E$9,0,10*ROW('Hygiene Data'!E160))),'Data Summary'!DT166="Yes"),OFFSET('Hygiene Data'!$E$9,0,10*ROW('Hygiene Data'!E160)),NA())</f>
        <v>#N/A</v>
      </c>
      <c r="BF166" s="97" t="e">
        <f ca="true">+IF(AND(ISNUMBER(OFFSET('Hygiene Data'!$F$5,0,10*ROW('Hygiene Data'!F160))),'Data Summary'!DU166="Yes"),OFFSET('Hygiene Data'!$F$5,0,10*ROW('Hygiene Data'!F160)),NA())</f>
        <v>#N/A</v>
      </c>
      <c r="BG166" s="97" t="e">
        <f ca="true">+IF(AND(ISNUMBER(OFFSET('Hygiene Data'!$F$7,0,10*ROW('Hygiene Data'!F160))),'Data Summary'!DV166="Yes"),OFFSET('Hygiene Data'!$F$7,0,10*ROW('Hygiene Data'!F160)),NA())</f>
        <v>#N/A</v>
      </c>
      <c r="BH166" s="97" t="e">
        <f ca="true">+IF(AND(ISNUMBER(OFFSET('Hygiene Data'!$F$9,0,10*ROW('Hygiene Data'!F160))),'Data Summary'!DW166="Yes"),OFFSET('Hygiene Data'!$F$9,0,10*ROW('Hygiene Data'!F160)),NA())</f>
        <v>#N/A</v>
      </c>
      <c r="BI166" s="97" t="e">
        <f ca="true">+IF(AND(ISNUMBER(OFFSET('Hygiene Data'!$G$5,0,10*ROW('Hygiene Data'!G160))),'Data Summary'!DX166="Yes"),OFFSET('Hygiene Data'!$G$5,0,10*ROW('Hygiene Data'!G160)),NA())</f>
        <v>#N/A</v>
      </c>
      <c r="BJ166" s="97" t="e">
        <f ca="true">+IF(AND(ISNUMBER(OFFSET('Hygiene Data'!$G$7,0,10*ROW('Hygiene Data'!G160))),'Data Summary'!DY166="Yes"),OFFSET('Hygiene Data'!$G$7,0,10*ROW('Hygiene Data'!G160)),NA())</f>
        <v>#N/A</v>
      </c>
      <c r="BK166" s="97" t="e">
        <f ca="true">+IF(AND(ISNUMBER(OFFSET('Hygiene Data'!$G$9,0,10*ROW('Hygiene Data'!G160))),'Data Summary'!DZ166="Yes"),OFFSET('Hygiene Data'!$G$9,0,10*ROW('Hygiene Data'!G160)),NA())</f>
        <v>#N/A</v>
      </c>
      <c r="BL166" s="97" t="e">
        <f ca="true">+IF(AND(ISNUMBER(OFFSET('Hygiene Data'!$H$5,0,10*ROW('Hygiene Data'!H160))),'Data Summary'!EA166="Yes"),OFFSET('Hygiene Data'!$H$5,0,10*ROW('Hygiene Data'!H160)),NA())</f>
        <v>#N/A</v>
      </c>
      <c r="BM166" s="97" t="e">
        <f ca="true">+IF(AND(ISNUMBER(OFFSET('Hygiene Data'!$H$7,0,10*ROW('Hygiene Data'!H160))),'Data Summary'!EB166="Yes"),OFFSET('Hygiene Data'!$H$7,0,10*ROW('Hygiene Data'!H160)),NA())</f>
        <v>#N/A</v>
      </c>
      <c r="BN166" s="97" t="e">
        <f ca="true">+IF(AND(ISNUMBER(OFFSET('Hygiene Data'!$H$9,0,10*ROW('Hygiene Data'!H160))),'Data Summary'!EC166="Yes"),OFFSET('Hygiene Data'!$H$9,0,10*ROW('Hygiene Data'!H160)),NA())</f>
        <v>#N/A</v>
      </c>
      <c r="BO166" s="97" t="e">
        <f ca="true">+IF(AND(ISNUMBER(OFFSET('Hygiene Data'!$I$5,0,10*ROW('Hygiene Data'!I160))),'Data Summary'!ED166="Yes"),OFFSET('Hygiene Data'!$I$5,0,10*ROW('Hygiene Data'!I160)),NA())</f>
        <v>#N/A</v>
      </c>
      <c r="BP166" s="97" t="e">
        <f ca="true">+IF(AND(ISNUMBER(OFFSET('Hygiene Data'!$I$7,0,10*ROW('Hygiene Data'!I160))),'Data Summary'!EE166="Yes"),OFFSET('Hygiene Data'!$I$7,0,10*ROW('Hygiene Data'!I160)),NA())</f>
        <v>#N/A</v>
      </c>
      <c r="BQ166" s="97" t="e">
        <f ca="true">+IF(AND(ISNUMBER(OFFSET('Hygiene Data'!$I$9,0,10*ROW('Hygiene Data'!I160))),'Data Summary'!EF166="Yes"),OFFSET('Hygiene Data'!$I$9,0,10*ROW('Hygiene Data'!I160)),NA())</f>
        <v>#N/A</v>
      </c>
    </row>
    <row xmlns:x14ac="http://schemas.microsoft.com/office/spreadsheetml/2009/9/ac" r="167" x14ac:dyDescent="0.2">
      <c r="A167" s="409" t="e">
        <f ca="true">+RIGHT('Data Summary'!A167,LEN('Data Summary'!A167)-9)</f>
        <v>#VALUE!</v>
      </c>
      <c r="B167" s="36" t="str">
        <f ca="true">+IF(ISTEXT('Data Summary'!B167),'Data Summary'!B167,"")</f>
        <v/>
      </c>
      <c r="C167" s="358" t="e">
        <f ca="true">+VALUE('Data Summary'!C167)</f>
        <v>#VALUE!</v>
      </c>
      <c r="D167" s="95" t="e">
        <f ca="true">+IF(AND(ISNUMBER(OFFSET('Water Data'!$D$4,0,10*ROW('Water Data'!D161))),'Data Summary'!BS167="Yes"),100-OFFSET('Water Data'!$D$4,0,10*ROW('Water Data'!D161)),NA())</f>
        <v>#N/A</v>
      </c>
      <c r="E167" s="95" t="e">
        <f ca="true">+IF(AND(ISNUMBER(OFFSET('Water Data'!$D$6,0,10*ROW('Water Data'!D161))),'Data Summary'!BT167="Yes"),OFFSET('Water Data'!$D$6,0,10*ROW('Water Data'!D161)),NA())</f>
        <v>#N/A</v>
      </c>
      <c r="F167" s="95" t="e">
        <f ca="true">+IF(AND(ISNUMBER(OFFSET('Water Data'!$D$9,0,10*ROW('Water Data'!D161))),'Data Summary'!BU167="Yes"),OFFSET('Water Data'!$D$9,0,10*ROW('Water Data'!D161)),NA())</f>
        <v>#N/A</v>
      </c>
      <c r="G167" s="95" t="e">
        <f ca="true">+IF(AND(ISNUMBER(OFFSET('Water Data'!$E$4,0,10*ROW('Water Data'!E161))),'Data Summary'!BV167="Yes"),100-OFFSET('Water Data'!$E$4,0,10*ROW('Water Data'!E161)),NA())</f>
        <v>#N/A</v>
      </c>
      <c r="H167" s="95" t="e">
        <f ca="true">+IF(AND(ISNUMBER(OFFSET('Water Data'!$E$6,0,10*ROW('Water Data'!E161))),'Data Summary'!BW167="Yes"),OFFSET('Water Data'!$E$6,0,10*ROW('Water Data'!E161)),NA())</f>
        <v>#N/A</v>
      </c>
      <c r="I167" s="95" t="e">
        <f ca="true">+IF(AND(ISNUMBER(OFFSET('Water Data'!$E$9,0,10*ROW('Water Data'!E161))),'Data Summary'!BX167="Yes"),OFFSET('Water Data'!$E$9,0,10*ROW('Water Data'!E161)),NA())</f>
        <v>#N/A</v>
      </c>
      <c r="J167" s="95" t="e">
        <f ca="true">+IF(AND(ISNUMBER(OFFSET('Water Data'!$F$4,0,10*ROW('Water Data'!F161))),'Data Summary'!BY167="Yes"),100-OFFSET('Water Data'!$F$4,0,10*ROW('Water Data'!F161)),NA())</f>
        <v>#N/A</v>
      </c>
      <c r="K167" s="95" t="e">
        <f ca="true">+IF(AND(ISNUMBER(OFFSET('Water Data'!$F$6,0,10*ROW('Water Data'!F161))),'Data Summary'!BZ167="Yes"),OFFSET('Water Data'!$F$6,0,10*ROW('Water Data'!F161)),NA())</f>
        <v>#N/A</v>
      </c>
      <c r="L167" s="95" t="e">
        <f ca="true">+IF(AND(ISNUMBER(OFFSET('Water Data'!$F$9,0,10*ROW('Water Data'!F161))),'Data Summary'!CA167="Yes"),OFFSET('Water Data'!$F$9,0,10*ROW('Water Data'!F161)),NA())</f>
        <v>#N/A</v>
      </c>
      <c r="M167" s="95" t="e">
        <f ca="true">+IF(AND(ISNUMBER(OFFSET('Water Data'!$G$4,0,10*ROW('Water Data'!G161))),'Data Summary'!CB167="Yes"),100-OFFSET('Water Data'!$G$4,0,10*ROW('Water Data'!G161)),NA())</f>
        <v>#N/A</v>
      </c>
      <c r="N167" s="95" t="e">
        <f ca="true">+IF(AND(ISNUMBER(OFFSET('Water Data'!$G$6,0,10*ROW('Water Data'!G161))),'Data Summary'!CC167="Yes"),OFFSET('Water Data'!$G$6,0,10*ROW('Water Data'!G161)),NA())</f>
        <v>#N/A</v>
      </c>
      <c r="O167" s="95" t="e">
        <f ca="true">+IF(AND(ISNUMBER(OFFSET('Water Data'!$G$9,0,10*ROW('Water Data'!G161))),'Data Summary'!CD167="Yes"),OFFSET('Water Data'!$G$9,0,10*ROW('Water Data'!G161)),NA())</f>
        <v>#N/A</v>
      </c>
      <c r="P167" s="95" t="e">
        <f ca="true">+IF(AND(ISNUMBER(OFFSET('Water Data'!$H$4,0,10*ROW('Water Data'!H161))),'Data Summary'!CE167="Yes"),100-OFFSET('Water Data'!$H$4,0,10*ROW('Water Data'!H161)),NA())</f>
        <v>#N/A</v>
      </c>
      <c r="Q167" s="95" t="e">
        <f ca="true">+IF(AND(ISNUMBER(OFFSET('Water Data'!$H$6,0,10*ROW('Water Data'!H161))),'Data Summary'!CF167="Yes"),OFFSET('Water Data'!$H$6,0,10*ROW('Water Data'!H161)),NA())</f>
        <v>#N/A</v>
      </c>
      <c r="R167" s="95" t="e">
        <f ca="true">+IF(AND(ISNUMBER(OFFSET('Water Data'!$H$9,0,10*ROW('Water Data'!H161))),'Data Summary'!CG167="Yes"),OFFSET('Water Data'!$H$9,0,10*ROW('Water Data'!H161)),NA())</f>
        <v>#N/A</v>
      </c>
      <c r="S167" s="95" t="e">
        <f ca="true">+IF(AND(ISNUMBER(OFFSET('Water Data'!$I$4,0,10*ROW('Water Data'!I161))),'Data Summary'!CH167="Yes"),100-OFFSET('Water Data'!$I$4,0,10*ROW('Water Data'!I161)),NA())</f>
        <v>#N/A</v>
      </c>
      <c r="T167" s="95" t="e">
        <f ca="true">+IF(AND(ISNUMBER(OFFSET('Water Data'!$I$6,0,10*ROW('Water Data'!I161))),'Data Summary'!CI167="Yes"),OFFSET('Water Data'!$I$6,0,10*ROW('Water Data'!I161)),NA())</f>
        <v>#N/A</v>
      </c>
      <c r="U167" s="95" t="e">
        <f ca="true">+IF(AND(ISNUMBER(OFFSET('Water Data'!$I$9,0,10*ROW('Water Data'!I161))),'Data Summary'!CJ167="Yes"),OFFSET('Water Data'!$I$9,0,10*ROW('Water Data'!I161)),NA())</f>
        <v>#N/A</v>
      </c>
      <c r="V167" s="96" t="e">
        <f ca="true">+IF(AND(ISNUMBER(OFFSET('Sanitation Data'!$D$4,0,10*ROW('Sanitation Data'!D161))),'Data Summary'!CK167="Yes"),100-OFFSET('Sanitation Data'!$D$4,0,10*ROW('Sanitation Data'!D161)),NA())</f>
        <v>#N/A</v>
      </c>
      <c r="W167" s="96" t="e">
        <f ca="true">+IF(AND(ISNUMBER(OFFSET('Sanitation Data'!$D$6,0,10*ROW('Sanitation Data'!D161))),'Data Summary'!CL167="Yes"),OFFSET('Sanitation Data'!$D$6,0,10*ROW('Sanitation Data'!D161)),NA())</f>
        <v>#N/A</v>
      </c>
      <c r="X167" s="96" t="e">
        <f ca="true">+IF(AND(ISNUMBER(OFFSET('Sanitation Data'!$D$10,0,10*ROW('Sanitation Data'!D161))),'Data Summary'!CM167="Yes"),OFFSET('Sanitation Data'!$D$10,0,10*ROW('Sanitation Data'!D161)),NA())</f>
        <v>#N/A</v>
      </c>
      <c r="Y167" s="96" t="e">
        <f ca="true">+IF(AND(ISNUMBER(OFFSET('Sanitation Data'!$D$11,0,10*ROW('Sanitation Data'!D161))),'Data Summary'!CN167="Yes"),OFFSET('Sanitation Data'!$D$11,0,10*ROW('Sanitation Data'!D161)),NA())</f>
        <v>#N/A</v>
      </c>
      <c r="Z167" s="96" t="e">
        <f ca="true">+IF(AND(ISNUMBER(OFFSET('Sanitation Data'!$D$12,0,10*ROW('Sanitation Data'!D161))),'Data Summary'!CO167="Yes"),OFFSET('Sanitation Data'!$D$12,0,10*ROW('Sanitation Data'!D161)),NA())</f>
        <v>#N/A</v>
      </c>
      <c r="AA167" s="96" t="e">
        <f ca="true">+IF(AND(ISNUMBER(OFFSET('Sanitation Data'!$E$4,0,10*ROW('Sanitation Data'!E161))),'Data Summary'!CP167="Yes"),100-OFFSET('Sanitation Data'!$E$4,0,10*ROW('Sanitation Data'!E161)),NA())</f>
        <v>#N/A</v>
      </c>
      <c r="AB167" s="96" t="e">
        <f ca="true">+IF(AND(ISNUMBER(OFFSET('Sanitation Data'!$E$6,0,10*ROW('Sanitation Data'!E161))),'Data Summary'!CQ167="Yes"),OFFSET('Sanitation Data'!$E$6,0,10*ROW('Sanitation Data'!E161)),NA())</f>
        <v>#N/A</v>
      </c>
      <c r="AC167" s="96" t="e">
        <f ca="true">+IF(AND(ISNUMBER(OFFSET('Sanitation Data'!$E$10,0,10*ROW('Sanitation Data'!E161))),'Data Summary'!CR167="Yes"),OFFSET('Sanitation Data'!$E$10,0,10*ROW('Sanitation Data'!E161)),NA())</f>
        <v>#N/A</v>
      </c>
      <c r="AD167" s="96" t="e">
        <f ca="true">+IF(AND(ISNUMBER(OFFSET('Sanitation Data'!$E$11,0,10*ROW('Sanitation Data'!E161))),'Data Summary'!CS167="Yes"),OFFSET('Sanitation Data'!$E$11,0,10*ROW('Sanitation Data'!E161)),NA())</f>
        <v>#N/A</v>
      </c>
      <c r="AE167" s="96" t="e">
        <f ca="true">+IF(AND(ISNUMBER(OFFSET('Sanitation Data'!$E$12,0,10*ROW('Sanitation Data'!E161))),'Data Summary'!CT167="Yes"),OFFSET('Sanitation Data'!$E$12,0,10*ROW('Sanitation Data'!E161)),NA())</f>
        <v>#N/A</v>
      </c>
      <c r="AF167" s="96" t="e">
        <f ca="true">+IF(AND(ISNUMBER(OFFSET('Sanitation Data'!$F$4,0,10*ROW('Sanitation Data'!F161))),'Data Summary'!CU167="Yes"),100-OFFSET('Sanitation Data'!$F$4,0,10*ROW('Sanitation Data'!F161)),NA())</f>
        <v>#N/A</v>
      </c>
      <c r="AG167" s="96" t="e">
        <f ca="true">+IF(AND(ISNUMBER(OFFSET('Sanitation Data'!$F$6,0,10*ROW('Sanitation Data'!F161))),'Data Summary'!CV167="Yes"),OFFSET('Sanitation Data'!$F$6,0,10*ROW('Sanitation Data'!F161)),NA())</f>
        <v>#N/A</v>
      </c>
      <c r="AH167" s="96" t="e">
        <f ca="true">+IF(AND(ISNUMBER(OFFSET('Sanitation Data'!$F$10,0,10*ROW('Sanitation Data'!F161))),'Data Summary'!CW167="Yes"),OFFSET('Sanitation Data'!$F$10,0,10*ROW('Sanitation Data'!F161)),NA())</f>
        <v>#N/A</v>
      </c>
      <c r="AI167" s="96" t="e">
        <f ca="true">+IF(AND(ISNUMBER(OFFSET('Sanitation Data'!$F$11,0,10*ROW('Sanitation Data'!F161))),'Data Summary'!CX167="Yes"),OFFSET('Sanitation Data'!$F$11,0,10*ROW('Sanitation Data'!F161)),NA())</f>
        <v>#N/A</v>
      </c>
      <c r="AJ167" s="96" t="e">
        <f ca="true">+IF(AND(ISNUMBER(OFFSET('Sanitation Data'!$F$12,0,10*ROW('Sanitation Data'!F161))),'Data Summary'!CY167="Yes"),OFFSET('Sanitation Data'!$F$12,0,10*ROW('Sanitation Data'!F161)),NA())</f>
        <v>#N/A</v>
      </c>
      <c r="AK167" s="96" t="e">
        <f ca="true">+IF(AND(ISNUMBER(OFFSET('Sanitation Data'!$G$4,0,10*ROW('Sanitation Data'!G161))),'Data Summary'!CZ167="Yes"),100-OFFSET('Sanitation Data'!$G$4,0,10*ROW('Sanitation Data'!G161)),NA())</f>
        <v>#N/A</v>
      </c>
      <c r="AL167" s="96" t="e">
        <f ca="true">+IF(AND(ISNUMBER(OFFSET('Sanitation Data'!$G$6,0,10*ROW('Sanitation Data'!G161))),'Data Summary'!DA167="Yes"),OFFSET('Sanitation Data'!$G$6,0,10*ROW('Sanitation Data'!G161)),NA())</f>
        <v>#N/A</v>
      </c>
      <c r="AM167" s="96" t="e">
        <f ca="true">+IF(AND(ISNUMBER(OFFSET('Sanitation Data'!$G$10,0,10*ROW('Sanitation Data'!G161))),'Data Summary'!DB167="Yes"),OFFSET('Sanitation Data'!$G$10,0,10*ROW('Sanitation Data'!G161)),NA())</f>
        <v>#N/A</v>
      </c>
      <c r="AN167" s="96" t="e">
        <f ca="true">+IF(AND(ISNUMBER(OFFSET('Sanitation Data'!$G$11,0,10*ROW('Sanitation Data'!G161))),'Data Summary'!DC167="Yes"),OFFSET('Sanitation Data'!$G$11,0,10*ROW('Sanitation Data'!G161)),NA())</f>
        <v>#N/A</v>
      </c>
      <c r="AO167" s="96" t="e">
        <f ca="true">+IF(AND(ISNUMBER(OFFSET('Sanitation Data'!$G$12,0,10*ROW('Sanitation Data'!G161))),'Data Summary'!DD167="Yes"),OFFSET('Sanitation Data'!$G$12,0,10*ROW('Sanitation Data'!G161)),NA())</f>
        <v>#N/A</v>
      </c>
      <c r="AP167" s="96" t="e">
        <f ca="true">+IF(AND(ISNUMBER(OFFSET('Sanitation Data'!$H$4,0,10*ROW('Sanitation Data'!H161))),'Data Summary'!DE167="Yes"),100-OFFSET('Sanitation Data'!$H$4,0,10*ROW('Sanitation Data'!H161)),NA())</f>
        <v>#N/A</v>
      </c>
      <c r="AQ167" s="96" t="e">
        <f ca="true">+IF(AND(ISNUMBER(OFFSET('Sanitation Data'!$H$6,0,10*ROW('Sanitation Data'!H161))),'Data Summary'!DF167="Yes"),OFFSET('Sanitation Data'!$H$6,0,10*ROW('Sanitation Data'!H161)),NA())</f>
        <v>#N/A</v>
      </c>
      <c r="AR167" s="96" t="e">
        <f ca="true">+IF(AND(ISNUMBER(OFFSET('Sanitation Data'!$H$10,0,10*ROW('Sanitation Data'!H161))),'Data Summary'!DG167="Yes"),OFFSET('Sanitation Data'!$H$10,0,10*ROW('Sanitation Data'!H161)),NA())</f>
        <v>#N/A</v>
      </c>
      <c r="AS167" s="96" t="e">
        <f ca="true">+IF(AND(ISNUMBER(OFFSET('Sanitation Data'!$H$11,0,10*ROW('Sanitation Data'!H161))),'Data Summary'!DH167="Yes"),OFFSET('Sanitation Data'!$H$11,0,10*ROW('Sanitation Data'!H161)),NA())</f>
        <v>#N/A</v>
      </c>
      <c r="AT167" s="96" t="e">
        <f ca="true">+IF(AND(ISNUMBER(OFFSET('Sanitation Data'!$H$12,0,10*ROW('Sanitation Data'!H161))),'Data Summary'!DI167="Yes"),OFFSET('Sanitation Data'!$H$12,0,10*ROW('Sanitation Data'!H161)),NA())</f>
        <v>#N/A</v>
      </c>
      <c r="AU167" s="96" t="e">
        <f ca="true">+IF(AND(ISNUMBER(OFFSET('Sanitation Data'!$I$4,0,10*ROW('Sanitation Data'!I161))),'Data Summary'!DJ167="Yes"),100-OFFSET('Sanitation Data'!$I$4,0,10*ROW('Sanitation Data'!I161)),NA())</f>
        <v>#N/A</v>
      </c>
      <c r="AV167" s="96" t="e">
        <f ca="true">+IF(AND(ISNUMBER(OFFSET('Sanitation Data'!$I$6,0,10*ROW('Sanitation Data'!I161))),'Data Summary'!DK167="Yes"),OFFSET('Sanitation Data'!$I$6,0,10*ROW('Sanitation Data'!I161)),NA())</f>
        <v>#N/A</v>
      </c>
      <c r="AW167" s="96" t="e">
        <f ca="true">+IF(AND(ISNUMBER(OFFSET('Sanitation Data'!$I$10,0,10*ROW('Sanitation Data'!I161))),'Data Summary'!DL167="Yes"),OFFSET('Sanitation Data'!$I$10,0,10*ROW('Sanitation Data'!I161)),NA())</f>
        <v>#N/A</v>
      </c>
      <c r="AX167" s="96" t="e">
        <f ca="true">+IF(AND(ISNUMBER(OFFSET('Sanitation Data'!$I$11,0,10*ROW('Sanitation Data'!I161))),'Data Summary'!DM167="Yes"),OFFSET('Sanitation Data'!$I$11,0,10*ROW('Sanitation Data'!I161)),NA())</f>
        <v>#N/A</v>
      </c>
      <c r="AY167" s="96" t="e">
        <f ca="true">+IF(AND(ISNUMBER(OFFSET('Sanitation Data'!$I$12,0,10*ROW('Sanitation Data'!I161))),'Data Summary'!DN167="Yes"),OFFSET('Sanitation Data'!$I$12,0,10*ROW('Sanitation Data'!I161)),NA())</f>
        <v>#N/A</v>
      </c>
      <c r="AZ167" s="97" t="e">
        <f ca="true">+IF(AND(ISNUMBER(OFFSET('Hygiene Data'!$D$5,0,10*ROW('Hygiene Data'!D161))),'Data Summary'!DO167="Yes"),OFFSET('Hygiene Data'!$D$5,0,10*ROW('Hygiene Data'!D161)),NA())</f>
        <v>#N/A</v>
      </c>
      <c r="BA167" s="97" t="e">
        <f ca="true">+IF(AND(ISNUMBER(OFFSET('Hygiene Data'!$D$7,0,10*ROW('Hygiene Data'!D161))),'Data Summary'!DP167="Yes"),OFFSET('Hygiene Data'!$D$7,0,10*ROW('Hygiene Data'!D161)),NA())</f>
        <v>#N/A</v>
      </c>
      <c r="BB167" s="97" t="e">
        <f ca="true">+IF(AND(ISNUMBER(OFFSET('Hygiene Data'!$D$9,0,10*ROW('Hygiene Data'!D161))),'Data Summary'!DQ167="Yes"),OFFSET('Hygiene Data'!$D$9,0,10*ROW('Hygiene Data'!D161)),NA())</f>
        <v>#N/A</v>
      </c>
      <c r="BC167" s="97" t="e">
        <f ca="true">+IF(AND(ISNUMBER(OFFSET('Hygiene Data'!$E$5,0,10*ROW('Hygiene Data'!E161))),'Data Summary'!DR167="Yes"),OFFSET('Hygiene Data'!$E$5,0,10*ROW('Hygiene Data'!E161)),NA())</f>
        <v>#N/A</v>
      </c>
      <c r="BD167" s="97" t="e">
        <f ca="true">+IF(AND(ISNUMBER(OFFSET('Hygiene Data'!$E$7,0,10*ROW('Hygiene Data'!E161))),'Data Summary'!DS167="Yes"),OFFSET('Hygiene Data'!$E$7,0,10*ROW('Hygiene Data'!E161)),NA())</f>
        <v>#N/A</v>
      </c>
      <c r="BE167" s="97" t="e">
        <f ca="true">+IF(AND(ISNUMBER(OFFSET('Hygiene Data'!$E$9,0,10*ROW('Hygiene Data'!E161))),'Data Summary'!DT167="Yes"),OFFSET('Hygiene Data'!$E$9,0,10*ROW('Hygiene Data'!E161)),NA())</f>
        <v>#N/A</v>
      </c>
      <c r="BF167" s="97" t="e">
        <f ca="true">+IF(AND(ISNUMBER(OFFSET('Hygiene Data'!$F$5,0,10*ROW('Hygiene Data'!F161))),'Data Summary'!DU167="Yes"),OFFSET('Hygiene Data'!$F$5,0,10*ROW('Hygiene Data'!F161)),NA())</f>
        <v>#N/A</v>
      </c>
      <c r="BG167" s="97" t="e">
        <f ca="true">+IF(AND(ISNUMBER(OFFSET('Hygiene Data'!$F$7,0,10*ROW('Hygiene Data'!F161))),'Data Summary'!DV167="Yes"),OFFSET('Hygiene Data'!$F$7,0,10*ROW('Hygiene Data'!F161)),NA())</f>
        <v>#N/A</v>
      </c>
      <c r="BH167" s="97" t="e">
        <f ca="true">+IF(AND(ISNUMBER(OFFSET('Hygiene Data'!$F$9,0,10*ROW('Hygiene Data'!F161))),'Data Summary'!DW167="Yes"),OFFSET('Hygiene Data'!$F$9,0,10*ROW('Hygiene Data'!F161)),NA())</f>
        <v>#N/A</v>
      </c>
      <c r="BI167" s="97" t="e">
        <f ca="true">+IF(AND(ISNUMBER(OFFSET('Hygiene Data'!$G$5,0,10*ROW('Hygiene Data'!G161))),'Data Summary'!DX167="Yes"),OFFSET('Hygiene Data'!$G$5,0,10*ROW('Hygiene Data'!G161)),NA())</f>
        <v>#N/A</v>
      </c>
      <c r="BJ167" s="97" t="e">
        <f ca="true">+IF(AND(ISNUMBER(OFFSET('Hygiene Data'!$G$7,0,10*ROW('Hygiene Data'!G161))),'Data Summary'!DY167="Yes"),OFFSET('Hygiene Data'!$G$7,0,10*ROW('Hygiene Data'!G161)),NA())</f>
        <v>#N/A</v>
      </c>
      <c r="BK167" s="97" t="e">
        <f ca="true">+IF(AND(ISNUMBER(OFFSET('Hygiene Data'!$G$9,0,10*ROW('Hygiene Data'!G161))),'Data Summary'!DZ167="Yes"),OFFSET('Hygiene Data'!$G$9,0,10*ROW('Hygiene Data'!G161)),NA())</f>
        <v>#N/A</v>
      </c>
      <c r="BL167" s="97" t="e">
        <f ca="true">+IF(AND(ISNUMBER(OFFSET('Hygiene Data'!$H$5,0,10*ROW('Hygiene Data'!H161))),'Data Summary'!EA167="Yes"),OFFSET('Hygiene Data'!$H$5,0,10*ROW('Hygiene Data'!H161)),NA())</f>
        <v>#N/A</v>
      </c>
      <c r="BM167" s="97" t="e">
        <f ca="true">+IF(AND(ISNUMBER(OFFSET('Hygiene Data'!$H$7,0,10*ROW('Hygiene Data'!H161))),'Data Summary'!EB167="Yes"),OFFSET('Hygiene Data'!$H$7,0,10*ROW('Hygiene Data'!H161)),NA())</f>
        <v>#N/A</v>
      </c>
      <c r="BN167" s="97" t="e">
        <f ca="true">+IF(AND(ISNUMBER(OFFSET('Hygiene Data'!$H$9,0,10*ROW('Hygiene Data'!H161))),'Data Summary'!EC167="Yes"),OFFSET('Hygiene Data'!$H$9,0,10*ROW('Hygiene Data'!H161)),NA())</f>
        <v>#N/A</v>
      </c>
      <c r="BO167" s="97" t="e">
        <f ca="true">+IF(AND(ISNUMBER(OFFSET('Hygiene Data'!$I$5,0,10*ROW('Hygiene Data'!I161))),'Data Summary'!ED167="Yes"),OFFSET('Hygiene Data'!$I$5,0,10*ROW('Hygiene Data'!I161)),NA())</f>
        <v>#N/A</v>
      </c>
      <c r="BP167" s="97" t="e">
        <f ca="true">+IF(AND(ISNUMBER(OFFSET('Hygiene Data'!$I$7,0,10*ROW('Hygiene Data'!I161))),'Data Summary'!EE167="Yes"),OFFSET('Hygiene Data'!$I$7,0,10*ROW('Hygiene Data'!I161)),NA())</f>
        <v>#N/A</v>
      </c>
      <c r="BQ167" s="97" t="e">
        <f ca="true">+IF(AND(ISNUMBER(OFFSET('Hygiene Data'!$I$9,0,10*ROW('Hygiene Data'!I161))),'Data Summary'!EF167="Yes"),OFFSET('Hygiene Data'!$I$9,0,10*ROW('Hygiene Data'!I161)),NA())</f>
        <v>#N/A</v>
      </c>
    </row>
    <row xmlns:x14ac="http://schemas.microsoft.com/office/spreadsheetml/2009/9/ac" r="168" x14ac:dyDescent="0.2">
      <c r="A168" s="409" t="e">
        <f ca="true">+RIGHT('Data Summary'!A168,LEN('Data Summary'!A168)-9)</f>
        <v>#VALUE!</v>
      </c>
      <c r="B168" s="36" t="str">
        <f ca="true">+IF(ISTEXT('Data Summary'!B168),'Data Summary'!B168,"")</f>
        <v/>
      </c>
      <c r="C168" s="358" t="e">
        <f ca="true">+VALUE('Data Summary'!C168)</f>
        <v>#VALUE!</v>
      </c>
      <c r="D168" s="95" t="e">
        <f ca="true">+IF(AND(ISNUMBER(OFFSET('Water Data'!$D$4,0,10*ROW('Water Data'!D162))),'Data Summary'!BS168="Yes"),100-OFFSET('Water Data'!$D$4,0,10*ROW('Water Data'!D162)),NA())</f>
        <v>#N/A</v>
      </c>
      <c r="E168" s="95" t="e">
        <f ca="true">+IF(AND(ISNUMBER(OFFSET('Water Data'!$D$6,0,10*ROW('Water Data'!D162))),'Data Summary'!BT168="Yes"),OFFSET('Water Data'!$D$6,0,10*ROW('Water Data'!D162)),NA())</f>
        <v>#N/A</v>
      </c>
      <c r="F168" s="95" t="e">
        <f ca="true">+IF(AND(ISNUMBER(OFFSET('Water Data'!$D$9,0,10*ROW('Water Data'!D162))),'Data Summary'!BU168="Yes"),OFFSET('Water Data'!$D$9,0,10*ROW('Water Data'!D162)),NA())</f>
        <v>#N/A</v>
      </c>
      <c r="G168" s="95" t="e">
        <f ca="true">+IF(AND(ISNUMBER(OFFSET('Water Data'!$E$4,0,10*ROW('Water Data'!E162))),'Data Summary'!BV168="Yes"),100-OFFSET('Water Data'!$E$4,0,10*ROW('Water Data'!E162)),NA())</f>
        <v>#N/A</v>
      </c>
      <c r="H168" s="95" t="e">
        <f ca="true">+IF(AND(ISNUMBER(OFFSET('Water Data'!$E$6,0,10*ROW('Water Data'!E162))),'Data Summary'!BW168="Yes"),OFFSET('Water Data'!$E$6,0,10*ROW('Water Data'!E162)),NA())</f>
        <v>#N/A</v>
      </c>
      <c r="I168" s="95" t="e">
        <f ca="true">+IF(AND(ISNUMBER(OFFSET('Water Data'!$E$9,0,10*ROW('Water Data'!E162))),'Data Summary'!BX168="Yes"),OFFSET('Water Data'!$E$9,0,10*ROW('Water Data'!E162)),NA())</f>
        <v>#N/A</v>
      </c>
      <c r="J168" s="95" t="e">
        <f ca="true">+IF(AND(ISNUMBER(OFFSET('Water Data'!$F$4,0,10*ROW('Water Data'!F162))),'Data Summary'!BY168="Yes"),100-OFFSET('Water Data'!$F$4,0,10*ROW('Water Data'!F162)),NA())</f>
        <v>#N/A</v>
      </c>
      <c r="K168" s="95" t="e">
        <f ca="true">+IF(AND(ISNUMBER(OFFSET('Water Data'!$F$6,0,10*ROW('Water Data'!F162))),'Data Summary'!BZ168="Yes"),OFFSET('Water Data'!$F$6,0,10*ROW('Water Data'!F162)),NA())</f>
        <v>#N/A</v>
      </c>
      <c r="L168" s="95" t="e">
        <f ca="true">+IF(AND(ISNUMBER(OFFSET('Water Data'!$F$9,0,10*ROW('Water Data'!F162))),'Data Summary'!CA168="Yes"),OFFSET('Water Data'!$F$9,0,10*ROW('Water Data'!F162)),NA())</f>
        <v>#N/A</v>
      </c>
      <c r="M168" s="95" t="e">
        <f ca="true">+IF(AND(ISNUMBER(OFFSET('Water Data'!$G$4,0,10*ROW('Water Data'!G162))),'Data Summary'!CB168="Yes"),100-OFFSET('Water Data'!$G$4,0,10*ROW('Water Data'!G162)),NA())</f>
        <v>#N/A</v>
      </c>
      <c r="N168" s="95" t="e">
        <f ca="true">+IF(AND(ISNUMBER(OFFSET('Water Data'!$G$6,0,10*ROW('Water Data'!G162))),'Data Summary'!CC168="Yes"),OFFSET('Water Data'!$G$6,0,10*ROW('Water Data'!G162)),NA())</f>
        <v>#N/A</v>
      </c>
      <c r="O168" s="95" t="e">
        <f ca="true">+IF(AND(ISNUMBER(OFFSET('Water Data'!$G$9,0,10*ROW('Water Data'!G162))),'Data Summary'!CD168="Yes"),OFFSET('Water Data'!$G$9,0,10*ROW('Water Data'!G162)),NA())</f>
        <v>#N/A</v>
      </c>
      <c r="P168" s="95" t="e">
        <f ca="true">+IF(AND(ISNUMBER(OFFSET('Water Data'!$H$4,0,10*ROW('Water Data'!H162))),'Data Summary'!CE168="Yes"),100-OFFSET('Water Data'!$H$4,0,10*ROW('Water Data'!H162)),NA())</f>
        <v>#N/A</v>
      </c>
      <c r="Q168" s="95" t="e">
        <f ca="true">+IF(AND(ISNUMBER(OFFSET('Water Data'!$H$6,0,10*ROW('Water Data'!H162))),'Data Summary'!CF168="Yes"),OFFSET('Water Data'!$H$6,0,10*ROW('Water Data'!H162)),NA())</f>
        <v>#N/A</v>
      </c>
      <c r="R168" s="95" t="e">
        <f ca="true">+IF(AND(ISNUMBER(OFFSET('Water Data'!$H$9,0,10*ROW('Water Data'!H162))),'Data Summary'!CG168="Yes"),OFFSET('Water Data'!$H$9,0,10*ROW('Water Data'!H162)),NA())</f>
        <v>#N/A</v>
      </c>
      <c r="S168" s="95" t="e">
        <f ca="true">+IF(AND(ISNUMBER(OFFSET('Water Data'!$I$4,0,10*ROW('Water Data'!I162))),'Data Summary'!CH168="Yes"),100-OFFSET('Water Data'!$I$4,0,10*ROW('Water Data'!I162)),NA())</f>
        <v>#N/A</v>
      </c>
      <c r="T168" s="95" t="e">
        <f ca="true">+IF(AND(ISNUMBER(OFFSET('Water Data'!$I$6,0,10*ROW('Water Data'!I162))),'Data Summary'!CI168="Yes"),OFFSET('Water Data'!$I$6,0,10*ROW('Water Data'!I162)),NA())</f>
        <v>#N/A</v>
      </c>
      <c r="U168" s="95" t="e">
        <f ca="true">+IF(AND(ISNUMBER(OFFSET('Water Data'!$I$9,0,10*ROW('Water Data'!I162))),'Data Summary'!CJ168="Yes"),OFFSET('Water Data'!$I$9,0,10*ROW('Water Data'!I162)),NA())</f>
        <v>#N/A</v>
      </c>
      <c r="V168" s="96" t="e">
        <f ca="true">+IF(AND(ISNUMBER(OFFSET('Sanitation Data'!$D$4,0,10*ROW('Sanitation Data'!D162))),'Data Summary'!CK168="Yes"),100-OFFSET('Sanitation Data'!$D$4,0,10*ROW('Sanitation Data'!D162)),NA())</f>
        <v>#N/A</v>
      </c>
      <c r="W168" s="96" t="e">
        <f ca="true">+IF(AND(ISNUMBER(OFFSET('Sanitation Data'!$D$6,0,10*ROW('Sanitation Data'!D162))),'Data Summary'!CL168="Yes"),OFFSET('Sanitation Data'!$D$6,0,10*ROW('Sanitation Data'!D162)),NA())</f>
        <v>#N/A</v>
      </c>
      <c r="X168" s="96" t="e">
        <f ca="true">+IF(AND(ISNUMBER(OFFSET('Sanitation Data'!$D$10,0,10*ROW('Sanitation Data'!D162))),'Data Summary'!CM168="Yes"),OFFSET('Sanitation Data'!$D$10,0,10*ROW('Sanitation Data'!D162)),NA())</f>
        <v>#N/A</v>
      </c>
      <c r="Y168" s="96" t="e">
        <f ca="true">+IF(AND(ISNUMBER(OFFSET('Sanitation Data'!$D$11,0,10*ROW('Sanitation Data'!D162))),'Data Summary'!CN168="Yes"),OFFSET('Sanitation Data'!$D$11,0,10*ROW('Sanitation Data'!D162)),NA())</f>
        <v>#N/A</v>
      </c>
      <c r="Z168" s="96" t="e">
        <f ca="true">+IF(AND(ISNUMBER(OFFSET('Sanitation Data'!$D$12,0,10*ROW('Sanitation Data'!D162))),'Data Summary'!CO168="Yes"),OFFSET('Sanitation Data'!$D$12,0,10*ROW('Sanitation Data'!D162)),NA())</f>
        <v>#N/A</v>
      </c>
      <c r="AA168" s="96" t="e">
        <f ca="true">+IF(AND(ISNUMBER(OFFSET('Sanitation Data'!$E$4,0,10*ROW('Sanitation Data'!E162))),'Data Summary'!CP168="Yes"),100-OFFSET('Sanitation Data'!$E$4,0,10*ROW('Sanitation Data'!E162)),NA())</f>
        <v>#N/A</v>
      </c>
      <c r="AB168" s="96" t="e">
        <f ca="true">+IF(AND(ISNUMBER(OFFSET('Sanitation Data'!$E$6,0,10*ROW('Sanitation Data'!E162))),'Data Summary'!CQ168="Yes"),OFFSET('Sanitation Data'!$E$6,0,10*ROW('Sanitation Data'!E162)),NA())</f>
        <v>#N/A</v>
      </c>
      <c r="AC168" s="96" t="e">
        <f ca="true">+IF(AND(ISNUMBER(OFFSET('Sanitation Data'!$E$10,0,10*ROW('Sanitation Data'!E162))),'Data Summary'!CR168="Yes"),OFFSET('Sanitation Data'!$E$10,0,10*ROW('Sanitation Data'!E162)),NA())</f>
        <v>#N/A</v>
      </c>
      <c r="AD168" s="96" t="e">
        <f ca="true">+IF(AND(ISNUMBER(OFFSET('Sanitation Data'!$E$11,0,10*ROW('Sanitation Data'!E162))),'Data Summary'!CS168="Yes"),OFFSET('Sanitation Data'!$E$11,0,10*ROW('Sanitation Data'!E162)),NA())</f>
        <v>#N/A</v>
      </c>
      <c r="AE168" s="96" t="e">
        <f ca="true">+IF(AND(ISNUMBER(OFFSET('Sanitation Data'!$E$12,0,10*ROW('Sanitation Data'!E162))),'Data Summary'!CT168="Yes"),OFFSET('Sanitation Data'!$E$12,0,10*ROW('Sanitation Data'!E162)),NA())</f>
        <v>#N/A</v>
      </c>
      <c r="AF168" s="96" t="e">
        <f ca="true">+IF(AND(ISNUMBER(OFFSET('Sanitation Data'!$F$4,0,10*ROW('Sanitation Data'!F162))),'Data Summary'!CU168="Yes"),100-OFFSET('Sanitation Data'!$F$4,0,10*ROW('Sanitation Data'!F162)),NA())</f>
        <v>#N/A</v>
      </c>
      <c r="AG168" s="96" t="e">
        <f ca="true">+IF(AND(ISNUMBER(OFFSET('Sanitation Data'!$F$6,0,10*ROW('Sanitation Data'!F162))),'Data Summary'!CV168="Yes"),OFFSET('Sanitation Data'!$F$6,0,10*ROW('Sanitation Data'!F162)),NA())</f>
        <v>#N/A</v>
      </c>
      <c r="AH168" s="96" t="e">
        <f ca="true">+IF(AND(ISNUMBER(OFFSET('Sanitation Data'!$F$10,0,10*ROW('Sanitation Data'!F162))),'Data Summary'!CW168="Yes"),OFFSET('Sanitation Data'!$F$10,0,10*ROW('Sanitation Data'!F162)),NA())</f>
        <v>#N/A</v>
      </c>
      <c r="AI168" s="96" t="e">
        <f ca="true">+IF(AND(ISNUMBER(OFFSET('Sanitation Data'!$F$11,0,10*ROW('Sanitation Data'!F162))),'Data Summary'!CX168="Yes"),OFFSET('Sanitation Data'!$F$11,0,10*ROW('Sanitation Data'!F162)),NA())</f>
        <v>#N/A</v>
      </c>
      <c r="AJ168" s="96" t="e">
        <f ca="true">+IF(AND(ISNUMBER(OFFSET('Sanitation Data'!$F$12,0,10*ROW('Sanitation Data'!F162))),'Data Summary'!CY168="Yes"),OFFSET('Sanitation Data'!$F$12,0,10*ROW('Sanitation Data'!F162)),NA())</f>
        <v>#N/A</v>
      </c>
      <c r="AK168" s="96" t="e">
        <f ca="true">+IF(AND(ISNUMBER(OFFSET('Sanitation Data'!$G$4,0,10*ROW('Sanitation Data'!G162))),'Data Summary'!CZ168="Yes"),100-OFFSET('Sanitation Data'!$G$4,0,10*ROW('Sanitation Data'!G162)),NA())</f>
        <v>#N/A</v>
      </c>
      <c r="AL168" s="96" t="e">
        <f ca="true">+IF(AND(ISNUMBER(OFFSET('Sanitation Data'!$G$6,0,10*ROW('Sanitation Data'!G162))),'Data Summary'!DA168="Yes"),OFFSET('Sanitation Data'!$G$6,0,10*ROW('Sanitation Data'!G162)),NA())</f>
        <v>#N/A</v>
      </c>
      <c r="AM168" s="96" t="e">
        <f ca="true">+IF(AND(ISNUMBER(OFFSET('Sanitation Data'!$G$10,0,10*ROW('Sanitation Data'!G162))),'Data Summary'!DB168="Yes"),OFFSET('Sanitation Data'!$G$10,0,10*ROW('Sanitation Data'!G162)),NA())</f>
        <v>#N/A</v>
      </c>
      <c r="AN168" s="96" t="e">
        <f ca="true">+IF(AND(ISNUMBER(OFFSET('Sanitation Data'!$G$11,0,10*ROW('Sanitation Data'!G162))),'Data Summary'!DC168="Yes"),OFFSET('Sanitation Data'!$G$11,0,10*ROW('Sanitation Data'!G162)),NA())</f>
        <v>#N/A</v>
      </c>
      <c r="AO168" s="96" t="e">
        <f ca="true">+IF(AND(ISNUMBER(OFFSET('Sanitation Data'!$G$12,0,10*ROW('Sanitation Data'!G162))),'Data Summary'!DD168="Yes"),OFFSET('Sanitation Data'!$G$12,0,10*ROW('Sanitation Data'!G162)),NA())</f>
        <v>#N/A</v>
      </c>
      <c r="AP168" s="96" t="e">
        <f ca="true">+IF(AND(ISNUMBER(OFFSET('Sanitation Data'!$H$4,0,10*ROW('Sanitation Data'!H162))),'Data Summary'!DE168="Yes"),100-OFFSET('Sanitation Data'!$H$4,0,10*ROW('Sanitation Data'!H162)),NA())</f>
        <v>#N/A</v>
      </c>
      <c r="AQ168" s="96" t="e">
        <f ca="true">+IF(AND(ISNUMBER(OFFSET('Sanitation Data'!$H$6,0,10*ROW('Sanitation Data'!H162))),'Data Summary'!DF168="Yes"),OFFSET('Sanitation Data'!$H$6,0,10*ROW('Sanitation Data'!H162)),NA())</f>
        <v>#N/A</v>
      </c>
      <c r="AR168" s="96" t="e">
        <f ca="true">+IF(AND(ISNUMBER(OFFSET('Sanitation Data'!$H$10,0,10*ROW('Sanitation Data'!H162))),'Data Summary'!DG168="Yes"),OFFSET('Sanitation Data'!$H$10,0,10*ROW('Sanitation Data'!H162)),NA())</f>
        <v>#N/A</v>
      </c>
      <c r="AS168" s="96" t="e">
        <f ca="true">+IF(AND(ISNUMBER(OFFSET('Sanitation Data'!$H$11,0,10*ROW('Sanitation Data'!H162))),'Data Summary'!DH168="Yes"),OFFSET('Sanitation Data'!$H$11,0,10*ROW('Sanitation Data'!H162)),NA())</f>
        <v>#N/A</v>
      </c>
      <c r="AT168" s="96" t="e">
        <f ca="true">+IF(AND(ISNUMBER(OFFSET('Sanitation Data'!$H$12,0,10*ROW('Sanitation Data'!H162))),'Data Summary'!DI168="Yes"),OFFSET('Sanitation Data'!$H$12,0,10*ROW('Sanitation Data'!H162)),NA())</f>
        <v>#N/A</v>
      </c>
      <c r="AU168" s="96" t="e">
        <f ca="true">+IF(AND(ISNUMBER(OFFSET('Sanitation Data'!$I$4,0,10*ROW('Sanitation Data'!I162))),'Data Summary'!DJ168="Yes"),100-OFFSET('Sanitation Data'!$I$4,0,10*ROW('Sanitation Data'!I162)),NA())</f>
        <v>#N/A</v>
      </c>
      <c r="AV168" s="96" t="e">
        <f ca="true">+IF(AND(ISNUMBER(OFFSET('Sanitation Data'!$I$6,0,10*ROW('Sanitation Data'!I162))),'Data Summary'!DK168="Yes"),OFFSET('Sanitation Data'!$I$6,0,10*ROW('Sanitation Data'!I162)),NA())</f>
        <v>#N/A</v>
      </c>
      <c r="AW168" s="96" t="e">
        <f ca="true">+IF(AND(ISNUMBER(OFFSET('Sanitation Data'!$I$10,0,10*ROW('Sanitation Data'!I162))),'Data Summary'!DL168="Yes"),OFFSET('Sanitation Data'!$I$10,0,10*ROW('Sanitation Data'!I162)),NA())</f>
        <v>#N/A</v>
      </c>
      <c r="AX168" s="96" t="e">
        <f ca="true">+IF(AND(ISNUMBER(OFFSET('Sanitation Data'!$I$11,0,10*ROW('Sanitation Data'!I162))),'Data Summary'!DM168="Yes"),OFFSET('Sanitation Data'!$I$11,0,10*ROW('Sanitation Data'!I162)),NA())</f>
        <v>#N/A</v>
      </c>
      <c r="AY168" s="96" t="e">
        <f ca="true">+IF(AND(ISNUMBER(OFFSET('Sanitation Data'!$I$12,0,10*ROW('Sanitation Data'!I162))),'Data Summary'!DN168="Yes"),OFFSET('Sanitation Data'!$I$12,0,10*ROW('Sanitation Data'!I162)),NA())</f>
        <v>#N/A</v>
      </c>
      <c r="AZ168" s="97" t="e">
        <f ca="true">+IF(AND(ISNUMBER(OFFSET('Hygiene Data'!$D$5,0,10*ROW('Hygiene Data'!D162))),'Data Summary'!DO168="Yes"),OFFSET('Hygiene Data'!$D$5,0,10*ROW('Hygiene Data'!D162)),NA())</f>
        <v>#N/A</v>
      </c>
      <c r="BA168" s="97" t="e">
        <f ca="true">+IF(AND(ISNUMBER(OFFSET('Hygiene Data'!$D$7,0,10*ROW('Hygiene Data'!D162))),'Data Summary'!DP168="Yes"),OFFSET('Hygiene Data'!$D$7,0,10*ROW('Hygiene Data'!D162)),NA())</f>
        <v>#N/A</v>
      </c>
      <c r="BB168" s="97" t="e">
        <f ca="true">+IF(AND(ISNUMBER(OFFSET('Hygiene Data'!$D$9,0,10*ROW('Hygiene Data'!D162))),'Data Summary'!DQ168="Yes"),OFFSET('Hygiene Data'!$D$9,0,10*ROW('Hygiene Data'!D162)),NA())</f>
        <v>#N/A</v>
      </c>
      <c r="BC168" s="97" t="e">
        <f ca="true">+IF(AND(ISNUMBER(OFFSET('Hygiene Data'!$E$5,0,10*ROW('Hygiene Data'!E162))),'Data Summary'!DR168="Yes"),OFFSET('Hygiene Data'!$E$5,0,10*ROW('Hygiene Data'!E162)),NA())</f>
        <v>#N/A</v>
      </c>
      <c r="BD168" s="97" t="e">
        <f ca="true">+IF(AND(ISNUMBER(OFFSET('Hygiene Data'!$E$7,0,10*ROW('Hygiene Data'!E162))),'Data Summary'!DS168="Yes"),OFFSET('Hygiene Data'!$E$7,0,10*ROW('Hygiene Data'!E162)),NA())</f>
        <v>#N/A</v>
      </c>
      <c r="BE168" s="97" t="e">
        <f ca="true">+IF(AND(ISNUMBER(OFFSET('Hygiene Data'!$E$9,0,10*ROW('Hygiene Data'!E162))),'Data Summary'!DT168="Yes"),OFFSET('Hygiene Data'!$E$9,0,10*ROW('Hygiene Data'!E162)),NA())</f>
        <v>#N/A</v>
      </c>
      <c r="BF168" s="97" t="e">
        <f ca="true">+IF(AND(ISNUMBER(OFFSET('Hygiene Data'!$F$5,0,10*ROW('Hygiene Data'!F162))),'Data Summary'!DU168="Yes"),OFFSET('Hygiene Data'!$F$5,0,10*ROW('Hygiene Data'!F162)),NA())</f>
        <v>#N/A</v>
      </c>
      <c r="BG168" s="97" t="e">
        <f ca="true">+IF(AND(ISNUMBER(OFFSET('Hygiene Data'!$F$7,0,10*ROW('Hygiene Data'!F162))),'Data Summary'!DV168="Yes"),OFFSET('Hygiene Data'!$F$7,0,10*ROW('Hygiene Data'!F162)),NA())</f>
        <v>#N/A</v>
      </c>
      <c r="BH168" s="97" t="e">
        <f ca="true">+IF(AND(ISNUMBER(OFFSET('Hygiene Data'!$F$9,0,10*ROW('Hygiene Data'!F162))),'Data Summary'!DW168="Yes"),OFFSET('Hygiene Data'!$F$9,0,10*ROW('Hygiene Data'!F162)),NA())</f>
        <v>#N/A</v>
      </c>
      <c r="BI168" s="97" t="e">
        <f ca="true">+IF(AND(ISNUMBER(OFFSET('Hygiene Data'!$G$5,0,10*ROW('Hygiene Data'!G162))),'Data Summary'!DX168="Yes"),OFFSET('Hygiene Data'!$G$5,0,10*ROW('Hygiene Data'!G162)),NA())</f>
        <v>#N/A</v>
      </c>
      <c r="BJ168" s="97" t="e">
        <f ca="true">+IF(AND(ISNUMBER(OFFSET('Hygiene Data'!$G$7,0,10*ROW('Hygiene Data'!G162))),'Data Summary'!DY168="Yes"),OFFSET('Hygiene Data'!$G$7,0,10*ROW('Hygiene Data'!G162)),NA())</f>
        <v>#N/A</v>
      </c>
      <c r="BK168" s="97" t="e">
        <f ca="true">+IF(AND(ISNUMBER(OFFSET('Hygiene Data'!$G$9,0,10*ROW('Hygiene Data'!G162))),'Data Summary'!DZ168="Yes"),OFFSET('Hygiene Data'!$G$9,0,10*ROW('Hygiene Data'!G162)),NA())</f>
        <v>#N/A</v>
      </c>
      <c r="BL168" s="97" t="e">
        <f ca="true">+IF(AND(ISNUMBER(OFFSET('Hygiene Data'!$H$5,0,10*ROW('Hygiene Data'!H162))),'Data Summary'!EA168="Yes"),OFFSET('Hygiene Data'!$H$5,0,10*ROW('Hygiene Data'!H162)),NA())</f>
        <v>#N/A</v>
      </c>
      <c r="BM168" s="97" t="e">
        <f ca="true">+IF(AND(ISNUMBER(OFFSET('Hygiene Data'!$H$7,0,10*ROW('Hygiene Data'!H162))),'Data Summary'!EB168="Yes"),OFFSET('Hygiene Data'!$H$7,0,10*ROW('Hygiene Data'!H162)),NA())</f>
        <v>#N/A</v>
      </c>
      <c r="BN168" s="97" t="e">
        <f ca="true">+IF(AND(ISNUMBER(OFFSET('Hygiene Data'!$H$9,0,10*ROW('Hygiene Data'!H162))),'Data Summary'!EC168="Yes"),OFFSET('Hygiene Data'!$H$9,0,10*ROW('Hygiene Data'!H162)),NA())</f>
        <v>#N/A</v>
      </c>
      <c r="BO168" s="97" t="e">
        <f ca="true">+IF(AND(ISNUMBER(OFFSET('Hygiene Data'!$I$5,0,10*ROW('Hygiene Data'!I162))),'Data Summary'!ED168="Yes"),OFFSET('Hygiene Data'!$I$5,0,10*ROW('Hygiene Data'!I162)),NA())</f>
        <v>#N/A</v>
      </c>
      <c r="BP168" s="97" t="e">
        <f ca="true">+IF(AND(ISNUMBER(OFFSET('Hygiene Data'!$I$7,0,10*ROW('Hygiene Data'!I162))),'Data Summary'!EE168="Yes"),OFFSET('Hygiene Data'!$I$7,0,10*ROW('Hygiene Data'!I162)),NA())</f>
        <v>#N/A</v>
      </c>
      <c r="BQ168" s="97" t="e">
        <f ca="true">+IF(AND(ISNUMBER(OFFSET('Hygiene Data'!$I$9,0,10*ROW('Hygiene Data'!I162))),'Data Summary'!EF168="Yes"),OFFSET('Hygiene Data'!$I$9,0,10*ROW('Hygiene Data'!I162)),NA())</f>
        <v>#N/A</v>
      </c>
    </row>
    <row xmlns:x14ac="http://schemas.microsoft.com/office/spreadsheetml/2009/9/ac" r="169" x14ac:dyDescent="0.2">
      <c r="A169" s="409" t="e">
        <f ca="true">+RIGHT('Data Summary'!A169,LEN('Data Summary'!A169)-9)</f>
        <v>#VALUE!</v>
      </c>
      <c r="B169" s="36" t="str">
        <f ca="true">+IF(ISTEXT('Data Summary'!B169),'Data Summary'!B169,"")</f>
        <v/>
      </c>
      <c r="C169" s="358" t="e">
        <f ca="true">+VALUE('Data Summary'!C169)</f>
        <v>#VALUE!</v>
      </c>
      <c r="D169" s="95" t="e">
        <f ca="true">+IF(AND(ISNUMBER(OFFSET('Water Data'!$D$4,0,10*ROW('Water Data'!D163))),'Data Summary'!BS169="Yes"),100-OFFSET('Water Data'!$D$4,0,10*ROW('Water Data'!D163)),NA())</f>
        <v>#N/A</v>
      </c>
      <c r="E169" s="95" t="e">
        <f ca="true">+IF(AND(ISNUMBER(OFFSET('Water Data'!$D$6,0,10*ROW('Water Data'!D163))),'Data Summary'!BT169="Yes"),OFFSET('Water Data'!$D$6,0,10*ROW('Water Data'!D163)),NA())</f>
        <v>#N/A</v>
      </c>
      <c r="F169" s="95" t="e">
        <f ca="true">+IF(AND(ISNUMBER(OFFSET('Water Data'!$D$9,0,10*ROW('Water Data'!D163))),'Data Summary'!BU169="Yes"),OFFSET('Water Data'!$D$9,0,10*ROW('Water Data'!D163)),NA())</f>
        <v>#N/A</v>
      </c>
      <c r="G169" s="95" t="e">
        <f ca="true">+IF(AND(ISNUMBER(OFFSET('Water Data'!$E$4,0,10*ROW('Water Data'!E163))),'Data Summary'!BV169="Yes"),100-OFFSET('Water Data'!$E$4,0,10*ROW('Water Data'!E163)),NA())</f>
        <v>#N/A</v>
      </c>
      <c r="H169" s="95" t="e">
        <f ca="true">+IF(AND(ISNUMBER(OFFSET('Water Data'!$E$6,0,10*ROW('Water Data'!E163))),'Data Summary'!BW169="Yes"),OFFSET('Water Data'!$E$6,0,10*ROW('Water Data'!E163)),NA())</f>
        <v>#N/A</v>
      </c>
      <c r="I169" s="95" t="e">
        <f ca="true">+IF(AND(ISNUMBER(OFFSET('Water Data'!$E$9,0,10*ROW('Water Data'!E163))),'Data Summary'!BX169="Yes"),OFFSET('Water Data'!$E$9,0,10*ROW('Water Data'!E163)),NA())</f>
        <v>#N/A</v>
      </c>
      <c r="J169" s="95" t="e">
        <f ca="true">+IF(AND(ISNUMBER(OFFSET('Water Data'!$F$4,0,10*ROW('Water Data'!F163))),'Data Summary'!BY169="Yes"),100-OFFSET('Water Data'!$F$4,0,10*ROW('Water Data'!F163)),NA())</f>
        <v>#N/A</v>
      </c>
      <c r="K169" s="95" t="e">
        <f ca="true">+IF(AND(ISNUMBER(OFFSET('Water Data'!$F$6,0,10*ROW('Water Data'!F163))),'Data Summary'!BZ169="Yes"),OFFSET('Water Data'!$F$6,0,10*ROW('Water Data'!F163)),NA())</f>
        <v>#N/A</v>
      </c>
      <c r="L169" s="95" t="e">
        <f ca="true">+IF(AND(ISNUMBER(OFFSET('Water Data'!$F$9,0,10*ROW('Water Data'!F163))),'Data Summary'!CA169="Yes"),OFFSET('Water Data'!$F$9,0,10*ROW('Water Data'!F163)),NA())</f>
        <v>#N/A</v>
      </c>
      <c r="M169" s="95" t="e">
        <f ca="true">+IF(AND(ISNUMBER(OFFSET('Water Data'!$G$4,0,10*ROW('Water Data'!G163))),'Data Summary'!CB169="Yes"),100-OFFSET('Water Data'!$G$4,0,10*ROW('Water Data'!G163)),NA())</f>
        <v>#N/A</v>
      </c>
      <c r="N169" s="95" t="e">
        <f ca="true">+IF(AND(ISNUMBER(OFFSET('Water Data'!$G$6,0,10*ROW('Water Data'!G163))),'Data Summary'!CC169="Yes"),OFFSET('Water Data'!$G$6,0,10*ROW('Water Data'!G163)),NA())</f>
        <v>#N/A</v>
      </c>
      <c r="O169" s="95" t="e">
        <f ca="true">+IF(AND(ISNUMBER(OFFSET('Water Data'!$G$9,0,10*ROW('Water Data'!G163))),'Data Summary'!CD169="Yes"),OFFSET('Water Data'!$G$9,0,10*ROW('Water Data'!G163)),NA())</f>
        <v>#N/A</v>
      </c>
      <c r="P169" s="95" t="e">
        <f ca="true">+IF(AND(ISNUMBER(OFFSET('Water Data'!$H$4,0,10*ROW('Water Data'!H163))),'Data Summary'!CE169="Yes"),100-OFFSET('Water Data'!$H$4,0,10*ROW('Water Data'!H163)),NA())</f>
        <v>#N/A</v>
      </c>
      <c r="Q169" s="95" t="e">
        <f ca="true">+IF(AND(ISNUMBER(OFFSET('Water Data'!$H$6,0,10*ROW('Water Data'!H163))),'Data Summary'!CF169="Yes"),OFFSET('Water Data'!$H$6,0,10*ROW('Water Data'!H163)),NA())</f>
        <v>#N/A</v>
      </c>
      <c r="R169" s="95" t="e">
        <f ca="true">+IF(AND(ISNUMBER(OFFSET('Water Data'!$H$9,0,10*ROW('Water Data'!H163))),'Data Summary'!CG169="Yes"),OFFSET('Water Data'!$H$9,0,10*ROW('Water Data'!H163)),NA())</f>
        <v>#N/A</v>
      </c>
      <c r="S169" s="95" t="e">
        <f ca="true">+IF(AND(ISNUMBER(OFFSET('Water Data'!$I$4,0,10*ROW('Water Data'!I163))),'Data Summary'!CH169="Yes"),100-OFFSET('Water Data'!$I$4,0,10*ROW('Water Data'!I163)),NA())</f>
        <v>#N/A</v>
      </c>
      <c r="T169" s="95" t="e">
        <f ca="true">+IF(AND(ISNUMBER(OFFSET('Water Data'!$I$6,0,10*ROW('Water Data'!I163))),'Data Summary'!CI169="Yes"),OFFSET('Water Data'!$I$6,0,10*ROW('Water Data'!I163)),NA())</f>
        <v>#N/A</v>
      </c>
      <c r="U169" s="95" t="e">
        <f ca="true">+IF(AND(ISNUMBER(OFFSET('Water Data'!$I$9,0,10*ROW('Water Data'!I163))),'Data Summary'!CJ169="Yes"),OFFSET('Water Data'!$I$9,0,10*ROW('Water Data'!I163)),NA())</f>
        <v>#N/A</v>
      </c>
      <c r="V169" s="96" t="e">
        <f ca="true">+IF(AND(ISNUMBER(OFFSET('Sanitation Data'!$D$4,0,10*ROW('Sanitation Data'!D163))),'Data Summary'!CK169="Yes"),100-OFFSET('Sanitation Data'!$D$4,0,10*ROW('Sanitation Data'!D163)),NA())</f>
        <v>#N/A</v>
      </c>
      <c r="W169" s="96" t="e">
        <f ca="true">+IF(AND(ISNUMBER(OFFSET('Sanitation Data'!$D$6,0,10*ROW('Sanitation Data'!D163))),'Data Summary'!CL169="Yes"),OFFSET('Sanitation Data'!$D$6,0,10*ROW('Sanitation Data'!D163)),NA())</f>
        <v>#N/A</v>
      </c>
      <c r="X169" s="96" t="e">
        <f ca="true">+IF(AND(ISNUMBER(OFFSET('Sanitation Data'!$D$10,0,10*ROW('Sanitation Data'!D163))),'Data Summary'!CM169="Yes"),OFFSET('Sanitation Data'!$D$10,0,10*ROW('Sanitation Data'!D163)),NA())</f>
        <v>#N/A</v>
      </c>
      <c r="Y169" s="96" t="e">
        <f ca="true">+IF(AND(ISNUMBER(OFFSET('Sanitation Data'!$D$11,0,10*ROW('Sanitation Data'!D163))),'Data Summary'!CN169="Yes"),OFFSET('Sanitation Data'!$D$11,0,10*ROW('Sanitation Data'!D163)),NA())</f>
        <v>#N/A</v>
      </c>
      <c r="Z169" s="96" t="e">
        <f ca="true">+IF(AND(ISNUMBER(OFFSET('Sanitation Data'!$D$12,0,10*ROW('Sanitation Data'!D163))),'Data Summary'!CO169="Yes"),OFFSET('Sanitation Data'!$D$12,0,10*ROW('Sanitation Data'!D163)),NA())</f>
        <v>#N/A</v>
      </c>
      <c r="AA169" s="96" t="e">
        <f ca="true">+IF(AND(ISNUMBER(OFFSET('Sanitation Data'!$E$4,0,10*ROW('Sanitation Data'!E163))),'Data Summary'!CP169="Yes"),100-OFFSET('Sanitation Data'!$E$4,0,10*ROW('Sanitation Data'!E163)),NA())</f>
        <v>#N/A</v>
      </c>
      <c r="AB169" s="96" t="e">
        <f ca="true">+IF(AND(ISNUMBER(OFFSET('Sanitation Data'!$E$6,0,10*ROW('Sanitation Data'!E163))),'Data Summary'!CQ169="Yes"),OFFSET('Sanitation Data'!$E$6,0,10*ROW('Sanitation Data'!E163)),NA())</f>
        <v>#N/A</v>
      </c>
      <c r="AC169" s="96" t="e">
        <f ca="true">+IF(AND(ISNUMBER(OFFSET('Sanitation Data'!$E$10,0,10*ROW('Sanitation Data'!E163))),'Data Summary'!CR169="Yes"),OFFSET('Sanitation Data'!$E$10,0,10*ROW('Sanitation Data'!E163)),NA())</f>
        <v>#N/A</v>
      </c>
      <c r="AD169" s="96" t="e">
        <f ca="true">+IF(AND(ISNUMBER(OFFSET('Sanitation Data'!$E$11,0,10*ROW('Sanitation Data'!E163))),'Data Summary'!CS169="Yes"),OFFSET('Sanitation Data'!$E$11,0,10*ROW('Sanitation Data'!E163)),NA())</f>
        <v>#N/A</v>
      </c>
      <c r="AE169" s="96" t="e">
        <f ca="true">+IF(AND(ISNUMBER(OFFSET('Sanitation Data'!$E$12,0,10*ROW('Sanitation Data'!E163))),'Data Summary'!CT169="Yes"),OFFSET('Sanitation Data'!$E$12,0,10*ROW('Sanitation Data'!E163)),NA())</f>
        <v>#N/A</v>
      </c>
      <c r="AF169" s="96" t="e">
        <f ca="true">+IF(AND(ISNUMBER(OFFSET('Sanitation Data'!$F$4,0,10*ROW('Sanitation Data'!F163))),'Data Summary'!CU169="Yes"),100-OFFSET('Sanitation Data'!$F$4,0,10*ROW('Sanitation Data'!F163)),NA())</f>
        <v>#N/A</v>
      </c>
      <c r="AG169" s="96" t="e">
        <f ca="true">+IF(AND(ISNUMBER(OFFSET('Sanitation Data'!$F$6,0,10*ROW('Sanitation Data'!F163))),'Data Summary'!CV169="Yes"),OFFSET('Sanitation Data'!$F$6,0,10*ROW('Sanitation Data'!F163)),NA())</f>
        <v>#N/A</v>
      </c>
      <c r="AH169" s="96" t="e">
        <f ca="true">+IF(AND(ISNUMBER(OFFSET('Sanitation Data'!$F$10,0,10*ROW('Sanitation Data'!F163))),'Data Summary'!CW169="Yes"),OFFSET('Sanitation Data'!$F$10,0,10*ROW('Sanitation Data'!F163)),NA())</f>
        <v>#N/A</v>
      </c>
      <c r="AI169" s="96" t="e">
        <f ca="true">+IF(AND(ISNUMBER(OFFSET('Sanitation Data'!$F$11,0,10*ROW('Sanitation Data'!F163))),'Data Summary'!CX169="Yes"),OFFSET('Sanitation Data'!$F$11,0,10*ROW('Sanitation Data'!F163)),NA())</f>
        <v>#N/A</v>
      </c>
      <c r="AJ169" s="96" t="e">
        <f ca="true">+IF(AND(ISNUMBER(OFFSET('Sanitation Data'!$F$12,0,10*ROW('Sanitation Data'!F163))),'Data Summary'!CY169="Yes"),OFFSET('Sanitation Data'!$F$12,0,10*ROW('Sanitation Data'!F163)),NA())</f>
        <v>#N/A</v>
      </c>
      <c r="AK169" s="96" t="e">
        <f ca="true">+IF(AND(ISNUMBER(OFFSET('Sanitation Data'!$G$4,0,10*ROW('Sanitation Data'!G163))),'Data Summary'!CZ169="Yes"),100-OFFSET('Sanitation Data'!$G$4,0,10*ROW('Sanitation Data'!G163)),NA())</f>
        <v>#N/A</v>
      </c>
      <c r="AL169" s="96" t="e">
        <f ca="true">+IF(AND(ISNUMBER(OFFSET('Sanitation Data'!$G$6,0,10*ROW('Sanitation Data'!G163))),'Data Summary'!DA169="Yes"),OFFSET('Sanitation Data'!$G$6,0,10*ROW('Sanitation Data'!G163)),NA())</f>
        <v>#N/A</v>
      </c>
      <c r="AM169" s="96" t="e">
        <f ca="true">+IF(AND(ISNUMBER(OFFSET('Sanitation Data'!$G$10,0,10*ROW('Sanitation Data'!G163))),'Data Summary'!DB169="Yes"),OFFSET('Sanitation Data'!$G$10,0,10*ROW('Sanitation Data'!G163)),NA())</f>
        <v>#N/A</v>
      </c>
      <c r="AN169" s="96" t="e">
        <f ca="true">+IF(AND(ISNUMBER(OFFSET('Sanitation Data'!$G$11,0,10*ROW('Sanitation Data'!G163))),'Data Summary'!DC169="Yes"),OFFSET('Sanitation Data'!$G$11,0,10*ROW('Sanitation Data'!G163)),NA())</f>
        <v>#N/A</v>
      </c>
      <c r="AO169" s="96" t="e">
        <f ca="true">+IF(AND(ISNUMBER(OFFSET('Sanitation Data'!$G$12,0,10*ROW('Sanitation Data'!G163))),'Data Summary'!DD169="Yes"),OFFSET('Sanitation Data'!$G$12,0,10*ROW('Sanitation Data'!G163)),NA())</f>
        <v>#N/A</v>
      </c>
      <c r="AP169" s="96" t="e">
        <f ca="true">+IF(AND(ISNUMBER(OFFSET('Sanitation Data'!$H$4,0,10*ROW('Sanitation Data'!H163))),'Data Summary'!DE169="Yes"),100-OFFSET('Sanitation Data'!$H$4,0,10*ROW('Sanitation Data'!H163)),NA())</f>
        <v>#N/A</v>
      </c>
      <c r="AQ169" s="96" t="e">
        <f ca="true">+IF(AND(ISNUMBER(OFFSET('Sanitation Data'!$H$6,0,10*ROW('Sanitation Data'!H163))),'Data Summary'!DF169="Yes"),OFFSET('Sanitation Data'!$H$6,0,10*ROW('Sanitation Data'!H163)),NA())</f>
        <v>#N/A</v>
      </c>
      <c r="AR169" s="96" t="e">
        <f ca="true">+IF(AND(ISNUMBER(OFFSET('Sanitation Data'!$H$10,0,10*ROW('Sanitation Data'!H163))),'Data Summary'!DG169="Yes"),OFFSET('Sanitation Data'!$H$10,0,10*ROW('Sanitation Data'!H163)),NA())</f>
        <v>#N/A</v>
      </c>
      <c r="AS169" s="96" t="e">
        <f ca="true">+IF(AND(ISNUMBER(OFFSET('Sanitation Data'!$H$11,0,10*ROW('Sanitation Data'!H163))),'Data Summary'!DH169="Yes"),OFFSET('Sanitation Data'!$H$11,0,10*ROW('Sanitation Data'!H163)),NA())</f>
        <v>#N/A</v>
      </c>
      <c r="AT169" s="96" t="e">
        <f ca="true">+IF(AND(ISNUMBER(OFFSET('Sanitation Data'!$H$12,0,10*ROW('Sanitation Data'!H163))),'Data Summary'!DI169="Yes"),OFFSET('Sanitation Data'!$H$12,0,10*ROW('Sanitation Data'!H163)),NA())</f>
        <v>#N/A</v>
      </c>
      <c r="AU169" s="96" t="e">
        <f ca="true">+IF(AND(ISNUMBER(OFFSET('Sanitation Data'!$I$4,0,10*ROW('Sanitation Data'!I163))),'Data Summary'!DJ169="Yes"),100-OFFSET('Sanitation Data'!$I$4,0,10*ROW('Sanitation Data'!I163)),NA())</f>
        <v>#N/A</v>
      </c>
      <c r="AV169" s="96" t="e">
        <f ca="true">+IF(AND(ISNUMBER(OFFSET('Sanitation Data'!$I$6,0,10*ROW('Sanitation Data'!I163))),'Data Summary'!DK169="Yes"),OFFSET('Sanitation Data'!$I$6,0,10*ROW('Sanitation Data'!I163)),NA())</f>
        <v>#N/A</v>
      </c>
      <c r="AW169" s="96" t="e">
        <f ca="true">+IF(AND(ISNUMBER(OFFSET('Sanitation Data'!$I$10,0,10*ROW('Sanitation Data'!I163))),'Data Summary'!DL169="Yes"),OFFSET('Sanitation Data'!$I$10,0,10*ROW('Sanitation Data'!I163)),NA())</f>
        <v>#N/A</v>
      </c>
      <c r="AX169" s="96" t="e">
        <f ca="true">+IF(AND(ISNUMBER(OFFSET('Sanitation Data'!$I$11,0,10*ROW('Sanitation Data'!I163))),'Data Summary'!DM169="Yes"),OFFSET('Sanitation Data'!$I$11,0,10*ROW('Sanitation Data'!I163)),NA())</f>
        <v>#N/A</v>
      </c>
      <c r="AY169" s="96" t="e">
        <f ca="true">+IF(AND(ISNUMBER(OFFSET('Sanitation Data'!$I$12,0,10*ROW('Sanitation Data'!I163))),'Data Summary'!DN169="Yes"),OFFSET('Sanitation Data'!$I$12,0,10*ROW('Sanitation Data'!I163)),NA())</f>
        <v>#N/A</v>
      </c>
      <c r="AZ169" s="97" t="e">
        <f ca="true">+IF(AND(ISNUMBER(OFFSET('Hygiene Data'!$D$5,0,10*ROW('Hygiene Data'!D163))),'Data Summary'!DO169="Yes"),OFFSET('Hygiene Data'!$D$5,0,10*ROW('Hygiene Data'!D163)),NA())</f>
        <v>#N/A</v>
      </c>
      <c r="BA169" s="97" t="e">
        <f ca="true">+IF(AND(ISNUMBER(OFFSET('Hygiene Data'!$D$7,0,10*ROW('Hygiene Data'!D163))),'Data Summary'!DP169="Yes"),OFFSET('Hygiene Data'!$D$7,0,10*ROW('Hygiene Data'!D163)),NA())</f>
        <v>#N/A</v>
      </c>
      <c r="BB169" s="97" t="e">
        <f ca="true">+IF(AND(ISNUMBER(OFFSET('Hygiene Data'!$D$9,0,10*ROW('Hygiene Data'!D163))),'Data Summary'!DQ169="Yes"),OFFSET('Hygiene Data'!$D$9,0,10*ROW('Hygiene Data'!D163)),NA())</f>
        <v>#N/A</v>
      </c>
      <c r="BC169" s="97" t="e">
        <f ca="true">+IF(AND(ISNUMBER(OFFSET('Hygiene Data'!$E$5,0,10*ROW('Hygiene Data'!E163))),'Data Summary'!DR169="Yes"),OFFSET('Hygiene Data'!$E$5,0,10*ROW('Hygiene Data'!E163)),NA())</f>
        <v>#N/A</v>
      </c>
      <c r="BD169" s="97" t="e">
        <f ca="true">+IF(AND(ISNUMBER(OFFSET('Hygiene Data'!$E$7,0,10*ROW('Hygiene Data'!E163))),'Data Summary'!DS169="Yes"),OFFSET('Hygiene Data'!$E$7,0,10*ROW('Hygiene Data'!E163)),NA())</f>
        <v>#N/A</v>
      </c>
      <c r="BE169" s="97" t="e">
        <f ca="true">+IF(AND(ISNUMBER(OFFSET('Hygiene Data'!$E$9,0,10*ROW('Hygiene Data'!E163))),'Data Summary'!DT169="Yes"),OFFSET('Hygiene Data'!$E$9,0,10*ROW('Hygiene Data'!E163)),NA())</f>
        <v>#N/A</v>
      </c>
      <c r="BF169" s="97" t="e">
        <f ca="true">+IF(AND(ISNUMBER(OFFSET('Hygiene Data'!$F$5,0,10*ROW('Hygiene Data'!F163))),'Data Summary'!DU169="Yes"),OFFSET('Hygiene Data'!$F$5,0,10*ROW('Hygiene Data'!F163)),NA())</f>
        <v>#N/A</v>
      </c>
      <c r="BG169" s="97" t="e">
        <f ca="true">+IF(AND(ISNUMBER(OFFSET('Hygiene Data'!$F$7,0,10*ROW('Hygiene Data'!F163))),'Data Summary'!DV169="Yes"),OFFSET('Hygiene Data'!$F$7,0,10*ROW('Hygiene Data'!F163)),NA())</f>
        <v>#N/A</v>
      </c>
      <c r="BH169" s="97" t="e">
        <f ca="true">+IF(AND(ISNUMBER(OFFSET('Hygiene Data'!$F$9,0,10*ROW('Hygiene Data'!F163))),'Data Summary'!DW169="Yes"),OFFSET('Hygiene Data'!$F$9,0,10*ROW('Hygiene Data'!F163)),NA())</f>
        <v>#N/A</v>
      </c>
      <c r="BI169" s="97" t="e">
        <f ca="true">+IF(AND(ISNUMBER(OFFSET('Hygiene Data'!$G$5,0,10*ROW('Hygiene Data'!G163))),'Data Summary'!DX169="Yes"),OFFSET('Hygiene Data'!$G$5,0,10*ROW('Hygiene Data'!G163)),NA())</f>
        <v>#N/A</v>
      </c>
      <c r="BJ169" s="97" t="e">
        <f ca="true">+IF(AND(ISNUMBER(OFFSET('Hygiene Data'!$G$7,0,10*ROW('Hygiene Data'!G163))),'Data Summary'!DY169="Yes"),OFFSET('Hygiene Data'!$G$7,0,10*ROW('Hygiene Data'!G163)),NA())</f>
        <v>#N/A</v>
      </c>
      <c r="BK169" s="97" t="e">
        <f ca="true">+IF(AND(ISNUMBER(OFFSET('Hygiene Data'!$G$9,0,10*ROW('Hygiene Data'!G163))),'Data Summary'!DZ169="Yes"),OFFSET('Hygiene Data'!$G$9,0,10*ROW('Hygiene Data'!G163)),NA())</f>
        <v>#N/A</v>
      </c>
      <c r="BL169" s="97" t="e">
        <f ca="true">+IF(AND(ISNUMBER(OFFSET('Hygiene Data'!$H$5,0,10*ROW('Hygiene Data'!H163))),'Data Summary'!EA169="Yes"),OFFSET('Hygiene Data'!$H$5,0,10*ROW('Hygiene Data'!H163)),NA())</f>
        <v>#N/A</v>
      </c>
      <c r="BM169" s="97" t="e">
        <f ca="true">+IF(AND(ISNUMBER(OFFSET('Hygiene Data'!$H$7,0,10*ROW('Hygiene Data'!H163))),'Data Summary'!EB169="Yes"),OFFSET('Hygiene Data'!$H$7,0,10*ROW('Hygiene Data'!H163)),NA())</f>
        <v>#N/A</v>
      </c>
      <c r="BN169" s="97" t="e">
        <f ca="true">+IF(AND(ISNUMBER(OFFSET('Hygiene Data'!$H$9,0,10*ROW('Hygiene Data'!H163))),'Data Summary'!EC169="Yes"),OFFSET('Hygiene Data'!$H$9,0,10*ROW('Hygiene Data'!H163)),NA())</f>
        <v>#N/A</v>
      </c>
      <c r="BO169" s="97" t="e">
        <f ca="true">+IF(AND(ISNUMBER(OFFSET('Hygiene Data'!$I$5,0,10*ROW('Hygiene Data'!I163))),'Data Summary'!ED169="Yes"),OFFSET('Hygiene Data'!$I$5,0,10*ROW('Hygiene Data'!I163)),NA())</f>
        <v>#N/A</v>
      </c>
      <c r="BP169" s="97" t="e">
        <f ca="true">+IF(AND(ISNUMBER(OFFSET('Hygiene Data'!$I$7,0,10*ROW('Hygiene Data'!I163))),'Data Summary'!EE169="Yes"),OFFSET('Hygiene Data'!$I$7,0,10*ROW('Hygiene Data'!I163)),NA())</f>
        <v>#N/A</v>
      </c>
      <c r="BQ169" s="97" t="e">
        <f ca="true">+IF(AND(ISNUMBER(OFFSET('Hygiene Data'!$I$9,0,10*ROW('Hygiene Data'!I163))),'Data Summary'!EF169="Yes"),OFFSET('Hygiene Data'!$I$9,0,10*ROW('Hygiene Data'!I163)),NA())</f>
        <v>#N/A</v>
      </c>
    </row>
    <row xmlns:x14ac="http://schemas.microsoft.com/office/spreadsheetml/2009/9/ac" r="170" x14ac:dyDescent="0.2">
      <c r="A170" s="409" t="e">
        <f ca="true">+RIGHT('Data Summary'!A170,LEN('Data Summary'!A170)-9)</f>
        <v>#VALUE!</v>
      </c>
      <c r="B170" s="36" t="str">
        <f ca="true">+IF(ISTEXT('Data Summary'!B170),'Data Summary'!B170,"")</f>
        <v/>
      </c>
      <c r="C170" s="358" t="e">
        <f ca="true">+VALUE('Data Summary'!C170)</f>
        <v>#VALUE!</v>
      </c>
      <c r="D170" s="95" t="e">
        <f ca="true">+IF(AND(ISNUMBER(OFFSET('Water Data'!$D$4,0,10*ROW('Water Data'!D164))),'Data Summary'!BS170="Yes"),100-OFFSET('Water Data'!$D$4,0,10*ROW('Water Data'!D164)),NA())</f>
        <v>#N/A</v>
      </c>
      <c r="E170" s="95" t="e">
        <f ca="true">+IF(AND(ISNUMBER(OFFSET('Water Data'!$D$6,0,10*ROW('Water Data'!D164))),'Data Summary'!BT170="Yes"),OFFSET('Water Data'!$D$6,0,10*ROW('Water Data'!D164)),NA())</f>
        <v>#N/A</v>
      </c>
      <c r="F170" s="95" t="e">
        <f ca="true">+IF(AND(ISNUMBER(OFFSET('Water Data'!$D$9,0,10*ROW('Water Data'!D164))),'Data Summary'!BU170="Yes"),OFFSET('Water Data'!$D$9,0,10*ROW('Water Data'!D164)),NA())</f>
        <v>#N/A</v>
      </c>
      <c r="G170" s="95" t="e">
        <f ca="true">+IF(AND(ISNUMBER(OFFSET('Water Data'!$E$4,0,10*ROW('Water Data'!E164))),'Data Summary'!BV170="Yes"),100-OFFSET('Water Data'!$E$4,0,10*ROW('Water Data'!E164)),NA())</f>
        <v>#N/A</v>
      </c>
      <c r="H170" s="95" t="e">
        <f ca="true">+IF(AND(ISNUMBER(OFFSET('Water Data'!$E$6,0,10*ROW('Water Data'!E164))),'Data Summary'!BW170="Yes"),OFFSET('Water Data'!$E$6,0,10*ROW('Water Data'!E164)),NA())</f>
        <v>#N/A</v>
      </c>
      <c r="I170" s="95" t="e">
        <f ca="true">+IF(AND(ISNUMBER(OFFSET('Water Data'!$E$9,0,10*ROW('Water Data'!E164))),'Data Summary'!BX170="Yes"),OFFSET('Water Data'!$E$9,0,10*ROW('Water Data'!E164)),NA())</f>
        <v>#N/A</v>
      </c>
      <c r="J170" s="95" t="e">
        <f ca="true">+IF(AND(ISNUMBER(OFFSET('Water Data'!$F$4,0,10*ROW('Water Data'!F164))),'Data Summary'!BY170="Yes"),100-OFFSET('Water Data'!$F$4,0,10*ROW('Water Data'!F164)),NA())</f>
        <v>#N/A</v>
      </c>
      <c r="K170" s="95" t="e">
        <f ca="true">+IF(AND(ISNUMBER(OFFSET('Water Data'!$F$6,0,10*ROW('Water Data'!F164))),'Data Summary'!BZ170="Yes"),OFFSET('Water Data'!$F$6,0,10*ROW('Water Data'!F164)),NA())</f>
        <v>#N/A</v>
      </c>
      <c r="L170" s="95" t="e">
        <f ca="true">+IF(AND(ISNUMBER(OFFSET('Water Data'!$F$9,0,10*ROW('Water Data'!F164))),'Data Summary'!CA170="Yes"),OFFSET('Water Data'!$F$9,0,10*ROW('Water Data'!F164)),NA())</f>
        <v>#N/A</v>
      </c>
      <c r="M170" s="95" t="e">
        <f ca="true">+IF(AND(ISNUMBER(OFFSET('Water Data'!$G$4,0,10*ROW('Water Data'!G164))),'Data Summary'!CB170="Yes"),100-OFFSET('Water Data'!$G$4,0,10*ROW('Water Data'!G164)),NA())</f>
        <v>#N/A</v>
      </c>
      <c r="N170" s="95" t="e">
        <f ca="true">+IF(AND(ISNUMBER(OFFSET('Water Data'!$G$6,0,10*ROW('Water Data'!G164))),'Data Summary'!CC170="Yes"),OFFSET('Water Data'!$G$6,0,10*ROW('Water Data'!G164)),NA())</f>
        <v>#N/A</v>
      </c>
      <c r="O170" s="95" t="e">
        <f ca="true">+IF(AND(ISNUMBER(OFFSET('Water Data'!$G$9,0,10*ROW('Water Data'!G164))),'Data Summary'!CD170="Yes"),OFFSET('Water Data'!$G$9,0,10*ROW('Water Data'!G164)),NA())</f>
        <v>#N/A</v>
      </c>
      <c r="P170" s="95" t="e">
        <f ca="true">+IF(AND(ISNUMBER(OFFSET('Water Data'!$H$4,0,10*ROW('Water Data'!H164))),'Data Summary'!CE170="Yes"),100-OFFSET('Water Data'!$H$4,0,10*ROW('Water Data'!H164)),NA())</f>
        <v>#N/A</v>
      </c>
      <c r="Q170" s="95" t="e">
        <f ca="true">+IF(AND(ISNUMBER(OFFSET('Water Data'!$H$6,0,10*ROW('Water Data'!H164))),'Data Summary'!CF170="Yes"),OFFSET('Water Data'!$H$6,0,10*ROW('Water Data'!H164)),NA())</f>
        <v>#N/A</v>
      </c>
      <c r="R170" s="95" t="e">
        <f ca="true">+IF(AND(ISNUMBER(OFFSET('Water Data'!$H$9,0,10*ROW('Water Data'!H164))),'Data Summary'!CG170="Yes"),OFFSET('Water Data'!$H$9,0,10*ROW('Water Data'!H164)),NA())</f>
        <v>#N/A</v>
      </c>
      <c r="S170" s="95" t="e">
        <f ca="true">+IF(AND(ISNUMBER(OFFSET('Water Data'!$I$4,0,10*ROW('Water Data'!I164))),'Data Summary'!CH170="Yes"),100-OFFSET('Water Data'!$I$4,0,10*ROW('Water Data'!I164)),NA())</f>
        <v>#N/A</v>
      </c>
      <c r="T170" s="95" t="e">
        <f ca="true">+IF(AND(ISNUMBER(OFFSET('Water Data'!$I$6,0,10*ROW('Water Data'!I164))),'Data Summary'!CI170="Yes"),OFFSET('Water Data'!$I$6,0,10*ROW('Water Data'!I164)),NA())</f>
        <v>#N/A</v>
      </c>
      <c r="U170" s="95" t="e">
        <f ca="true">+IF(AND(ISNUMBER(OFFSET('Water Data'!$I$9,0,10*ROW('Water Data'!I164))),'Data Summary'!CJ170="Yes"),OFFSET('Water Data'!$I$9,0,10*ROW('Water Data'!I164)),NA())</f>
        <v>#N/A</v>
      </c>
      <c r="V170" s="96" t="e">
        <f ca="true">+IF(AND(ISNUMBER(OFFSET('Sanitation Data'!$D$4,0,10*ROW('Sanitation Data'!D164))),'Data Summary'!CK170="Yes"),100-OFFSET('Sanitation Data'!$D$4,0,10*ROW('Sanitation Data'!D164)),NA())</f>
        <v>#N/A</v>
      </c>
      <c r="W170" s="96" t="e">
        <f ca="true">+IF(AND(ISNUMBER(OFFSET('Sanitation Data'!$D$6,0,10*ROW('Sanitation Data'!D164))),'Data Summary'!CL170="Yes"),OFFSET('Sanitation Data'!$D$6,0,10*ROW('Sanitation Data'!D164)),NA())</f>
        <v>#N/A</v>
      </c>
      <c r="X170" s="96" t="e">
        <f ca="true">+IF(AND(ISNUMBER(OFFSET('Sanitation Data'!$D$10,0,10*ROW('Sanitation Data'!D164))),'Data Summary'!CM170="Yes"),OFFSET('Sanitation Data'!$D$10,0,10*ROW('Sanitation Data'!D164)),NA())</f>
        <v>#N/A</v>
      </c>
      <c r="Y170" s="96" t="e">
        <f ca="true">+IF(AND(ISNUMBER(OFFSET('Sanitation Data'!$D$11,0,10*ROW('Sanitation Data'!D164))),'Data Summary'!CN170="Yes"),OFFSET('Sanitation Data'!$D$11,0,10*ROW('Sanitation Data'!D164)),NA())</f>
        <v>#N/A</v>
      </c>
      <c r="Z170" s="96" t="e">
        <f ca="true">+IF(AND(ISNUMBER(OFFSET('Sanitation Data'!$D$12,0,10*ROW('Sanitation Data'!D164))),'Data Summary'!CO170="Yes"),OFFSET('Sanitation Data'!$D$12,0,10*ROW('Sanitation Data'!D164)),NA())</f>
        <v>#N/A</v>
      </c>
      <c r="AA170" s="96" t="e">
        <f ca="true">+IF(AND(ISNUMBER(OFFSET('Sanitation Data'!$E$4,0,10*ROW('Sanitation Data'!E164))),'Data Summary'!CP170="Yes"),100-OFFSET('Sanitation Data'!$E$4,0,10*ROW('Sanitation Data'!E164)),NA())</f>
        <v>#N/A</v>
      </c>
      <c r="AB170" s="96" t="e">
        <f ca="true">+IF(AND(ISNUMBER(OFFSET('Sanitation Data'!$E$6,0,10*ROW('Sanitation Data'!E164))),'Data Summary'!CQ170="Yes"),OFFSET('Sanitation Data'!$E$6,0,10*ROW('Sanitation Data'!E164)),NA())</f>
        <v>#N/A</v>
      </c>
      <c r="AC170" s="96" t="e">
        <f ca="true">+IF(AND(ISNUMBER(OFFSET('Sanitation Data'!$E$10,0,10*ROW('Sanitation Data'!E164))),'Data Summary'!CR170="Yes"),OFFSET('Sanitation Data'!$E$10,0,10*ROW('Sanitation Data'!E164)),NA())</f>
        <v>#N/A</v>
      </c>
      <c r="AD170" s="96" t="e">
        <f ca="true">+IF(AND(ISNUMBER(OFFSET('Sanitation Data'!$E$11,0,10*ROW('Sanitation Data'!E164))),'Data Summary'!CS170="Yes"),OFFSET('Sanitation Data'!$E$11,0,10*ROW('Sanitation Data'!E164)),NA())</f>
        <v>#N/A</v>
      </c>
      <c r="AE170" s="96" t="e">
        <f ca="true">+IF(AND(ISNUMBER(OFFSET('Sanitation Data'!$E$12,0,10*ROW('Sanitation Data'!E164))),'Data Summary'!CT170="Yes"),OFFSET('Sanitation Data'!$E$12,0,10*ROW('Sanitation Data'!E164)),NA())</f>
        <v>#N/A</v>
      </c>
      <c r="AF170" s="96" t="e">
        <f ca="true">+IF(AND(ISNUMBER(OFFSET('Sanitation Data'!$F$4,0,10*ROW('Sanitation Data'!F164))),'Data Summary'!CU170="Yes"),100-OFFSET('Sanitation Data'!$F$4,0,10*ROW('Sanitation Data'!F164)),NA())</f>
        <v>#N/A</v>
      </c>
      <c r="AG170" s="96" t="e">
        <f ca="true">+IF(AND(ISNUMBER(OFFSET('Sanitation Data'!$F$6,0,10*ROW('Sanitation Data'!F164))),'Data Summary'!CV170="Yes"),OFFSET('Sanitation Data'!$F$6,0,10*ROW('Sanitation Data'!F164)),NA())</f>
        <v>#N/A</v>
      </c>
      <c r="AH170" s="96" t="e">
        <f ca="true">+IF(AND(ISNUMBER(OFFSET('Sanitation Data'!$F$10,0,10*ROW('Sanitation Data'!F164))),'Data Summary'!CW170="Yes"),OFFSET('Sanitation Data'!$F$10,0,10*ROW('Sanitation Data'!F164)),NA())</f>
        <v>#N/A</v>
      </c>
      <c r="AI170" s="96" t="e">
        <f ca="true">+IF(AND(ISNUMBER(OFFSET('Sanitation Data'!$F$11,0,10*ROW('Sanitation Data'!F164))),'Data Summary'!CX170="Yes"),OFFSET('Sanitation Data'!$F$11,0,10*ROW('Sanitation Data'!F164)),NA())</f>
        <v>#N/A</v>
      </c>
      <c r="AJ170" s="96" t="e">
        <f ca="true">+IF(AND(ISNUMBER(OFFSET('Sanitation Data'!$F$12,0,10*ROW('Sanitation Data'!F164))),'Data Summary'!CY170="Yes"),OFFSET('Sanitation Data'!$F$12,0,10*ROW('Sanitation Data'!F164)),NA())</f>
        <v>#N/A</v>
      </c>
      <c r="AK170" s="96" t="e">
        <f ca="true">+IF(AND(ISNUMBER(OFFSET('Sanitation Data'!$G$4,0,10*ROW('Sanitation Data'!G164))),'Data Summary'!CZ170="Yes"),100-OFFSET('Sanitation Data'!$G$4,0,10*ROW('Sanitation Data'!G164)),NA())</f>
        <v>#N/A</v>
      </c>
      <c r="AL170" s="96" t="e">
        <f ca="true">+IF(AND(ISNUMBER(OFFSET('Sanitation Data'!$G$6,0,10*ROW('Sanitation Data'!G164))),'Data Summary'!DA170="Yes"),OFFSET('Sanitation Data'!$G$6,0,10*ROW('Sanitation Data'!G164)),NA())</f>
        <v>#N/A</v>
      </c>
      <c r="AM170" s="96" t="e">
        <f ca="true">+IF(AND(ISNUMBER(OFFSET('Sanitation Data'!$G$10,0,10*ROW('Sanitation Data'!G164))),'Data Summary'!DB170="Yes"),OFFSET('Sanitation Data'!$G$10,0,10*ROW('Sanitation Data'!G164)),NA())</f>
        <v>#N/A</v>
      </c>
      <c r="AN170" s="96" t="e">
        <f ca="true">+IF(AND(ISNUMBER(OFFSET('Sanitation Data'!$G$11,0,10*ROW('Sanitation Data'!G164))),'Data Summary'!DC170="Yes"),OFFSET('Sanitation Data'!$G$11,0,10*ROW('Sanitation Data'!G164)),NA())</f>
        <v>#N/A</v>
      </c>
      <c r="AO170" s="96" t="e">
        <f ca="true">+IF(AND(ISNUMBER(OFFSET('Sanitation Data'!$G$12,0,10*ROW('Sanitation Data'!G164))),'Data Summary'!DD170="Yes"),OFFSET('Sanitation Data'!$G$12,0,10*ROW('Sanitation Data'!G164)),NA())</f>
        <v>#N/A</v>
      </c>
      <c r="AP170" s="96" t="e">
        <f ca="true">+IF(AND(ISNUMBER(OFFSET('Sanitation Data'!$H$4,0,10*ROW('Sanitation Data'!H164))),'Data Summary'!DE170="Yes"),100-OFFSET('Sanitation Data'!$H$4,0,10*ROW('Sanitation Data'!H164)),NA())</f>
        <v>#N/A</v>
      </c>
      <c r="AQ170" s="96" t="e">
        <f ca="true">+IF(AND(ISNUMBER(OFFSET('Sanitation Data'!$H$6,0,10*ROW('Sanitation Data'!H164))),'Data Summary'!DF170="Yes"),OFFSET('Sanitation Data'!$H$6,0,10*ROW('Sanitation Data'!H164)),NA())</f>
        <v>#N/A</v>
      </c>
      <c r="AR170" s="96" t="e">
        <f ca="true">+IF(AND(ISNUMBER(OFFSET('Sanitation Data'!$H$10,0,10*ROW('Sanitation Data'!H164))),'Data Summary'!DG170="Yes"),OFFSET('Sanitation Data'!$H$10,0,10*ROW('Sanitation Data'!H164)),NA())</f>
        <v>#N/A</v>
      </c>
      <c r="AS170" s="96" t="e">
        <f ca="true">+IF(AND(ISNUMBER(OFFSET('Sanitation Data'!$H$11,0,10*ROW('Sanitation Data'!H164))),'Data Summary'!DH170="Yes"),OFFSET('Sanitation Data'!$H$11,0,10*ROW('Sanitation Data'!H164)),NA())</f>
        <v>#N/A</v>
      </c>
      <c r="AT170" s="96" t="e">
        <f ca="true">+IF(AND(ISNUMBER(OFFSET('Sanitation Data'!$H$12,0,10*ROW('Sanitation Data'!H164))),'Data Summary'!DI170="Yes"),OFFSET('Sanitation Data'!$H$12,0,10*ROW('Sanitation Data'!H164)),NA())</f>
        <v>#N/A</v>
      </c>
      <c r="AU170" s="96" t="e">
        <f ca="true">+IF(AND(ISNUMBER(OFFSET('Sanitation Data'!$I$4,0,10*ROW('Sanitation Data'!I164))),'Data Summary'!DJ170="Yes"),100-OFFSET('Sanitation Data'!$I$4,0,10*ROW('Sanitation Data'!I164)),NA())</f>
        <v>#N/A</v>
      </c>
      <c r="AV170" s="96" t="e">
        <f ca="true">+IF(AND(ISNUMBER(OFFSET('Sanitation Data'!$I$6,0,10*ROW('Sanitation Data'!I164))),'Data Summary'!DK170="Yes"),OFFSET('Sanitation Data'!$I$6,0,10*ROW('Sanitation Data'!I164)),NA())</f>
        <v>#N/A</v>
      </c>
      <c r="AW170" s="96" t="e">
        <f ca="true">+IF(AND(ISNUMBER(OFFSET('Sanitation Data'!$I$10,0,10*ROW('Sanitation Data'!I164))),'Data Summary'!DL170="Yes"),OFFSET('Sanitation Data'!$I$10,0,10*ROW('Sanitation Data'!I164)),NA())</f>
        <v>#N/A</v>
      </c>
      <c r="AX170" s="96" t="e">
        <f ca="true">+IF(AND(ISNUMBER(OFFSET('Sanitation Data'!$I$11,0,10*ROW('Sanitation Data'!I164))),'Data Summary'!DM170="Yes"),OFFSET('Sanitation Data'!$I$11,0,10*ROW('Sanitation Data'!I164)),NA())</f>
        <v>#N/A</v>
      </c>
      <c r="AY170" s="96" t="e">
        <f ca="true">+IF(AND(ISNUMBER(OFFSET('Sanitation Data'!$I$12,0,10*ROW('Sanitation Data'!I164))),'Data Summary'!DN170="Yes"),OFFSET('Sanitation Data'!$I$12,0,10*ROW('Sanitation Data'!I164)),NA())</f>
        <v>#N/A</v>
      </c>
      <c r="AZ170" s="97" t="e">
        <f ca="true">+IF(AND(ISNUMBER(OFFSET('Hygiene Data'!$D$5,0,10*ROW('Hygiene Data'!D164))),'Data Summary'!DO170="Yes"),OFFSET('Hygiene Data'!$D$5,0,10*ROW('Hygiene Data'!D164)),NA())</f>
        <v>#N/A</v>
      </c>
      <c r="BA170" s="97" t="e">
        <f ca="true">+IF(AND(ISNUMBER(OFFSET('Hygiene Data'!$D$7,0,10*ROW('Hygiene Data'!D164))),'Data Summary'!DP170="Yes"),OFFSET('Hygiene Data'!$D$7,0,10*ROW('Hygiene Data'!D164)),NA())</f>
        <v>#N/A</v>
      </c>
      <c r="BB170" s="97" t="e">
        <f ca="true">+IF(AND(ISNUMBER(OFFSET('Hygiene Data'!$D$9,0,10*ROW('Hygiene Data'!D164))),'Data Summary'!DQ170="Yes"),OFFSET('Hygiene Data'!$D$9,0,10*ROW('Hygiene Data'!D164)),NA())</f>
        <v>#N/A</v>
      </c>
      <c r="BC170" s="97" t="e">
        <f ca="true">+IF(AND(ISNUMBER(OFFSET('Hygiene Data'!$E$5,0,10*ROW('Hygiene Data'!E164))),'Data Summary'!DR170="Yes"),OFFSET('Hygiene Data'!$E$5,0,10*ROW('Hygiene Data'!E164)),NA())</f>
        <v>#N/A</v>
      </c>
      <c r="BD170" s="97" t="e">
        <f ca="true">+IF(AND(ISNUMBER(OFFSET('Hygiene Data'!$E$7,0,10*ROW('Hygiene Data'!E164))),'Data Summary'!DS170="Yes"),OFFSET('Hygiene Data'!$E$7,0,10*ROW('Hygiene Data'!E164)),NA())</f>
        <v>#N/A</v>
      </c>
      <c r="BE170" s="97" t="e">
        <f ca="true">+IF(AND(ISNUMBER(OFFSET('Hygiene Data'!$E$9,0,10*ROW('Hygiene Data'!E164))),'Data Summary'!DT170="Yes"),OFFSET('Hygiene Data'!$E$9,0,10*ROW('Hygiene Data'!E164)),NA())</f>
        <v>#N/A</v>
      </c>
      <c r="BF170" s="97" t="e">
        <f ca="true">+IF(AND(ISNUMBER(OFFSET('Hygiene Data'!$F$5,0,10*ROW('Hygiene Data'!F164))),'Data Summary'!DU170="Yes"),OFFSET('Hygiene Data'!$F$5,0,10*ROW('Hygiene Data'!F164)),NA())</f>
        <v>#N/A</v>
      </c>
      <c r="BG170" s="97" t="e">
        <f ca="true">+IF(AND(ISNUMBER(OFFSET('Hygiene Data'!$F$7,0,10*ROW('Hygiene Data'!F164))),'Data Summary'!DV170="Yes"),OFFSET('Hygiene Data'!$F$7,0,10*ROW('Hygiene Data'!F164)),NA())</f>
        <v>#N/A</v>
      </c>
      <c r="BH170" s="97" t="e">
        <f ca="true">+IF(AND(ISNUMBER(OFFSET('Hygiene Data'!$F$9,0,10*ROW('Hygiene Data'!F164))),'Data Summary'!DW170="Yes"),OFFSET('Hygiene Data'!$F$9,0,10*ROW('Hygiene Data'!F164)),NA())</f>
        <v>#N/A</v>
      </c>
      <c r="BI170" s="97" t="e">
        <f ca="true">+IF(AND(ISNUMBER(OFFSET('Hygiene Data'!$G$5,0,10*ROW('Hygiene Data'!G164))),'Data Summary'!DX170="Yes"),OFFSET('Hygiene Data'!$G$5,0,10*ROW('Hygiene Data'!G164)),NA())</f>
        <v>#N/A</v>
      </c>
      <c r="BJ170" s="97" t="e">
        <f ca="true">+IF(AND(ISNUMBER(OFFSET('Hygiene Data'!$G$7,0,10*ROW('Hygiene Data'!G164))),'Data Summary'!DY170="Yes"),OFFSET('Hygiene Data'!$G$7,0,10*ROW('Hygiene Data'!G164)),NA())</f>
        <v>#N/A</v>
      </c>
      <c r="BK170" s="97" t="e">
        <f ca="true">+IF(AND(ISNUMBER(OFFSET('Hygiene Data'!$G$9,0,10*ROW('Hygiene Data'!G164))),'Data Summary'!DZ170="Yes"),OFFSET('Hygiene Data'!$G$9,0,10*ROW('Hygiene Data'!G164)),NA())</f>
        <v>#N/A</v>
      </c>
      <c r="BL170" s="97" t="e">
        <f ca="true">+IF(AND(ISNUMBER(OFFSET('Hygiene Data'!$H$5,0,10*ROW('Hygiene Data'!H164))),'Data Summary'!EA170="Yes"),OFFSET('Hygiene Data'!$H$5,0,10*ROW('Hygiene Data'!H164)),NA())</f>
        <v>#N/A</v>
      </c>
      <c r="BM170" s="97" t="e">
        <f ca="true">+IF(AND(ISNUMBER(OFFSET('Hygiene Data'!$H$7,0,10*ROW('Hygiene Data'!H164))),'Data Summary'!EB170="Yes"),OFFSET('Hygiene Data'!$H$7,0,10*ROW('Hygiene Data'!H164)),NA())</f>
        <v>#N/A</v>
      </c>
      <c r="BN170" s="97" t="e">
        <f ca="true">+IF(AND(ISNUMBER(OFFSET('Hygiene Data'!$H$9,0,10*ROW('Hygiene Data'!H164))),'Data Summary'!EC170="Yes"),OFFSET('Hygiene Data'!$H$9,0,10*ROW('Hygiene Data'!H164)),NA())</f>
        <v>#N/A</v>
      </c>
      <c r="BO170" s="97" t="e">
        <f ca="true">+IF(AND(ISNUMBER(OFFSET('Hygiene Data'!$I$5,0,10*ROW('Hygiene Data'!I164))),'Data Summary'!ED170="Yes"),OFFSET('Hygiene Data'!$I$5,0,10*ROW('Hygiene Data'!I164)),NA())</f>
        <v>#N/A</v>
      </c>
      <c r="BP170" s="97" t="e">
        <f ca="true">+IF(AND(ISNUMBER(OFFSET('Hygiene Data'!$I$7,0,10*ROW('Hygiene Data'!I164))),'Data Summary'!EE170="Yes"),OFFSET('Hygiene Data'!$I$7,0,10*ROW('Hygiene Data'!I164)),NA())</f>
        <v>#N/A</v>
      </c>
      <c r="BQ170" s="97" t="e">
        <f ca="true">+IF(AND(ISNUMBER(OFFSET('Hygiene Data'!$I$9,0,10*ROW('Hygiene Data'!I164))),'Data Summary'!EF170="Yes"),OFFSET('Hygiene Data'!$I$9,0,10*ROW('Hygiene Data'!I164)),NA())</f>
        <v>#N/A</v>
      </c>
    </row>
    <row xmlns:x14ac="http://schemas.microsoft.com/office/spreadsheetml/2009/9/ac" r="171" x14ac:dyDescent="0.2">
      <c r="A171" s="409" t="e">
        <f ca="true">+RIGHT('Data Summary'!A171,LEN('Data Summary'!A171)-9)</f>
        <v>#VALUE!</v>
      </c>
      <c r="B171" s="36" t="str">
        <f ca="true">+IF(ISTEXT('Data Summary'!B171),'Data Summary'!B171,"")</f>
        <v/>
      </c>
      <c r="C171" s="358" t="e">
        <f ca="true">+VALUE('Data Summary'!C171)</f>
        <v>#VALUE!</v>
      </c>
      <c r="D171" s="95" t="e">
        <f ca="true">+IF(AND(ISNUMBER(OFFSET('Water Data'!$D$4,0,10*ROW('Water Data'!D165))),'Data Summary'!BS171="Yes"),100-OFFSET('Water Data'!$D$4,0,10*ROW('Water Data'!D165)),NA())</f>
        <v>#N/A</v>
      </c>
      <c r="E171" s="95" t="e">
        <f ca="true">+IF(AND(ISNUMBER(OFFSET('Water Data'!$D$6,0,10*ROW('Water Data'!D165))),'Data Summary'!BT171="Yes"),OFFSET('Water Data'!$D$6,0,10*ROW('Water Data'!D165)),NA())</f>
        <v>#N/A</v>
      </c>
      <c r="F171" s="95" t="e">
        <f ca="true">+IF(AND(ISNUMBER(OFFSET('Water Data'!$D$9,0,10*ROW('Water Data'!D165))),'Data Summary'!BU171="Yes"),OFFSET('Water Data'!$D$9,0,10*ROW('Water Data'!D165)),NA())</f>
        <v>#N/A</v>
      </c>
      <c r="G171" s="95" t="e">
        <f ca="true">+IF(AND(ISNUMBER(OFFSET('Water Data'!$E$4,0,10*ROW('Water Data'!E165))),'Data Summary'!BV171="Yes"),100-OFFSET('Water Data'!$E$4,0,10*ROW('Water Data'!E165)),NA())</f>
        <v>#N/A</v>
      </c>
      <c r="H171" s="95" t="e">
        <f ca="true">+IF(AND(ISNUMBER(OFFSET('Water Data'!$E$6,0,10*ROW('Water Data'!E165))),'Data Summary'!BW171="Yes"),OFFSET('Water Data'!$E$6,0,10*ROW('Water Data'!E165)),NA())</f>
        <v>#N/A</v>
      </c>
      <c r="I171" s="95" t="e">
        <f ca="true">+IF(AND(ISNUMBER(OFFSET('Water Data'!$E$9,0,10*ROW('Water Data'!E165))),'Data Summary'!BX171="Yes"),OFFSET('Water Data'!$E$9,0,10*ROW('Water Data'!E165)),NA())</f>
        <v>#N/A</v>
      </c>
      <c r="J171" s="95" t="e">
        <f ca="true">+IF(AND(ISNUMBER(OFFSET('Water Data'!$F$4,0,10*ROW('Water Data'!F165))),'Data Summary'!BY171="Yes"),100-OFFSET('Water Data'!$F$4,0,10*ROW('Water Data'!F165)),NA())</f>
        <v>#N/A</v>
      </c>
      <c r="K171" s="95" t="e">
        <f ca="true">+IF(AND(ISNUMBER(OFFSET('Water Data'!$F$6,0,10*ROW('Water Data'!F165))),'Data Summary'!BZ171="Yes"),OFFSET('Water Data'!$F$6,0,10*ROW('Water Data'!F165)),NA())</f>
        <v>#N/A</v>
      </c>
      <c r="L171" s="95" t="e">
        <f ca="true">+IF(AND(ISNUMBER(OFFSET('Water Data'!$F$9,0,10*ROW('Water Data'!F165))),'Data Summary'!CA171="Yes"),OFFSET('Water Data'!$F$9,0,10*ROW('Water Data'!F165)),NA())</f>
        <v>#N/A</v>
      </c>
      <c r="M171" s="95" t="e">
        <f ca="true">+IF(AND(ISNUMBER(OFFSET('Water Data'!$G$4,0,10*ROW('Water Data'!G165))),'Data Summary'!CB171="Yes"),100-OFFSET('Water Data'!$G$4,0,10*ROW('Water Data'!G165)),NA())</f>
        <v>#N/A</v>
      </c>
      <c r="N171" s="95" t="e">
        <f ca="true">+IF(AND(ISNUMBER(OFFSET('Water Data'!$G$6,0,10*ROW('Water Data'!G165))),'Data Summary'!CC171="Yes"),OFFSET('Water Data'!$G$6,0,10*ROW('Water Data'!G165)),NA())</f>
        <v>#N/A</v>
      </c>
      <c r="O171" s="95" t="e">
        <f ca="true">+IF(AND(ISNUMBER(OFFSET('Water Data'!$G$9,0,10*ROW('Water Data'!G165))),'Data Summary'!CD171="Yes"),OFFSET('Water Data'!$G$9,0,10*ROW('Water Data'!G165)),NA())</f>
        <v>#N/A</v>
      </c>
      <c r="P171" s="95" t="e">
        <f ca="true">+IF(AND(ISNUMBER(OFFSET('Water Data'!$H$4,0,10*ROW('Water Data'!H165))),'Data Summary'!CE171="Yes"),100-OFFSET('Water Data'!$H$4,0,10*ROW('Water Data'!H165)),NA())</f>
        <v>#N/A</v>
      </c>
      <c r="Q171" s="95" t="e">
        <f ca="true">+IF(AND(ISNUMBER(OFFSET('Water Data'!$H$6,0,10*ROW('Water Data'!H165))),'Data Summary'!CF171="Yes"),OFFSET('Water Data'!$H$6,0,10*ROW('Water Data'!H165)),NA())</f>
        <v>#N/A</v>
      </c>
      <c r="R171" s="95" t="e">
        <f ca="true">+IF(AND(ISNUMBER(OFFSET('Water Data'!$H$9,0,10*ROW('Water Data'!H165))),'Data Summary'!CG171="Yes"),OFFSET('Water Data'!$H$9,0,10*ROW('Water Data'!H165)),NA())</f>
        <v>#N/A</v>
      </c>
      <c r="S171" s="95" t="e">
        <f ca="true">+IF(AND(ISNUMBER(OFFSET('Water Data'!$I$4,0,10*ROW('Water Data'!I165))),'Data Summary'!CH171="Yes"),100-OFFSET('Water Data'!$I$4,0,10*ROW('Water Data'!I165)),NA())</f>
        <v>#N/A</v>
      </c>
      <c r="T171" s="95" t="e">
        <f ca="true">+IF(AND(ISNUMBER(OFFSET('Water Data'!$I$6,0,10*ROW('Water Data'!I165))),'Data Summary'!CI171="Yes"),OFFSET('Water Data'!$I$6,0,10*ROW('Water Data'!I165)),NA())</f>
        <v>#N/A</v>
      </c>
      <c r="U171" s="95" t="e">
        <f ca="true">+IF(AND(ISNUMBER(OFFSET('Water Data'!$I$9,0,10*ROW('Water Data'!I165))),'Data Summary'!CJ171="Yes"),OFFSET('Water Data'!$I$9,0,10*ROW('Water Data'!I165)),NA())</f>
        <v>#N/A</v>
      </c>
      <c r="V171" s="96" t="e">
        <f ca="true">+IF(AND(ISNUMBER(OFFSET('Sanitation Data'!$D$4,0,10*ROW('Sanitation Data'!D165))),'Data Summary'!CK171="Yes"),100-OFFSET('Sanitation Data'!$D$4,0,10*ROW('Sanitation Data'!D165)),NA())</f>
        <v>#N/A</v>
      </c>
      <c r="W171" s="96" t="e">
        <f ca="true">+IF(AND(ISNUMBER(OFFSET('Sanitation Data'!$D$6,0,10*ROW('Sanitation Data'!D165))),'Data Summary'!CL171="Yes"),OFFSET('Sanitation Data'!$D$6,0,10*ROW('Sanitation Data'!D165)),NA())</f>
        <v>#N/A</v>
      </c>
      <c r="X171" s="96" t="e">
        <f ca="true">+IF(AND(ISNUMBER(OFFSET('Sanitation Data'!$D$10,0,10*ROW('Sanitation Data'!D165))),'Data Summary'!CM171="Yes"),OFFSET('Sanitation Data'!$D$10,0,10*ROW('Sanitation Data'!D165)),NA())</f>
        <v>#N/A</v>
      </c>
      <c r="Y171" s="96" t="e">
        <f ca="true">+IF(AND(ISNUMBER(OFFSET('Sanitation Data'!$D$11,0,10*ROW('Sanitation Data'!D165))),'Data Summary'!CN171="Yes"),OFFSET('Sanitation Data'!$D$11,0,10*ROW('Sanitation Data'!D165)),NA())</f>
        <v>#N/A</v>
      </c>
      <c r="Z171" s="96" t="e">
        <f ca="true">+IF(AND(ISNUMBER(OFFSET('Sanitation Data'!$D$12,0,10*ROW('Sanitation Data'!D165))),'Data Summary'!CO171="Yes"),OFFSET('Sanitation Data'!$D$12,0,10*ROW('Sanitation Data'!D165)),NA())</f>
        <v>#N/A</v>
      </c>
      <c r="AA171" s="96" t="e">
        <f ca="true">+IF(AND(ISNUMBER(OFFSET('Sanitation Data'!$E$4,0,10*ROW('Sanitation Data'!E165))),'Data Summary'!CP171="Yes"),100-OFFSET('Sanitation Data'!$E$4,0,10*ROW('Sanitation Data'!E165)),NA())</f>
        <v>#N/A</v>
      </c>
      <c r="AB171" s="96" t="e">
        <f ca="true">+IF(AND(ISNUMBER(OFFSET('Sanitation Data'!$E$6,0,10*ROW('Sanitation Data'!E165))),'Data Summary'!CQ171="Yes"),OFFSET('Sanitation Data'!$E$6,0,10*ROW('Sanitation Data'!E165)),NA())</f>
        <v>#N/A</v>
      </c>
      <c r="AC171" s="96" t="e">
        <f ca="true">+IF(AND(ISNUMBER(OFFSET('Sanitation Data'!$E$10,0,10*ROW('Sanitation Data'!E165))),'Data Summary'!CR171="Yes"),OFFSET('Sanitation Data'!$E$10,0,10*ROW('Sanitation Data'!E165)),NA())</f>
        <v>#N/A</v>
      </c>
      <c r="AD171" s="96" t="e">
        <f ca="true">+IF(AND(ISNUMBER(OFFSET('Sanitation Data'!$E$11,0,10*ROW('Sanitation Data'!E165))),'Data Summary'!CS171="Yes"),OFFSET('Sanitation Data'!$E$11,0,10*ROW('Sanitation Data'!E165)),NA())</f>
        <v>#N/A</v>
      </c>
      <c r="AE171" s="96" t="e">
        <f ca="true">+IF(AND(ISNUMBER(OFFSET('Sanitation Data'!$E$12,0,10*ROW('Sanitation Data'!E165))),'Data Summary'!CT171="Yes"),OFFSET('Sanitation Data'!$E$12,0,10*ROW('Sanitation Data'!E165)),NA())</f>
        <v>#N/A</v>
      </c>
      <c r="AF171" s="96" t="e">
        <f ca="true">+IF(AND(ISNUMBER(OFFSET('Sanitation Data'!$F$4,0,10*ROW('Sanitation Data'!F165))),'Data Summary'!CU171="Yes"),100-OFFSET('Sanitation Data'!$F$4,0,10*ROW('Sanitation Data'!F165)),NA())</f>
        <v>#N/A</v>
      </c>
      <c r="AG171" s="96" t="e">
        <f ca="true">+IF(AND(ISNUMBER(OFFSET('Sanitation Data'!$F$6,0,10*ROW('Sanitation Data'!F165))),'Data Summary'!CV171="Yes"),OFFSET('Sanitation Data'!$F$6,0,10*ROW('Sanitation Data'!F165)),NA())</f>
        <v>#N/A</v>
      </c>
      <c r="AH171" s="96" t="e">
        <f ca="true">+IF(AND(ISNUMBER(OFFSET('Sanitation Data'!$F$10,0,10*ROW('Sanitation Data'!F165))),'Data Summary'!CW171="Yes"),OFFSET('Sanitation Data'!$F$10,0,10*ROW('Sanitation Data'!F165)),NA())</f>
        <v>#N/A</v>
      </c>
      <c r="AI171" s="96" t="e">
        <f ca="true">+IF(AND(ISNUMBER(OFFSET('Sanitation Data'!$F$11,0,10*ROW('Sanitation Data'!F165))),'Data Summary'!CX171="Yes"),OFFSET('Sanitation Data'!$F$11,0,10*ROW('Sanitation Data'!F165)),NA())</f>
        <v>#N/A</v>
      </c>
      <c r="AJ171" s="96" t="e">
        <f ca="true">+IF(AND(ISNUMBER(OFFSET('Sanitation Data'!$F$12,0,10*ROW('Sanitation Data'!F165))),'Data Summary'!CY171="Yes"),OFFSET('Sanitation Data'!$F$12,0,10*ROW('Sanitation Data'!F165)),NA())</f>
        <v>#N/A</v>
      </c>
      <c r="AK171" s="96" t="e">
        <f ca="true">+IF(AND(ISNUMBER(OFFSET('Sanitation Data'!$G$4,0,10*ROW('Sanitation Data'!G165))),'Data Summary'!CZ171="Yes"),100-OFFSET('Sanitation Data'!$G$4,0,10*ROW('Sanitation Data'!G165)),NA())</f>
        <v>#N/A</v>
      </c>
      <c r="AL171" s="96" t="e">
        <f ca="true">+IF(AND(ISNUMBER(OFFSET('Sanitation Data'!$G$6,0,10*ROW('Sanitation Data'!G165))),'Data Summary'!DA171="Yes"),OFFSET('Sanitation Data'!$G$6,0,10*ROW('Sanitation Data'!G165)),NA())</f>
        <v>#N/A</v>
      </c>
      <c r="AM171" s="96" t="e">
        <f ca="true">+IF(AND(ISNUMBER(OFFSET('Sanitation Data'!$G$10,0,10*ROW('Sanitation Data'!G165))),'Data Summary'!DB171="Yes"),OFFSET('Sanitation Data'!$G$10,0,10*ROW('Sanitation Data'!G165)),NA())</f>
        <v>#N/A</v>
      </c>
      <c r="AN171" s="96" t="e">
        <f ca="true">+IF(AND(ISNUMBER(OFFSET('Sanitation Data'!$G$11,0,10*ROW('Sanitation Data'!G165))),'Data Summary'!DC171="Yes"),OFFSET('Sanitation Data'!$G$11,0,10*ROW('Sanitation Data'!G165)),NA())</f>
        <v>#N/A</v>
      </c>
      <c r="AO171" s="96" t="e">
        <f ca="true">+IF(AND(ISNUMBER(OFFSET('Sanitation Data'!$G$12,0,10*ROW('Sanitation Data'!G165))),'Data Summary'!DD171="Yes"),OFFSET('Sanitation Data'!$G$12,0,10*ROW('Sanitation Data'!G165)),NA())</f>
        <v>#N/A</v>
      </c>
      <c r="AP171" s="96" t="e">
        <f ca="true">+IF(AND(ISNUMBER(OFFSET('Sanitation Data'!$H$4,0,10*ROW('Sanitation Data'!H165))),'Data Summary'!DE171="Yes"),100-OFFSET('Sanitation Data'!$H$4,0,10*ROW('Sanitation Data'!H165)),NA())</f>
        <v>#N/A</v>
      </c>
      <c r="AQ171" s="96" t="e">
        <f ca="true">+IF(AND(ISNUMBER(OFFSET('Sanitation Data'!$H$6,0,10*ROW('Sanitation Data'!H165))),'Data Summary'!DF171="Yes"),OFFSET('Sanitation Data'!$H$6,0,10*ROW('Sanitation Data'!H165)),NA())</f>
        <v>#N/A</v>
      </c>
      <c r="AR171" s="96" t="e">
        <f ca="true">+IF(AND(ISNUMBER(OFFSET('Sanitation Data'!$H$10,0,10*ROW('Sanitation Data'!H165))),'Data Summary'!DG171="Yes"),OFFSET('Sanitation Data'!$H$10,0,10*ROW('Sanitation Data'!H165)),NA())</f>
        <v>#N/A</v>
      </c>
      <c r="AS171" s="96" t="e">
        <f ca="true">+IF(AND(ISNUMBER(OFFSET('Sanitation Data'!$H$11,0,10*ROW('Sanitation Data'!H165))),'Data Summary'!DH171="Yes"),OFFSET('Sanitation Data'!$H$11,0,10*ROW('Sanitation Data'!H165)),NA())</f>
        <v>#N/A</v>
      </c>
      <c r="AT171" s="96" t="e">
        <f ca="true">+IF(AND(ISNUMBER(OFFSET('Sanitation Data'!$H$12,0,10*ROW('Sanitation Data'!H165))),'Data Summary'!DI171="Yes"),OFFSET('Sanitation Data'!$H$12,0,10*ROW('Sanitation Data'!H165)),NA())</f>
        <v>#N/A</v>
      </c>
      <c r="AU171" s="96" t="e">
        <f ca="true">+IF(AND(ISNUMBER(OFFSET('Sanitation Data'!$I$4,0,10*ROW('Sanitation Data'!I165))),'Data Summary'!DJ171="Yes"),100-OFFSET('Sanitation Data'!$I$4,0,10*ROW('Sanitation Data'!I165)),NA())</f>
        <v>#N/A</v>
      </c>
      <c r="AV171" s="96" t="e">
        <f ca="true">+IF(AND(ISNUMBER(OFFSET('Sanitation Data'!$I$6,0,10*ROW('Sanitation Data'!I165))),'Data Summary'!DK171="Yes"),OFFSET('Sanitation Data'!$I$6,0,10*ROW('Sanitation Data'!I165)),NA())</f>
        <v>#N/A</v>
      </c>
      <c r="AW171" s="96" t="e">
        <f ca="true">+IF(AND(ISNUMBER(OFFSET('Sanitation Data'!$I$10,0,10*ROW('Sanitation Data'!I165))),'Data Summary'!DL171="Yes"),OFFSET('Sanitation Data'!$I$10,0,10*ROW('Sanitation Data'!I165)),NA())</f>
        <v>#N/A</v>
      </c>
      <c r="AX171" s="96" t="e">
        <f ca="true">+IF(AND(ISNUMBER(OFFSET('Sanitation Data'!$I$11,0,10*ROW('Sanitation Data'!I165))),'Data Summary'!DM171="Yes"),OFFSET('Sanitation Data'!$I$11,0,10*ROW('Sanitation Data'!I165)),NA())</f>
        <v>#N/A</v>
      </c>
      <c r="AY171" s="96" t="e">
        <f ca="true">+IF(AND(ISNUMBER(OFFSET('Sanitation Data'!$I$12,0,10*ROW('Sanitation Data'!I165))),'Data Summary'!DN171="Yes"),OFFSET('Sanitation Data'!$I$12,0,10*ROW('Sanitation Data'!I165)),NA())</f>
        <v>#N/A</v>
      </c>
      <c r="AZ171" s="97" t="e">
        <f ca="true">+IF(AND(ISNUMBER(OFFSET('Hygiene Data'!$D$5,0,10*ROW('Hygiene Data'!D165))),'Data Summary'!DO171="Yes"),OFFSET('Hygiene Data'!$D$5,0,10*ROW('Hygiene Data'!D165)),NA())</f>
        <v>#N/A</v>
      </c>
      <c r="BA171" s="97" t="e">
        <f ca="true">+IF(AND(ISNUMBER(OFFSET('Hygiene Data'!$D$7,0,10*ROW('Hygiene Data'!D165))),'Data Summary'!DP171="Yes"),OFFSET('Hygiene Data'!$D$7,0,10*ROW('Hygiene Data'!D165)),NA())</f>
        <v>#N/A</v>
      </c>
      <c r="BB171" s="97" t="e">
        <f ca="true">+IF(AND(ISNUMBER(OFFSET('Hygiene Data'!$D$9,0,10*ROW('Hygiene Data'!D165))),'Data Summary'!DQ171="Yes"),OFFSET('Hygiene Data'!$D$9,0,10*ROW('Hygiene Data'!D165)),NA())</f>
        <v>#N/A</v>
      </c>
      <c r="BC171" s="97" t="e">
        <f ca="true">+IF(AND(ISNUMBER(OFFSET('Hygiene Data'!$E$5,0,10*ROW('Hygiene Data'!E165))),'Data Summary'!DR171="Yes"),OFFSET('Hygiene Data'!$E$5,0,10*ROW('Hygiene Data'!E165)),NA())</f>
        <v>#N/A</v>
      </c>
      <c r="BD171" s="97" t="e">
        <f ca="true">+IF(AND(ISNUMBER(OFFSET('Hygiene Data'!$E$7,0,10*ROW('Hygiene Data'!E165))),'Data Summary'!DS171="Yes"),OFFSET('Hygiene Data'!$E$7,0,10*ROW('Hygiene Data'!E165)),NA())</f>
        <v>#N/A</v>
      </c>
      <c r="BE171" s="97" t="e">
        <f ca="true">+IF(AND(ISNUMBER(OFFSET('Hygiene Data'!$E$9,0,10*ROW('Hygiene Data'!E165))),'Data Summary'!DT171="Yes"),OFFSET('Hygiene Data'!$E$9,0,10*ROW('Hygiene Data'!E165)),NA())</f>
        <v>#N/A</v>
      </c>
      <c r="BF171" s="97" t="e">
        <f ca="true">+IF(AND(ISNUMBER(OFFSET('Hygiene Data'!$F$5,0,10*ROW('Hygiene Data'!F165))),'Data Summary'!DU171="Yes"),OFFSET('Hygiene Data'!$F$5,0,10*ROW('Hygiene Data'!F165)),NA())</f>
        <v>#N/A</v>
      </c>
      <c r="BG171" s="97" t="e">
        <f ca="true">+IF(AND(ISNUMBER(OFFSET('Hygiene Data'!$F$7,0,10*ROW('Hygiene Data'!F165))),'Data Summary'!DV171="Yes"),OFFSET('Hygiene Data'!$F$7,0,10*ROW('Hygiene Data'!F165)),NA())</f>
        <v>#N/A</v>
      </c>
      <c r="BH171" s="97" t="e">
        <f ca="true">+IF(AND(ISNUMBER(OFFSET('Hygiene Data'!$F$9,0,10*ROW('Hygiene Data'!F165))),'Data Summary'!DW171="Yes"),OFFSET('Hygiene Data'!$F$9,0,10*ROW('Hygiene Data'!F165)),NA())</f>
        <v>#N/A</v>
      </c>
      <c r="BI171" s="97" t="e">
        <f ca="true">+IF(AND(ISNUMBER(OFFSET('Hygiene Data'!$G$5,0,10*ROW('Hygiene Data'!G165))),'Data Summary'!DX171="Yes"),OFFSET('Hygiene Data'!$G$5,0,10*ROW('Hygiene Data'!G165)),NA())</f>
        <v>#N/A</v>
      </c>
      <c r="BJ171" s="97" t="e">
        <f ca="true">+IF(AND(ISNUMBER(OFFSET('Hygiene Data'!$G$7,0,10*ROW('Hygiene Data'!G165))),'Data Summary'!DY171="Yes"),OFFSET('Hygiene Data'!$G$7,0,10*ROW('Hygiene Data'!G165)),NA())</f>
        <v>#N/A</v>
      </c>
      <c r="BK171" s="97" t="e">
        <f ca="true">+IF(AND(ISNUMBER(OFFSET('Hygiene Data'!$G$9,0,10*ROW('Hygiene Data'!G165))),'Data Summary'!DZ171="Yes"),OFFSET('Hygiene Data'!$G$9,0,10*ROW('Hygiene Data'!G165)),NA())</f>
        <v>#N/A</v>
      </c>
      <c r="BL171" s="97" t="e">
        <f ca="true">+IF(AND(ISNUMBER(OFFSET('Hygiene Data'!$H$5,0,10*ROW('Hygiene Data'!H165))),'Data Summary'!EA171="Yes"),OFFSET('Hygiene Data'!$H$5,0,10*ROW('Hygiene Data'!H165)),NA())</f>
        <v>#N/A</v>
      </c>
      <c r="BM171" s="97" t="e">
        <f ca="true">+IF(AND(ISNUMBER(OFFSET('Hygiene Data'!$H$7,0,10*ROW('Hygiene Data'!H165))),'Data Summary'!EB171="Yes"),OFFSET('Hygiene Data'!$H$7,0,10*ROW('Hygiene Data'!H165)),NA())</f>
        <v>#N/A</v>
      </c>
      <c r="BN171" s="97" t="e">
        <f ca="true">+IF(AND(ISNUMBER(OFFSET('Hygiene Data'!$H$9,0,10*ROW('Hygiene Data'!H165))),'Data Summary'!EC171="Yes"),OFFSET('Hygiene Data'!$H$9,0,10*ROW('Hygiene Data'!H165)),NA())</f>
        <v>#N/A</v>
      </c>
      <c r="BO171" s="97" t="e">
        <f ca="true">+IF(AND(ISNUMBER(OFFSET('Hygiene Data'!$I$5,0,10*ROW('Hygiene Data'!I165))),'Data Summary'!ED171="Yes"),OFFSET('Hygiene Data'!$I$5,0,10*ROW('Hygiene Data'!I165)),NA())</f>
        <v>#N/A</v>
      </c>
      <c r="BP171" s="97" t="e">
        <f ca="true">+IF(AND(ISNUMBER(OFFSET('Hygiene Data'!$I$7,0,10*ROW('Hygiene Data'!I165))),'Data Summary'!EE171="Yes"),OFFSET('Hygiene Data'!$I$7,0,10*ROW('Hygiene Data'!I165)),NA())</f>
        <v>#N/A</v>
      </c>
      <c r="BQ171" s="97" t="e">
        <f ca="true">+IF(AND(ISNUMBER(OFFSET('Hygiene Data'!$I$9,0,10*ROW('Hygiene Data'!I165))),'Data Summary'!EF171="Yes"),OFFSET('Hygiene Data'!$I$9,0,10*ROW('Hygiene Data'!I165)),NA())</f>
        <v>#N/A</v>
      </c>
    </row>
    <row xmlns:x14ac="http://schemas.microsoft.com/office/spreadsheetml/2009/9/ac" r="172" x14ac:dyDescent="0.2">
      <c r="A172" s="409" t="e">
        <f ca="true">+RIGHT('Data Summary'!A172,LEN('Data Summary'!A172)-9)</f>
        <v>#VALUE!</v>
      </c>
      <c r="B172" s="36" t="str">
        <f ca="true">+IF(ISTEXT('Data Summary'!B172),'Data Summary'!B172,"")</f>
        <v/>
      </c>
      <c r="C172" s="358" t="e">
        <f ca="true">+VALUE('Data Summary'!C172)</f>
        <v>#VALUE!</v>
      </c>
      <c r="D172" s="95" t="e">
        <f ca="true">+IF(AND(ISNUMBER(OFFSET('Water Data'!$D$4,0,10*ROW('Water Data'!D166))),'Data Summary'!BS172="Yes"),100-OFFSET('Water Data'!$D$4,0,10*ROW('Water Data'!D166)),NA())</f>
        <v>#N/A</v>
      </c>
      <c r="E172" s="95" t="e">
        <f ca="true">+IF(AND(ISNUMBER(OFFSET('Water Data'!$D$6,0,10*ROW('Water Data'!D166))),'Data Summary'!BT172="Yes"),OFFSET('Water Data'!$D$6,0,10*ROW('Water Data'!D166)),NA())</f>
        <v>#N/A</v>
      </c>
      <c r="F172" s="95" t="e">
        <f ca="true">+IF(AND(ISNUMBER(OFFSET('Water Data'!$D$9,0,10*ROW('Water Data'!D166))),'Data Summary'!BU172="Yes"),OFFSET('Water Data'!$D$9,0,10*ROW('Water Data'!D166)),NA())</f>
        <v>#N/A</v>
      </c>
      <c r="G172" s="95" t="e">
        <f ca="true">+IF(AND(ISNUMBER(OFFSET('Water Data'!$E$4,0,10*ROW('Water Data'!E166))),'Data Summary'!BV172="Yes"),100-OFFSET('Water Data'!$E$4,0,10*ROW('Water Data'!E166)),NA())</f>
        <v>#N/A</v>
      </c>
      <c r="H172" s="95" t="e">
        <f ca="true">+IF(AND(ISNUMBER(OFFSET('Water Data'!$E$6,0,10*ROW('Water Data'!E166))),'Data Summary'!BW172="Yes"),OFFSET('Water Data'!$E$6,0,10*ROW('Water Data'!E166)),NA())</f>
        <v>#N/A</v>
      </c>
      <c r="I172" s="95" t="e">
        <f ca="true">+IF(AND(ISNUMBER(OFFSET('Water Data'!$E$9,0,10*ROW('Water Data'!E166))),'Data Summary'!BX172="Yes"),OFFSET('Water Data'!$E$9,0,10*ROW('Water Data'!E166)),NA())</f>
        <v>#N/A</v>
      </c>
      <c r="J172" s="95" t="e">
        <f ca="true">+IF(AND(ISNUMBER(OFFSET('Water Data'!$F$4,0,10*ROW('Water Data'!F166))),'Data Summary'!BY172="Yes"),100-OFFSET('Water Data'!$F$4,0,10*ROW('Water Data'!F166)),NA())</f>
        <v>#N/A</v>
      </c>
      <c r="K172" s="95" t="e">
        <f ca="true">+IF(AND(ISNUMBER(OFFSET('Water Data'!$F$6,0,10*ROW('Water Data'!F166))),'Data Summary'!BZ172="Yes"),OFFSET('Water Data'!$F$6,0,10*ROW('Water Data'!F166)),NA())</f>
        <v>#N/A</v>
      </c>
      <c r="L172" s="95" t="e">
        <f ca="true">+IF(AND(ISNUMBER(OFFSET('Water Data'!$F$9,0,10*ROW('Water Data'!F166))),'Data Summary'!CA172="Yes"),OFFSET('Water Data'!$F$9,0,10*ROW('Water Data'!F166)),NA())</f>
        <v>#N/A</v>
      </c>
      <c r="M172" s="95" t="e">
        <f ca="true">+IF(AND(ISNUMBER(OFFSET('Water Data'!$G$4,0,10*ROW('Water Data'!G166))),'Data Summary'!CB172="Yes"),100-OFFSET('Water Data'!$G$4,0,10*ROW('Water Data'!G166)),NA())</f>
        <v>#N/A</v>
      </c>
      <c r="N172" s="95" t="e">
        <f ca="true">+IF(AND(ISNUMBER(OFFSET('Water Data'!$G$6,0,10*ROW('Water Data'!G166))),'Data Summary'!CC172="Yes"),OFFSET('Water Data'!$G$6,0,10*ROW('Water Data'!G166)),NA())</f>
        <v>#N/A</v>
      </c>
      <c r="O172" s="95" t="e">
        <f ca="true">+IF(AND(ISNUMBER(OFFSET('Water Data'!$G$9,0,10*ROW('Water Data'!G166))),'Data Summary'!CD172="Yes"),OFFSET('Water Data'!$G$9,0,10*ROW('Water Data'!G166)),NA())</f>
        <v>#N/A</v>
      </c>
      <c r="P172" s="95" t="e">
        <f ca="true">+IF(AND(ISNUMBER(OFFSET('Water Data'!$H$4,0,10*ROW('Water Data'!H166))),'Data Summary'!CE172="Yes"),100-OFFSET('Water Data'!$H$4,0,10*ROW('Water Data'!H166)),NA())</f>
        <v>#N/A</v>
      </c>
      <c r="Q172" s="95" t="e">
        <f ca="true">+IF(AND(ISNUMBER(OFFSET('Water Data'!$H$6,0,10*ROW('Water Data'!H166))),'Data Summary'!CF172="Yes"),OFFSET('Water Data'!$H$6,0,10*ROW('Water Data'!H166)),NA())</f>
        <v>#N/A</v>
      </c>
      <c r="R172" s="95" t="e">
        <f ca="true">+IF(AND(ISNUMBER(OFFSET('Water Data'!$H$9,0,10*ROW('Water Data'!H166))),'Data Summary'!CG172="Yes"),OFFSET('Water Data'!$H$9,0,10*ROW('Water Data'!H166)),NA())</f>
        <v>#N/A</v>
      </c>
      <c r="S172" s="95" t="e">
        <f ca="true">+IF(AND(ISNUMBER(OFFSET('Water Data'!$I$4,0,10*ROW('Water Data'!I166))),'Data Summary'!CH172="Yes"),100-OFFSET('Water Data'!$I$4,0,10*ROW('Water Data'!I166)),NA())</f>
        <v>#N/A</v>
      </c>
      <c r="T172" s="95" t="e">
        <f ca="true">+IF(AND(ISNUMBER(OFFSET('Water Data'!$I$6,0,10*ROW('Water Data'!I166))),'Data Summary'!CI172="Yes"),OFFSET('Water Data'!$I$6,0,10*ROW('Water Data'!I166)),NA())</f>
        <v>#N/A</v>
      </c>
      <c r="U172" s="95" t="e">
        <f ca="true">+IF(AND(ISNUMBER(OFFSET('Water Data'!$I$9,0,10*ROW('Water Data'!I166))),'Data Summary'!CJ172="Yes"),OFFSET('Water Data'!$I$9,0,10*ROW('Water Data'!I166)),NA())</f>
        <v>#N/A</v>
      </c>
      <c r="V172" s="96" t="e">
        <f ca="true">+IF(AND(ISNUMBER(OFFSET('Sanitation Data'!$D$4,0,10*ROW('Sanitation Data'!D166))),'Data Summary'!CK172="Yes"),100-OFFSET('Sanitation Data'!$D$4,0,10*ROW('Sanitation Data'!D166)),NA())</f>
        <v>#N/A</v>
      </c>
      <c r="W172" s="96" t="e">
        <f ca="true">+IF(AND(ISNUMBER(OFFSET('Sanitation Data'!$D$6,0,10*ROW('Sanitation Data'!D166))),'Data Summary'!CL172="Yes"),OFFSET('Sanitation Data'!$D$6,0,10*ROW('Sanitation Data'!D166)),NA())</f>
        <v>#N/A</v>
      </c>
      <c r="X172" s="96" t="e">
        <f ca="true">+IF(AND(ISNUMBER(OFFSET('Sanitation Data'!$D$10,0,10*ROW('Sanitation Data'!D166))),'Data Summary'!CM172="Yes"),OFFSET('Sanitation Data'!$D$10,0,10*ROW('Sanitation Data'!D166)),NA())</f>
        <v>#N/A</v>
      </c>
      <c r="Y172" s="96" t="e">
        <f ca="true">+IF(AND(ISNUMBER(OFFSET('Sanitation Data'!$D$11,0,10*ROW('Sanitation Data'!D166))),'Data Summary'!CN172="Yes"),OFFSET('Sanitation Data'!$D$11,0,10*ROW('Sanitation Data'!D166)),NA())</f>
        <v>#N/A</v>
      </c>
      <c r="Z172" s="96" t="e">
        <f ca="true">+IF(AND(ISNUMBER(OFFSET('Sanitation Data'!$D$12,0,10*ROW('Sanitation Data'!D166))),'Data Summary'!CO172="Yes"),OFFSET('Sanitation Data'!$D$12,0,10*ROW('Sanitation Data'!D166)),NA())</f>
        <v>#N/A</v>
      </c>
      <c r="AA172" s="96" t="e">
        <f ca="true">+IF(AND(ISNUMBER(OFFSET('Sanitation Data'!$E$4,0,10*ROW('Sanitation Data'!E166))),'Data Summary'!CP172="Yes"),100-OFFSET('Sanitation Data'!$E$4,0,10*ROW('Sanitation Data'!E166)),NA())</f>
        <v>#N/A</v>
      </c>
      <c r="AB172" s="96" t="e">
        <f ca="true">+IF(AND(ISNUMBER(OFFSET('Sanitation Data'!$E$6,0,10*ROW('Sanitation Data'!E166))),'Data Summary'!CQ172="Yes"),OFFSET('Sanitation Data'!$E$6,0,10*ROW('Sanitation Data'!E166)),NA())</f>
        <v>#N/A</v>
      </c>
      <c r="AC172" s="96" t="e">
        <f ca="true">+IF(AND(ISNUMBER(OFFSET('Sanitation Data'!$E$10,0,10*ROW('Sanitation Data'!E166))),'Data Summary'!CR172="Yes"),OFFSET('Sanitation Data'!$E$10,0,10*ROW('Sanitation Data'!E166)),NA())</f>
        <v>#N/A</v>
      </c>
      <c r="AD172" s="96" t="e">
        <f ca="true">+IF(AND(ISNUMBER(OFFSET('Sanitation Data'!$E$11,0,10*ROW('Sanitation Data'!E166))),'Data Summary'!CS172="Yes"),OFFSET('Sanitation Data'!$E$11,0,10*ROW('Sanitation Data'!E166)),NA())</f>
        <v>#N/A</v>
      </c>
      <c r="AE172" s="96" t="e">
        <f ca="true">+IF(AND(ISNUMBER(OFFSET('Sanitation Data'!$E$12,0,10*ROW('Sanitation Data'!E166))),'Data Summary'!CT172="Yes"),OFFSET('Sanitation Data'!$E$12,0,10*ROW('Sanitation Data'!E166)),NA())</f>
        <v>#N/A</v>
      </c>
      <c r="AF172" s="96" t="e">
        <f ca="true">+IF(AND(ISNUMBER(OFFSET('Sanitation Data'!$F$4,0,10*ROW('Sanitation Data'!F166))),'Data Summary'!CU172="Yes"),100-OFFSET('Sanitation Data'!$F$4,0,10*ROW('Sanitation Data'!F166)),NA())</f>
        <v>#N/A</v>
      </c>
      <c r="AG172" s="96" t="e">
        <f ca="true">+IF(AND(ISNUMBER(OFFSET('Sanitation Data'!$F$6,0,10*ROW('Sanitation Data'!F166))),'Data Summary'!CV172="Yes"),OFFSET('Sanitation Data'!$F$6,0,10*ROW('Sanitation Data'!F166)),NA())</f>
        <v>#N/A</v>
      </c>
      <c r="AH172" s="96" t="e">
        <f ca="true">+IF(AND(ISNUMBER(OFFSET('Sanitation Data'!$F$10,0,10*ROW('Sanitation Data'!F166))),'Data Summary'!CW172="Yes"),OFFSET('Sanitation Data'!$F$10,0,10*ROW('Sanitation Data'!F166)),NA())</f>
        <v>#N/A</v>
      </c>
      <c r="AI172" s="96" t="e">
        <f ca="true">+IF(AND(ISNUMBER(OFFSET('Sanitation Data'!$F$11,0,10*ROW('Sanitation Data'!F166))),'Data Summary'!CX172="Yes"),OFFSET('Sanitation Data'!$F$11,0,10*ROW('Sanitation Data'!F166)),NA())</f>
        <v>#N/A</v>
      </c>
      <c r="AJ172" s="96" t="e">
        <f ca="true">+IF(AND(ISNUMBER(OFFSET('Sanitation Data'!$F$12,0,10*ROW('Sanitation Data'!F166))),'Data Summary'!CY172="Yes"),OFFSET('Sanitation Data'!$F$12,0,10*ROW('Sanitation Data'!F166)),NA())</f>
        <v>#N/A</v>
      </c>
      <c r="AK172" s="96" t="e">
        <f ca="true">+IF(AND(ISNUMBER(OFFSET('Sanitation Data'!$G$4,0,10*ROW('Sanitation Data'!G166))),'Data Summary'!CZ172="Yes"),100-OFFSET('Sanitation Data'!$G$4,0,10*ROW('Sanitation Data'!G166)),NA())</f>
        <v>#N/A</v>
      </c>
      <c r="AL172" s="96" t="e">
        <f ca="true">+IF(AND(ISNUMBER(OFFSET('Sanitation Data'!$G$6,0,10*ROW('Sanitation Data'!G166))),'Data Summary'!DA172="Yes"),OFFSET('Sanitation Data'!$G$6,0,10*ROW('Sanitation Data'!G166)),NA())</f>
        <v>#N/A</v>
      </c>
      <c r="AM172" s="96" t="e">
        <f ca="true">+IF(AND(ISNUMBER(OFFSET('Sanitation Data'!$G$10,0,10*ROW('Sanitation Data'!G166))),'Data Summary'!DB172="Yes"),OFFSET('Sanitation Data'!$G$10,0,10*ROW('Sanitation Data'!G166)),NA())</f>
        <v>#N/A</v>
      </c>
      <c r="AN172" s="96" t="e">
        <f ca="true">+IF(AND(ISNUMBER(OFFSET('Sanitation Data'!$G$11,0,10*ROW('Sanitation Data'!G166))),'Data Summary'!DC172="Yes"),OFFSET('Sanitation Data'!$G$11,0,10*ROW('Sanitation Data'!G166)),NA())</f>
        <v>#N/A</v>
      </c>
      <c r="AO172" s="96" t="e">
        <f ca="true">+IF(AND(ISNUMBER(OFFSET('Sanitation Data'!$G$12,0,10*ROW('Sanitation Data'!G166))),'Data Summary'!DD172="Yes"),OFFSET('Sanitation Data'!$G$12,0,10*ROW('Sanitation Data'!G166)),NA())</f>
        <v>#N/A</v>
      </c>
      <c r="AP172" s="96" t="e">
        <f ca="true">+IF(AND(ISNUMBER(OFFSET('Sanitation Data'!$H$4,0,10*ROW('Sanitation Data'!H166))),'Data Summary'!DE172="Yes"),100-OFFSET('Sanitation Data'!$H$4,0,10*ROW('Sanitation Data'!H166)),NA())</f>
        <v>#N/A</v>
      </c>
      <c r="AQ172" s="96" t="e">
        <f ca="true">+IF(AND(ISNUMBER(OFFSET('Sanitation Data'!$H$6,0,10*ROW('Sanitation Data'!H166))),'Data Summary'!DF172="Yes"),OFFSET('Sanitation Data'!$H$6,0,10*ROW('Sanitation Data'!H166)),NA())</f>
        <v>#N/A</v>
      </c>
      <c r="AR172" s="96" t="e">
        <f ca="true">+IF(AND(ISNUMBER(OFFSET('Sanitation Data'!$H$10,0,10*ROW('Sanitation Data'!H166))),'Data Summary'!DG172="Yes"),OFFSET('Sanitation Data'!$H$10,0,10*ROW('Sanitation Data'!H166)),NA())</f>
        <v>#N/A</v>
      </c>
      <c r="AS172" s="96" t="e">
        <f ca="true">+IF(AND(ISNUMBER(OFFSET('Sanitation Data'!$H$11,0,10*ROW('Sanitation Data'!H166))),'Data Summary'!DH172="Yes"),OFFSET('Sanitation Data'!$H$11,0,10*ROW('Sanitation Data'!H166)),NA())</f>
        <v>#N/A</v>
      </c>
      <c r="AT172" s="96" t="e">
        <f ca="true">+IF(AND(ISNUMBER(OFFSET('Sanitation Data'!$H$12,0,10*ROW('Sanitation Data'!H166))),'Data Summary'!DI172="Yes"),OFFSET('Sanitation Data'!$H$12,0,10*ROW('Sanitation Data'!H166)),NA())</f>
        <v>#N/A</v>
      </c>
      <c r="AU172" s="96" t="e">
        <f ca="true">+IF(AND(ISNUMBER(OFFSET('Sanitation Data'!$I$4,0,10*ROW('Sanitation Data'!I166))),'Data Summary'!DJ172="Yes"),100-OFFSET('Sanitation Data'!$I$4,0,10*ROW('Sanitation Data'!I166)),NA())</f>
        <v>#N/A</v>
      </c>
      <c r="AV172" s="96" t="e">
        <f ca="true">+IF(AND(ISNUMBER(OFFSET('Sanitation Data'!$I$6,0,10*ROW('Sanitation Data'!I166))),'Data Summary'!DK172="Yes"),OFFSET('Sanitation Data'!$I$6,0,10*ROW('Sanitation Data'!I166)),NA())</f>
        <v>#N/A</v>
      </c>
      <c r="AW172" s="96" t="e">
        <f ca="true">+IF(AND(ISNUMBER(OFFSET('Sanitation Data'!$I$10,0,10*ROW('Sanitation Data'!I166))),'Data Summary'!DL172="Yes"),OFFSET('Sanitation Data'!$I$10,0,10*ROW('Sanitation Data'!I166)),NA())</f>
        <v>#N/A</v>
      </c>
      <c r="AX172" s="96" t="e">
        <f ca="true">+IF(AND(ISNUMBER(OFFSET('Sanitation Data'!$I$11,0,10*ROW('Sanitation Data'!I166))),'Data Summary'!DM172="Yes"),OFFSET('Sanitation Data'!$I$11,0,10*ROW('Sanitation Data'!I166)),NA())</f>
        <v>#N/A</v>
      </c>
      <c r="AY172" s="96" t="e">
        <f ca="true">+IF(AND(ISNUMBER(OFFSET('Sanitation Data'!$I$12,0,10*ROW('Sanitation Data'!I166))),'Data Summary'!DN172="Yes"),OFFSET('Sanitation Data'!$I$12,0,10*ROW('Sanitation Data'!I166)),NA())</f>
        <v>#N/A</v>
      </c>
      <c r="AZ172" s="97" t="e">
        <f ca="true">+IF(AND(ISNUMBER(OFFSET('Hygiene Data'!$D$5,0,10*ROW('Hygiene Data'!D166))),'Data Summary'!DO172="Yes"),OFFSET('Hygiene Data'!$D$5,0,10*ROW('Hygiene Data'!D166)),NA())</f>
        <v>#N/A</v>
      </c>
      <c r="BA172" s="97" t="e">
        <f ca="true">+IF(AND(ISNUMBER(OFFSET('Hygiene Data'!$D$7,0,10*ROW('Hygiene Data'!D166))),'Data Summary'!DP172="Yes"),OFFSET('Hygiene Data'!$D$7,0,10*ROW('Hygiene Data'!D166)),NA())</f>
        <v>#N/A</v>
      </c>
      <c r="BB172" s="97" t="e">
        <f ca="true">+IF(AND(ISNUMBER(OFFSET('Hygiene Data'!$D$9,0,10*ROW('Hygiene Data'!D166))),'Data Summary'!DQ172="Yes"),OFFSET('Hygiene Data'!$D$9,0,10*ROW('Hygiene Data'!D166)),NA())</f>
        <v>#N/A</v>
      </c>
      <c r="BC172" s="97" t="e">
        <f ca="true">+IF(AND(ISNUMBER(OFFSET('Hygiene Data'!$E$5,0,10*ROW('Hygiene Data'!E166))),'Data Summary'!DR172="Yes"),OFFSET('Hygiene Data'!$E$5,0,10*ROW('Hygiene Data'!E166)),NA())</f>
        <v>#N/A</v>
      </c>
      <c r="BD172" s="97" t="e">
        <f ca="true">+IF(AND(ISNUMBER(OFFSET('Hygiene Data'!$E$7,0,10*ROW('Hygiene Data'!E166))),'Data Summary'!DS172="Yes"),OFFSET('Hygiene Data'!$E$7,0,10*ROW('Hygiene Data'!E166)),NA())</f>
        <v>#N/A</v>
      </c>
      <c r="BE172" s="97" t="e">
        <f ca="true">+IF(AND(ISNUMBER(OFFSET('Hygiene Data'!$E$9,0,10*ROW('Hygiene Data'!E166))),'Data Summary'!DT172="Yes"),OFFSET('Hygiene Data'!$E$9,0,10*ROW('Hygiene Data'!E166)),NA())</f>
        <v>#N/A</v>
      </c>
      <c r="BF172" s="97" t="e">
        <f ca="true">+IF(AND(ISNUMBER(OFFSET('Hygiene Data'!$F$5,0,10*ROW('Hygiene Data'!F166))),'Data Summary'!DU172="Yes"),OFFSET('Hygiene Data'!$F$5,0,10*ROW('Hygiene Data'!F166)),NA())</f>
        <v>#N/A</v>
      </c>
      <c r="BG172" s="97" t="e">
        <f ca="true">+IF(AND(ISNUMBER(OFFSET('Hygiene Data'!$F$7,0,10*ROW('Hygiene Data'!F166))),'Data Summary'!DV172="Yes"),OFFSET('Hygiene Data'!$F$7,0,10*ROW('Hygiene Data'!F166)),NA())</f>
        <v>#N/A</v>
      </c>
      <c r="BH172" s="97" t="e">
        <f ca="true">+IF(AND(ISNUMBER(OFFSET('Hygiene Data'!$F$9,0,10*ROW('Hygiene Data'!F166))),'Data Summary'!DW172="Yes"),OFFSET('Hygiene Data'!$F$9,0,10*ROW('Hygiene Data'!F166)),NA())</f>
        <v>#N/A</v>
      </c>
      <c r="BI172" s="97" t="e">
        <f ca="true">+IF(AND(ISNUMBER(OFFSET('Hygiene Data'!$G$5,0,10*ROW('Hygiene Data'!G166))),'Data Summary'!DX172="Yes"),OFFSET('Hygiene Data'!$G$5,0,10*ROW('Hygiene Data'!G166)),NA())</f>
        <v>#N/A</v>
      </c>
      <c r="BJ172" s="97" t="e">
        <f ca="true">+IF(AND(ISNUMBER(OFFSET('Hygiene Data'!$G$7,0,10*ROW('Hygiene Data'!G166))),'Data Summary'!DY172="Yes"),OFFSET('Hygiene Data'!$G$7,0,10*ROW('Hygiene Data'!G166)),NA())</f>
        <v>#N/A</v>
      </c>
      <c r="BK172" s="97" t="e">
        <f ca="true">+IF(AND(ISNUMBER(OFFSET('Hygiene Data'!$G$9,0,10*ROW('Hygiene Data'!G166))),'Data Summary'!DZ172="Yes"),OFFSET('Hygiene Data'!$G$9,0,10*ROW('Hygiene Data'!G166)),NA())</f>
        <v>#N/A</v>
      </c>
      <c r="BL172" s="97" t="e">
        <f ca="true">+IF(AND(ISNUMBER(OFFSET('Hygiene Data'!$H$5,0,10*ROW('Hygiene Data'!H166))),'Data Summary'!EA172="Yes"),OFFSET('Hygiene Data'!$H$5,0,10*ROW('Hygiene Data'!H166)),NA())</f>
        <v>#N/A</v>
      </c>
      <c r="BM172" s="97" t="e">
        <f ca="true">+IF(AND(ISNUMBER(OFFSET('Hygiene Data'!$H$7,0,10*ROW('Hygiene Data'!H166))),'Data Summary'!EB172="Yes"),OFFSET('Hygiene Data'!$H$7,0,10*ROW('Hygiene Data'!H166)),NA())</f>
        <v>#N/A</v>
      </c>
      <c r="BN172" s="97" t="e">
        <f ca="true">+IF(AND(ISNUMBER(OFFSET('Hygiene Data'!$H$9,0,10*ROW('Hygiene Data'!H166))),'Data Summary'!EC172="Yes"),OFFSET('Hygiene Data'!$H$9,0,10*ROW('Hygiene Data'!H166)),NA())</f>
        <v>#N/A</v>
      </c>
      <c r="BO172" s="97" t="e">
        <f ca="true">+IF(AND(ISNUMBER(OFFSET('Hygiene Data'!$I$5,0,10*ROW('Hygiene Data'!I166))),'Data Summary'!ED172="Yes"),OFFSET('Hygiene Data'!$I$5,0,10*ROW('Hygiene Data'!I166)),NA())</f>
        <v>#N/A</v>
      </c>
      <c r="BP172" s="97" t="e">
        <f ca="true">+IF(AND(ISNUMBER(OFFSET('Hygiene Data'!$I$7,0,10*ROW('Hygiene Data'!I166))),'Data Summary'!EE172="Yes"),OFFSET('Hygiene Data'!$I$7,0,10*ROW('Hygiene Data'!I166)),NA())</f>
        <v>#N/A</v>
      </c>
      <c r="BQ172" s="97" t="e">
        <f ca="true">+IF(AND(ISNUMBER(OFFSET('Hygiene Data'!$I$9,0,10*ROW('Hygiene Data'!I166))),'Data Summary'!EF172="Yes"),OFFSET('Hygiene Data'!$I$9,0,10*ROW('Hygiene Data'!I166)),NA())</f>
        <v>#N/A</v>
      </c>
    </row>
    <row xmlns:x14ac="http://schemas.microsoft.com/office/spreadsheetml/2009/9/ac" r="173" x14ac:dyDescent="0.2">
      <c r="A173" s="409" t="e">
        <f ca="true">+RIGHT('Data Summary'!A173,LEN('Data Summary'!A173)-9)</f>
        <v>#VALUE!</v>
      </c>
      <c r="B173" s="36" t="str">
        <f ca="true">+IF(ISTEXT('Data Summary'!B173),'Data Summary'!B173,"")</f>
        <v/>
      </c>
      <c r="C173" s="358" t="e">
        <f ca="true">+VALUE('Data Summary'!C173)</f>
        <v>#VALUE!</v>
      </c>
      <c r="D173" s="95" t="e">
        <f ca="true">+IF(AND(ISNUMBER(OFFSET('Water Data'!$D$4,0,10*ROW('Water Data'!D167))),'Data Summary'!BS173="Yes"),100-OFFSET('Water Data'!$D$4,0,10*ROW('Water Data'!D167)),NA())</f>
        <v>#N/A</v>
      </c>
      <c r="E173" s="95" t="e">
        <f ca="true">+IF(AND(ISNUMBER(OFFSET('Water Data'!$D$6,0,10*ROW('Water Data'!D167))),'Data Summary'!BT173="Yes"),OFFSET('Water Data'!$D$6,0,10*ROW('Water Data'!D167)),NA())</f>
        <v>#N/A</v>
      </c>
      <c r="F173" s="95" t="e">
        <f ca="true">+IF(AND(ISNUMBER(OFFSET('Water Data'!$D$9,0,10*ROW('Water Data'!D167))),'Data Summary'!BU173="Yes"),OFFSET('Water Data'!$D$9,0,10*ROW('Water Data'!D167)),NA())</f>
        <v>#N/A</v>
      </c>
      <c r="G173" s="95" t="e">
        <f ca="true">+IF(AND(ISNUMBER(OFFSET('Water Data'!$E$4,0,10*ROW('Water Data'!E167))),'Data Summary'!BV173="Yes"),100-OFFSET('Water Data'!$E$4,0,10*ROW('Water Data'!E167)),NA())</f>
        <v>#N/A</v>
      </c>
      <c r="H173" s="95" t="e">
        <f ca="true">+IF(AND(ISNUMBER(OFFSET('Water Data'!$E$6,0,10*ROW('Water Data'!E167))),'Data Summary'!BW173="Yes"),OFFSET('Water Data'!$E$6,0,10*ROW('Water Data'!E167)),NA())</f>
        <v>#N/A</v>
      </c>
      <c r="I173" s="95" t="e">
        <f ca="true">+IF(AND(ISNUMBER(OFFSET('Water Data'!$E$9,0,10*ROW('Water Data'!E167))),'Data Summary'!BX173="Yes"),OFFSET('Water Data'!$E$9,0,10*ROW('Water Data'!E167)),NA())</f>
        <v>#N/A</v>
      </c>
      <c r="J173" s="95" t="e">
        <f ca="true">+IF(AND(ISNUMBER(OFFSET('Water Data'!$F$4,0,10*ROW('Water Data'!F167))),'Data Summary'!BY173="Yes"),100-OFFSET('Water Data'!$F$4,0,10*ROW('Water Data'!F167)),NA())</f>
        <v>#N/A</v>
      </c>
      <c r="K173" s="95" t="e">
        <f ca="true">+IF(AND(ISNUMBER(OFFSET('Water Data'!$F$6,0,10*ROW('Water Data'!F167))),'Data Summary'!BZ173="Yes"),OFFSET('Water Data'!$F$6,0,10*ROW('Water Data'!F167)),NA())</f>
        <v>#N/A</v>
      </c>
      <c r="L173" s="95" t="e">
        <f ca="true">+IF(AND(ISNUMBER(OFFSET('Water Data'!$F$9,0,10*ROW('Water Data'!F167))),'Data Summary'!CA173="Yes"),OFFSET('Water Data'!$F$9,0,10*ROW('Water Data'!F167)),NA())</f>
        <v>#N/A</v>
      </c>
      <c r="M173" s="95" t="e">
        <f ca="true">+IF(AND(ISNUMBER(OFFSET('Water Data'!$G$4,0,10*ROW('Water Data'!G167))),'Data Summary'!CB173="Yes"),100-OFFSET('Water Data'!$G$4,0,10*ROW('Water Data'!G167)),NA())</f>
        <v>#N/A</v>
      </c>
      <c r="N173" s="95" t="e">
        <f ca="true">+IF(AND(ISNUMBER(OFFSET('Water Data'!$G$6,0,10*ROW('Water Data'!G167))),'Data Summary'!CC173="Yes"),OFFSET('Water Data'!$G$6,0,10*ROW('Water Data'!G167)),NA())</f>
        <v>#N/A</v>
      </c>
      <c r="O173" s="95" t="e">
        <f ca="true">+IF(AND(ISNUMBER(OFFSET('Water Data'!$G$9,0,10*ROW('Water Data'!G167))),'Data Summary'!CD173="Yes"),OFFSET('Water Data'!$G$9,0,10*ROW('Water Data'!G167)),NA())</f>
        <v>#N/A</v>
      </c>
      <c r="P173" s="95" t="e">
        <f ca="true">+IF(AND(ISNUMBER(OFFSET('Water Data'!$H$4,0,10*ROW('Water Data'!H167))),'Data Summary'!CE173="Yes"),100-OFFSET('Water Data'!$H$4,0,10*ROW('Water Data'!H167)),NA())</f>
        <v>#N/A</v>
      </c>
      <c r="Q173" s="95" t="e">
        <f ca="true">+IF(AND(ISNUMBER(OFFSET('Water Data'!$H$6,0,10*ROW('Water Data'!H167))),'Data Summary'!CF173="Yes"),OFFSET('Water Data'!$H$6,0,10*ROW('Water Data'!H167)),NA())</f>
        <v>#N/A</v>
      </c>
      <c r="R173" s="95" t="e">
        <f ca="true">+IF(AND(ISNUMBER(OFFSET('Water Data'!$H$9,0,10*ROW('Water Data'!H167))),'Data Summary'!CG173="Yes"),OFFSET('Water Data'!$H$9,0,10*ROW('Water Data'!H167)),NA())</f>
        <v>#N/A</v>
      </c>
      <c r="S173" s="95" t="e">
        <f ca="true">+IF(AND(ISNUMBER(OFFSET('Water Data'!$I$4,0,10*ROW('Water Data'!I167))),'Data Summary'!CH173="Yes"),100-OFFSET('Water Data'!$I$4,0,10*ROW('Water Data'!I167)),NA())</f>
        <v>#N/A</v>
      </c>
      <c r="T173" s="95" t="e">
        <f ca="true">+IF(AND(ISNUMBER(OFFSET('Water Data'!$I$6,0,10*ROW('Water Data'!I167))),'Data Summary'!CI173="Yes"),OFFSET('Water Data'!$I$6,0,10*ROW('Water Data'!I167)),NA())</f>
        <v>#N/A</v>
      </c>
      <c r="U173" s="95" t="e">
        <f ca="true">+IF(AND(ISNUMBER(OFFSET('Water Data'!$I$9,0,10*ROW('Water Data'!I167))),'Data Summary'!CJ173="Yes"),OFFSET('Water Data'!$I$9,0,10*ROW('Water Data'!I167)),NA())</f>
        <v>#N/A</v>
      </c>
      <c r="V173" s="96" t="e">
        <f ca="true">+IF(AND(ISNUMBER(OFFSET('Sanitation Data'!$D$4,0,10*ROW('Sanitation Data'!D167))),'Data Summary'!CK173="Yes"),100-OFFSET('Sanitation Data'!$D$4,0,10*ROW('Sanitation Data'!D167)),NA())</f>
        <v>#N/A</v>
      </c>
      <c r="W173" s="96" t="e">
        <f ca="true">+IF(AND(ISNUMBER(OFFSET('Sanitation Data'!$D$6,0,10*ROW('Sanitation Data'!D167))),'Data Summary'!CL173="Yes"),OFFSET('Sanitation Data'!$D$6,0,10*ROW('Sanitation Data'!D167)),NA())</f>
        <v>#N/A</v>
      </c>
      <c r="X173" s="96" t="e">
        <f ca="true">+IF(AND(ISNUMBER(OFFSET('Sanitation Data'!$D$10,0,10*ROW('Sanitation Data'!D167))),'Data Summary'!CM173="Yes"),OFFSET('Sanitation Data'!$D$10,0,10*ROW('Sanitation Data'!D167)),NA())</f>
        <v>#N/A</v>
      </c>
      <c r="Y173" s="96" t="e">
        <f ca="true">+IF(AND(ISNUMBER(OFFSET('Sanitation Data'!$D$11,0,10*ROW('Sanitation Data'!D167))),'Data Summary'!CN173="Yes"),OFFSET('Sanitation Data'!$D$11,0,10*ROW('Sanitation Data'!D167)),NA())</f>
        <v>#N/A</v>
      </c>
      <c r="Z173" s="96" t="e">
        <f ca="true">+IF(AND(ISNUMBER(OFFSET('Sanitation Data'!$D$12,0,10*ROW('Sanitation Data'!D167))),'Data Summary'!CO173="Yes"),OFFSET('Sanitation Data'!$D$12,0,10*ROW('Sanitation Data'!D167)),NA())</f>
        <v>#N/A</v>
      </c>
      <c r="AA173" s="96" t="e">
        <f ca="true">+IF(AND(ISNUMBER(OFFSET('Sanitation Data'!$E$4,0,10*ROW('Sanitation Data'!E167))),'Data Summary'!CP173="Yes"),100-OFFSET('Sanitation Data'!$E$4,0,10*ROW('Sanitation Data'!E167)),NA())</f>
        <v>#N/A</v>
      </c>
      <c r="AB173" s="96" t="e">
        <f ca="true">+IF(AND(ISNUMBER(OFFSET('Sanitation Data'!$E$6,0,10*ROW('Sanitation Data'!E167))),'Data Summary'!CQ173="Yes"),OFFSET('Sanitation Data'!$E$6,0,10*ROW('Sanitation Data'!E167)),NA())</f>
        <v>#N/A</v>
      </c>
      <c r="AC173" s="96" t="e">
        <f ca="true">+IF(AND(ISNUMBER(OFFSET('Sanitation Data'!$E$10,0,10*ROW('Sanitation Data'!E167))),'Data Summary'!CR173="Yes"),OFFSET('Sanitation Data'!$E$10,0,10*ROW('Sanitation Data'!E167)),NA())</f>
        <v>#N/A</v>
      </c>
      <c r="AD173" s="96" t="e">
        <f ca="true">+IF(AND(ISNUMBER(OFFSET('Sanitation Data'!$E$11,0,10*ROW('Sanitation Data'!E167))),'Data Summary'!CS173="Yes"),OFFSET('Sanitation Data'!$E$11,0,10*ROW('Sanitation Data'!E167)),NA())</f>
        <v>#N/A</v>
      </c>
      <c r="AE173" s="96" t="e">
        <f ca="true">+IF(AND(ISNUMBER(OFFSET('Sanitation Data'!$E$12,0,10*ROW('Sanitation Data'!E167))),'Data Summary'!CT173="Yes"),OFFSET('Sanitation Data'!$E$12,0,10*ROW('Sanitation Data'!E167)),NA())</f>
        <v>#N/A</v>
      </c>
      <c r="AF173" s="96" t="e">
        <f ca="true">+IF(AND(ISNUMBER(OFFSET('Sanitation Data'!$F$4,0,10*ROW('Sanitation Data'!F167))),'Data Summary'!CU173="Yes"),100-OFFSET('Sanitation Data'!$F$4,0,10*ROW('Sanitation Data'!F167)),NA())</f>
        <v>#N/A</v>
      </c>
      <c r="AG173" s="96" t="e">
        <f ca="true">+IF(AND(ISNUMBER(OFFSET('Sanitation Data'!$F$6,0,10*ROW('Sanitation Data'!F167))),'Data Summary'!CV173="Yes"),OFFSET('Sanitation Data'!$F$6,0,10*ROW('Sanitation Data'!F167)),NA())</f>
        <v>#N/A</v>
      </c>
      <c r="AH173" s="96" t="e">
        <f ca="true">+IF(AND(ISNUMBER(OFFSET('Sanitation Data'!$F$10,0,10*ROW('Sanitation Data'!F167))),'Data Summary'!CW173="Yes"),OFFSET('Sanitation Data'!$F$10,0,10*ROW('Sanitation Data'!F167)),NA())</f>
        <v>#N/A</v>
      </c>
      <c r="AI173" s="96" t="e">
        <f ca="true">+IF(AND(ISNUMBER(OFFSET('Sanitation Data'!$F$11,0,10*ROW('Sanitation Data'!F167))),'Data Summary'!CX173="Yes"),OFFSET('Sanitation Data'!$F$11,0,10*ROW('Sanitation Data'!F167)),NA())</f>
        <v>#N/A</v>
      </c>
      <c r="AJ173" s="96" t="e">
        <f ca="true">+IF(AND(ISNUMBER(OFFSET('Sanitation Data'!$F$12,0,10*ROW('Sanitation Data'!F167))),'Data Summary'!CY173="Yes"),OFFSET('Sanitation Data'!$F$12,0,10*ROW('Sanitation Data'!F167)),NA())</f>
        <v>#N/A</v>
      </c>
      <c r="AK173" s="96" t="e">
        <f ca="true">+IF(AND(ISNUMBER(OFFSET('Sanitation Data'!$G$4,0,10*ROW('Sanitation Data'!G167))),'Data Summary'!CZ173="Yes"),100-OFFSET('Sanitation Data'!$G$4,0,10*ROW('Sanitation Data'!G167)),NA())</f>
        <v>#N/A</v>
      </c>
      <c r="AL173" s="96" t="e">
        <f ca="true">+IF(AND(ISNUMBER(OFFSET('Sanitation Data'!$G$6,0,10*ROW('Sanitation Data'!G167))),'Data Summary'!DA173="Yes"),OFFSET('Sanitation Data'!$G$6,0,10*ROW('Sanitation Data'!G167)),NA())</f>
        <v>#N/A</v>
      </c>
      <c r="AM173" s="96" t="e">
        <f ca="true">+IF(AND(ISNUMBER(OFFSET('Sanitation Data'!$G$10,0,10*ROW('Sanitation Data'!G167))),'Data Summary'!DB173="Yes"),OFFSET('Sanitation Data'!$G$10,0,10*ROW('Sanitation Data'!G167)),NA())</f>
        <v>#N/A</v>
      </c>
      <c r="AN173" s="96" t="e">
        <f ca="true">+IF(AND(ISNUMBER(OFFSET('Sanitation Data'!$G$11,0,10*ROW('Sanitation Data'!G167))),'Data Summary'!DC173="Yes"),OFFSET('Sanitation Data'!$G$11,0,10*ROW('Sanitation Data'!G167)),NA())</f>
        <v>#N/A</v>
      </c>
      <c r="AO173" s="96" t="e">
        <f ca="true">+IF(AND(ISNUMBER(OFFSET('Sanitation Data'!$G$12,0,10*ROW('Sanitation Data'!G167))),'Data Summary'!DD173="Yes"),OFFSET('Sanitation Data'!$G$12,0,10*ROW('Sanitation Data'!G167)),NA())</f>
        <v>#N/A</v>
      </c>
      <c r="AP173" s="96" t="e">
        <f ca="true">+IF(AND(ISNUMBER(OFFSET('Sanitation Data'!$H$4,0,10*ROW('Sanitation Data'!H167))),'Data Summary'!DE173="Yes"),100-OFFSET('Sanitation Data'!$H$4,0,10*ROW('Sanitation Data'!H167)),NA())</f>
        <v>#N/A</v>
      </c>
      <c r="AQ173" s="96" t="e">
        <f ca="true">+IF(AND(ISNUMBER(OFFSET('Sanitation Data'!$H$6,0,10*ROW('Sanitation Data'!H167))),'Data Summary'!DF173="Yes"),OFFSET('Sanitation Data'!$H$6,0,10*ROW('Sanitation Data'!H167)),NA())</f>
        <v>#N/A</v>
      </c>
      <c r="AR173" s="96" t="e">
        <f ca="true">+IF(AND(ISNUMBER(OFFSET('Sanitation Data'!$H$10,0,10*ROW('Sanitation Data'!H167))),'Data Summary'!DG173="Yes"),OFFSET('Sanitation Data'!$H$10,0,10*ROW('Sanitation Data'!H167)),NA())</f>
        <v>#N/A</v>
      </c>
      <c r="AS173" s="96" t="e">
        <f ca="true">+IF(AND(ISNUMBER(OFFSET('Sanitation Data'!$H$11,0,10*ROW('Sanitation Data'!H167))),'Data Summary'!DH173="Yes"),OFFSET('Sanitation Data'!$H$11,0,10*ROW('Sanitation Data'!H167)),NA())</f>
        <v>#N/A</v>
      </c>
      <c r="AT173" s="96" t="e">
        <f ca="true">+IF(AND(ISNUMBER(OFFSET('Sanitation Data'!$H$12,0,10*ROW('Sanitation Data'!H167))),'Data Summary'!DI173="Yes"),OFFSET('Sanitation Data'!$H$12,0,10*ROW('Sanitation Data'!H167)),NA())</f>
        <v>#N/A</v>
      </c>
      <c r="AU173" s="96" t="e">
        <f ca="true">+IF(AND(ISNUMBER(OFFSET('Sanitation Data'!$I$4,0,10*ROW('Sanitation Data'!I167))),'Data Summary'!DJ173="Yes"),100-OFFSET('Sanitation Data'!$I$4,0,10*ROW('Sanitation Data'!I167)),NA())</f>
        <v>#N/A</v>
      </c>
      <c r="AV173" s="96" t="e">
        <f ca="true">+IF(AND(ISNUMBER(OFFSET('Sanitation Data'!$I$6,0,10*ROW('Sanitation Data'!I167))),'Data Summary'!DK173="Yes"),OFFSET('Sanitation Data'!$I$6,0,10*ROW('Sanitation Data'!I167)),NA())</f>
        <v>#N/A</v>
      </c>
      <c r="AW173" s="96" t="e">
        <f ca="true">+IF(AND(ISNUMBER(OFFSET('Sanitation Data'!$I$10,0,10*ROW('Sanitation Data'!I167))),'Data Summary'!DL173="Yes"),OFFSET('Sanitation Data'!$I$10,0,10*ROW('Sanitation Data'!I167)),NA())</f>
        <v>#N/A</v>
      </c>
      <c r="AX173" s="96" t="e">
        <f ca="true">+IF(AND(ISNUMBER(OFFSET('Sanitation Data'!$I$11,0,10*ROW('Sanitation Data'!I167))),'Data Summary'!DM173="Yes"),OFFSET('Sanitation Data'!$I$11,0,10*ROW('Sanitation Data'!I167)),NA())</f>
        <v>#N/A</v>
      </c>
      <c r="AY173" s="96" t="e">
        <f ca="true">+IF(AND(ISNUMBER(OFFSET('Sanitation Data'!$I$12,0,10*ROW('Sanitation Data'!I167))),'Data Summary'!DN173="Yes"),OFFSET('Sanitation Data'!$I$12,0,10*ROW('Sanitation Data'!I167)),NA())</f>
        <v>#N/A</v>
      </c>
      <c r="AZ173" s="97" t="e">
        <f ca="true">+IF(AND(ISNUMBER(OFFSET('Hygiene Data'!$D$5,0,10*ROW('Hygiene Data'!D167))),'Data Summary'!DO173="Yes"),OFFSET('Hygiene Data'!$D$5,0,10*ROW('Hygiene Data'!D167)),NA())</f>
        <v>#N/A</v>
      </c>
      <c r="BA173" s="97" t="e">
        <f ca="true">+IF(AND(ISNUMBER(OFFSET('Hygiene Data'!$D$7,0,10*ROW('Hygiene Data'!D167))),'Data Summary'!DP173="Yes"),OFFSET('Hygiene Data'!$D$7,0,10*ROW('Hygiene Data'!D167)),NA())</f>
        <v>#N/A</v>
      </c>
      <c r="BB173" s="97" t="e">
        <f ca="true">+IF(AND(ISNUMBER(OFFSET('Hygiene Data'!$D$9,0,10*ROW('Hygiene Data'!D167))),'Data Summary'!DQ173="Yes"),OFFSET('Hygiene Data'!$D$9,0,10*ROW('Hygiene Data'!D167)),NA())</f>
        <v>#N/A</v>
      </c>
      <c r="BC173" s="97" t="e">
        <f ca="true">+IF(AND(ISNUMBER(OFFSET('Hygiene Data'!$E$5,0,10*ROW('Hygiene Data'!E167))),'Data Summary'!DR173="Yes"),OFFSET('Hygiene Data'!$E$5,0,10*ROW('Hygiene Data'!E167)),NA())</f>
        <v>#N/A</v>
      </c>
      <c r="BD173" s="97" t="e">
        <f ca="true">+IF(AND(ISNUMBER(OFFSET('Hygiene Data'!$E$7,0,10*ROW('Hygiene Data'!E167))),'Data Summary'!DS173="Yes"),OFFSET('Hygiene Data'!$E$7,0,10*ROW('Hygiene Data'!E167)),NA())</f>
        <v>#N/A</v>
      </c>
      <c r="BE173" s="97" t="e">
        <f ca="true">+IF(AND(ISNUMBER(OFFSET('Hygiene Data'!$E$9,0,10*ROW('Hygiene Data'!E167))),'Data Summary'!DT173="Yes"),OFFSET('Hygiene Data'!$E$9,0,10*ROW('Hygiene Data'!E167)),NA())</f>
        <v>#N/A</v>
      </c>
      <c r="BF173" s="97" t="e">
        <f ca="true">+IF(AND(ISNUMBER(OFFSET('Hygiene Data'!$F$5,0,10*ROW('Hygiene Data'!F167))),'Data Summary'!DU173="Yes"),OFFSET('Hygiene Data'!$F$5,0,10*ROW('Hygiene Data'!F167)),NA())</f>
        <v>#N/A</v>
      </c>
      <c r="BG173" s="97" t="e">
        <f ca="true">+IF(AND(ISNUMBER(OFFSET('Hygiene Data'!$F$7,0,10*ROW('Hygiene Data'!F167))),'Data Summary'!DV173="Yes"),OFFSET('Hygiene Data'!$F$7,0,10*ROW('Hygiene Data'!F167)),NA())</f>
        <v>#N/A</v>
      </c>
      <c r="BH173" s="97" t="e">
        <f ca="true">+IF(AND(ISNUMBER(OFFSET('Hygiene Data'!$F$9,0,10*ROW('Hygiene Data'!F167))),'Data Summary'!DW173="Yes"),OFFSET('Hygiene Data'!$F$9,0,10*ROW('Hygiene Data'!F167)),NA())</f>
        <v>#N/A</v>
      </c>
      <c r="BI173" s="97" t="e">
        <f ca="true">+IF(AND(ISNUMBER(OFFSET('Hygiene Data'!$G$5,0,10*ROW('Hygiene Data'!G167))),'Data Summary'!DX173="Yes"),OFFSET('Hygiene Data'!$G$5,0,10*ROW('Hygiene Data'!G167)),NA())</f>
        <v>#N/A</v>
      </c>
      <c r="BJ173" s="97" t="e">
        <f ca="true">+IF(AND(ISNUMBER(OFFSET('Hygiene Data'!$G$7,0,10*ROW('Hygiene Data'!G167))),'Data Summary'!DY173="Yes"),OFFSET('Hygiene Data'!$G$7,0,10*ROW('Hygiene Data'!G167)),NA())</f>
        <v>#N/A</v>
      </c>
      <c r="BK173" s="97" t="e">
        <f ca="true">+IF(AND(ISNUMBER(OFFSET('Hygiene Data'!$G$9,0,10*ROW('Hygiene Data'!G167))),'Data Summary'!DZ173="Yes"),OFFSET('Hygiene Data'!$G$9,0,10*ROW('Hygiene Data'!G167)),NA())</f>
        <v>#N/A</v>
      </c>
      <c r="BL173" s="97" t="e">
        <f ca="true">+IF(AND(ISNUMBER(OFFSET('Hygiene Data'!$H$5,0,10*ROW('Hygiene Data'!H167))),'Data Summary'!EA173="Yes"),OFFSET('Hygiene Data'!$H$5,0,10*ROW('Hygiene Data'!H167)),NA())</f>
        <v>#N/A</v>
      </c>
      <c r="BM173" s="97" t="e">
        <f ca="true">+IF(AND(ISNUMBER(OFFSET('Hygiene Data'!$H$7,0,10*ROW('Hygiene Data'!H167))),'Data Summary'!EB173="Yes"),OFFSET('Hygiene Data'!$H$7,0,10*ROW('Hygiene Data'!H167)),NA())</f>
        <v>#N/A</v>
      </c>
      <c r="BN173" s="97" t="e">
        <f ca="true">+IF(AND(ISNUMBER(OFFSET('Hygiene Data'!$H$9,0,10*ROW('Hygiene Data'!H167))),'Data Summary'!EC173="Yes"),OFFSET('Hygiene Data'!$H$9,0,10*ROW('Hygiene Data'!H167)),NA())</f>
        <v>#N/A</v>
      </c>
      <c r="BO173" s="97" t="e">
        <f ca="true">+IF(AND(ISNUMBER(OFFSET('Hygiene Data'!$I$5,0,10*ROW('Hygiene Data'!I167))),'Data Summary'!ED173="Yes"),OFFSET('Hygiene Data'!$I$5,0,10*ROW('Hygiene Data'!I167)),NA())</f>
        <v>#N/A</v>
      </c>
      <c r="BP173" s="97" t="e">
        <f ca="true">+IF(AND(ISNUMBER(OFFSET('Hygiene Data'!$I$7,0,10*ROW('Hygiene Data'!I167))),'Data Summary'!EE173="Yes"),OFFSET('Hygiene Data'!$I$7,0,10*ROW('Hygiene Data'!I167)),NA())</f>
        <v>#N/A</v>
      </c>
      <c r="BQ173" s="97" t="e">
        <f ca="true">+IF(AND(ISNUMBER(OFFSET('Hygiene Data'!$I$9,0,10*ROW('Hygiene Data'!I167))),'Data Summary'!EF173="Yes"),OFFSET('Hygiene Data'!$I$9,0,10*ROW('Hygiene Data'!I167)),NA())</f>
        <v>#N/A</v>
      </c>
    </row>
    <row xmlns:x14ac="http://schemas.microsoft.com/office/spreadsheetml/2009/9/ac" r="174" x14ac:dyDescent="0.2">
      <c r="A174" s="409" t="e">
        <f ca="true">+RIGHT('Data Summary'!A174,LEN('Data Summary'!A174)-9)</f>
        <v>#VALUE!</v>
      </c>
      <c r="B174" s="36" t="str">
        <f ca="true">+IF(ISTEXT('Data Summary'!B174),'Data Summary'!B174,"")</f>
        <v/>
      </c>
      <c r="C174" s="358" t="e">
        <f ca="true">+VALUE('Data Summary'!C174)</f>
        <v>#VALUE!</v>
      </c>
      <c r="D174" s="95" t="e">
        <f ca="true">+IF(AND(ISNUMBER(OFFSET('Water Data'!$D$4,0,10*ROW('Water Data'!D168))),'Data Summary'!BS174="Yes"),100-OFFSET('Water Data'!$D$4,0,10*ROW('Water Data'!D168)),NA())</f>
        <v>#N/A</v>
      </c>
      <c r="E174" s="95" t="e">
        <f ca="true">+IF(AND(ISNUMBER(OFFSET('Water Data'!$D$6,0,10*ROW('Water Data'!D168))),'Data Summary'!BT174="Yes"),OFFSET('Water Data'!$D$6,0,10*ROW('Water Data'!D168)),NA())</f>
        <v>#N/A</v>
      </c>
      <c r="F174" s="95" t="e">
        <f ca="true">+IF(AND(ISNUMBER(OFFSET('Water Data'!$D$9,0,10*ROW('Water Data'!D168))),'Data Summary'!BU174="Yes"),OFFSET('Water Data'!$D$9,0,10*ROW('Water Data'!D168)),NA())</f>
        <v>#N/A</v>
      </c>
      <c r="G174" s="95" t="e">
        <f ca="true">+IF(AND(ISNUMBER(OFFSET('Water Data'!$E$4,0,10*ROW('Water Data'!E168))),'Data Summary'!BV174="Yes"),100-OFFSET('Water Data'!$E$4,0,10*ROW('Water Data'!E168)),NA())</f>
        <v>#N/A</v>
      </c>
      <c r="H174" s="95" t="e">
        <f ca="true">+IF(AND(ISNUMBER(OFFSET('Water Data'!$E$6,0,10*ROW('Water Data'!E168))),'Data Summary'!BW174="Yes"),OFFSET('Water Data'!$E$6,0,10*ROW('Water Data'!E168)),NA())</f>
        <v>#N/A</v>
      </c>
      <c r="I174" s="95" t="e">
        <f ca="true">+IF(AND(ISNUMBER(OFFSET('Water Data'!$E$9,0,10*ROW('Water Data'!E168))),'Data Summary'!BX174="Yes"),OFFSET('Water Data'!$E$9,0,10*ROW('Water Data'!E168)),NA())</f>
        <v>#N/A</v>
      </c>
      <c r="J174" s="95" t="e">
        <f ca="true">+IF(AND(ISNUMBER(OFFSET('Water Data'!$F$4,0,10*ROW('Water Data'!F168))),'Data Summary'!BY174="Yes"),100-OFFSET('Water Data'!$F$4,0,10*ROW('Water Data'!F168)),NA())</f>
        <v>#N/A</v>
      </c>
      <c r="K174" s="95" t="e">
        <f ca="true">+IF(AND(ISNUMBER(OFFSET('Water Data'!$F$6,0,10*ROW('Water Data'!F168))),'Data Summary'!BZ174="Yes"),OFFSET('Water Data'!$F$6,0,10*ROW('Water Data'!F168)),NA())</f>
        <v>#N/A</v>
      </c>
      <c r="L174" s="95" t="e">
        <f ca="true">+IF(AND(ISNUMBER(OFFSET('Water Data'!$F$9,0,10*ROW('Water Data'!F168))),'Data Summary'!CA174="Yes"),OFFSET('Water Data'!$F$9,0,10*ROW('Water Data'!F168)),NA())</f>
        <v>#N/A</v>
      </c>
      <c r="M174" s="95" t="e">
        <f ca="true">+IF(AND(ISNUMBER(OFFSET('Water Data'!$G$4,0,10*ROW('Water Data'!G168))),'Data Summary'!CB174="Yes"),100-OFFSET('Water Data'!$G$4,0,10*ROW('Water Data'!G168)),NA())</f>
        <v>#N/A</v>
      </c>
      <c r="N174" s="95" t="e">
        <f ca="true">+IF(AND(ISNUMBER(OFFSET('Water Data'!$G$6,0,10*ROW('Water Data'!G168))),'Data Summary'!CC174="Yes"),OFFSET('Water Data'!$G$6,0,10*ROW('Water Data'!G168)),NA())</f>
        <v>#N/A</v>
      </c>
      <c r="O174" s="95" t="e">
        <f ca="true">+IF(AND(ISNUMBER(OFFSET('Water Data'!$G$9,0,10*ROW('Water Data'!G168))),'Data Summary'!CD174="Yes"),OFFSET('Water Data'!$G$9,0,10*ROW('Water Data'!G168)),NA())</f>
        <v>#N/A</v>
      </c>
      <c r="P174" s="95" t="e">
        <f ca="true">+IF(AND(ISNUMBER(OFFSET('Water Data'!$H$4,0,10*ROW('Water Data'!H168))),'Data Summary'!CE174="Yes"),100-OFFSET('Water Data'!$H$4,0,10*ROW('Water Data'!H168)),NA())</f>
        <v>#N/A</v>
      </c>
      <c r="Q174" s="95" t="e">
        <f ca="true">+IF(AND(ISNUMBER(OFFSET('Water Data'!$H$6,0,10*ROW('Water Data'!H168))),'Data Summary'!CF174="Yes"),OFFSET('Water Data'!$H$6,0,10*ROW('Water Data'!H168)),NA())</f>
        <v>#N/A</v>
      </c>
      <c r="R174" s="95" t="e">
        <f ca="true">+IF(AND(ISNUMBER(OFFSET('Water Data'!$H$9,0,10*ROW('Water Data'!H168))),'Data Summary'!CG174="Yes"),OFFSET('Water Data'!$H$9,0,10*ROW('Water Data'!H168)),NA())</f>
        <v>#N/A</v>
      </c>
      <c r="S174" s="95" t="e">
        <f ca="true">+IF(AND(ISNUMBER(OFFSET('Water Data'!$I$4,0,10*ROW('Water Data'!I168))),'Data Summary'!CH174="Yes"),100-OFFSET('Water Data'!$I$4,0,10*ROW('Water Data'!I168)),NA())</f>
        <v>#N/A</v>
      </c>
      <c r="T174" s="95" t="e">
        <f ca="true">+IF(AND(ISNUMBER(OFFSET('Water Data'!$I$6,0,10*ROW('Water Data'!I168))),'Data Summary'!CI174="Yes"),OFFSET('Water Data'!$I$6,0,10*ROW('Water Data'!I168)),NA())</f>
        <v>#N/A</v>
      </c>
      <c r="U174" s="95" t="e">
        <f ca="true">+IF(AND(ISNUMBER(OFFSET('Water Data'!$I$9,0,10*ROW('Water Data'!I168))),'Data Summary'!CJ174="Yes"),OFFSET('Water Data'!$I$9,0,10*ROW('Water Data'!I168)),NA())</f>
        <v>#N/A</v>
      </c>
      <c r="V174" s="96" t="e">
        <f ca="true">+IF(AND(ISNUMBER(OFFSET('Sanitation Data'!$D$4,0,10*ROW('Sanitation Data'!D168))),'Data Summary'!CK174="Yes"),100-OFFSET('Sanitation Data'!$D$4,0,10*ROW('Sanitation Data'!D168)),NA())</f>
        <v>#N/A</v>
      </c>
      <c r="W174" s="96" t="e">
        <f ca="true">+IF(AND(ISNUMBER(OFFSET('Sanitation Data'!$D$6,0,10*ROW('Sanitation Data'!D168))),'Data Summary'!CL174="Yes"),OFFSET('Sanitation Data'!$D$6,0,10*ROW('Sanitation Data'!D168)),NA())</f>
        <v>#N/A</v>
      </c>
      <c r="X174" s="96" t="e">
        <f ca="true">+IF(AND(ISNUMBER(OFFSET('Sanitation Data'!$D$10,0,10*ROW('Sanitation Data'!D168))),'Data Summary'!CM174="Yes"),OFFSET('Sanitation Data'!$D$10,0,10*ROW('Sanitation Data'!D168)),NA())</f>
        <v>#N/A</v>
      </c>
      <c r="Y174" s="96" t="e">
        <f ca="true">+IF(AND(ISNUMBER(OFFSET('Sanitation Data'!$D$11,0,10*ROW('Sanitation Data'!D168))),'Data Summary'!CN174="Yes"),OFFSET('Sanitation Data'!$D$11,0,10*ROW('Sanitation Data'!D168)),NA())</f>
        <v>#N/A</v>
      </c>
      <c r="Z174" s="96" t="e">
        <f ca="true">+IF(AND(ISNUMBER(OFFSET('Sanitation Data'!$D$12,0,10*ROW('Sanitation Data'!D168))),'Data Summary'!CO174="Yes"),OFFSET('Sanitation Data'!$D$12,0,10*ROW('Sanitation Data'!D168)),NA())</f>
        <v>#N/A</v>
      </c>
      <c r="AA174" s="96" t="e">
        <f ca="true">+IF(AND(ISNUMBER(OFFSET('Sanitation Data'!$E$4,0,10*ROW('Sanitation Data'!E168))),'Data Summary'!CP174="Yes"),100-OFFSET('Sanitation Data'!$E$4,0,10*ROW('Sanitation Data'!E168)),NA())</f>
        <v>#N/A</v>
      </c>
      <c r="AB174" s="96" t="e">
        <f ca="true">+IF(AND(ISNUMBER(OFFSET('Sanitation Data'!$E$6,0,10*ROW('Sanitation Data'!E168))),'Data Summary'!CQ174="Yes"),OFFSET('Sanitation Data'!$E$6,0,10*ROW('Sanitation Data'!E168)),NA())</f>
        <v>#N/A</v>
      </c>
      <c r="AC174" s="96" t="e">
        <f ca="true">+IF(AND(ISNUMBER(OFFSET('Sanitation Data'!$E$10,0,10*ROW('Sanitation Data'!E168))),'Data Summary'!CR174="Yes"),OFFSET('Sanitation Data'!$E$10,0,10*ROW('Sanitation Data'!E168)),NA())</f>
        <v>#N/A</v>
      </c>
      <c r="AD174" s="96" t="e">
        <f ca="true">+IF(AND(ISNUMBER(OFFSET('Sanitation Data'!$E$11,0,10*ROW('Sanitation Data'!E168))),'Data Summary'!CS174="Yes"),OFFSET('Sanitation Data'!$E$11,0,10*ROW('Sanitation Data'!E168)),NA())</f>
        <v>#N/A</v>
      </c>
      <c r="AE174" s="96" t="e">
        <f ca="true">+IF(AND(ISNUMBER(OFFSET('Sanitation Data'!$E$12,0,10*ROW('Sanitation Data'!E168))),'Data Summary'!CT174="Yes"),OFFSET('Sanitation Data'!$E$12,0,10*ROW('Sanitation Data'!E168)),NA())</f>
        <v>#N/A</v>
      </c>
      <c r="AF174" s="96" t="e">
        <f ca="true">+IF(AND(ISNUMBER(OFFSET('Sanitation Data'!$F$4,0,10*ROW('Sanitation Data'!F168))),'Data Summary'!CU174="Yes"),100-OFFSET('Sanitation Data'!$F$4,0,10*ROW('Sanitation Data'!F168)),NA())</f>
        <v>#N/A</v>
      </c>
      <c r="AG174" s="96" t="e">
        <f ca="true">+IF(AND(ISNUMBER(OFFSET('Sanitation Data'!$F$6,0,10*ROW('Sanitation Data'!F168))),'Data Summary'!CV174="Yes"),OFFSET('Sanitation Data'!$F$6,0,10*ROW('Sanitation Data'!F168)),NA())</f>
        <v>#N/A</v>
      </c>
      <c r="AH174" s="96" t="e">
        <f ca="true">+IF(AND(ISNUMBER(OFFSET('Sanitation Data'!$F$10,0,10*ROW('Sanitation Data'!F168))),'Data Summary'!CW174="Yes"),OFFSET('Sanitation Data'!$F$10,0,10*ROW('Sanitation Data'!F168)),NA())</f>
        <v>#N/A</v>
      </c>
      <c r="AI174" s="96" t="e">
        <f ca="true">+IF(AND(ISNUMBER(OFFSET('Sanitation Data'!$F$11,0,10*ROW('Sanitation Data'!F168))),'Data Summary'!CX174="Yes"),OFFSET('Sanitation Data'!$F$11,0,10*ROW('Sanitation Data'!F168)),NA())</f>
        <v>#N/A</v>
      </c>
      <c r="AJ174" s="96" t="e">
        <f ca="true">+IF(AND(ISNUMBER(OFFSET('Sanitation Data'!$F$12,0,10*ROW('Sanitation Data'!F168))),'Data Summary'!CY174="Yes"),OFFSET('Sanitation Data'!$F$12,0,10*ROW('Sanitation Data'!F168)),NA())</f>
        <v>#N/A</v>
      </c>
      <c r="AK174" s="96" t="e">
        <f ca="true">+IF(AND(ISNUMBER(OFFSET('Sanitation Data'!$G$4,0,10*ROW('Sanitation Data'!G168))),'Data Summary'!CZ174="Yes"),100-OFFSET('Sanitation Data'!$G$4,0,10*ROW('Sanitation Data'!G168)),NA())</f>
        <v>#N/A</v>
      </c>
      <c r="AL174" s="96" t="e">
        <f ca="true">+IF(AND(ISNUMBER(OFFSET('Sanitation Data'!$G$6,0,10*ROW('Sanitation Data'!G168))),'Data Summary'!DA174="Yes"),OFFSET('Sanitation Data'!$G$6,0,10*ROW('Sanitation Data'!G168)),NA())</f>
        <v>#N/A</v>
      </c>
      <c r="AM174" s="96" t="e">
        <f ca="true">+IF(AND(ISNUMBER(OFFSET('Sanitation Data'!$G$10,0,10*ROW('Sanitation Data'!G168))),'Data Summary'!DB174="Yes"),OFFSET('Sanitation Data'!$G$10,0,10*ROW('Sanitation Data'!G168)),NA())</f>
        <v>#N/A</v>
      </c>
      <c r="AN174" s="96" t="e">
        <f ca="true">+IF(AND(ISNUMBER(OFFSET('Sanitation Data'!$G$11,0,10*ROW('Sanitation Data'!G168))),'Data Summary'!DC174="Yes"),OFFSET('Sanitation Data'!$G$11,0,10*ROW('Sanitation Data'!G168)),NA())</f>
        <v>#N/A</v>
      </c>
      <c r="AO174" s="96" t="e">
        <f ca="true">+IF(AND(ISNUMBER(OFFSET('Sanitation Data'!$G$12,0,10*ROW('Sanitation Data'!G168))),'Data Summary'!DD174="Yes"),OFFSET('Sanitation Data'!$G$12,0,10*ROW('Sanitation Data'!G168)),NA())</f>
        <v>#N/A</v>
      </c>
      <c r="AP174" s="96" t="e">
        <f ca="true">+IF(AND(ISNUMBER(OFFSET('Sanitation Data'!$H$4,0,10*ROW('Sanitation Data'!H168))),'Data Summary'!DE174="Yes"),100-OFFSET('Sanitation Data'!$H$4,0,10*ROW('Sanitation Data'!H168)),NA())</f>
        <v>#N/A</v>
      </c>
      <c r="AQ174" s="96" t="e">
        <f ca="true">+IF(AND(ISNUMBER(OFFSET('Sanitation Data'!$H$6,0,10*ROW('Sanitation Data'!H168))),'Data Summary'!DF174="Yes"),OFFSET('Sanitation Data'!$H$6,0,10*ROW('Sanitation Data'!H168)),NA())</f>
        <v>#N/A</v>
      </c>
      <c r="AR174" s="96" t="e">
        <f ca="true">+IF(AND(ISNUMBER(OFFSET('Sanitation Data'!$H$10,0,10*ROW('Sanitation Data'!H168))),'Data Summary'!DG174="Yes"),OFFSET('Sanitation Data'!$H$10,0,10*ROW('Sanitation Data'!H168)),NA())</f>
        <v>#N/A</v>
      </c>
      <c r="AS174" s="96" t="e">
        <f ca="true">+IF(AND(ISNUMBER(OFFSET('Sanitation Data'!$H$11,0,10*ROW('Sanitation Data'!H168))),'Data Summary'!DH174="Yes"),OFFSET('Sanitation Data'!$H$11,0,10*ROW('Sanitation Data'!H168)),NA())</f>
        <v>#N/A</v>
      </c>
      <c r="AT174" s="96" t="e">
        <f ca="true">+IF(AND(ISNUMBER(OFFSET('Sanitation Data'!$H$12,0,10*ROW('Sanitation Data'!H168))),'Data Summary'!DI174="Yes"),OFFSET('Sanitation Data'!$H$12,0,10*ROW('Sanitation Data'!H168)),NA())</f>
        <v>#N/A</v>
      </c>
      <c r="AU174" s="96" t="e">
        <f ca="true">+IF(AND(ISNUMBER(OFFSET('Sanitation Data'!$I$4,0,10*ROW('Sanitation Data'!I168))),'Data Summary'!DJ174="Yes"),100-OFFSET('Sanitation Data'!$I$4,0,10*ROW('Sanitation Data'!I168)),NA())</f>
        <v>#N/A</v>
      </c>
      <c r="AV174" s="96" t="e">
        <f ca="true">+IF(AND(ISNUMBER(OFFSET('Sanitation Data'!$I$6,0,10*ROW('Sanitation Data'!I168))),'Data Summary'!DK174="Yes"),OFFSET('Sanitation Data'!$I$6,0,10*ROW('Sanitation Data'!I168)),NA())</f>
        <v>#N/A</v>
      </c>
      <c r="AW174" s="96" t="e">
        <f ca="true">+IF(AND(ISNUMBER(OFFSET('Sanitation Data'!$I$10,0,10*ROW('Sanitation Data'!I168))),'Data Summary'!DL174="Yes"),OFFSET('Sanitation Data'!$I$10,0,10*ROW('Sanitation Data'!I168)),NA())</f>
        <v>#N/A</v>
      </c>
      <c r="AX174" s="96" t="e">
        <f ca="true">+IF(AND(ISNUMBER(OFFSET('Sanitation Data'!$I$11,0,10*ROW('Sanitation Data'!I168))),'Data Summary'!DM174="Yes"),OFFSET('Sanitation Data'!$I$11,0,10*ROW('Sanitation Data'!I168)),NA())</f>
        <v>#N/A</v>
      </c>
      <c r="AY174" s="96" t="e">
        <f ca="true">+IF(AND(ISNUMBER(OFFSET('Sanitation Data'!$I$12,0,10*ROW('Sanitation Data'!I168))),'Data Summary'!DN174="Yes"),OFFSET('Sanitation Data'!$I$12,0,10*ROW('Sanitation Data'!I168)),NA())</f>
        <v>#N/A</v>
      </c>
      <c r="AZ174" s="97" t="e">
        <f ca="true">+IF(AND(ISNUMBER(OFFSET('Hygiene Data'!$D$5,0,10*ROW('Hygiene Data'!D168))),'Data Summary'!DO174="Yes"),OFFSET('Hygiene Data'!$D$5,0,10*ROW('Hygiene Data'!D168)),NA())</f>
        <v>#N/A</v>
      </c>
      <c r="BA174" s="97" t="e">
        <f ca="true">+IF(AND(ISNUMBER(OFFSET('Hygiene Data'!$D$7,0,10*ROW('Hygiene Data'!D168))),'Data Summary'!DP174="Yes"),OFFSET('Hygiene Data'!$D$7,0,10*ROW('Hygiene Data'!D168)),NA())</f>
        <v>#N/A</v>
      </c>
      <c r="BB174" s="97" t="e">
        <f ca="true">+IF(AND(ISNUMBER(OFFSET('Hygiene Data'!$D$9,0,10*ROW('Hygiene Data'!D168))),'Data Summary'!DQ174="Yes"),OFFSET('Hygiene Data'!$D$9,0,10*ROW('Hygiene Data'!D168)),NA())</f>
        <v>#N/A</v>
      </c>
      <c r="BC174" s="97" t="e">
        <f ca="true">+IF(AND(ISNUMBER(OFFSET('Hygiene Data'!$E$5,0,10*ROW('Hygiene Data'!E168))),'Data Summary'!DR174="Yes"),OFFSET('Hygiene Data'!$E$5,0,10*ROW('Hygiene Data'!E168)),NA())</f>
        <v>#N/A</v>
      </c>
      <c r="BD174" s="97" t="e">
        <f ca="true">+IF(AND(ISNUMBER(OFFSET('Hygiene Data'!$E$7,0,10*ROW('Hygiene Data'!E168))),'Data Summary'!DS174="Yes"),OFFSET('Hygiene Data'!$E$7,0,10*ROW('Hygiene Data'!E168)),NA())</f>
        <v>#N/A</v>
      </c>
      <c r="BE174" s="97" t="e">
        <f ca="true">+IF(AND(ISNUMBER(OFFSET('Hygiene Data'!$E$9,0,10*ROW('Hygiene Data'!E168))),'Data Summary'!DT174="Yes"),OFFSET('Hygiene Data'!$E$9,0,10*ROW('Hygiene Data'!E168)),NA())</f>
        <v>#N/A</v>
      </c>
      <c r="BF174" s="97" t="e">
        <f ca="true">+IF(AND(ISNUMBER(OFFSET('Hygiene Data'!$F$5,0,10*ROW('Hygiene Data'!F168))),'Data Summary'!DU174="Yes"),OFFSET('Hygiene Data'!$F$5,0,10*ROW('Hygiene Data'!F168)),NA())</f>
        <v>#N/A</v>
      </c>
      <c r="BG174" s="97" t="e">
        <f ca="true">+IF(AND(ISNUMBER(OFFSET('Hygiene Data'!$F$7,0,10*ROW('Hygiene Data'!F168))),'Data Summary'!DV174="Yes"),OFFSET('Hygiene Data'!$F$7,0,10*ROW('Hygiene Data'!F168)),NA())</f>
        <v>#N/A</v>
      </c>
      <c r="BH174" s="97" t="e">
        <f ca="true">+IF(AND(ISNUMBER(OFFSET('Hygiene Data'!$F$9,0,10*ROW('Hygiene Data'!F168))),'Data Summary'!DW174="Yes"),OFFSET('Hygiene Data'!$F$9,0,10*ROW('Hygiene Data'!F168)),NA())</f>
        <v>#N/A</v>
      </c>
      <c r="BI174" s="97" t="e">
        <f ca="true">+IF(AND(ISNUMBER(OFFSET('Hygiene Data'!$G$5,0,10*ROW('Hygiene Data'!G168))),'Data Summary'!DX174="Yes"),OFFSET('Hygiene Data'!$G$5,0,10*ROW('Hygiene Data'!G168)),NA())</f>
        <v>#N/A</v>
      </c>
      <c r="BJ174" s="97" t="e">
        <f ca="true">+IF(AND(ISNUMBER(OFFSET('Hygiene Data'!$G$7,0,10*ROW('Hygiene Data'!G168))),'Data Summary'!DY174="Yes"),OFFSET('Hygiene Data'!$G$7,0,10*ROW('Hygiene Data'!G168)),NA())</f>
        <v>#N/A</v>
      </c>
      <c r="BK174" s="97" t="e">
        <f ca="true">+IF(AND(ISNUMBER(OFFSET('Hygiene Data'!$G$9,0,10*ROW('Hygiene Data'!G168))),'Data Summary'!DZ174="Yes"),OFFSET('Hygiene Data'!$G$9,0,10*ROW('Hygiene Data'!G168)),NA())</f>
        <v>#N/A</v>
      </c>
      <c r="BL174" s="97" t="e">
        <f ca="true">+IF(AND(ISNUMBER(OFFSET('Hygiene Data'!$H$5,0,10*ROW('Hygiene Data'!H168))),'Data Summary'!EA174="Yes"),OFFSET('Hygiene Data'!$H$5,0,10*ROW('Hygiene Data'!H168)),NA())</f>
        <v>#N/A</v>
      </c>
      <c r="BM174" s="97" t="e">
        <f ca="true">+IF(AND(ISNUMBER(OFFSET('Hygiene Data'!$H$7,0,10*ROW('Hygiene Data'!H168))),'Data Summary'!EB174="Yes"),OFFSET('Hygiene Data'!$H$7,0,10*ROW('Hygiene Data'!H168)),NA())</f>
        <v>#N/A</v>
      </c>
      <c r="BN174" s="97" t="e">
        <f ca="true">+IF(AND(ISNUMBER(OFFSET('Hygiene Data'!$H$9,0,10*ROW('Hygiene Data'!H168))),'Data Summary'!EC174="Yes"),OFFSET('Hygiene Data'!$H$9,0,10*ROW('Hygiene Data'!H168)),NA())</f>
        <v>#N/A</v>
      </c>
      <c r="BO174" s="97" t="e">
        <f ca="true">+IF(AND(ISNUMBER(OFFSET('Hygiene Data'!$I$5,0,10*ROW('Hygiene Data'!I168))),'Data Summary'!ED174="Yes"),OFFSET('Hygiene Data'!$I$5,0,10*ROW('Hygiene Data'!I168)),NA())</f>
        <v>#N/A</v>
      </c>
      <c r="BP174" s="97" t="e">
        <f ca="true">+IF(AND(ISNUMBER(OFFSET('Hygiene Data'!$I$7,0,10*ROW('Hygiene Data'!I168))),'Data Summary'!EE174="Yes"),OFFSET('Hygiene Data'!$I$7,0,10*ROW('Hygiene Data'!I168)),NA())</f>
        <v>#N/A</v>
      </c>
      <c r="BQ174" s="97" t="e">
        <f ca="true">+IF(AND(ISNUMBER(OFFSET('Hygiene Data'!$I$9,0,10*ROW('Hygiene Data'!I168))),'Data Summary'!EF174="Yes"),OFFSET('Hygiene Data'!$I$9,0,10*ROW('Hygiene Data'!I168)),NA())</f>
        <v>#N/A</v>
      </c>
    </row>
    <row xmlns:x14ac="http://schemas.microsoft.com/office/spreadsheetml/2009/9/ac" r="175" x14ac:dyDescent="0.2">
      <c r="A175" s="409" t="e">
        <f ca="true">+RIGHT('Data Summary'!A175,LEN('Data Summary'!A175)-9)</f>
        <v>#VALUE!</v>
      </c>
      <c r="B175" s="36" t="str">
        <f ca="true">+IF(ISTEXT('Data Summary'!B175),'Data Summary'!B175,"")</f>
        <v/>
      </c>
      <c r="C175" s="358" t="e">
        <f ca="true">+VALUE('Data Summary'!C175)</f>
        <v>#VALUE!</v>
      </c>
      <c r="D175" s="95" t="e">
        <f ca="true">+IF(AND(ISNUMBER(OFFSET('Water Data'!$D$4,0,10*ROW('Water Data'!D169))),'Data Summary'!BS175="Yes"),100-OFFSET('Water Data'!$D$4,0,10*ROW('Water Data'!D169)),NA())</f>
        <v>#N/A</v>
      </c>
      <c r="E175" s="95" t="e">
        <f ca="true">+IF(AND(ISNUMBER(OFFSET('Water Data'!$D$6,0,10*ROW('Water Data'!D169))),'Data Summary'!BT175="Yes"),OFFSET('Water Data'!$D$6,0,10*ROW('Water Data'!D169)),NA())</f>
        <v>#N/A</v>
      </c>
      <c r="F175" s="95" t="e">
        <f ca="true">+IF(AND(ISNUMBER(OFFSET('Water Data'!$D$9,0,10*ROW('Water Data'!D169))),'Data Summary'!BU175="Yes"),OFFSET('Water Data'!$D$9,0,10*ROW('Water Data'!D169)),NA())</f>
        <v>#N/A</v>
      </c>
      <c r="G175" s="95" t="e">
        <f ca="true">+IF(AND(ISNUMBER(OFFSET('Water Data'!$E$4,0,10*ROW('Water Data'!E169))),'Data Summary'!BV175="Yes"),100-OFFSET('Water Data'!$E$4,0,10*ROW('Water Data'!E169)),NA())</f>
        <v>#N/A</v>
      </c>
      <c r="H175" s="95" t="e">
        <f ca="true">+IF(AND(ISNUMBER(OFFSET('Water Data'!$E$6,0,10*ROW('Water Data'!E169))),'Data Summary'!BW175="Yes"),OFFSET('Water Data'!$E$6,0,10*ROW('Water Data'!E169)),NA())</f>
        <v>#N/A</v>
      </c>
      <c r="I175" s="95" t="e">
        <f ca="true">+IF(AND(ISNUMBER(OFFSET('Water Data'!$E$9,0,10*ROW('Water Data'!E169))),'Data Summary'!BX175="Yes"),OFFSET('Water Data'!$E$9,0,10*ROW('Water Data'!E169)),NA())</f>
        <v>#N/A</v>
      </c>
      <c r="J175" s="95" t="e">
        <f ca="true">+IF(AND(ISNUMBER(OFFSET('Water Data'!$F$4,0,10*ROW('Water Data'!F169))),'Data Summary'!BY175="Yes"),100-OFFSET('Water Data'!$F$4,0,10*ROW('Water Data'!F169)),NA())</f>
        <v>#N/A</v>
      </c>
      <c r="K175" s="95" t="e">
        <f ca="true">+IF(AND(ISNUMBER(OFFSET('Water Data'!$F$6,0,10*ROW('Water Data'!F169))),'Data Summary'!BZ175="Yes"),OFFSET('Water Data'!$F$6,0,10*ROW('Water Data'!F169)),NA())</f>
        <v>#N/A</v>
      </c>
      <c r="L175" s="95" t="e">
        <f ca="true">+IF(AND(ISNUMBER(OFFSET('Water Data'!$F$9,0,10*ROW('Water Data'!F169))),'Data Summary'!CA175="Yes"),OFFSET('Water Data'!$F$9,0,10*ROW('Water Data'!F169)),NA())</f>
        <v>#N/A</v>
      </c>
      <c r="M175" s="95" t="e">
        <f ca="true">+IF(AND(ISNUMBER(OFFSET('Water Data'!$G$4,0,10*ROW('Water Data'!G169))),'Data Summary'!CB175="Yes"),100-OFFSET('Water Data'!$G$4,0,10*ROW('Water Data'!G169)),NA())</f>
        <v>#N/A</v>
      </c>
      <c r="N175" s="95" t="e">
        <f ca="true">+IF(AND(ISNUMBER(OFFSET('Water Data'!$G$6,0,10*ROW('Water Data'!G169))),'Data Summary'!CC175="Yes"),OFFSET('Water Data'!$G$6,0,10*ROW('Water Data'!G169)),NA())</f>
        <v>#N/A</v>
      </c>
      <c r="O175" s="95" t="e">
        <f ca="true">+IF(AND(ISNUMBER(OFFSET('Water Data'!$G$9,0,10*ROW('Water Data'!G169))),'Data Summary'!CD175="Yes"),OFFSET('Water Data'!$G$9,0,10*ROW('Water Data'!G169)),NA())</f>
        <v>#N/A</v>
      </c>
      <c r="P175" s="95" t="e">
        <f ca="true">+IF(AND(ISNUMBER(OFFSET('Water Data'!$H$4,0,10*ROW('Water Data'!H169))),'Data Summary'!CE175="Yes"),100-OFFSET('Water Data'!$H$4,0,10*ROW('Water Data'!H169)),NA())</f>
        <v>#N/A</v>
      </c>
      <c r="Q175" s="95" t="e">
        <f ca="true">+IF(AND(ISNUMBER(OFFSET('Water Data'!$H$6,0,10*ROW('Water Data'!H169))),'Data Summary'!CF175="Yes"),OFFSET('Water Data'!$H$6,0,10*ROW('Water Data'!H169)),NA())</f>
        <v>#N/A</v>
      </c>
      <c r="R175" s="95" t="e">
        <f ca="true">+IF(AND(ISNUMBER(OFFSET('Water Data'!$H$9,0,10*ROW('Water Data'!H169))),'Data Summary'!CG175="Yes"),OFFSET('Water Data'!$H$9,0,10*ROW('Water Data'!H169)),NA())</f>
        <v>#N/A</v>
      </c>
      <c r="S175" s="95" t="e">
        <f ca="true">+IF(AND(ISNUMBER(OFFSET('Water Data'!$I$4,0,10*ROW('Water Data'!I169))),'Data Summary'!CH175="Yes"),100-OFFSET('Water Data'!$I$4,0,10*ROW('Water Data'!I169)),NA())</f>
        <v>#N/A</v>
      </c>
      <c r="T175" s="95" t="e">
        <f ca="true">+IF(AND(ISNUMBER(OFFSET('Water Data'!$I$6,0,10*ROW('Water Data'!I169))),'Data Summary'!CI175="Yes"),OFFSET('Water Data'!$I$6,0,10*ROW('Water Data'!I169)),NA())</f>
        <v>#N/A</v>
      </c>
      <c r="U175" s="95" t="e">
        <f ca="true">+IF(AND(ISNUMBER(OFFSET('Water Data'!$I$9,0,10*ROW('Water Data'!I169))),'Data Summary'!CJ175="Yes"),OFFSET('Water Data'!$I$9,0,10*ROW('Water Data'!I169)),NA())</f>
        <v>#N/A</v>
      </c>
      <c r="V175" s="96" t="e">
        <f ca="true">+IF(AND(ISNUMBER(OFFSET('Sanitation Data'!$D$4,0,10*ROW('Sanitation Data'!D169))),'Data Summary'!CK175="Yes"),100-OFFSET('Sanitation Data'!$D$4,0,10*ROW('Sanitation Data'!D169)),NA())</f>
        <v>#N/A</v>
      </c>
      <c r="W175" s="96" t="e">
        <f ca="true">+IF(AND(ISNUMBER(OFFSET('Sanitation Data'!$D$6,0,10*ROW('Sanitation Data'!D169))),'Data Summary'!CL175="Yes"),OFFSET('Sanitation Data'!$D$6,0,10*ROW('Sanitation Data'!D169)),NA())</f>
        <v>#N/A</v>
      </c>
      <c r="X175" s="96" t="e">
        <f ca="true">+IF(AND(ISNUMBER(OFFSET('Sanitation Data'!$D$10,0,10*ROW('Sanitation Data'!D169))),'Data Summary'!CM175="Yes"),OFFSET('Sanitation Data'!$D$10,0,10*ROW('Sanitation Data'!D169)),NA())</f>
        <v>#N/A</v>
      </c>
      <c r="Y175" s="96" t="e">
        <f ca="true">+IF(AND(ISNUMBER(OFFSET('Sanitation Data'!$D$11,0,10*ROW('Sanitation Data'!D169))),'Data Summary'!CN175="Yes"),OFFSET('Sanitation Data'!$D$11,0,10*ROW('Sanitation Data'!D169)),NA())</f>
        <v>#N/A</v>
      </c>
      <c r="Z175" s="96" t="e">
        <f ca="true">+IF(AND(ISNUMBER(OFFSET('Sanitation Data'!$D$12,0,10*ROW('Sanitation Data'!D169))),'Data Summary'!CO175="Yes"),OFFSET('Sanitation Data'!$D$12,0,10*ROW('Sanitation Data'!D169)),NA())</f>
        <v>#N/A</v>
      </c>
      <c r="AA175" s="96" t="e">
        <f ca="true">+IF(AND(ISNUMBER(OFFSET('Sanitation Data'!$E$4,0,10*ROW('Sanitation Data'!E169))),'Data Summary'!CP175="Yes"),100-OFFSET('Sanitation Data'!$E$4,0,10*ROW('Sanitation Data'!E169)),NA())</f>
        <v>#N/A</v>
      </c>
      <c r="AB175" s="96" t="e">
        <f ca="true">+IF(AND(ISNUMBER(OFFSET('Sanitation Data'!$E$6,0,10*ROW('Sanitation Data'!E169))),'Data Summary'!CQ175="Yes"),OFFSET('Sanitation Data'!$E$6,0,10*ROW('Sanitation Data'!E169)),NA())</f>
        <v>#N/A</v>
      </c>
      <c r="AC175" s="96" t="e">
        <f ca="true">+IF(AND(ISNUMBER(OFFSET('Sanitation Data'!$E$10,0,10*ROW('Sanitation Data'!E169))),'Data Summary'!CR175="Yes"),OFFSET('Sanitation Data'!$E$10,0,10*ROW('Sanitation Data'!E169)),NA())</f>
        <v>#N/A</v>
      </c>
      <c r="AD175" s="96" t="e">
        <f ca="true">+IF(AND(ISNUMBER(OFFSET('Sanitation Data'!$E$11,0,10*ROW('Sanitation Data'!E169))),'Data Summary'!CS175="Yes"),OFFSET('Sanitation Data'!$E$11,0,10*ROW('Sanitation Data'!E169)),NA())</f>
        <v>#N/A</v>
      </c>
      <c r="AE175" s="96" t="e">
        <f ca="true">+IF(AND(ISNUMBER(OFFSET('Sanitation Data'!$E$12,0,10*ROW('Sanitation Data'!E169))),'Data Summary'!CT175="Yes"),OFFSET('Sanitation Data'!$E$12,0,10*ROW('Sanitation Data'!E169)),NA())</f>
        <v>#N/A</v>
      </c>
      <c r="AF175" s="96" t="e">
        <f ca="true">+IF(AND(ISNUMBER(OFFSET('Sanitation Data'!$F$4,0,10*ROW('Sanitation Data'!F169))),'Data Summary'!CU175="Yes"),100-OFFSET('Sanitation Data'!$F$4,0,10*ROW('Sanitation Data'!F169)),NA())</f>
        <v>#N/A</v>
      </c>
      <c r="AG175" s="96" t="e">
        <f ca="true">+IF(AND(ISNUMBER(OFFSET('Sanitation Data'!$F$6,0,10*ROW('Sanitation Data'!F169))),'Data Summary'!CV175="Yes"),OFFSET('Sanitation Data'!$F$6,0,10*ROW('Sanitation Data'!F169)),NA())</f>
        <v>#N/A</v>
      </c>
      <c r="AH175" s="96" t="e">
        <f ca="true">+IF(AND(ISNUMBER(OFFSET('Sanitation Data'!$F$10,0,10*ROW('Sanitation Data'!F169))),'Data Summary'!CW175="Yes"),OFFSET('Sanitation Data'!$F$10,0,10*ROW('Sanitation Data'!F169)),NA())</f>
        <v>#N/A</v>
      </c>
      <c r="AI175" s="96" t="e">
        <f ca="true">+IF(AND(ISNUMBER(OFFSET('Sanitation Data'!$F$11,0,10*ROW('Sanitation Data'!F169))),'Data Summary'!CX175="Yes"),OFFSET('Sanitation Data'!$F$11,0,10*ROW('Sanitation Data'!F169)),NA())</f>
        <v>#N/A</v>
      </c>
      <c r="AJ175" s="96" t="e">
        <f ca="true">+IF(AND(ISNUMBER(OFFSET('Sanitation Data'!$F$12,0,10*ROW('Sanitation Data'!F169))),'Data Summary'!CY175="Yes"),OFFSET('Sanitation Data'!$F$12,0,10*ROW('Sanitation Data'!F169)),NA())</f>
        <v>#N/A</v>
      </c>
      <c r="AK175" s="96" t="e">
        <f ca="true">+IF(AND(ISNUMBER(OFFSET('Sanitation Data'!$G$4,0,10*ROW('Sanitation Data'!G169))),'Data Summary'!CZ175="Yes"),100-OFFSET('Sanitation Data'!$G$4,0,10*ROW('Sanitation Data'!G169)),NA())</f>
        <v>#N/A</v>
      </c>
      <c r="AL175" s="96" t="e">
        <f ca="true">+IF(AND(ISNUMBER(OFFSET('Sanitation Data'!$G$6,0,10*ROW('Sanitation Data'!G169))),'Data Summary'!DA175="Yes"),OFFSET('Sanitation Data'!$G$6,0,10*ROW('Sanitation Data'!G169)),NA())</f>
        <v>#N/A</v>
      </c>
      <c r="AM175" s="96" t="e">
        <f ca="true">+IF(AND(ISNUMBER(OFFSET('Sanitation Data'!$G$10,0,10*ROW('Sanitation Data'!G169))),'Data Summary'!DB175="Yes"),OFFSET('Sanitation Data'!$G$10,0,10*ROW('Sanitation Data'!G169)),NA())</f>
        <v>#N/A</v>
      </c>
      <c r="AN175" s="96" t="e">
        <f ca="true">+IF(AND(ISNUMBER(OFFSET('Sanitation Data'!$G$11,0,10*ROW('Sanitation Data'!G169))),'Data Summary'!DC175="Yes"),OFFSET('Sanitation Data'!$G$11,0,10*ROW('Sanitation Data'!G169)),NA())</f>
        <v>#N/A</v>
      </c>
      <c r="AO175" s="96" t="e">
        <f ca="true">+IF(AND(ISNUMBER(OFFSET('Sanitation Data'!$G$12,0,10*ROW('Sanitation Data'!G169))),'Data Summary'!DD175="Yes"),OFFSET('Sanitation Data'!$G$12,0,10*ROW('Sanitation Data'!G169)),NA())</f>
        <v>#N/A</v>
      </c>
      <c r="AP175" s="96" t="e">
        <f ca="true">+IF(AND(ISNUMBER(OFFSET('Sanitation Data'!$H$4,0,10*ROW('Sanitation Data'!H169))),'Data Summary'!DE175="Yes"),100-OFFSET('Sanitation Data'!$H$4,0,10*ROW('Sanitation Data'!H169)),NA())</f>
        <v>#N/A</v>
      </c>
      <c r="AQ175" s="96" t="e">
        <f ca="true">+IF(AND(ISNUMBER(OFFSET('Sanitation Data'!$H$6,0,10*ROW('Sanitation Data'!H169))),'Data Summary'!DF175="Yes"),OFFSET('Sanitation Data'!$H$6,0,10*ROW('Sanitation Data'!H169)),NA())</f>
        <v>#N/A</v>
      </c>
      <c r="AR175" s="96" t="e">
        <f ca="true">+IF(AND(ISNUMBER(OFFSET('Sanitation Data'!$H$10,0,10*ROW('Sanitation Data'!H169))),'Data Summary'!DG175="Yes"),OFFSET('Sanitation Data'!$H$10,0,10*ROW('Sanitation Data'!H169)),NA())</f>
        <v>#N/A</v>
      </c>
      <c r="AS175" s="96" t="e">
        <f ca="true">+IF(AND(ISNUMBER(OFFSET('Sanitation Data'!$H$11,0,10*ROW('Sanitation Data'!H169))),'Data Summary'!DH175="Yes"),OFFSET('Sanitation Data'!$H$11,0,10*ROW('Sanitation Data'!H169)),NA())</f>
        <v>#N/A</v>
      </c>
      <c r="AT175" s="96" t="e">
        <f ca="true">+IF(AND(ISNUMBER(OFFSET('Sanitation Data'!$H$12,0,10*ROW('Sanitation Data'!H169))),'Data Summary'!DI175="Yes"),OFFSET('Sanitation Data'!$H$12,0,10*ROW('Sanitation Data'!H169)),NA())</f>
        <v>#N/A</v>
      </c>
      <c r="AU175" s="96" t="e">
        <f ca="true">+IF(AND(ISNUMBER(OFFSET('Sanitation Data'!$I$4,0,10*ROW('Sanitation Data'!I169))),'Data Summary'!DJ175="Yes"),100-OFFSET('Sanitation Data'!$I$4,0,10*ROW('Sanitation Data'!I169)),NA())</f>
        <v>#N/A</v>
      </c>
      <c r="AV175" s="96" t="e">
        <f ca="true">+IF(AND(ISNUMBER(OFFSET('Sanitation Data'!$I$6,0,10*ROW('Sanitation Data'!I169))),'Data Summary'!DK175="Yes"),OFFSET('Sanitation Data'!$I$6,0,10*ROW('Sanitation Data'!I169)),NA())</f>
        <v>#N/A</v>
      </c>
      <c r="AW175" s="96" t="e">
        <f ca="true">+IF(AND(ISNUMBER(OFFSET('Sanitation Data'!$I$10,0,10*ROW('Sanitation Data'!I169))),'Data Summary'!DL175="Yes"),OFFSET('Sanitation Data'!$I$10,0,10*ROW('Sanitation Data'!I169)),NA())</f>
        <v>#N/A</v>
      </c>
      <c r="AX175" s="96" t="e">
        <f ca="true">+IF(AND(ISNUMBER(OFFSET('Sanitation Data'!$I$11,0,10*ROW('Sanitation Data'!I169))),'Data Summary'!DM175="Yes"),OFFSET('Sanitation Data'!$I$11,0,10*ROW('Sanitation Data'!I169)),NA())</f>
        <v>#N/A</v>
      </c>
      <c r="AY175" s="96" t="e">
        <f ca="true">+IF(AND(ISNUMBER(OFFSET('Sanitation Data'!$I$12,0,10*ROW('Sanitation Data'!I169))),'Data Summary'!DN175="Yes"),OFFSET('Sanitation Data'!$I$12,0,10*ROW('Sanitation Data'!I169)),NA())</f>
        <v>#N/A</v>
      </c>
      <c r="AZ175" s="97" t="e">
        <f ca="true">+IF(AND(ISNUMBER(OFFSET('Hygiene Data'!$D$5,0,10*ROW('Hygiene Data'!D169))),'Data Summary'!DO175="Yes"),OFFSET('Hygiene Data'!$D$5,0,10*ROW('Hygiene Data'!D169)),NA())</f>
        <v>#N/A</v>
      </c>
      <c r="BA175" s="97" t="e">
        <f ca="true">+IF(AND(ISNUMBER(OFFSET('Hygiene Data'!$D$7,0,10*ROW('Hygiene Data'!D169))),'Data Summary'!DP175="Yes"),OFFSET('Hygiene Data'!$D$7,0,10*ROW('Hygiene Data'!D169)),NA())</f>
        <v>#N/A</v>
      </c>
      <c r="BB175" s="97" t="e">
        <f ca="true">+IF(AND(ISNUMBER(OFFSET('Hygiene Data'!$D$9,0,10*ROW('Hygiene Data'!D169))),'Data Summary'!DQ175="Yes"),OFFSET('Hygiene Data'!$D$9,0,10*ROW('Hygiene Data'!D169)),NA())</f>
        <v>#N/A</v>
      </c>
      <c r="BC175" s="97" t="e">
        <f ca="true">+IF(AND(ISNUMBER(OFFSET('Hygiene Data'!$E$5,0,10*ROW('Hygiene Data'!E169))),'Data Summary'!DR175="Yes"),OFFSET('Hygiene Data'!$E$5,0,10*ROW('Hygiene Data'!E169)),NA())</f>
        <v>#N/A</v>
      </c>
      <c r="BD175" s="97" t="e">
        <f ca="true">+IF(AND(ISNUMBER(OFFSET('Hygiene Data'!$E$7,0,10*ROW('Hygiene Data'!E169))),'Data Summary'!DS175="Yes"),OFFSET('Hygiene Data'!$E$7,0,10*ROW('Hygiene Data'!E169)),NA())</f>
        <v>#N/A</v>
      </c>
      <c r="BE175" s="97" t="e">
        <f ca="true">+IF(AND(ISNUMBER(OFFSET('Hygiene Data'!$E$9,0,10*ROW('Hygiene Data'!E169))),'Data Summary'!DT175="Yes"),OFFSET('Hygiene Data'!$E$9,0,10*ROW('Hygiene Data'!E169)),NA())</f>
        <v>#N/A</v>
      </c>
      <c r="BF175" s="97" t="e">
        <f ca="true">+IF(AND(ISNUMBER(OFFSET('Hygiene Data'!$F$5,0,10*ROW('Hygiene Data'!F169))),'Data Summary'!DU175="Yes"),OFFSET('Hygiene Data'!$F$5,0,10*ROW('Hygiene Data'!F169)),NA())</f>
        <v>#N/A</v>
      </c>
      <c r="BG175" s="97" t="e">
        <f ca="true">+IF(AND(ISNUMBER(OFFSET('Hygiene Data'!$F$7,0,10*ROW('Hygiene Data'!F169))),'Data Summary'!DV175="Yes"),OFFSET('Hygiene Data'!$F$7,0,10*ROW('Hygiene Data'!F169)),NA())</f>
        <v>#N/A</v>
      </c>
      <c r="BH175" s="97" t="e">
        <f ca="true">+IF(AND(ISNUMBER(OFFSET('Hygiene Data'!$F$9,0,10*ROW('Hygiene Data'!F169))),'Data Summary'!DW175="Yes"),OFFSET('Hygiene Data'!$F$9,0,10*ROW('Hygiene Data'!F169)),NA())</f>
        <v>#N/A</v>
      </c>
      <c r="BI175" s="97" t="e">
        <f ca="true">+IF(AND(ISNUMBER(OFFSET('Hygiene Data'!$G$5,0,10*ROW('Hygiene Data'!G169))),'Data Summary'!DX175="Yes"),OFFSET('Hygiene Data'!$G$5,0,10*ROW('Hygiene Data'!G169)),NA())</f>
        <v>#N/A</v>
      </c>
      <c r="BJ175" s="97" t="e">
        <f ca="true">+IF(AND(ISNUMBER(OFFSET('Hygiene Data'!$G$7,0,10*ROW('Hygiene Data'!G169))),'Data Summary'!DY175="Yes"),OFFSET('Hygiene Data'!$G$7,0,10*ROW('Hygiene Data'!G169)),NA())</f>
        <v>#N/A</v>
      </c>
      <c r="BK175" s="97" t="e">
        <f ca="true">+IF(AND(ISNUMBER(OFFSET('Hygiene Data'!$G$9,0,10*ROW('Hygiene Data'!G169))),'Data Summary'!DZ175="Yes"),OFFSET('Hygiene Data'!$G$9,0,10*ROW('Hygiene Data'!G169)),NA())</f>
        <v>#N/A</v>
      </c>
      <c r="BL175" s="97" t="e">
        <f ca="true">+IF(AND(ISNUMBER(OFFSET('Hygiene Data'!$H$5,0,10*ROW('Hygiene Data'!H169))),'Data Summary'!EA175="Yes"),OFFSET('Hygiene Data'!$H$5,0,10*ROW('Hygiene Data'!H169)),NA())</f>
        <v>#N/A</v>
      </c>
      <c r="BM175" s="97" t="e">
        <f ca="true">+IF(AND(ISNUMBER(OFFSET('Hygiene Data'!$H$7,0,10*ROW('Hygiene Data'!H169))),'Data Summary'!EB175="Yes"),OFFSET('Hygiene Data'!$H$7,0,10*ROW('Hygiene Data'!H169)),NA())</f>
        <v>#N/A</v>
      </c>
      <c r="BN175" s="97" t="e">
        <f ca="true">+IF(AND(ISNUMBER(OFFSET('Hygiene Data'!$H$9,0,10*ROW('Hygiene Data'!H169))),'Data Summary'!EC175="Yes"),OFFSET('Hygiene Data'!$H$9,0,10*ROW('Hygiene Data'!H169)),NA())</f>
        <v>#N/A</v>
      </c>
      <c r="BO175" s="97" t="e">
        <f ca="true">+IF(AND(ISNUMBER(OFFSET('Hygiene Data'!$I$5,0,10*ROW('Hygiene Data'!I169))),'Data Summary'!ED175="Yes"),OFFSET('Hygiene Data'!$I$5,0,10*ROW('Hygiene Data'!I169)),NA())</f>
        <v>#N/A</v>
      </c>
      <c r="BP175" s="97" t="e">
        <f ca="true">+IF(AND(ISNUMBER(OFFSET('Hygiene Data'!$I$7,0,10*ROW('Hygiene Data'!I169))),'Data Summary'!EE175="Yes"),OFFSET('Hygiene Data'!$I$7,0,10*ROW('Hygiene Data'!I169)),NA())</f>
        <v>#N/A</v>
      </c>
      <c r="BQ175" s="97" t="e">
        <f ca="true">+IF(AND(ISNUMBER(OFFSET('Hygiene Data'!$I$9,0,10*ROW('Hygiene Data'!I169))),'Data Summary'!EF175="Yes"),OFFSET('Hygiene Data'!$I$9,0,10*ROW('Hygiene Data'!I169)),NA())</f>
        <v>#N/A</v>
      </c>
    </row>
    <row xmlns:x14ac="http://schemas.microsoft.com/office/spreadsheetml/2009/9/ac" r="176" x14ac:dyDescent="0.2">
      <c r="A176" s="409" t="e">
        <f ca="true">+RIGHT('Data Summary'!A176,LEN('Data Summary'!A176)-9)</f>
        <v>#VALUE!</v>
      </c>
      <c r="B176" s="36" t="str">
        <f ca="true">+IF(ISTEXT('Data Summary'!B176),'Data Summary'!B176,"")</f>
        <v/>
      </c>
      <c r="C176" s="358" t="e">
        <f ca="true">+VALUE('Data Summary'!C176)</f>
        <v>#VALUE!</v>
      </c>
      <c r="D176" s="95" t="e">
        <f ca="true">+IF(AND(ISNUMBER(OFFSET('Water Data'!$D$4,0,10*ROW('Water Data'!D170))),'Data Summary'!BS176="Yes"),100-OFFSET('Water Data'!$D$4,0,10*ROW('Water Data'!D170)),NA())</f>
        <v>#N/A</v>
      </c>
      <c r="E176" s="95" t="e">
        <f ca="true">+IF(AND(ISNUMBER(OFFSET('Water Data'!$D$6,0,10*ROW('Water Data'!D170))),'Data Summary'!BT176="Yes"),OFFSET('Water Data'!$D$6,0,10*ROW('Water Data'!D170)),NA())</f>
        <v>#N/A</v>
      </c>
      <c r="F176" s="95" t="e">
        <f ca="true">+IF(AND(ISNUMBER(OFFSET('Water Data'!$D$9,0,10*ROW('Water Data'!D170))),'Data Summary'!BU176="Yes"),OFFSET('Water Data'!$D$9,0,10*ROW('Water Data'!D170)),NA())</f>
        <v>#N/A</v>
      </c>
      <c r="G176" s="95" t="e">
        <f ca="true">+IF(AND(ISNUMBER(OFFSET('Water Data'!$E$4,0,10*ROW('Water Data'!E170))),'Data Summary'!BV176="Yes"),100-OFFSET('Water Data'!$E$4,0,10*ROW('Water Data'!E170)),NA())</f>
        <v>#N/A</v>
      </c>
      <c r="H176" s="95" t="e">
        <f ca="true">+IF(AND(ISNUMBER(OFFSET('Water Data'!$E$6,0,10*ROW('Water Data'!E170))),'Data Summary'!BW176="Yes"),OFFSET('Water Data'!$E$6,0,10*ROW('Water Data'!E170)),NA())</f>
        <v>#N/A</v>
      </c>
      <c r="I176" s="95" t="e">
        <f ca="true">+IF(AND(ISNUMBER(OFFSET('Water Data'!$E$9,0,10*ROW('Water Data'!E170))),'Data Summary'!BX176="Yes"),OFFSET('Water Data'!$E$9,0,10*ROW('Water Data'!E170)),NA())</f>
        <v>#N/A</v>
      </c>
      <c r="J176" s="95" t="e">
        <f ca="true">+IF(AND(ISNUMBER(OFFSET('Water Data'!$F$4,0,10*ROW('Water Data'!F170))),'Data Summary'!BY176="Yes"),100-OFFSET('Water Data'!$F$4,0,10*ROW('Water Data'!F170)),NA())</f>
        <v>#N/A</v>
      </c>
      <c r="K176" s="95" t="e">
        <f ca="true">+IF(AND(ISNUMBER(OFFSET('Water Data'!$F$6,0,10*ROW('Water Data'!F170))),'Data Summary'!BZ176="Yes"),OFFSET('Water Data'!$F$6,0,10*ROW('Water Data'!F170)),NA())</f>
        <v>#N/A</v>
      </c>
      <c r="L176" s="95" t="e">
        <f ca="true">+IF(AND(ISNUMBER(OFFSET('Water Data'!$F$9,0,10*ROW('Water Data'!F170))),'Data Summary'!CA176="Yes"),OFFSET('Water Data'!$F$9,0,10*ROW('Water Data'!F170)),NA())</f>
        <v>#N/A</v>
      </c>
      <c r="M176" s="95" t="e">
        <f ca="true">+IF(AND(ISNUMBER(OFFSET('Water Data'!$G$4,0,10*ROW('Water Data'!G170))),'Data Summary'!CB176="Yes"),100-OFFSET('Water Data'!$G$4,0,10*ROW('Water Data'!G170)),NA())</f>
        <v>#N/A</v>
      </c>
      <c r="N176" s="95" t="e">
        <f ca="true">+IF(AND(ISNUMBER(OFFSET('Water Data'!$G$6,0,10*ROW('Water Data'!G170))),'Data Summary'!CC176="Yes"),OFFSET('Water Data'!$G$6,0,10*ROW('Water Data'!G170)),NA())</f>
        <v>#N/A</v>
      </c>
      <c r="O176" s="95" t="e">
        <f ca="true">+IF(AND(ISNUMBER(OFFSET('Water Data'!$G$9,0,10*ROW('Water Data'!G170))),'Data Summary'!CD176="Yes"),OFFSET('Water Data'!$G$9,0,10*ROW('Water Data'!G170)),NA())</f>
        <v>#N/A</v>
      </c>
      <c r="P176" s="95" t="e">
        <f ca="true">+IF(AND(ISNUMBER(OFFSET('Water Data'!$H$4,0,10*ROW('Water Data'!H170))),'Data Summary'!CE176="Yes"),100-OFFSET('Water Data'!$H$4,0,10*ROW('Water Data'!H170)),NA())</f>
        <v>#N/A</v>
      </c>
      <c r="Q176" s="95" t="e">
        <f ca="true">+IF(AND(ISNUMBER(OFFSET('Water Data'!$H$6,0,10*ROW('Water Data'!H170))),'Data Summary'!CF176="Yes"),OFFSET('Water Data'!$H$6,0,10*ROW('Water Data'!H170)),NA())</f>
        <v>#N/A</v>
      </c>
      <c r="R176" s="95" t="e">
        <f ca="true">+IF(AND(ISNUMBER(OFFSET('Water Data'!$H$9,0,10*ROW('Water Data'!H170))),'Data Summary'!CG176="Yes"),OFFSET('Water Data'!$H$9,0,10*ROW('Water Data'!H170)),NA())</f>
        <v>#N/A</v>
      </c>
      <c r="S176" s="95" t="e">
        <f ca="true">+IF(AND(ISNUMBER(OFFSET('Water Data'!$I$4,0,10*ROW('Water Data'!I170))),'Data Summary'!CH176="Yes"),100-OFFSET('Water Data'!$I$4,0,10*ROW('Water Data'!I170)),NA())</f>
        <v>#N/A</v>
      </c>
      <c r="T176" s="95" t="e">
        <f ca="true">+IF(AND(ISNUMBER(OFFSET('Water Data'!$I$6,0,10*ROW('Water Data'!I170))),'Data Summary'!CI176="Yes"),OFFSET('Water Data'!$I$6,0,10*ROW('Water Data'!I170)),NA())</f>
        <v>#N/A</v>
      </c>
      <c r="U176" s="95" t="e">
        <f ca="true">+IF(AND(ISNUMBER(OFFSET('Water Data'!$I$9,0,10*ROW('Water Data'!I170))),'Data Summary'!CJ176="Yes"),OFFSET('Water Data'!$I$9,0,10*ROW('Water Data'!I170)),NA())</f>
        <v>#N/A</v>
      </c>
      <c r="V176" s="96" t="e">
        <f ca="true">+IF(AND(ISNUMBER(OFFSET('Sanitation Data'!$D$4,0,10*ROW('Sanitation Data'!D170))),'Data Summary'!CK176="Yes"),100-OFFSET('Sanitation Data'!$D$4,0,10*ROW('Sanitation Data'!D170)),NA())</f>
        <v>#N/A</v>
      </c>
      <c r="W176" s="96" t="e">
        <f ca="true">+IF(AND(ISNUMBER(OFFSET('Sanitation Data'!$D$6,0,10*ROW('Sanitation Data'!D170))),'Data Summary'!CL176="Yes"),OFFSET('Sanitation Data'!$D$6,0,10*ROW('Sanitation Data'!D170)),NA())</f>
        <v>#N/A</v>
      </c>
      <c r="X176" s="96" t="e">
        <f ca="true">+IF(AND(ISNUMBER(OFFSET('Sanitation Data'!$D$10,0,10*ROW('Sanitation Data'!D170))),'Data Summary'!CM176="Yes"),OFFSET('Sanitation Data'!$D$10,0,10*ROW('Sanitation Data'!D170)),NA())</f>
        <v>#N/A</v>
      </c>
      <c r="Y176" s="96" t="e">
        <f ca="true">+IF(AND(ISNUMBER(OFFSET('Sanitation Data'!$D$11,0,10*ROW('Sanitation Data'!D170))),'Data Summary'!CN176="Yes"),OFFSET('Sanitation Data'!$D$11,0,10*ROW('Sanitation Data'!D170)),NA())</f>
        <v>#N/A</v>
      </c>
      <c r="Z176" s="96" t="e">
        <f ca="true">+IF(AND(ISNUMBER(OFFSET('Sanitation Data'!$D$12,0,10*ROW('Sanitation Data'!D170))),'Data Summary'!CO176="Yes"),OFFSET('Sanitation Data'!$D$12,0,10*ROW('Sanitation Data'!D170)),NA())</f>
        <v>#N/A</v>
      </c>
      <c r="AA176" s="96" t="e">
        <f ca="true">+IF(AND(ISNUMBER(OFFSET('Sanitation Data'!$E$4,0,10*ROW('Sanitation Data'!E170))),'Data Summary'!CP176="Yes"),100-OFFSET('Sanitation Data'!$E$4,0,10*ROW('Sanitation Data'!E170)),NA())</f>
        <v>#N/A</v>
      </c>
      <c r="AB176" s="96" t="e">
        <f ca="true">+IF(AND(ISNUMBER(OFFSET('Sanitation Data'!$E$6,0,10*ROW('Sanitation Data'!E170))),'Data Summary'!CQ176="Yes"),OFFSET('Sanitation Data'!$E$6,0,10*ROW('Sanitation Data'!E170)),NA())</f>
        <v>#N/A</v>
      </c>
      <c r="AC176" s="96" t="e">
        <f ca="true">+IF(AND(ISNUMBER(OFFSET('Sanitation Data'!$E$10,0,10*ROW('Sanitation Data'!E170))),'Data Summary'!CR176="Yes"),OFFSET('Sanitation Data'!$E$10,0,10*ROW('Sanitation Data'!E170)),NA())</f>
        <v>#N/A</v>
      </c>
      <c r="AD176" s="96" t="e">
        <f ca="true">+IF(AND(ISNUMBER(OFFSET('Sanitation Data'!$E$11,0,10*ROW('Sanitation Data'!E170))),'Data Summary'!CS176="Yes"),OFFSET('Sanitation Data'!$E$11,0,10*ROW('Sanitation Data'!E170)),NA())</f>
        <v>#N/A</v>
      </c>
      <c r="AE176" s="96" t="e">
        <f ca="true">+IF(AND(ISNUMBER(OFFSET('Sanitation Data'!$E$12,0,10*ROW('Sanitation Data'!E170))),'Data Summary'!CT176="Yes"),OFFSET('Sanitation Data'!$E$12,0,10*ROW('Sanitation Data'!E170)),NA())</f>
        <v>#N/A</v>
      </c>
      <c r="AF176" s="96" t="e">
        <f ca="true">+IF(AND(ISNUMBER(OFFSET('Sanitation Data'!$F$4,0,10*ROW('Sanitation Data'!F170))),'Data Summary'!CU176="Yes"),100-OFFSET('Sanitation Data'!$F$4,0,10*ROW('Sanitation Data'!F170)),NA())</f>
        <v>#N/A</v>
      </c>
      <c r="AG176" s="96" t="e">
        <f ca="true">+IF(AND(ISNUMBER(OFFSET('Sanitation Data'!$F$6,0,10*ROW('Sanitation Data'!F170))),'Data Summary'!CV176="Yes"),OFFSET('Sanitation Data'!$F$6,0,10*ROW('Sanitation Data'!F170)),NA())</f>
        <v>#N/A</v>
      </c>
      <c r="AH176" s="96" t="e">
        <f ca="true">+IF(AND(ISNUMBER(OFFSET('Sanitation Data'!$F$10,0,10*ROW('Sanitation Data'!F170))),'Data Summary'!CW176="Yes"),OFFSET('Sanitation Data'!$F$10,0,10*ROW('Sanitation Data'!F170)),NA())</f>
        <v>#N/A</v>
      </c>
      <c r="AI176" s="96" t="e">
        <f ca="true">+IF(AND(ISNUMBER(OFFSET('Sanitation Data'!$F$11,0,10*ROW('Sanitation Data'!F170))),'Data Summary'!CX176="Yes"),OFFSET('Sanitation Data'!$F$11,0,10*ROW('Sanitation Data'!F170)),NA())</f>
        <v>#N/A</v>
      </c>
      <c r="AJ176" s="96" t="e">
        <f ca="true">+IF(AND(ISNUMBER(OFFSET('Sanitation Data'!$F$12,0,10*ROW('Sanitation Data'!F170))),'Data Summary'!CY176="Yes"),OFFSET('Sanitation Data'!$F$12,0,10*ROW('Sanitation Data'!F170)),NA())</f>
        <v>#N/A</v>
      </c>
      <c r="AK176" s="96" t="e">
        <f ca="true">+IF(AND(ISNUMBER(OFFSET('Sanitation Data'!$G$4,0,10*ROW('Sanitation Data'!G170))),'Data Summary'!CZ176="Yes"),100-OFFSET('Sanitation Data'!$G$4,0,10*ROW('Sanitation Data'!G170)),NA())</f>
        <v>#N/A</v>
      </c>
      <c r="AL176" s="96" t="e">
        <f ca="true">+IF(AND(ISNUMBER(OFFSET('Sanitation Data'!$G$6,0,10*ROW('Sanitation Data'!G170))),'Data Summary'!DA176="Yes"),OFFSET('Sanitation Data'!$G$6,0,10*ROW('Sanitation Data'!G170)),NA())</f>
        <v>#N/A</v>
      </c>
      <c r="AM176" s="96" t="e">
        <f ca="true">+IF(AND(ISNUMBER(OFFSET('Sanitation Data'!$G$10,0,10*ROW('Sanitation Data'!G170))),'Data Summary'!DB176="Yes"),OFFSET('Sanitation Data'!$G$10,0,10*ROW('Sanitation Data'!G170)),NA())</f>
        <v>#N/A</v>
      </c>
      <c r="AN176" s="96" t="e">
        <f ca="true">+IF(AND(ISNUMBER(OFFSET('Sanitation Data'!$G$11,0,10*ROW('Sanitation Data'!G170))),'Data Summary'!DC176="Yes"),OFFSET('Sanitation Data'!$G$11,0,10*ROW('Sanitation Data'!G170)),NA())</f>
        <v>#N/A</v>
      </c>
      <c r="AO176" s="96" t="e">
        <f ca="true">+IF(AND(ISNUMBER(OFFSET('Sanitation Data'!$G$12,0,10*ROW('Sanitation Data'!G170))),'Data Summary'!DD176="Yes"),OFFSET('Sanitation Data'!$G$12,0,10*ROW('Sanitation Data'!G170)),NA())</f>
        <v>#N/A</v>
      </c>
      <c r="AP176" s="96" t="e">
        <f ca="true">+IF(AND(ISNUMBER(OFFSET('Sanitation Data'!$H$4,0,10*ROW('Sanitation Data'!H170))),'Data Summary'!DE176="Yes"),100-OFFSET('Sanitation Data'!$H$4,0,10*ROW('Sanitation Data'!H170)),NA())</f>
        <v>#N/A</v>
      </c>
      <c r="AQ176" s="96" t="e">
        <f ca="true">+IF(AND(ISNUMBER(OFFSET('Sanitation Data'!$H$6,0,10*ROW('Sanitation Data'!H170))),'Data Summary'!DF176="Yes"),OFFSET('Sanitation Data'!$H$6,0,10*ROW('Sanitation Data'!H170)),NA())</f>
        <v>#N/A</v>
      </c>
      <c r="AR176" s="96" t="e">
        <f ca="true">+IF(AND(ISNUMBER(OFFSET('Sanitation Data'!$H$10,0,10*ROW('Sanitation Data'!H170))),'Data Summary'!DG176="Yes"),OFFSET('Sanitation Data'!$H$10,0,10*ROW('Sanitation Data'!H170)),NA())</f>
        <v>#N/A</v>
      </c>
      <c r="AS176" s="96" t="e">
        <f ca="true">+IF(AND(ISNUMBER(OFFSET('Sanitation Data'!$H$11,0,10*ROW('Sanitation Data'!H170))),'Data Summary'!DH176="Yes"),OFFSET('Sanitation Data'!$H$11,0,10*ROW('Sanitation Data'!H170)),NA())</f>
        <v>#N/A</v>
      </c>
      <c r="AT176" s="96" t="e">
        <f ca="true">+IF(AND(ISNUMBER(OFFSET('Sanitation Data'!$H$12,0,10*ROW('Sanitation Data'!H170))),'Data Summary'!DI176="Yes"),OFFSET('Sanitation Data'!$H$12,0,10*ROW('Sanitation Data'!H170)),NA())</f>
        <v>#N/A</v>
      </c>
      <c r="AU176" s="96" t="e">
        <f ca="true">+IF(AND(ISNUMBER(OFFSET('Sanitation Data'!$I$4,0,10*ROW('Sanitation Data'!I170))),'Data Summary'!DJ176="Yes"),100-OFFSET('Sanitation Data'!$I$4,0,10*ROW('Sanitation Data'!I170)),NA())</f>
        <v>#N/A</v>
      </c>
      <c r="AV176" s="96" t="e">
        <f ca="true">+IF(AND(ISNUMBER(OFFSET('Sanitation Data'!$I$6,0,10*ROW('Sanitation Data'!I170))),'Data Summary'!DK176="Yes"),OFFSET('Sanitation Data'!$I$6,0,10*ROW('Sanitation Data'!I170)),NA())</f>
        <v>#N/A</v>
      </c>
      <c r="AW176" s="96" t="e">
        <f ca="true">+IF(AND(ISNUMBER(OFFSET('Sanitation Data'!$I$10,0,10*ROW('Sanitation Data'!I170))),'Data Summary'!DL176="Yes"),OFFSET('Sanitation Data'!$I$10,0,10*ROW('Sanitation Data'!I170)),NA())</f>
        <v>#N/A</v>
      </c>
      <c r="AX176" s="96" t="e">
        <f ca="true">+IF(AND(ISNUMBER(OFFSET('Sanitation Data'!$I$11,0,10*ROW('Sanitation Data'!I170))),'Data Summary'!DM176="Yes"),OFFSET('Sanitation Data'!$I$11,0,10*ROW('Sanitation Data'!I170)),NA())</f>
        <v>#N/A</v>
      </c>
      <c r="AY176" s="96" t="e">
        <f ca="true">+IF(AND(ISNUMBER(OFFSET('Sanitation Data'!$I$12,0,10*ROW('Sanitation Data'!I170))),'Data Summary'!DN176="Yes"),OFFSET('Sanitation Data'!$I$12,0,10*ROW('Sanitation Data'!I170)),NA())</f>
        <v>#N/A</v>
      </c>
      <c r="AZ176" s="97" t="e">
        <f ca="true">+IF(AND(ISNUMBER(OFFSET('Hygiene Data'!$D$5,0,10*ROW('Hygiene Data'!D170))),'Data Summary'!DO176="Yes"),OFFSET('Hygiene Data'!$D$5,0,10*ROW('Hygiene Data'!D170)),NA())</f>
        <v>#N/A</v>
      </c>
      <c r="BA176" s="97" t="e">
        <f ca="true">+IF(AND(ISNUMBER(OFFSET('Hygiene Data'!$D$7,0,10*ROW('Hygiene Data'!D170))),'Data Summary'!DP176="Yes"),OFFSET('Hygiene Data'!$D$7,0,10*ROW('Hygiene Data'!D170)),NA())</f>
        <v>#N/A</v>
      </c>
      <c r="BB176" s="97" t="e">
        <f ca="true">+IF(AND(ISNUMBER(OFFSET('Hygiene Data'!$D$9,0,10*ROW('Hygiene Data'!D170))),'Data Summary'!DQ176="Yes"),OFFSET('Hygiene Data'!$D$9,0,10*ROW('Hygiene Data'!D170)),NA())</f>
        <v>#N/A</v>
      </c>
      <c r="BC176" s="97" t="e">
        <f ca="true">+IF(AND(ISNUMBER(OFFSET('Hygiene Data'!$E$5,0,10*ROW('Hygiene Data'!E170))),'Data Summary'!DR176="Yes"),OFFSET('Hygiene Data'!$E$5,0,10*ROW('Hygiene Data'!E170)),NA())</f>
        <v>#N/A</v>
      </c>
      <c r="BD176" s="97" t="e">
        <f ca="true">+IF(AND(ISNUMBER(OFFSET('Hygiene Data'!$E$7,0,10*ROW('Hygiene Data'!E170))),'Data Summary'!DS176="Yes"),OFFSET('Hygiene Data'!$E$7,0,10*ROW('Hygiene Data'!E170)),NA())</f>
        <v>#N/A</v>
      </c>
      <c r="BE176" s="97" t="e">
        <f ca="true">+IF(AND(ISNUMBER(OFFSET('Hygiene Data'!$E$9,0,10*ROW('Hygiene Data'!E170))),'Data Summary'!DT176="Yes"),OFFSET('Hygiene Data'!$E$9,0,10*ROW('Hygiene Data'!E170)),NA())</f>
        <v>#N/A</v>
      </c>
      <c r="BF176" s="97" t="e">
        <f ca="true">+IF(AND(ISNUMBER(OFFSET('Hygiene Data'!$F$5,0,10*ROW('Hygiene Data'!F170))),'Data Summary'!DU176="Yes"),OFFSET('Hygiene Data'!$F$5,0,10*ROW('Hygiene Data'!F170)),NA())</f>
        <v>#N/A</v>
      </c>
      <c r="BG176" s="97" t="e">
        <f ca="true">+IF(AND(ISNUMBER(OFFSET('Hygiene Data'!$F$7,0,10*ROW('Hygiene Data'!F170))),'Data Summary'!DV176="Yes"),OFFSET('Hygiene Data'!$F$7,0,10*ROW('Hygiene Data'!F170)),NA())</f>
        <v>#N/A</v>
      </c>
      <c r="BH176" s="97" t="e">
        <f ca="true">+IF(AND(ISNUMBER(OFFSET('Hygiene Data'!$F$9,0,10*ROW('Hygiene Data'!F170))),'Data Summary'!DW176="Yes"),OFFSET('Hygiene Data'!$F$9,0,10*ROW('Hygiene Data'!F170)),NA())</f>
        <v>#N/A</v>
      </c>
      <c r="BI176" s="97" t="e">
        <f ca="true">+IF(AND(ISNUMBER(OFFSET('Hygiene Data'!$G$5,0,10*ROW('Hygiene Data'!G170))),'Data Summary'!DX176="Yes"),OFFSET('Hygiene Data'!$G$5,0,10*ROW('Hygiene Data'!G170)),NA())</f>
        <v>#N/A</v>
      </c>
      <c r="BJ176" s="97" t="e">
        <f ca="true">+IF(AND(ISNUMBER(OFFSET('Hygiene Data'!$G$7,0,10*ROW('Hygiene Data'!G170))),'Data Summary'!DY176="Yes"),OFFSET('Hygiene Data'!$G$7,0,10*ROW('Hygiene Data'!G170)),NA())</f>
        <v>#N/A</v>
      </c>
      <c r="BK176" s="97" t="e">
        <f ca="true">+IF(AND(ISNUMBER(OFFSET('Hygiene Data'!$G$9,0,10*ROW('Hygiene Data'!G170))),'Data Summary'!DZ176="Yes"),OFFSET('Hygiene Data'!$G$9,0,10*ROW('Hygiene Data'!G170)),NA())</f>
        <v>#N/A</v>
      </c>
      <c r="BL176" s="97" t="e">
        <f ca="true">+IF(AND(ISNUMBER(OFFSET('Hygiene Data'!$H$5,0,10*ROW('Hygiene Data'!H170))),'Data Summary'!EA176="Yes"),OFFSET('Hygiene Data'!$H$5,0,10*ROW('Hygiene Data'!H170)),NA())</f>
        <v>#N/A</v>
      </c>
      <c r="BM176" s="97" t="e">
        <f ca="true">+IF(AND(ISNUMBER(OFFSET('Hygiene Data'!$H$7,0,10*ROW('Hygiene Data'!H170))),'Data Summary'!EB176="Yes"),OFFSET('Hygiene Data'!$H$7,0,10*ROW('Hygiene Data'!H170)),NA())</f>
        <v>#N/A</v>
      </c>
      <c r="BN176" s="97" t="e">
        <f ca="true">+IF(AND(ISNUMBER(OFFSET('Hygiene Data'!$H$9,0,10*ROW('Hygiene Data'!H170))),'Data Summary'!EC176="Yes"),OFFSET('Hygiene Data'!$H$9,0,10*ROW('Hygiene Data'!H170)),NA())</f>
        <v>#N/A</v>
      </c>
      <c r="BO176" s="97" t="e">
        <f ca="true">+IF(AND(ISNUMBER(OFFSET('Hygiene Data'!$I$5,0,10*ROW('Hygiene Data'!I170))),'Data Summary'!ED176="Yes"),OFFSET('Hygiene Data'!$I$5,0,10*ROW('Hygiene Data'!I170)),NA())</f>
        <v>#N/A</v>
      </c>
      <c r="BP176" s="97" t="e">
        <f ca="true">+IF(AND(ISNUMBER(OFFSET('Hygiene Data'!$I$7,0,10*ROW('Hygiene Data'!I170))),'Data Summary'!EE176="Yes"),OFFSET('Hygiene Data'!$I$7,0,10*ROW('Hygiene Data'!I170)),NA())</f>
        <v>#N/A</v>
      </c>
      <c r="BQ176" s="97" t="e">
        <f ca="true">+IF(AND(ISNUMBER(OFFSET('Hygiene Data'!$I$9,0,10*ROW('Hygiene Data'!I170))),'Data Summary'!EF176="Yes"),OFFSET('Hygiene Data'!$I$9,0,10*ROW('Hygiene Data'!I170)),NA())</f>
        <v>#N/A</v>
      </c>
    </row>
    <row xmlns:x14ac="http://schemas.microsoft.com/office/spreadsheetml/2009/9/ac" r="177" x14ac:dyDescent="0.2">
      <c r="A177" s="409" t="e">
        <f ca="true">+RIGHT('Data Summary'!A177,LEN('Data Summary'!A177)-9)</f>
        <v>#VALUE!</v>
      </c>
      <c r="B177" s="36" t="str">
        <f ca="true">+IF(ISTEXT('Data Summary'!B177),'Data Summary'!B177,"")</f>
        <v/>
      </c>
      <c r="C177" s="358" t="e">
        <f ca="true">+VALUE('Data Summary'!C177)</f>
        <v>#VALUE!</v>
      </c>
      <c r="D177" s="95" t="e">
        <f ca="true">+IF(AND(ISNUMBER(OFFSET('Water Data'!$D$4,0,10*ROW('Water Data'!D171))),'Data Summary'!BS177="Yes"),100-OFFSET('Water Data'!$D$4,0,10*ROW('Water Data'!D171)),NA())</f>
        <v>#N/A</v>
      </c>
      <c r="E177" s="95" t="e">
        <f ca="true">+IF(AND(ISNUMBER(OFFSET('Water Data'!$D$6,0,10*ROW('Water Data'!D171))),'Data Summary'!BT177="Yes"),OFFSET('Water Data'!$D$6,0,10*ROW('Water Data'!D171)),NA())</f>
        <v>#N/A</v>
      </c>
      <c r="F177" s="95" t="e">
        <f ca="true">+IF(AND(ISNUMBER(OFFSET('Water Data'!$D$9,0,10*ROW('Water Data'!D171))),'Data Summary'!BU177="Yes"),OFFSET('Water Data'!$D$9,0,10*ROW('Water Data'!D171)),NA())</f>
        <v>#N/A</v>
      </c>
      <c r="G177" s="95" t="e">
        <f ca="true">+IF(AND(ISNUMBER(OFFSET('Water Data'!$E$4,0,10*ROW('Water Data'!E171))),'Data Summary'!BV177="Yes"),100-OFFSET('Water Data'!$E$4,0,10*ROW('Water Data'!E171)),NA())</f>
        <v>#N/A</v>
      </c>
      <c r="H177" s="95" t="e">
        <f ca="true">+IF(AND(ISNUMBER(OFFSET('Water Data'!$E$6,0,10*ROW('Water Data'!E171))),'Data Summary'!BW177="Yes"),OFFSET('Water Data'!$E$6,0,10*ROW('Water Data'!E171)),NA())</f>
        <v>#N/A</v>
      </c>
      <c r="I177" s="95" t="e">
        <f ca="true">+IF(AND(ISNUMBER(OFFSET('Water Data'!$E$9,0,10*ROW('Water Data'!E171))),'Data Summary'!BX177="Yes"),OFFSET('Water Data'!$E$9,0,10*ROW('Water Data'!E171)),NA())</f>
        <v>#N/A</v>
      </c>
      <c r="J177" s="95" t="e">
        <f ca="true">+IF(AND(ISNUMBER(OFFSET('Water Data'!$F$4,0,10*ROW('Water Data'!F171))),'Data Summary'!BY177="Yes"),100-OFFSET('Water Data'!$F$4,0,10*ROW('Water Data'!F171)),NA())</f>
        <v>#N/A</v>
      </c>
      <c r="K177" s="95" t="e">
        <f ca="true">+IF(AND(ISNUMBER(OFFSET('Water Data'!$F$6,0,10*ROW('Water Data'!F171))),'Data Summary'!BZ177="Yes"),OFFSET('Water Data'!$F$6,0,10*ROW('Water Data'!F171)),NA())</f>
        <v>#N/A</v>
      </c>
      <c r="L177" s="95" t="e">
        <f ca="true">+IF(AND(ISNUMBER(OFFSET('Water Data'!$F$9,0,10*ROW('Water Data'!F171))),'Data Summary'!CA177="Yes"),OFFSET('Water Data'!$F$9,0,10*ROW('Water Data'!F171)),NA())</f>
        <v>#N/A</v>
      </c>
      <c r="M177" s="95" t="e">
        <f ca="true">+IF(AND(ISNUMBER(OFFSET('Water Data'!$G$4,0,10*ROW('Water Data'!G171))),'Data Summary'!CB177="Yes"),100-OFFSET('Water Data'!$G$4,0,10*ROW('Water Data'!G171)),NA())</f>
        <v>#N/A</v>
      </c>
      <c r="N177" s="95" t="e">
        <f ca="true">+IF(AND(ISNUMBER(OFFSET('Water Data'!$G$6,0,10*ROW('Water Data'!G171))),'Data Summary'!CC177="Yes"),OFFSET('Water Data'!$G$6,0,10*ROW('Water Data'!G171)),NA())</f>
        <v>#N/A</v>
      </c>
      <c r="O177" s="95" t="e">
        <f ca="true">+IF(AND(ISNUMBER(OFFSET('Water Data'!$G$9,0,10*ROW('Water Data'!G171))),'Data Summary'!CD177="Yes"),OFFSET('Water Data'!$G$9,0,10*ROW('Water Data'!G171)),NA())</f>
        <v>#N/A</v>
      </c>
      <c r="P177" s="95" t="e">
        <f ca="true">+IF(AND(ISNUMBER(OFFSET('Water Data'!$H$4,0,10*ROW('Water Data'!H171))),'Data Summary'!CE177="Yes"),100-OFFSET('Water Data'!$H$4,0,10*ROW('Water Data'!H171)),NA())</f>
        <v>#N/A</v>
      </c>
      <c r="Q177" s="95" t="e">
        <f ca="true">+IF(AND(ISNUMBER(OFFSET('Water Data'!$H$6,0,10*ROW('Water Data'!H171))),'Data Summary'!CF177="Yes"),OFFSET('Water Data'!$H$6,0,10*ROW('Water Data'!H171)),NA())</f>
        <v>#N/A</v>
      </c>
      <c r="R177" s="95" t="e">
        <f ca="true">+IF(AND(ISNUMBER(OFFSET('Water Data'!$H$9,0,10*ROW('Water Data'!H171))),'Data Summary'!CG177="Yes"),OFFSET('Water Data'!$H$9,0,10*ROW('Water Data'!H171)),NA())</f>
        <v>#N/A</v>
      </c>
      <c r="S177" s="95" t="e">
        <f ca="true">+IF(AND(ISNUMBER(OFFSET('Water Data'!$I$4,0,10*ROW('Water Data'!I171))),'Data Summary'!CH177="Yes"),100-OFFSET('Water Data'!$I$4,0,10*ROW('Water Data'!I171)),NA())</f>
        <v>#N/A</v>
      </c>
      <c r="T177" s="95" t="e">
        <f ca="true">+IF(AND(ISNUMBER(OFFSET('Water Data'!$I$6,0,10*ROW('Water Data'!I171))),'Data Summary'!CI177="Yes"),OFFSET('Water Data'!$I$6,0,10*ROW('Water Data'!I171)),NA())</f>
        <v>#N/A</v>
      </c>
      <c r="U177" s="95" t="e">
        <f ca="true">+IF(AND(ISNUMBER(OFFSET('Water Data'!$I$9,0,10*ROW('Water Data'!I171))),'Data Summary'!CJ177="Yes"),OFFSET('Water Data'!$I$9,0,10*ROW('Water Data'!I171)),NA())</f>
        <v>#N/A</v>
      </c>
      <c r="V177" s="96" t="e">
        <f ca="true">+IF(AND(ISNUMBER(OFFSET('Sanitation Data'!$D$4,0,10*ROW('Sanitation Data'!D171))),'Data Summary'!CK177="Yes"),100-OFFSET('Sanitation Data'!$D$4,0,10*ROW('Sanitation Data'!D171)),NA())</f>
        <v>#N/A</v>
      </c>
      <c r="W177" s="96" t="e">
        <f ca="true">+IF(AND(ISNUMBER(OFFSET('Sanitation Data'!$D$6,0,10*ROW('Sanitation Data'!D171))),'Data Summary'!CL177="Yes"),OFFSET('Sanitation Data'!$D$6,0,10*ROW('Sanitation Data'!D171)),NA())</f>
        <v>#N/A</v>
      </c>
      <c r="X177" s="96" t="e">
        <f ca="true">+IF(AND(ISNUMBER(OFFSET('Sanitation Data'!$D$10,0,10*ROW('Sanitation Data'!D171))),'Data Summary'!CM177="Yes"),OFFSET('Sanitation Data'!$D$10,0,10*ROW('Sanitation Data'!D171)),NA())</f>
        <v>#N/A</v>
      </c>
      <c r="Y177" s="96" t="e">
        <f ca="true">+IF(AND(ISNUMBER(OFFSET('Sanitation Data'!$D$11,0,10*ROW('Sanitation Data'!D171))),'Data Summary'!CN177="Yes"),OFFSET('Sanitation Data'!$D$11,0,10*ROW('Sanitation Data'!D171)),NA())</f>
        <v>#N/A</v>
      </c>
      <c r="Z177" s="96" t="e">
        <f ca="true">+IF(AND(ISNUMBER(OFFSET('Sanitation Data'!$D$12,0,10*ROW('Sanitation Data'!D171))),'Data Summary'!CO177="Yes"),OFFSET('Sanitation Data'!$D$12,0,10*ROW('Sanitation Data'!D171)),NA())</f>
        <v>#N/A</v>
      </c>
      <c r="AA177" s="96" t="e">
        <f ca="true">+IF(AND(ISNUMBER(OFFSET('Sanitation Data'!$E$4,0,10*ROW('Sanitation Data'!E171))),'Data Summary'!CP177="Yes"),100-OFFSET('Sanitation Data'!$E$4,0,10*ROW('Sanitation Data'!E171)),NA())</f>
        <v>#N/A</v>
      </c>
      <c r="AB177" s="96" t="e">
        <f ca="true">+IF(AND(ISNUMBER(OFFSET('Sanitation Data'!$E$6,0,10*ROW('Sanitation Data'!E171))),'Data Summary'!CQ177="Yes"),OFFSET('Sanitation Data'!$E$6,0,10*ROW('Sanitation Data'!E171)),NA())</f>
        <v>#N/A</v>
      </c>
      <c r="AC177" s="96" t="e">
        <f ca="true">+IF(AND(ISNUMBER(OFFSET('Sanitation Data'!$E$10,0,10*ROW('Sanitation Data'!E171))),'Data Summary'!CR177="Yes"),OFFSET('Sanitation Data'!$E$10,0,10*ROW('Sanitation Data'!E171)),NA())</f>
        <v>#N/A</v>
      </c>
      <c r="AD177" s="96" t="e">
        <f ca="true">+IF(AND(ISNUMBER(OFFSET('Sanitation Data'!$E$11,0,10*ROW('Sanitation Data'!E171))),'Data Summary'!CS177="Yes"),OFFSET('Sanitation Data'!$E$11,0,10*ROW('Sanitation Data'!E171)),NA())</f>
        <v>#N/A</v>
      </c>
      <c r="AE177" s="96" t="e">
        <f ca="true">+IF(AND(ISNUMBER(OFFSET('Sanitation Data'!$E$12,0,10*ROW('Sanitation Data'!E171))),'Data Summary'!CT177="Yes"),OFFSET('Sanitation Data'!$E$12,0,10*ROW('Sanitation Data'!E171)),NA())</f>
        <v>#N/A</v>
      </c>
      <c r="AF177" s="96" t="e">
        <f ca="true">+IF(AND(ISNUMBER(OFFSET('Sanitation Data'!$F$4,0,10*ROW('Sanitation Data'!F171))),'Data Summary'!CU177="Yes"),100-OFFSET('Sanitation Data'!$F$4,0,10*ROW('Sanitation Data'!F171)),NA())</f>
        <v>#N/A</v>
      </c>
      <c r="AG177" s="96" t="e">
        <f ca="true">+IF(AND(ISNUMBER(OFFSET('Sanitation Data'!$F$6,0,10*ROW('Sanitation Data'!F171))),'Data Summary'!CV177="Yes"),OFFSET('Sanitation Data'!$F$6,0,10*ROW('Sanitation Data'!F171)),NA())</f>
        <v>#N/A</v>
      </c>
      <c r="AH177" s="96" t="e">
        <f ca="true">+IF(AND(ISNUMBER(OFFSET('Sanitation Data'!$F$10,0,10*ROW('Sanitation Data'!F171))),'Data Summary'!CW177="Yes"),OFFSET('Sanitation Data'!$F$10,0,10*ROW('Sanitation Data'!F171)),NA())</f>
        <v>#N/A</v>
      </c>
      <c r="AI177" s="96" t="e">
        <f ca="true">+IF(AND(ISNUMBER(OFFSET('Sanitation Data'!$F$11,0,10*ROW('Sanitation Data'!F171))),'Data Summary'!CX177="Yes"),OFFSET('Sanitation Data'!$F$11,0,10*ROW('Sanitation Data'!F171)),NA())</f>
        <v>#N/A</v>
      </c>
      <c r="AJ177" s="96" t="e">
        <f ca="true">+IF(AND(ISNUMBER(OFFSET('Sanitation Data'!$F$12,0,10*ROW('Sanitation Data'!F171))),'Data Summary'!CY177="Yes"),OFFSET('Sanitation Data'!$F$12,0,10*ROW('Sanitation Data'!F171)),NA())</f>
        <v>#N/A</v>
      </c>
      <c r="AK177" s="96" t="e">
        <f ca="true">+IF(AND(ISNUMBER(OFFSET('Sanitation Data'!$G$4,0,10*ROW('Sanitation Data'!G171))),'Data Summary'!CZ177="Yes"),100-OFFSET('Sanitation Data'!$G$4,0,10*ROW('Sanitation Data'!G171)),NA())</f>
        <v>#N/A</v>
      </c>
      <c r="AL177" s="96" t="e">
        <f ca="true">+IF(AND(ISNUMBER(OFFSET('Sanitation Data'!$G$6,0,10*ROW('Sanitation Data'!G171))),'Data Summary'!DA177="Yes"),OFFSET('Sanitation Data'!$G$6,0,10*ROW('Sanitation Data'!G171)),NA())</f>
        <v>#N/A</v>
      </c>
      <c r="AM177" s="96" t="e">
        <f ca="true">+IF(AND(ISNUMBER(OFFSET('Sanitation Data'!$G$10,0,10*ROW('Sanitation Data'!G171))),'Data Summary'!DB177="Yes"),OFFSET('Sanitation Data'!$G$10,0,10*ROW('Sanitation Data'!G171)),NA())</f>
        <v>#N/A</v>
      </c>
      <c r="AN177" s="96" t="e">
        <f ca="true">+IF(AND(ISNUMBER(OFFSET('Sanitation Data'!$G$11,0,10*ROW('Sanitation Data'!G171))),'Data Summary'!DC177="Yes"),OFFSET('Sanitation Data'!$G$11,0,10*ROW('Sanitation Data'!G171)),NA())</f>
        <v>#N/A</v>
      </c>
      <c r="AO177" s="96" t="e">
        <f ca="true">+IF(AND(ISNUMBER(OFFSET('Sanitation Data'!$G$12,0,10*ROW('Sanitation Data'!G171))),'Data Summary'!DD177="Yes"),OFFSET('Sanitation Data'!$G$12,0,10*ROW('Sanitation Data'!G171)),NA())</f>
        <v>#N/A</v>
      </c>
      <c r="AP177" s="96" t="e">
        <f ca="true">+IF(AND(ISNUMBER(OFFSET('Sanitation Data'!$H$4,0,10*ROW('Sanitation Data'!H171))),'Data Summary'!DE177="Yes"),100-OFFSET('Sanitation Data'!$H$4,0,10*ROW('Sanitation Data'!H171)),NA())</f>
        <v>#N/A</v>
      </c>
      <c r="AQ177" s="96" t="e">
        <f ca="true">+IF(AND(ISNUMBER(OFFSET('Sanitation Data'!$H$6,0,10*ROW('Sanitation Data'!H171))),'Data Summary'!DF177="Yes"),OFFSET('Sanitation Data'!$H$6,0,10*ROW('Sanitation Data'!H171)),NA())</f>
        <v>#N/A</v>
      </c>
      <c r="AR177" s="96" t="e">
        <f ca="true">+IF(AND(ISNUMBER(OFFSET('Sanitation Data'!$H$10,0,10*ROW('Sanitation Data'!H171))),'Data Summary'!DG177="Yes"),OFFSET('Sanitation Data'!$H$10,0,10*ROW('Sanitation Data'!H171)),NA())</f>
        <v>#N/A</v>
      </c>
      <c r="AS177" s="96" t="e">
        <f ca="true">+IF(AND(ISNUMBER(OFFSET('Sanitation Data'!$H$11,0,10*ROW('Sanitation Data'!H171))),'Data Summary'!DH177="Yes"),OFFSET('Sanitation Data'!$H$11,0,10*ROW('Sanitation Data'!H171)),NA())</f>
        <v>#N/A</v>
      </c>
      <c r="AT177" s="96" t="e">
        <f ca="true">+IF(AND(ISNUMBER(OFFSET('Sanitation Data'!$H$12,0,10*ROW('Sanitation Data'!H171))),'Data Summary'!DI177="Yes"),OFFSET('Sanitation Data'!$H$12,0,10*ROW('Sanitation Data'!H171)),NA())</f>
        <v>#N/A</v>
      </c>
      <c r="AU177" s="96" t="e">
        <f ca="true">+IF(AND(ISNUMBER(OFFSET('Sanitation Data'!$I$4,0,10*ROW('Sanitation Data'!I171))),'Data Summary'!DJ177="Yes"),100-OFFSET('Sanitation Data'!$I$4,0,10*ROW('Sanitation Data'!I171)),NA())</f>
        <v>#N/A</v>
      </c>
      <c r="AV177" s="96" t="e">
        <f ca="true">+IF(AND(ISNUMBER(OFFSET('Sanitation Data'!$I$6,0,10*ROW('Sanitation Data'!I171))),'Data Summary'!DK177="Yes"),OFFSET('Sanitation Data'!$I$6,0,10*ROW('Sanitation Data'!I171)),NA())</f>
        <v>#N/A</v>
      </c>
      <c r="AW177" s="96" t="e">
        <f ca="true">+IF(AND(ISNUMBER(OFFSET('Sanitation Data'!$I$10,0,10*ROW('Sanitation Data'!I171))),'Data Summary'!DL177="Yes"),OFFSET('Sanitation Data'!$I$10,0,10*ROW('Sanitation Data'!I171)),NA())</f>
        <v>#N/A</v>
      </c>
      <c r="AX177" s="96" t="e">
        <f ca="true">+IF(AND(ISNUMBER(OFFSET('Sanitation Data'!$I$11,0,10*ROW('Sanitation Data'!I171))),'Data Summary'!DM177="Yes"),OFFSET('Sanitation Data'!$I$11,0,10*ROW('Sanitation Data'!I171)),NA())</f>
        <v>#N/A</v>
      </c>
      <c r="AY177" s="96" t="e">
        <f ca="true">+IF(AND(ISNUMBER(OFFSET('Sanitation Data'!$I$12,0,10*ROW('Sanitation Data'!I171))),'Data Summary'!DN177="Yes"),OFFSET('Sanitation Data'!$I$12,0,10*ROW('Sanitation Data'!I171)),NA())</f>
        <v>#N/A</v>
      </c>
      <c r="AZ177" s="97" t="e">
        <f ca="true">+IF(AND(ISNUMBER(OFFSET('Hygiene Data'!$D$5,0,10*ROW('Hygiene Data'!D171))),'Data Summary'!DO177="Yes"),OFFSET('Hygiene Data'!$D$5,0,10*ROW('Hygiene Data'!D171)),NA())</f>
        <v>#N/A</v>
      </c>
      <c r="BA177" s="97" t="e">
        <f ca="true">+IF(AND(ISNUMBER(OFFSET('Hygiene Data'!$D$7,0,10*ROW('Hygiene Data'!D171))),'Data Summary'!DP177="Yes"),OFFSET('Hygiene Data'!$D$7,0,10*ROW('Hygiene Data'!D171)),NA())</f>
        <v>#N/A</v>
      </c>
      <c r="BB177" s="97" t="e">
        <f ca="true">+IF(AND(ISNUMBER(OFFSET('Hygiene Data'!$D$9,0,10*ROW('Hygiene Data'!D171))),'Data Summary'!DQ177="Yes"),OFFSET('Hygiene Data'!$D$9,0,10*ROW('Hygiene Data'!D171)),NA())</f>
        <v>#N/A</v>
      </c>
      <c r="BC177" s="97" t="e">
        <f ca="true">+IF(AND(ISNUMBER(OFFSET('Hygiene Data'!$E$5,0,10*ROW('Hygiene Data'!E171))),'Data Summary'!DR177="Yes"),OFFSET('Hygiene Data'!$E$5,0,10*ROW('Hygiene Data'!E171)),NA())</f>
        <v>#N/A</v>
      </c>
      <c r="BD177" s="97" t="e">
        <f ca="true">+IF(AND(ISNUMBER(OFFSET('Hygiene Data'!$E$7,0,10*ROW('Hygiene Data'!E171))),'Data Summary'!DS177="Yes"),OFFSET('Hygiene Data'!$E$7,0,10*ROW('Hygiene Data'!E171)),NA())</f>
        <v>#N/A</v>
      </c>
      <c r="BE177" s="97" t="e">
        <f ca="true">+IF(AND(ISNUMBER(OFFSET('Hygiene Data'!$E$9,0,10*ROW('Hygiene Data'!E171))),'Data Summary'!DT177="Yes"),OFFSET('Hygiene Data'!$E$9,0,10*ROW('Hygiene Data'!E171)),NA())</f>
        <v>#N/A</v>
      </c>
      <c r="BF177" s="97" t="e">
        <f ca="true">+IF(AND(ISNUMBER(OFFSET('Hygiene Data'!$F$5,0,10*ROW('Hygiene Data'!F171))),'Data Summary'!DU177="Yes"),OFFSET('Hygiene Data'!$F$5,0,10*ROW('Hygiene Data'!F171)),NA())</f>
        <v>#N/A</v>
      </c>
      <c r="BG177" s="97" t="e">
        <f ca="true">+IF(AND(ISNUMBER(OFFSET('Hygiene Data'!$F$7,0,10*ROW('Hygiene Data'!F171))),'Data Summary'!DV177="Yes"),OFFSET('Hygiene Data'!$F$7,0,10*ROW('Hygiene Data'!F171)),NA())</f>
        <v>#N/A</v>
      </c>
      <c r="BH177" s="97" t="e">
        <f ca="true">+IF(AND(ISNUMBER(OFFSET('Hygiene Data'!$F$9,0,10*ROW('Hygiene Data'!F171))),'Data Summary'!DW177="Yes"),OFFSET('Hygiene Data'!$F$9,0,10*ROW('Hygiene Data'!F171)),NA())</f>
        <v>#N/A</v>
      </c>
      <c r="BI177" s="97" t="e">
        <f ca="true">+IF(AND(ISNUMBER(OFFSET('Hygiene Data'!$G$5,0,10*ROW('Hygiene Data'!G171))),'Data Summary'!DX177="Yes"),OFFSET('Hygiene Data'!$G$5,0,10*ROW('Hygiene Data'!G171)),NA())</f>
        <v>#N/A</v>
      </c>
      <c r="BJ177" s="97" t="e">
        <f ca="true">+IF(AND(ISNUMBER(OFFSET('Hygiene Data'!$G$7,0,10*ROW('Hygiene Data'!G171))),'Data Summary'!DY177="Yes"),OFFSET('Hygiene Data'!$G$7,0,10*ROW('Hygiene Data'!G171)),NA())</f>
        <v>#N/A</v>
      </c>
      <c r="BK177" s="97" t="e">
        <f ca="true">+IF(AND(ISNUMBER(OFFSET('Hygiene Data'!$G$9,0,10*ROW('Hygiene Data'!G171))),'Data Summary'!DZ177="Yes"),OFFSET('Hygiene Data'!$G$9,0,10*ROW('Hygiene Data'!G171)),NA())</f>
        <v>#N/A</v>
      </c>
      <c r="BL177" s="97" t="e">
        <f ca="true">+IF(AND(ISNUMBER(OFFSET('Hygiene Data'!$H$5,0,10*ROW('Hygiene Data'!H171))),'Data Summary'!EA177="Yes"),OFFSET('Hygiene Data'!$H$5,0,10*ROW('Hygiene Data'!H171)),NA())</f>
        <v>#N/A</v>
      </c>
      <c r="BM177" s="97" t="e">
        <f ca="true">+IF(AND(ISNUMBER(OFFSET('Hygiene Data'!$H$7,0,10*ROW('Hygiene Data'!H171))),'Data Summary'!EB177="Yes"),OFFSET('Hygiene Data'!$H$7,0,10*ROW('Hygiene Data'!H171)),NA())</f>
        <v>#N/A</v>
      </c>
      <c r="BN177" s="97" t="e">
        <f ca="true">+IF(AND(ISNUMBER(OFFSET('Hygiene Data'!$H$9,0,10*ROW('Hygiene Data'!H171))),'Data Summary'!EC177="Yes"),OFFSET('Hygiene Data'!$H$9,0,10*ROW('Hygiene Data'!H171)),NA())</f>
        <v>#N/A</v>
      </c>
      <c r="BO177" s="97" t="e">
        <f ca="true">+IF(AND(ISNUMBER(OFFSET('Hygiene Data'!$I$5,0,10*ROW('Hygiene Data'!I171))),'Data Summary'!ED177="Yes"),OFFSET('Hygiene Data'!$I$5,0,10*ROW('Hygiene Data'!I171)),NA())</f>
        <v>#N/A</v>
      </c>
      <c r="BP177" s="97" t="e">
        <f ca="true">+IF(AND(ISNUMBER(OFFSET('Hygiene Data'!$I$7,0,10*ROW('Hygiene Data'!I171))),'Data Summary'!EE177="Yes"),OFFSET('Hygiene Data'!$I$7,0,10*ROW('Hygiene Data'!I171)),NA())</f>
        <v>#N/A</v>
      </c>
      <c r="BQ177" s="97" t="e">
        <f ca="true">+IF(AND(ISNUMBER(OFFSET('Hygiene Data'!$I$9,0,10*ROW('Hygiene Data'!I171))),'Data Summary'!EF177="Yes"),OFFSET('Hygiene Data'!$I$9,0,10*ROW('Hygiene Data'!I171)),NA())</f>
        <v>#N/A</v>
      </c>
    </row>
    <row xmlns:x14ac="http://schemas.microsoft.com/office/spreadsheetml/2009/9/ac" r="178" x14ac:dyDescent="0.2">
      <c r="A178" s="409" t="e">
        <f ca="true">+RIGHT('Data Summary'!A178,LEN('Data Summary'!A178)-9)</f>
        <v>#VALUE!</v>
      </c>
      <c r="B178" s="36" t="str">
        <f ca="true">+IF(ISTEXT('Data Summary'!B178),'Data Summary'!B178,"")</f>
        <v/>
      </c>
      <c r="C178" s="358" t="e">
        <f ca="true">+VALUE('Data Summary'!C178)</f>
        <v>#VALUE!</v>
      </c>
      <c r="D178" s="95" t="e">
        <f ca="true">+IF(AND(ISNUMBER(OFFSET('Water Data'!$D$4,0,10*ROW('Water Data'!D172))),'Data Summary'!BS178="Yes"),100-OFFSET('Water Data'!$D$4,0,10*ROW('Water Data'!D172)),NA())</f>
        <v>#N/A</v>
      </c>
      <c r="E178" s="95" t="e">
        <f ca="true">+IF(AND(ISNUMBER(OFFSET('Water Data'!$D$6,0,10*ROW('Water Data'!D172))),'Data Summary'!BT178="Yes"),OFFSET('Water Data'!$D$6,0,10*ROW('Water Data'!D172)),NA())</f>
        <v>#N/A</v>
      </c>
      <c r="F178" s="95" t="e">
        <f ca="true">+IF(AND(ISNUMBER(OFFSET('Water Data'!$D$9,0,10*ROW('Water Data'!D172))),'Data Summary'!BU178="Yes"),OFFSET('Water Data'!$D$9,0,10*ROW('Water Data'!D172)),NA())</f>
        <v>#N/A</v>
      </c>
      <c r="G178" s="95" t="e">
        <f ca="true">+IF(AND(ISNUMBER(OFFSET('Water Data'!$E$4,0,10*ROW('Water Data'!E172))),'Data Summary'!BV178="Yes"),100-OFFSET('Water Data'!$E$4,0,10*ROW('Water Data'!E172)),NA())</f>
        <v>#N/A</v>
      </c>
      <c r="H178" s="95" t="e">
        <f ca="true">+IF(AND(ISNUMBER(OFFSET('Water Data'!$E$6,0,10*ROW('Water Data'!E172))),'Data Summary'!BW178="Yes"),OFFSET('Water Data'!$E$6,0,10*ROW('Water Data'!E172)),NA())</f>
        <v>#N/A</v>
      </c>
      <c r="I178" s="95" t="e">
        <f ca="true">+IF(AND(ISNUMBER(OFFSET('Water Data'!$E$9,0,10*ROW('Water Data'!E172))),'Data Summary'!BX178="Yes"),OFFSET('Water Data'!$E$9,0,10*ROW('Water Data'!E172)),NA())</f>
        <v>#N/A</v>
      </c>
      <c r="J178" s="95" t="e">
        <f ca="true">+IF(AND(ISNUMBER(OFFSET('Water Data'!$F$4,0,10*ROW('Water Data'!F172))),'Data Summary'!BY178="Yes"),100-OFFSET('Water Data'!$F$4,0,10*ROW('Water Data'!F172)),NA())</f>
        <v>#N/A</v>
      </c>
      <c r="K178" s="95" t="e">
        <f ca="true">+IF(AND(ISNUMBER(OFFSET('Water Data'!$F$6,0,10*ROW('Water Data'!F172))),'Data Summary'!BZ178="Yes"),OFFSET('Water Data'!$F$6,0,10*ROW('Water Data'!F172)),NA())</f>
        <v>#N/A</v>
      </c>
      <c r="L178" s="95" t="e">
        <f ca="true">+IF(AND(ISNUMBER(OFFSET('Water Data'!$F$9,0,10*ROW('Water Data'!F172))),'Data Summary'!CA178="Yes"),OFFSET('Water Data'!$F$9,0,10*ROW('Water Data'!F172)),NA())</f>
        <v>#N/A</v>
      </c>
      <c r="M178" s="95" t="e">
        <f ca="true">+IF(AND(ISNUMBER(OFFSET('Water Data'!$G$4,0,10*ROW('Water Data'!G172))),'Data Summary'!CB178="Yes"),100-OFFSET('Water Data'!$G$4,0,10*ROW('Water Data'!G172)),NA())</f>
        <v>#N/A</v>
      </c>
      <c r="N178" s="95" t="e">
        <f ca="true">+IF(AND(ISNUMBER(OFFSET('Water Data'!$G$6,0,10*ROW('Water Data'!G172))),'Data Summary'!CC178="Yes"),OFFSET('Water Data'!$G$6,0,10*ROW('Water Data'!G172)),NA())</f>
        <v>#N/A</v>
      </c>
      <c r="O178" s="95" t="e">
        <f ca="true">+IF(AND(ISNUMBER(OFFSET('Water Data'!$G$9,0,10*ROW('Water Data'!G172))),'Data Summary'!CD178="Yes"),OFFSET('Water Data'!$G$9,0,10*ROW('Water Data'!G172)),NA())</f>
        <v>#N/A</v>
      </c>
      <c r="P178" s="95" t="e">
        <f ca="true">+IF(AND(ISNUMBER(OFFSET('Water Data'!$H$4,0,10*ROW('Water Data'!H172))),'Data Summary'!CE178="Yes"),100-OFFSET('Water Data'!$H$4,0,10*ROW('Water Data'!H172)),NA())</f>
        <v>#N/A</v>
      </c>
      <c r="Q178" s="95" t="e">
        <f ca="true">+IF(AND(ISNUMBER(OFFSET('Water Data'!$H$6,0,10*ROW('Water Data'!H172))),'Data Summary'!CF178="Yes"),OFFSET('Water Data'!$H$6,0,10*ROW('Water Data'!H172)),NA())</f>
        <v>#N/A</v>
      </c>
      <c r="R178" s="95" t="e">
        <f ca="true">+IF(AND(ISNUMBER(OFFSET('Water Data'!$H$9,0,10*ROW('Water Data'!H172))),'Data Summary'!CG178="Yes"),OFFSET('Water Data'!$H$9,0,10*ROW('Water Data'!H172)),NA())</f>
        <v>#N/A</v>
      </c>
      <c r="S178" s="95" t="e">
        <f ca="true">+IF(AND(ISNUMBER(OFFSET('Water Data'!$I$4,0,10*ROW('Water Data'!I172))),'Data Summary'!CH178="Yes"),100-OFFSET('Water Data'!$I$4,0,10*ROW('Water Data'!I172)),NA())</f>
        <v>#N/A</v>
      </c>
      <c r="T178" s="95" t="e">
        <f ca="true">+IF(AND(ISNUMBER(OFFSET('Water Data'!$I$6,0,10*ROW('Water Data'!I172))),'Data Summary'!CI178="Yes"),OFFSET('Water Data'!$I$6,0,10*ROW('Water Data'!I172)),NA())</f>
        <v>#N/A</v>
      </c>
      <c r="U178" s="95" t="e">
        <f ca="true">+IF(AND(ISNUMBER(OFFSET('Water Data'!$I$9,0,10*ROW('Water Data'!I172))),'Data Summary'!CJ178="Yes"),OFFSET('Water Data'!$I$9,0,10*ROW('Water Data'!I172)),NA())</f>
        <v>#N/A</v>
      </c>
      <c r="V178" s="96" t="e">
        <f ca="true">+IF(AND(ISNUMBER(OFFSET('Sanitation Data'!$D$4,0,10*ROW('Sanitation Data'!D172))),'Data Summary'!CK178="Yes"),100-OFFSET('Sanitation Data'!$D$4,0,10*ROW('Sanitation Data'!D172)),NA())</f>
        <v>#N/A</v>
      </c>
      <c r="W178" s="96" t="e">
        <f ca="true">+IF(AND(ISNUMBER(OFFSET('Sanitation Data'!$D$6,0,10*ROW('Sanitation Data'!D172))),'Data Summary'!CL178="Yes"),OFFSET('Sanitation Data'!$D$6,0,10*ROW('Sanitation Data'!D172)),NA())</f>
        <v>#N/A</v>
      </c>
      <c r="X178" s="96" t="e">
        <f ca="true">+IF(AND(ISNUMBER(OFFSET('Sanitation Data'!$D$10,0,10*ROW('Sanitation Data'!D172))),'Data Summary'!CM178="Yes"),OFFSET('Sanitation Data'!$D$10,0,10*ROW('Sanitation Data'!D172)),NA())</f>
        <v>#N/A</v>
      </c>
      <c r="Y178" s="96" t="e">
        <f ca="true">+IF(AND(ISNUMBER(OFFSET('Sanitation Data'!$D$11,0,10*ROW('Sanitation Data'!D172))),'Data Summary'!CN178="Yes"),OFFSET('Sanitation Data'!$D$11,0,10*ROW('Sanitation Data'!D172)),NA())</f>
        <v>#N/A</v>
      </c>
      <c r="Z178" s="96" t="e">
        <f ca="true">+IF(AND(ISNUMBER(OFFSET('Sanitation Data'!$D$12,0,10*ROW('Sanitation Data'!D172))),'Data Summary'!CO178="Yes"),OFFSET('Sanitation Data'!$D$12,0,10*ROW('Sanitation Data'!D172)),NA())</f>
        <v>#N/A</v>
      </c>
      <c r="AA178" s="96" t="e">
        <f ca="true">+IF(AND(ISNUMBER(OFFSET('Sanitation Data'!$E$4,0,10*ROW('Sanitation Data'!E172))),'Data Summary'!CP178="Yes"),100-OFFSET('Sanitation Data'!$E$4,0,10*ROW('Sanitation Data'!E172)),NA())</f>
        <v>#N/A</v>
      </c>
      <c r="AB178" s="96" t="e">
        <f ca="true">+IF(AND(ISNUMBER(OFFSET('Sanitation Data'!$E$6,0,10*ROW('Sanitation Data'!E172))),'Data Summary'!CQ178="Yes"),OFFSET('Sanitation Data'!$E$6,0,10*ROW('Sanitation Data'!E172)),NA())</f>
        <v>#N/A</v>
      </c>
      <c r="AC178" s="96" t="e">
        <f ca="true">+IF(AND(ISNUMBER(OFFSET('Sanitation Data'!$E$10,0,10*ROW('Sanitation Data'!E172))),'Data Summary'!CR178="Yes"),OFFSET('Sanitation Data'!$E$10,0,10*ROW('Sanitation Data'!E172)),NA())</f>
        <v>#N/A</v>
      </c>
      <c r="AD178" s="96" t="e">
        <f ca="true">+IF(AND(ISNUMBER(OFFSET('Sanitation Data'!$E$11,0,10*ROW('Sanitation Data'!E172))),'Data Summary'!CS178="Yes"),OFFSET('Sanitation Data'!$E$11,0,10*ROW('Sanitation Data'!E172)),NA())</f>
        <v>#N/A</v>
      </c>
      <c r="AE178" s="96" t="e">
        <f ca="true">+IF(AND(ISNUMBER(OFFSET('Sanitation Data'!$E$12,0,10*ROW('Sanitation Data'!E172))),'Data Summary'!CT178="Yes"),OFFSET('Sanitation Data'!$E$12,0,10*ROW('Sanitation Data'!E172)),NA())</f>
        <v>#N/A</v>
      </c>
      <c r="AF178" s="96" t="e">
        <f ca="true">+IF(AND(ISNUMBER(OFFSET('Sanitation Data'!$F$4,0,10*ROW('Sanitation Data'!F172))),'Data Summary'!CU178="Yes"),100-OFFSET('Sanitation Data'!$F$4,0,10*ROW('Sanitation Data'!F172)),NA())</f>
        <v>#N/A</v>
      </c>
      <c r="AG178" s="96" t="e">
        <f ca="true">+IF(AND(ISNUMBER(OFFSET('Sanitation Data'!$F$6,0,10*ROW('Sanitation Data'!F172))),'Data Summary'!CV178="Yes"),OFFSET('Sanitation Data'!$F$6,0,10*ROW('Sanitation Data'!F172)),NA())</f>
        <v>#N/A</v>
      </c>
      <c r="AH178" s="96" t="e">
        <f ca="true">+IF(AND(ISNUMBER(OFFSET('Sanitation Data'!$F$10,0,10*ROW('Sanitation Data'!F172))),'Data Summary'!CW178="Yes"),OFFSET('Sanitation Data'!$F$10,0,10*ROW('Sanitation Data'!F172)),NA())</f>
        <v>#N/A</v>
      </c>
      <c r="AI178" s="96" t="e">
        <f ca="true">+IF(AND(ISNUMBER(OFFSET('Sanitation Data'!$F$11,0,10*ROW('Sanitation Data'!F172))),'Data Summary'!CX178="Yes"),OFFSET('Sanitation Data'!$F$11,0,10*ROW('Sanitation Data'!F172)),NA())</f>
        <v>#N/A</v>
      </c>
      <c r="AJ178" s="96" t="e">
        <f ca="true">+IF(AND(ISNUMBER(OFFSET('Sanitation Data'!$F$12,0,10*ROW('Sanitation Data'!F172))),'Data Summary'!CY178="Yes"),OFFSET('Sanitation Data'!$F$12,0,10*ROW('Sanitation Data'!F172)),NA())</f>
        <v>#N/A</v>
      </c>
      <c r="AK178" s="96" t="e">
        <f ca="true">+IF(AND(ISNUMBER(OFFSET('Sanitation Data'!$G$4,0,10*ROW('Sanitation Data'!G172))),'Data Summary'!CZ178="Yes"),100-OFFSET('Sanitation Data'!$G$4,0,10*ROW('Sanitation Data'!G172)),NA())</f>
        <v>#N/A</v>
      </c>
      <c r="AL178" s="96" t="e">
        <f ca="true">+IF(AND(ISNUMBER(OFFSET('Sanitation Data'!$G$6,0,10*ROW('Sanitation Data'!G172))),'Data Summary'!DA178="Yes"),OFFSET('Sanitation Data'!$G$6,0,10*ROW('Sanitation Data'!G172)),NA())</f>
        <v>#N/A</v>
      </c>
      <c r="AM178" s="96" t="e">
        <f ca="true">+IF(AND(ISNUMBER(OFFSET('Sanitation Data'!$G$10,0,10*ROW('Sanitation Data'!G172))),'Data Summary'!DB178="Yes"),OFFSET('Sanitation Data'!$G$10,0,10*ROW('Sanitation Data'!G172)),NA())</f>
        <v>#N/A</v>
      </c>
      <c r="AN178" s="96" t="e">
        <f ca="true">+IF(AND(ISNUMBER(OFFSET('Sanitation Data'!$G$11,0,10*ROW('Sanitation Data'!G172))),'Data Summary'!DC178="Yes"),OFFSET('Sanitation Data'!$G$11,0,10*ROW('Sanitation Data'!G172)),NA())</f>
        <v>#N/A</v>
      </c>
      <c r="AO178" s="96" t="e">
        <f ca="true">+IF(AND(ISNUMBER(OFFSET('Sanitation Data'!$G$12,0,10*ROW('Sanitation Data'!G172))),'Data Summary'!DD178="Yes"),OFFSET('Sanitation Data'!$G$12,0,10*ROW('Sanitation Data'!G172)),NA())</f>
        <v>#N/A</v>
      </c>
      <c r="AP178" s="96" t="e">
        <f ca="true">+IF(AND(ISNUMBER(OFFSET('Sanitation Data'!$H$4,0,10*ROW('Sanitation Data'!H172))),'Data Summary'!DE178="Yes"),100-OFFSET('Sanitation Data'!$H$4,0,10*ROW('Sanitation Data'!H172)),NA())</f>
        <v>#N/A</v>
      </c>
      <c r="AQ178" s="96" t="e">
        <f ca="true">+IF(AND(ISNUMBER(OFFSET('Sanitation Data'!$H$6,0,10*ROW('Sanitation Data'!H172))),'Data Summary'!DF178="Yes"),OFFSET('Sanitation Data'!$H$6,0,10*ROW('Sanitation Data'!H172)),NA())</f>
        <v>#N/A</v>
      </c>
      <c r="AR178" s="96" t="e">
        <f ca="true">+IF(AND(ISNUMBER(OFFSET('Sanitation Data'!$H$10,0,10*ROW('Sanitation Data'!H172))),'Data Summary'!DG178="Yes"),OFFSET('Sanitation Data'!$H$10,0,10*ROW('Sanitation Data'!H172)),NA())</f>
        <v>#N/A</v>
      </c>
      <c r="AS178" s="96" t="e">
        <f ca="true">+IF(AND(ISNUMBER(OFFSET('Sanitation Data'!$H$11,0,10*ROW('Sanitation Data'!H172))),'Data Summary'!DH178="Yes"),OFFSET('Sanitation Data'!$H$11,0,10*ROW('Sanitation Data'!H172)),NA())</f>
        <v>#N/A</v>
      </c>
      <c r="AT178" s="96" t="e">
        <f ca="true">+IF(AND(ISNUMBER(OFFSET('Sanitation Data'!$H$12,0,10*ROW('Sanitation Data'!H172))),'Data Summary'!DI178="Yes"),OFFSET('Sanitation Data'!$H$12,0,10*ROW('Sanitation Data'!H172)),NA())</f>
        <v>#N/A</v>
      </c>
      <c r="AU178" s="96" t="e">
        <f ca="true">+IF(AND(ISNUMBER(OFFSET('Sanitation Data'!$I$4,0,10*ROW('Sanitation Data'!I172))),'Data Summary'!DJ178="Yes"),100-OFFSET('Sanitation Data'!$I$4,0,10*ROW('Sanitation Data'!I172)),NA())</f>
        <v>#N/A</v>
      </c>
      <c r="AV178" s="96" t="e">
        <f ca="true">+IF(AND(ISNUMBER(OFFSET('Sanitation Data'!$I$6,0,10*ROW('Sanitation Data'!I172))),'Data Summary'!DK178="Yes"),OFFSET('Sanitation Data'!$I$6,0,10*ROW('Sanitation Data'!I172)),NA())</f>
        <v>#N/A</v>
      </c>
      <c r="AW178" s="96" t="e">
        <f ca="true">+IF(AND(ISNUMBER(OFFSET('Sanitation Data'!$I$10,0,10*ROW('Sanitation Data'!I172))),'Data Summary'!DL178="Yes"),OFFSET('Sanitation Data'!$I$10,0,10*ROW('Sanitation Data'!I172)),NA())</f>
        <v>#N/A</v>
      </c>
      <c r="AX178" s="96" t="e">
        <f ca="true">+IF(AND(ISNUMBER(OFFSET('Sanitation Data'!$I$11,0,10*ROW('Sanitation Data'!I172))),'Data Summary'!DM178="Yes"),OFFSET('Sanitation Data'!$I$11,0,10*ROW('Sanitation Data'!I172)),NA())</f>
        <v>#N/A</v>
      </c>
      <c r="AY178" s="96" t="e">
        <f ca="true">+IF(AND(ISNUMBER(OFFSET('Sanitation Data'!$I$12,0,10*ROW('Sanitation Data'!I172))),'Data Summary'!DN178="Yes"),OFFSET('Sanitation Data'!$I$12,0,10*ROW('Sanitation Data'!I172)),NA())</f>
        <v>#N/A</v>
      </c>
      <c r="AZ178" s="97" t="e">
        <f ca="true">+IF(AND(ISNUMBER(OFFSET('Hygiene Data'!$D$5,0,10*ROW('Hygiene Data'!D172))),'Data Summary'!DO178="Yes"),OFFSET('Hygiene Data'!$D$5,0,10*ROW('Hygiene Data'!D172)),NA())</f>
        <v>#N/A</v>
      </c>
      <c r="BA178" s="97" t="e">
        <f ca="true">+IF(AND(ISNUMBER(OFFSET('Hygiene Data'!$D$7,0,10*ROW('Hygiene Data'!D172))),'Data Summary'!DP178="Yes"),OFFSET('Hygiene Data'!$D$7,0,10*ROW('Hygiene Data'!D172)),NA())</f>
        <v>#N/A</v>
      </c>
      <c r="BB178" s="97" t="e">
        <f ca="true">+IF(AND(ISNUMBER(OFFSET('Hygiene Data'!$D$9,0,10*ROW('Hygiene Data'!D172))),'Data Summary'!DQ178="Yes"),OFFSET('Hygiene Data'!$D$9,0,10*ROW('Hygiene Data'!D172)),NA())</f>
        <v>#N/A</v>
      </c>
      <c r="BC178" s="97" t="e">
        <f ca="true">+IF(AND(ISNUMBER(OFFSET('Hygiene Data'!$E$5,0,10*ROW('Hygiene Data'!E172))),'Data Summary'!DR178="Yes"),OFFSET('Hygiene Data'!$E$5,0,10*ROW('Hygiene Data'!E172)),NA())</f>
        <v>#N/A</v>
      </c>
      <c r="BD178" s="97" t="e">
        <f ca="true">+IF(AND(ISNUMBER(OFFSET('Hygiene Data'!$E$7,0,10*ROW('Hygiene Data'!E172))),'Data Summary'!DS178="Yes"),OFFSET('Hygiene Data'!$E$7,0,10*ROW('Hygiene Data'!E172)),NA())</f>
        <v>#N/A</v>
      </c>
      <c r="BE178" s="97" t="e">
        <f ca="true">+IF(AND(ISNUMBER(OFFSET('Hygiene Data'!$E$9,0,10*ROW('Hygiene Data'!E172))),'Data Summary'!DT178="Yes"),OFFSET('Hygiene Data'!$E$9,0,10*ROW('Hygiene Data'!E172)),NA())</f>
        <v>#N/A</v>
      </c>
      <c r="BF178" s="97" t="e">
        <f ca="true">+IF(AND(ISNUMBER(OFFSET('Hygiene Data'!$F$5,0,10*ROW('Hygiene Data'!F172))),'Data Summary'!DU178="Yes"),OFFSET('Hygiene Data'!$F$5,0,10*ROW('Hygiene Data'!F172)),NA())</f>
        <v>#N/A</v>
      </c>
      <c r="BG178" s="97" t="e">
        <f ca="true">+IF(AND(ISNUMBER(OFFSET('Hygiene Data'!$F$7,0,10*ROW('Hygiene Data'!F172))),'Data Summary'!DV178="Yes"),OFFSET('Hygiene Data'!$F$7,0,10*ROW('Hygiene Data'!F172)),NA())</f>
        <v>#N/A</v>
      </c>
      <c r="BH178" s="97" t="e">
        <f ca="true">+IF(AND(ISNUMBER(OFFSET('Hygiene Data'!$F$9,0,10*ROW('Hygiene Data'!F172))),'Data Summary'!DW178="Yes"),OFFSET('Hygiene Data'!$F$9,0,10*ROW('Hygiene Data'!F172)),NA())</f>
        <v>#N/A</v>
      </c>
      <c r="BI178" s="97" t="e">
        <f ca="true">+IF(AND(ISNUMBER(OFFSET('Hygiene Data'!$G$5,0,10*ROW('Hygiene Data'!G172))),'Data Summary'!DX178="Yes"),OFFSET('Hygiene Data'!$G$5,0,10*ROW('Hygiene Data'!G172)),NA())</f>
        <v>#N/A</v>
      </c>
      <c r="BJ178" s="97" t="e">
        <f ca="true">+IF(AND(ISNUMBER(OFFSET('Hygiene Data'!$G$7,0,10*ROW('Hygiene Data'!G172))),'Data Summary'!DY178="Yes"),OFFSET('Hygiene Data'!$G$7,0,10*ROW('Hygiene Data'!G172)),NA())</f>
        <v>#N/A</v>
      </c>
      <c r="BK178" s="97" t="e">
        <f ca="true">+IF(AND(ISNUMBER(OFFSET('Hygiene Data'!$G$9,0,10*ROW('Hygiene Data'!G172))),'Data Summary'!DZ178="Yes"),OFFSET('Hygiene Data'!$G$9,0,10*ROW('Hygiene Data'!G172)),NA())</f>
        <v>#N/A</v>
      </c>
      <c r="BL178" s="97" t="e">
        <f ca="true">+IF(AND(ISNUMBER(OFFSET('Hygiene Data'!$H$5,0,10*ROW('Hygiene Data'!H172))),'Data Summary'!EA178="Yes"),OFFSET('Hygiene Data'!$H$5,0,10*ROW('Hygiene Data'!H172)),NA())</f>
        <v>#N/A</v>
      </c>
      <c r="BM178" s="97" t="e">
        <f ca="true">+IF(AND(ISNUMBER(OFFSET('Hygiene Data'!$H$7,0,10*ROW('Hygiene Data'!H172))),'Data Summary'!EB178="Yes"),OFFSET('Hygiene Data'!$H$7,0,10*ROW('Hygiene Data'!H172)),NA())</f>
        <v>#N/A</v>
      </c>
      <c r="BN178" s="97" t="e">
        <f ca="true">+IF(AND(ISNUMBER(OFFSET('Hygiene Data'!$H$9,0,10*ROW('Hygiene Data'!H172))),'Data Summary'!EC178="Yes"),OFFSET('Hygiene Data'!$H$9,0,10*ROW('Hygiene Data'!H172)),NA())</f>
        <v>#N/A</v>
      </c>
      <c r="BO178" s="97" t="e">
        <f ca="true">+IF(AND(ISNUMBER(OFFSET('Hygiene Data'!$I$5,0,10*ROW('Hygiene Data'!I172))),'Data Summary'!ED178="Yes"),OFFSET('Hygiene Data'!$I$5,0,10*ROW('Hygiene Data'!I172)),NA())</f>
        <v>#N/A</v>
      </c>
      <c r="BP178" s="97" t="e">
        <f ca="true">+IF(AND(ISNUMBER(OFFSET('Hygiene Data'!$I$7,0,10*ROW('Hygiene Data'!I172))),'Data Summary'!EE178="Yes"),OFFSET('Hygiene Data'!$I$7,0,10*ROW('Hygiene Data'!I172)),NA())</f>
        <v>#N/A</v>
      </c>
      <c r="BQ178" s="97" t="e">
        <f ca="true">+IF(AND(ISNUMBER(OFFSET('Hygiene Data'!$I$9,0,10*ROW('Hygiene Data'!I172))),'Data Summary'!EF178="Yes"),OFFSET('Hygiene Data'!$I$9,0,10*ROW('Hygiene Data'!I172)),NA())</f>
        <v>#N/A</v>
      </c>
    </row>
    <row xmlns:x14ac="http://schemas.microsoft.com/office/spreadsheetml/2009/9/ac" r="179" x14ac:dyDescent="0.2">
      <c r="A179" s="409" t="e">
        <f ca="true">+RIGHT('Data Summary'!A179,LEN('Data Summary'!A179)-9)</f>
        <v>#VALUE!</v>
      </c>
      <c r="B179" s="36" t="str">
        <f ca="true">+IF(ISTEXT('Data Summary'!B179),'Data Summary'!B179,"")</f>
        <v/>
      </c>
      <c r="C179" s="358" t="e">
        <f ca="true">+VALUE('Data Summary'!C179)</f>
        <v>#VALUE!</v>
      </c>
      <c r="D179" s="95" t="e">
        <f ca="true">+IF(AND(ISNUMBER(OFFSET('Water Data'!$D$4,0,10*ROW('Water Data'!D173))),'Data Summary'!BS179="Yes"),100-OFFSET('Water Data'!$D$4,0,10*ROW('Water Data'!D173)),NA())</f>
        <v>#N/A</v>
      </c>
      <c r="E179" s="95" t="e">
        <f ca="true">+IF(AND(ISNUMBER(OFFSET('Water Data'!$D$6,0,10*ROW('Water Data'!D173))),'Data Summary'!BT179="Yes"),OFFSET('Water Data'!$D$6,0,10*ROW('Water Data'!D173)),NA())</f>
        <v>#N/A</v>
      </c>
      <c r="F179" s="95" t="e">
        <f ca="true">+IF(AND(ISNUMBER(OFFSET('Water Data'!$D$9,0,10*ROW('Water Data'!D173))),'Data Summary'!BU179="Yes"),OFFSET('Water Data'!$D$9,0,10*ROW('Water Data'!D173)),NA())</f>
        <v>#N/A</v>
      </c>
      <c r="G179" s="95" t="e">
        <f ca="true">+IF(AND(ISNUMBER(OFFSET('Water Data'!$E$4,0,10*ROW('Water Data'!E173))),'Data Summary'!BV179="Yes"),100-OFFSET('Water Data'!$E$4,0,10*ROW('Water Data'!E173)),NA())</f>
        <v>#N/A</v>
      </c>
      <c r="H179" s="95" t="e">
        <f ca="true">+IF(AND(ISNUMBER(OFFSET('Water Data'!$E$6,0,10*ROW('Water Data'!E173))),'Data Summary'!BW179="Yes"),OFFSET('Water Data'!$E$6,0,10*ROW('Water Data'!E173)),NA())</f>
        <v>#N/A</v>
      </c>
      <c r="I179" s="95" t="e">
        <f ca="true">+IF(AND(ISNUMBER(OFFSET('Water Data'!$E$9,0,10*ROW('Water Data'!E173))),'Data Summary'!BX179="Yes"),OFFSET('Water Data'!$E$9,0,10*ROW('Water Data'!E173)),NA())</f>
        <v>#N/A</v>
      </c>
      <c r="J179" s="95" t="e">
        <f ca="true">+IF(AND(ISNUMBER(OFFSET('Water Data'!$F$4,0,10*ROW('Water Data'!F173))),'Data Summary'!BY179="Yes"),100-OFFSET('Water Data'!$F$4,0,10*ROW('Water Data'!F173)),NA())</f>
        <v>#N/A</v>
      </c>
      <c r="K179" s="95" t="e">
        <f ca="true">+IF(AND(ISNUMBER(OFFSET('Water Data'!$F$6,0,10*ROW('Water Data'!F173))),'Data Summary'!BZ179="Yes"),OFFSET('Water Data'!$F$6,0,10*ROW('Water Data'!F173)),NA())</f>
        <v>#N/A</v>
      </c>
      <c r="L179" s="95" t="e">
        <f ca="true">+IF(AND(ISNUMBER(OFFSET('Water Data'!$F$9,0,10*ROW('Water Data'!F173))),'Data Summary'!CA179="Yes"),OFFSET('Water Data'!$F$9,0,10*ROW('Water Data'!F173)),NA())</f>
        <v>#N/A</v>
      </c>
      <c r="M179" s="95" t="e">
        <f ca="true">+IF(AND(ISNUMBER(OFFSET('Water Data'!$G$4,0,10*ROW('Water Data'!G173))),'Data Summary'!CB179="Yes"),100-OFFSET('Water Data'!$G$4,0,10*ROW('Water Data'!G173)),NA())</f>
        <v>#N/A</v>
      </c>
      <c r="N179" s="95" t="e">
        <f ca="true">+IF(AND(ISNUMBER(OFFSET('Water Data'!$G$6,0,10*ROW('Water Data'!G173))),'Data Summary'!CC179="Yes"),OFFSET('Water Data'!$G$6,0,10*ROW('Water Data'!G173)),NA())</f>
        <v>#N/A</v>
      </c>
      <c r="O179" s="95" t="e">
        <f ca="true">+IF(AND(ISNUMBER(OFFSET('Water Data'!$G$9,0,10*ROW('Water Data'!G173))),'Data Summary'!CD179="Yes"),OFFSET('Water Data'!$G$9,0,10*ROW('Water Data'!G173)),NA())</f>
        <v>#N/A</v>
      </c>
      <c r="P179" s="95" t="e">
        <f ca="true">+IF(AND(ISNUMBER(OFFSET('Water Data'!$H$4,0,10*ROW('Water Data'!H173))),'Data Summary'!CE179="Yes"),100-OFFSET('Water Data'!$H$4,0,10*ROW('Water Data'!H173)),NA())</f>
        <v>#N/A</v>
      </c>
      <c r="Q179" s="95" t="e">
        <f ca="true">+IF(AND(ISNUMBER(OFFSET('Water Data'!$H$6,0,10*ROW('Water Data'!H173))),'Data Summary'!CF179="Yes"),OFFSET('Water Data'!$H$6,0,10*ROW('Water Data'!H173)),NA())</f>
        <v>#N/A</v>
      </c>
      <c r="R179" s="95" t="e">
        <f ca="true">+IF(AND(ISNUMBER(OFFSET('Water Data'!$H$9,0,10*ROW('Water Data'!H173))),'Data Summary'!CG179="Yes"),OFFSET('Water Data'!$H$9,0,10*ROW('Water Data'!H173)),NA())</f>
        <v>#N/A</v>
      </c>
      <c r="S179" s="95" t="e">
        <f ca="true">+IF(AND(ISNUMBER(OFFSET('Water Data'!$I$4,0,10*ROW('Water Data'!I173))),'Data Summary'!CH179="Yes"),100-OFFSET('Water Data'!$I$4,0,10*ROW('Water Data'!I173)),NA())</f>
        <v>#N/A</v>
      </c>
      <c r="T179" s="95" t="e">
        <f ca="true">+IF(AND(ISNUMBER(OFFSET('Water Data'!$I$6,0,10*ROW('Water Data'!I173))),'Data Summary'!CI179="Yes"),OFFSET('Water Data'!$I$6,0,10*ROW('Water Data'!I173)),NA())</f>
        <v>#N/A</v>
      </c>
      <c r="U179" s="95" t="e">
        <f ca="true">+IF(AND(ISNUMBER(OFFSET('Water Data'!$I$9,0,10*ROW('Water Data'!I173))),'Data Summary'!CJ179="Yes"),OFFSET('Water Data'!$I$9,0,10*ROW('Water Data'!I173)),NA())</f>
        <v>#N/A</v>
      </c>
      <c r="V179" s="96" t="e">
        <f ca="true">+IF(AND(ISNUMBER(OFFSET('Sanitation Data'!$D$4,0,10*ROW('Sanitation Data'!D173))),'Data Summary'!CK179="Yes"),100-OFFSET('Sanitation Data'!$D$4,0,10*ROW('Sanitation Data'!D173)),NA())</f>
        <v>#N/A</v>
      </c>
      <c r="W179" s="96" t="e">
        <f ca="true">+IF(AND(ISNUMBER(OFFSET('Sanitation Data'!$D$6,0,10*ROW('Sanitation Data'!D173))),'Data Summary'!CL179="Yes"),OFFSET('Sanitation Data'!$D$6,0,10*ROW('Sanitation Data'!D173)),NA())</f>
        <v>#N/A</v>
      </c>
      <c r="X179" s="96" t="e">
        <f ca="true">+IF(AND(ISNUMBER(OFFSET('Sanitation Data'!$D$10,0,10*ROW('Sanitation Data'!D173))),'Data Summary'!CM179="Yes"),OFFSET('Sanitation Data'!$D$10,0,10*ROW('Sanitation Data'!D173)),NA())</f>
        <v>#N/A</v>
      </c>
      <c r="Y179" s="96" t="e">
        <f ca="true">+IF(AND(ISNUMBER(OFFSET('Sanitation Data'!$D$11,0,10*ROW('Sanitation Data'!D173))),'Data Summary'!CN179="Yes"),OFFSET('Sanitation Data'!$D$11,0,10*ROW('Sanitation Data'!D173)),NA())</f>
        <v>#N/A</v>
      </c>
      <c r="Z179" s="96" t="e">
        <f ca="true">+IF(AND(ISNUMBER(OFFSET('Sanitation Data'!$D$12,0,10*ROW('Sanitation Data'!D173))),'Data Summary'!CO179="Yes"),OFFSET('Sanitation Data'!$D$12,0,10*ROW('Sanitation Data'!D173)),NA())</f>
        <v>#N/A</v>
      </c>
      <c r="AA179" s="96" t="e">
        <f ca="true">+IF(AND(ISNUMBER(OFFSET('Sanitation Data'!$E$4,0,10*ROW('Sanitation Data'!E173))),'Data Summary'!CP179="Yes"),100-OFFSET('Sanitation Data'!$E$4,0,10*ROW('Sanitation Data'!E173)),NA())</f>
        <v>#N/A</v>
      </c>
      <c r="AB179" s="96" t="e">
        <f ca="true">+IF(AND(ISNUMBER(OFFSET('Sanitation Data'!$E$6,0,10*ROW('Sanitation Data'!E173))),'Data Summary'!CQ179="Yes"),OFFSET('Sanitation Data'!$E$6,0,10*ROW('Sanitation Data'!E173)),NA())</f>
        <v>#N/A</v>
      </c>
      <c r="AC179" s="96" t="e">
        <f ca="true">+IF(AND(ISNUMBER(OFFSET('Sanitation Data'!$E$10,0,10*ROW('Sanitation Data'!E173))),'Data Summary'!CR179="Yes"),OFFSET('Sanitation Data'!$E$10,0,10*ROW('Sanitation Data'!E173)),NA())</f>
        <v>#N/A</v>
      </c>
      <c r="AD179" s="96" t="e">
        <f ca="true">+IF(AND(ISNUMBER(OFFSET('Sanitation Data'!$E$11,0,10*ROW('Sanitation Data'!E173))),'Data Summary'!CS179="Yes"),OFFSET('Sanitation Data'!$E$11,0,10*ROW('Sanitation Data'!E173)),NA())</f>
        <v>#N/A</v>
      </c>
      <c r="AE179" s="96" t="e">
        <f ca="true">+IF(AND(ISNUMBER(OFFSET('Sanitation Data'!$E$12,0,10*ROW('Sanitation Data'!E173))),'Data Summary'!CT179="Yes"),OFFSET('Sanitation Data'!$E$12,0,10*ROW('Sanitation Data'!E173)),NA())</f>
        <v>#N/A</v>
      </c>
      <c r="AF179" s="96" t="e">
        <f ca="true">+IF(AND(ISNUMBER(OFFSET('Sanitation Data'!$F$4,0,10*ROW('Sanitation Data'!F173))),'Data Summary'!CU179="Yes"),100-OFFSET('Sanitation Data'!$F$4,0,10*ROW('Sanitation Data'!F173)),NA())</f>
        <v>#N/A</v>
      </c>
      <c r="AG179" s="96" t="e">
        <f ca="true">+IF(AND(ISNUMBER(OFFSET('Sanitation Data'!$F$6,0,10*ROW('Sanitation Data'!F173))),'Data Summary'!CV179="Yes"),OFFSET('Sanitation Data'!$F$6,0,10*ROW('Sanitation Data'!F173)),NA())</f>
        <v>#N/A</v>
      </c>
      <c r="AH179" s="96" t="e">
        <f ca="true">+IF(AND(ISNUMBER(OFFSET('Sanitation Data'!$F$10,0,10*ROW('Sanitation Data'!F173))),'Data Summary'!CW179="Yes"),OFFSET('Sanitation Data'!$F$10,0,10*ROW('Sanitation Data'!F173)),NA())</f>
        <v>#N/A</v>
      </c>
      <c r="AI179" s="96" t="e">
        <f ca="true">+IF(AND(ISNUMBER(OFFSET('Sanitation Data'!$F$11,0,10*ROW('Sanitation Data'!F173))),'Data Summary'!CX179="Yes"),OFFSET('Sanitation Data'!$F$11,0,10*ROW('Sanitation Data'!F173)),NA())</f>
        <v>#N/A</v>
      </c>
      <c r="AJ179" s="96" t="e">
        <f ca="true">+IF(AND(ISNUMBER(OFFSET('Sanitation Data'!$F$12,0,10*ROW('Sanitation Data'!F173))),'Data Summary'!CY179="Yes"),OFFSET('Sanitation Data'!$F$12,0,10*ROW('Sanitation Data'!F173)),NA())</f>
        <v>#N/A</v>
      </c>
      <c r="AK179" s="96" t="e">
        <f ca="true">+IF(AND(ISNUMBER(OFFSET('Sanitation Data'!$G$4,0,10*ROW('Sanitation Data'!G173))),'Data Summary'!CZ179="Yes"),100-OFFSET('Sanitation Data'!$G$4,0,10*ROW('Sanitation Data'!G173)),NA())</f>
        <v>#N/A</v>
      </c>
      <c r="AL179" s="96" t="e">
        <f ca="true">+IF(AND(ISNUMBER(OFFSET('Sanitation Data'!$G$6,0,10*ROW('Sanitation Data'!G173))),'Data Summary'!DA179="Yes"),OFFSET('Sanitation Data'!$G$6,0,10*ROW('Sanitation Data'!G173)),NA())</f>
        <v>#N/A</v>
      </c>
      <c r="AM179" s="96" t="e">
        <f ca="true">+IF(AND(ISNUMBER(OFFSET('Sanitation Data'!$G$10,0,10*ROW('Sanitation Data'!G173))),'Data Summary'!DB179="Yes"),OFFSET('Sanitation Data'!$G$10,0,10*ROW('Sanitation Data'!G173)),NA())</f>
        <v>#N/A</v>
      </c>
      <c r="AN179" s="96" t="e">
        <f ca="true">+IF(AND(ISNUMBER(OFFSET('Sanitation Data'!$G$11,0,10*ROW('Sanitation Data'!G173))),'Data Summary'!DC179="Yes"),OFFSET('Sanitation Data'!$G$11,0,10*ROW('Sanitation Data'!G173)),NA())</f>
        <v>#N/A</v>
      </c>
      <c r="AO179" s="96" t="e">
        <f ca="true">+IF(AND(ISNUMBER(OFFSET('Sanitation Data'!$G$12,0,10*ROW('Sanitation Data'!G173))),'Data Summary'!DD179="Yes"),OFFSET('Sanitation Data'!$G$12,0,10*ROW('Sanitation Data'!G173)),NA())</f>
        <v>#N/A</v>
      </c>
      <c r="AP179" s="96" t="e">
        <f ca="true">+IF(AND(ISNUMBER(OFFSET('Sanitation Data'!$H$4,0,10*ROW('Sanitation Data'!H173))),'Data Summary'!DE179="Yes"),100-OFFSET('Sanitation Data'!$H$4,0,10*ROW('Sanitation Data'!H173)),NA())</f>
        <v>#N/A</v>
      </c>
      <c r="AQ179" s="96" t="e">
        <f ca="true">+IF(AND(ISNUMBER(OFFSET('Sanitation Data'!$H$6,0,10*ROW('Sanitation Data'!H173))),'Data Summary'!DF179="Yes"),OFFSET('Sanitation Data'!$H$6,0,10*ROW('Sanitation Data'!H173)),NA())</f>
        <v>#N/A</v>
      </c>
      <c r="AR179" s="96" t="e">
        <f ca="true">+IF(AND(ISNUMBER(OFFSET('Sanitation Data'!$H$10,0,10*ROW('Sanitation Data'!H173))),'Data Summary'!DG179="Yes"),OFFSET('Sanitation Data'!$H$10,0,10*ROW('Sanitation Data'!H173)),NA())</f>
        <v>#N/A</v>
      </c>
      <c r="AS179" s="96" t="e">
        <f ca="true">+IF(AND(ISNUMBER(OFFSET('Sanitation Data'!$H$11,0,10*ROW('Sanitation Data'!H173))),'Data Summary'!DH179="Yes"),OFFSET('Sanitation Data'!$H$11,0,10*ROW('Sanitation Data'!H173)),NA())</f>
        <v>#N/A</v>
      </c>
      <c r="AT179" s="96" t="e">
        <f ca="true">+IF(AND(ISNUMBER(OFFSET('Sanitation Data'!$H$12,0,10*ROW('Sanitation Data'!H173))),'Data Summary'!DI179="Yes"),OFFSET('Sanitation Data'!$H$12,0,10*ROW('Sanitation Data'!H173)),NA())</f>
        <v>#N/A</v>
      </c>
      <c r="AU179" s="96" t="e">
        <f ca="true">+IF(AND(ISNUMBER(OFFSET('Sanitation Data'!$I$4,0,10*ROW('Sanitation Data'!I173))),'Data Summary'!DJ179="Yes"),100-OFFSET('Sanitation Data'!$I$4,0,10*ROW('Sanitation Data'!I173)),NA())</f>
        <v>#N/A</v>
      </c>
      <c r="AV179" s="96" t="e">
        <f ca="true">+IF(AND(ISNUMBER(OFFSET('Sanitation Data'!$I$6,0,10*ROW('Sanitation Data'!I173))),'Data Summary'!DK179="Yes"),OFFSET('Sanitation Data'!$I$6,0,10*ROW('Sanitation Data'!I173)),NA())</f>
        <v>#N/A</v>
      </c>
      <c r="AW179" s="96" t="e">
        <f ca="true">+IF(AND(ISNUMBER(OFFSET('Sanitation Data'!$I$10,0,10*ROW('Sanitation Data'!I173))),'Data Summary'!DL179="Yes"),OFFSET('Sanitation Data'!$I$10,0,10*ROW('Sanitation Data'!I173)),NA())</f>
        <v>#N/A</v>
      </c>
      <c r="AX179" s="96" t="e">
        <f ca="true">+IF(AND(ISNUMBER(OFFSET('Sanitation Data'!$I$11,0,10*ROW('Sanitation Data'!I173))),'Data Summary'!DM179="Yes"),OFFSET('Sanitation Data'!$I$11,0,10*ROW('Sanitation Data'!I173)),NA())</f>
        <v>#N/A</v>
      </c>
      <c r="AY179" s="96" t="e">
        <f ca="true">+IF(AND(ISNUMBER(OFFSET('Sanitation Data'!$I$12,0,10*ROW('Sanitation Data'!I173))),'Data Summary'!DN179="Yes"),OFFSET('Sanitation Data'!$I$12,0,10*ROW('Sanitation Data'!I173)),NA())</f>
        <v>#N/A</v>
      </c>
      <c r="AZ179" s="97" t="e">
        <f ca="true">+IF(AND(ISNUMBER(OFFSET('Hygiene Data'!$D$5,0,10*ROW('Hygiene Data'!D173))),'Data Summary'!DO179="Yes"),OFFSET('Hygiene Data'!$D$5,0,10*ROW('Hygiene Data'!D173)),NA())</f>
        <v>#N/A</v>
      </c>
      <c r="BA179" s="97" t="e">
        <f ca="true">+IF(AND(ISNUMBER(OFFSET('Hygiene Data'!$D$7,0,10*ROW('Hygiene Data'!D173))),'Data Summary'!DP179="Yes"),OFFSET('Hygiene Data'!$D$7,0,10*ROW('Hygiene Data'!D173)),NA())</f>
        <v>#N/A</v>
      </c>
      <c r="BB179" s="97" t="e">
        <f ca="true">+IF(AND(ISNUMBER(OFFSET('Hygiene Data'!$D$9,0,10*ROW('Hygiene Data'!D173))),'Data Summary'!DQ179="Yes"),OFFSET('Hygiene Data'!$D$9,0,10*ROW('Hygiene Data'!D173)),NA())</f>
        <v>#N/A</v>
      </c>
      <c r="BC179" s="97" t="e">
        <f ca="true">+IF(AND(ISNUMBER(OFFSET('Hygiene Data'!$E$5,0,10*ROW('Hygiene Data'!E173))),'Data Summary'!DR179="Yes"),OFFSET('Hygiene Data'!$E$5,0,10*ROW('Hygiene Data'!E173)),NA())</f>
        <v>#N/A</v>
      </c>
      <c r="BD179" s="97" t="e">
        <f ca="true">+IF(AND(ISNUMBER(OFFSET('Hygiene Data'!$E$7,0,10*ROW('Hygiene Data'!E173))),'Data Summary'!DS179="Yes"),OFFSET('Hygiene Data'!$E$7,0,10*ROW('Hygiene Data'!E173)),NA())</f>
        <v>#N/A</v>
      </c>
      <c r="BE179" s="97" t="e">
        <f ca="true">+IF(AND(ISNUMBER(OFFSET('Hygiene Data'!$E$9,0,10*ROW('Hygiene Data'!E173))),'Data Summary'!DT179="Yes"),OFFSET('Hygiene Data'!$E$9,0,10*ROW('Hygiene Data'!E173)),NA())</f>
        <v>#N/A</v>
      </c>
      <c r="BF179" s="97" t="e">
        <f ca="true">+IF(AND(ISNUMBER(OFFSET('Hygiene Data'!$F$5,0,10*ROW('Hygiene Data'!F173))),'Data Summary'!DU179="Yes"),OFFSET('Hygiene Data'!$F$5,0,10*ROW('Hygiene Data'!F173)),NA())</f>
        <v>#N/A</v>
      </c>
      <c r="BG179" s="97" t="e">
        <f ca="true">+IF(AND(ISNUMBER(OFFSET('Hygiene Data'!$F$7,0,10*ROW('Hygiene Data'!F173))),'Data Summary'!DV179="Yes"),OFFSET('Hygiene Data'!$F$7,0,10*ROW('Hygiene Data'!F173)),NA())</f>
        <v>#N/A</v>
      </c>
      <c r="BH179" s="97" t="e">
        <f ca="true">+IF(AND(ISNUMBER(OFFSET('Hygiene Data'!$F$9,0,10*ROW('Hygiene Data'!F173))),'Data Summary'!DW179="Yes"),OFFSET('Hygiene Data'!$F$9,0,10*ROW('Hygiene Data'!F173)),NA())</f>
        <v>#N/A</v>
      </c>
      <c r="BI179" s="97" t="e">
        <f ca="true">+IF(AND(ISNUMBER(OFFSET('Hygiene Data'!$G$5,0,10*ROW('Hygiene Data'!G173))),'Data Summary'!DX179="Yes"),OFFSET('Hygiene Data'!$G$5,0,10*ROW('Hygiene Data'!G173)),NA())</f>
        <v>#N/A</v>
      </c>
      <c r="BJ179" s="97" t="e">
        <f ca="true">+IF(AND(ISNUMBER(OFFSET('Hygiene Data'!$G$7,0,10*ROW('Hygiene Data'!G173))),'Data Summary'!DY179="Yes"),OFFSET('Hygiene Data'!$G$7,0,10*ROW('Hygiene Data'!G173)),NA())</f>
        <v>#N/A</v>
      </c>
      <c r="BK179" s="97" t="e">
        <f ca="true">+IF(AND(ISNUMBER(OFFSET('Hygiene Data'!$G$9,0,10*ROW('Hygiene Data'!G173))),'Data Summary'!DZ179="Yes"),OFFSET('Hygiene Data'!$G$9,0,10*ROW('Hygiene Data'!G173)),NA())</f>
        <v>#N/A</v>
      </c>
      <c r="BL179" s="97" t="e">
        <f ca="true">+IF(AND(ISNUMBER(OFFSET('Hygiene Data'!$H$5,0,10*ROW('Hygiene Data'!H173))),'Data Summary'!EA179="Yes"),OFFSET('Hygiene Data'!$H$5,0,10*ROW('Hygiene Data'!H173)),NA())</f>
        <v>#N/A</v>
      </c>
      <c r="BM179" s="97" t="e">
        <f ca="true">+IF(AND(ISNUMBER(OFFSET('Hygiene Data'!$H$7,0,10*ROW('Hygiene Data'!H173))),'Data Summary'!EB179="Yes"),OFFSET('Hygiene Data'!$H$7,0,10*ROW('Hygiene Data'!H173)),NA())</f>
        <v>#N/A</v>
      </c>
      <c r="BN179" s="97" t="e">
        <f ca="true">+IF(AND(ISNUMBER(OFFSET('Hygiene Data'!$H$9,0,10*ROW('Hygiene Data'!H173))),'Data Summary'!EC179="Yes"),OFFSET('Hygiene Data'!$H$9,0,10*ROW('Hygiene Data'!H173)),NA())</f>
        <v>#N/A</v>
      </c>
      <c r="BO179" s="97" t="e">
        <f ca="true">+IF(AND(ISNUMBER(OFFSET('Hygiene Data'!$I$5,0,10*ROW('Hygiene Data'!I173))),'Data Summary'!ED179="Yes"),OFFSET('Hygiene Data'!$I$5,0,10*ROW('Hygiene Data'!I173)),NA())</f>
        <v>#N/A</v>
      </c>
      <c r="BP179" s="97" t="e">
        <f ca="true">+IF(AND(ISNUMBER(OFFSET('Hygiene Data'!$I$7,0,10*ROW('Hygiene Data'!I173))),'Data Summary'!EE179="Yes"),OFFSET('Hygiene Data'!$I$7,0,10*ROW('Hygiene Data'!I173)),NA())</f>
        <v>#N/A</v>
      </c>
      <c r="BQ179" s="97" t="e">
        <f ca="true">+IF(AND(ISNUMBER(OFFSET('Hygiene Data'!$I$9,0,10*ROW('Hygiene Data'!I173))),'Data Summary'!EF179="Yes"),OFFSET('Hygiene Data'!$I$9,0,10*ROW('Hygiene Data'!I173)),NA())</f>
        <v>#N/A</v>
      </c>
    </row>
    <row xmlns:x14ac="http://schemas.microsoft.com/office/spreadsheetml/2009/9/ac" r="180" x14ac:dyDescent="0.2">
      <c r="A180" s="409" t="e">
        <f ca="true">+RIGHT('Data Summary'!A180,LEN('Data Summary'!A180)-9)</f>
        <v>#VALUE!</v>
      </c>
      <c r="B180" s="36" t="str">
        <f ca="true">+IF(ISTEXT('Data Summary'!B180),'Data Summary'!B180,"")</f>
        <v/>
      </c>
      <c r="C180" s="358" t="e">
        <f ca="true">+VALUE('Data Summary'!C180)</f>
        <v>#VALUE!</v>
      </c>
      <c r="D180" s="95" t="e">
        <f ca="true">+IF(AND(ISNUMBER(OFFSET('Water Data'!$D$4,0,10*ROW('Water Data'!D174))),'Data Summary'!BS180="Yes"),100-OFFSET('Water Data'!$D$4,0,10*ROW('Water Data'!D174)),NA())</f>
        <v>#N/A</v>
      </c>
      <c r="E180" s="95" t="e">
        <f ca="true">+IF(AND(ISNUMBER(OFFSET('Water Data'!$D$6,0,10*ROW('Water Data'!D174))),'Data Summary'!BT180="Yes"),OFFSET('Water Data'!$D$6,0,10*ROW('Water Data'!D174)),NA())</f>
        <v>#N/A</v>
      </c>
      <c r="F180" s="95" t="e">
        <f ca="true">+IF(AND(ISNUMBER(OFFSET('Water Data'!$D$9,0,10*ROW('Water Data'!D174))),'Data Summary'!BU180="Yes"),OFFSET('Water Data'!$D$9,0,10*ROW('Water Data'!D174)),NA())</f>
        <v>#N/A</v>
      </c>
      <c r="G180" s="95" t="e">
        <f ca="true">+IF(AND(ISNUMBER(OFFSET('Water Data'!$E$4,0,10*ROW('Water Data'!E174))),'Data Summary'!BV180="Yes"),100-OFFSET('Water Data'!$E$4,0,10*ROW('Water Data'!E174)),NA())</f>
        <v>#N/A</v>
      </c>
      <c r="H180" s="95" t="e">
        <f ca="true">+IF(AND(ISNUMBER(OFFSET('Water Data'!$E$6,0,10*ROW('Water Data'!E174))),'Data Summary'!BW180="Yes"),OFFSET('Water Data'!$E$6,0,10*ROW('Water Data'!E174)),NA())</f>
        <v>#N/A</v>
      </c>
      <c r="I180" s="95" t="e">
        <f ca="true">+IF(AND(ISNUMBER(OFFSET('Water Data'!$E$9,0,10*ROW('Water Data'!E174))),'Data Summary'!BX180="Yes"),OFFSET('Water Data'!$E$9,0,10*ROW('Water Data'!E174)),NA())</f>
        <v>#N/A</v>
      </c>
      <c r="J180" s="95" t="e">
        <f ca="true">+IF(AND(ISNUMBER(OFFSET('Water Data'!$F$4,0,10*ROW('Water Data'!F174))),'Data Summary'!BY180="Yes"),100-OFFSET('Water Data'!$F$4,0,10*ROW('Water Data'!F174)),NA())</f>
        <v>#N/A</v>
      </c>
      <c r="K180" s="95" t="e">
        <f ca="true">+IF(AND(ISNUMBER(OFFSET('Water Data'!$F$6,0,10*ROW('Water Data'!F174))),'Data Summary'!BZ180="Yes"),OFFSET('Water Data'!$F$6,0,10*ROW('Water Data'!F174)),NA())</f>
        <v>#N/A</v>
      </c>
      <c r="L180" s="95" t="e">
        <f ca="true">+IF(AND(ISNUMBER(OFFSET('Water Data'!$F$9,0,10*ROW('Water Data'!F174))),'Data Summary'!CA180="Yes"),OFFSET('Water Data'!$F$9,0,10*ROW('Water Data'!F174)),NA())</f>
        <v>#N/A</v>
      </c>
      <c r="M180" s="95" t="e">
        <f ca="true">+IF(AND(ISNUMBER(OFFSET('Water Data'!$G$4,0,10*ROW('Water Data'!G174))),'Data Summary'!CB180="Yes"),100-OFFSET('Water Data'!$G$4,0,10*ROW('Water Data'!G174)),NA())</f>
        <v>#N/A</v>
      </c>
      <c r="N180" s="95" t="e">
        <f ca="true">+IF(AND(ISNUMBER(OFFSET('Water Data'!$G$6,0,10*ROW('Water Data'!G174))),'Data Summary'!CC180="Yes"),OFFSET('Water Data'!$G$6,0,10*ROW('Water Data'!G174)),NA())</f>
        <v>#N/A</v>
      </c>
      <c r="O180" s="95" t="e">
        <f ca="true">+IF(AND(ISNUMBER(OFFSET('Water Data'!$G$9,0,10*ROW('Water Data'!G174))),'Data Summary'!CD180="Yes"),OFFSET('Water Data'!$G$9,0,10*ROW('Water Data'!G174)),NA())</f>
        <v>#N/A</v>
      </c>
      <c r="P180" s="95" t="e">
        <f ca="true">+IF(AND(ISNUMBER(OFFSET('Water Data'!$H$4,0,10*ROW('Water Data'!H174))),'Data Summary'!CE180="Yes"),100-OFFSET('Water Data'!$H$4,0,10*ROW('Water Data'!H174)),NA())</f>
        <v>#N/A</v>
      </c>
      <c r="Q180" s="95" t="e">
        <f ca="true">+IF(AND(ISNUMBER(OFFSET('Water Data'!$H$6,0,10*ROW('Water Data'!H174))),'Data Summary'!CF180="Yes"),OFFSET('Water Data'!$H$6,0,10*ROW('Water Data'!H174)),NA())</f>
        <v>#N/A</v>
      </c>
      <c r="R180" s="95" t="e">
        <f ca="true">+IF(AND(ISNUMBER(OFFSET('Water Data'!$H$9,0,10*ROW('Water Data'!H174))),'Data Summary'!CG180="Yes"),OFFSET('Water Data'!$H$9,0,10*ROW('Water Data'!H174)),NA())</f>
        <v>#N/A</v>
      </c>
      <c r="S180" s="95" t="e">
        <f ca="true">+IF(AND(ISNUMBER(OFFSET('Water Data'!$I$4,0,10*ROW('Water Data'!I174))),'Data Summary'!CH180="Yes"),100-OFFSET('Water Data'!$I$4,0,10*ROW('Water Data'!I174)),NA())</f>
        <v>#N/A</v>
      </c>
      <c r="T180" s="95" t="e">
        <f ca="true">+IF(AND(ISNUMBER(OFFSET('Water Data'!$I$6,0,10*ROW('Water Data'!I174))),'Data Summary'!CI180="Yes"),OFFSET('Water Data'!$I$6,0,10*ROW('Water Data'!I174)),NA())</f>
        <v>#N/A</v>
      </c>
      <c r="U180" s="95" t="e">
        <f ca="true">+IF(AND(ISNUMBER(OFFSET('Water Data'!$I$9,0,10*ROW('Water Data'!I174))),'Data Summary'!CJ180="Yes"),OFFSET('Water Data'!$I$9,0,10*ROW('Water Data'!I174)),NA())</f>
        <v>#N/A</v>
      </c>
      <c r="V180" s="96" t="e">
        <f ca="true">+IF(AND(ISNUMBER(OFFSET('Sanitation Data'!$D$4,0,10*ROW('Sanitation Data'!D174))),'Data Summary'!CK180="Yes"),100-OFFSET('Sanitation Data'!$D$4,0,10*ROW('Sanitation Data'!D174)),NA())</f>
        <v>#N/A</v>
      </c>
      <c r="W180" s="96" t="e">
        <f ca="true">+IF(AND(ISNUMBER(OFFSET('Sanitation Data'!$D$6,0,10*ROW('Sanitation Data'!D174))),'Data Summary'!CL180="Yes"),OFFSET('Sanitation Data'!$D$6,0,10*ROW('Sanitation Data'!D174)),NA())</f>
        <v>#N/A</v>
      </c>
      <c r="X180" s="96" t="e">
        <f ca="true">+IF(AND(ISNUMBER(OFFSET('Sanitation Data'!$D$10,0,10*ROW('Sanitation Data'!D174))),'Data Summary'!CM180="Yes"),OFFSET('Sanitation Data'!$D$10,0,10*ROW('Sanitation Data'!D174)),NA())</f>
        <v>#N/A</v>
      </c>
      <c r="Y180" s="96" t="e">
        <f ca="true">+IF(AND(ISNUMBER(OFFSET('Sanitation Data'!$D$11,0,10*ROW('Sanitation Data'!D174))),'Data Summary'!CN180="Yes"),OFFSET('Sanitation Data'!$D$11,0,10*ROW('Sanitation Data'!D174)),NA())</f>
        <v>#N/A</v>
      </c>
      <c r="Z180" s="96" t="e">
        <f ca="true">+IF(AND(ISNUMBER(OFFSET('Sanitation Data'!$D$12,0,10*ROW('Sanitation Data'!D174))),'Data Summary'!CO180="Yes"),OFFSET('Sanitation Data'!$D$12,0,10*ROW('Sanitation Data'!D174)),NA())</f>
        <v>#N/A</v>
      </c>
      <c r="AA180" s="96" t="e">
        <f ca="true">+IF(AND(ISNUMBER(OFFSET('Sanitation Data'!$E$4,0,10*ROW('Sanitation Data'!E174))),'Data Summary'!CP180="Yes"),100-OFFSET('Sanitation Data'!$E$4,0,10*ROW('Sanitation Data'!E174)),NA())</f>
        <v>#N/A</v>
      </c>
      <c r="AB180" s="96" t="e">
        <f ca="true">+IF(AND(ISNUMBER(OFFSET('Sanitation Data'!$E$6,0,10*ROW('Sanitation Data'!E174))),'Data Summary'!CQ180="Yes"),OFFSET('Sanitation Data'!$E$6,0,10*ROW('Sanitation Data'!E174)),NA())</f>
        <v>#N/A</v>
      </c>
      <c r="AC180" s="96" t="e">
        <f ca="true">+IF(AND(ISNUMBER(OFFSET('Sanitation Data'!$E$10,0,10*ROW('Sanitation Data'!E174))),'Data Summary'!CR180="Yes"),OFFSET('Sanitation Data'!$E$10,0,10*ROW('Sanitation Data'!E174)),NA())</f>
        <v>#N/A</v>
      </c>
      <c r="AD180" s="96" t="e">
        <f ca="true">+IF(AND(ISNUMBER(OFFSET('Sanitation Data'!$E$11,0,10*ROW('Sanitation Data'!E174))),'Data Summary'!CS180="Yes"),OFFSET('Sanitation Data'!$E$11,0,10*ROW('Sanitation Data'!E174)),NA())</f>
        <v>#N/A</v>
      </c>
      <c r="AE180" s="96" t="e">
        <f ca="true">+IF(AND(ISNUMBER(OFFSET('Sanitation Data'!$E$12,0,10*ROW('Sanitation Data'!E174))),'Data Summary'!CT180="Yes"),OFFSET('Sanitation Data'!$E$12,0,10*ROW('Sanitation Data'!E174)),NA())</f>
        <v>#N/A</v>
      </c>
      <c r="AF180" s="96" t="e">
        <f ca="true">+IF(AND(ISNUMBER(OFFSET('Sanitation Data'!$F$4,0,10*ROW('Sanitation Data'!F174))),'Data Summary'!CU180="Yes"),100-OFFSET('Sanitation Data'!$F$4,0,10*ROW('Sanitation Data'!F174)),NA())</f>
        <v>#N/A</v>
      </c>
      <c r="AG180" s="96" t="e">
        <f ca="true">+IF(AND(ISNUMBER(OFFSET('Sanitation Data'!$F$6,0,10*ROW('Sanitation Data'!F174))),'Data Summary'!CV180="Yes"),OFFSET('Sanitation Data'!$F$6,0,10*ROW('Sanitation Data'!F174)),NA())</f>
        <v>#N/A</v>
      </c>
      <c r="AH180" s="96" t="e">
        <f ca="true">+IF(AND(ISNUMBER(OFFSET('Sanitation Data'!$F$10,0,10*ROW('Sanitation Data'!F174))),'Data Summary'!CW180="Yes"),OFFSET('Sanitation Data'!$F$10,0,10*ROW('Sanitation Data'!F174)),NA())</f>
        <v>#N/A</v>
      </c>
      <c r="AI180" s="96" t="e">
        <f ca="true">+IF(AND(ISNUMBER(OFFSET('Sanitation Data'!$F$11,0,10*ROW('Sanitation Data'!F174))),'Data Summary'!CX180="Yes"),OFFSET('Sanitation Data'!$F$11,0,10*ROW('Sanitation Data'!F174)),NA())</f>
        <v>#N/A</v>
      </c>
      <c r="AJ180" s="96" t="e">
        <f ca="true">+IF(AND(ISNUMBER(OFFSET('Sanitation Data'!$F$12,0,10*ROW('Sanitation Data'!F174))),'Data Summary'!CY180="Yes"),OFFSET('Sanitation Data'!$F$12,0,10*ROW('Sanitation Data'!F174)),NA())</f>
        <v>#N/A</v>
      </c>
      <c r="AK180" s="96" t="e">
        <f ca="true">+IF(AND(ISNUMBER(OFFSET('Sanitation Data'!$G$4,0,10*ROW('Sanitation Data'!G174))),'Data Summary'!CZ180="Yes"),100-OFFSET('Sanitation Data'!$G$4,0,10*ROW('Sanitation Data'!G174)),NA())</f>
        <v>#N/A</v>
      </c>
      <c r="AL180" s="96" t="e">
        <f ca="true">+IF(AND(ISNUMBER(OFFSET('Sanitation Data'!$G$6,0,10*ROW('Sanitation Data'!G174))),'Data Summary'!DA180="Yes"),OFFSET('Sanitation Data'!$G$6,0,10*ROW('Sanitation Data'!G174)),NA())</f>
        <v>#N/A</v>
      </c>
      <c r="AM180" s="96" t="e">
        <f ca="true">+IF(AND(ISNUMBER(OFFSET('Sanitation Data'!$G$10,0,10*ROW('Sanitation Data'!G174))),'Data Summary'!DB180="Yes"),OFFSET('Sanitation Data'!$G$10,0,10*ROW('Sanitation Data'!G174)),NA())</f>
        <v>#N/A</v>
      </c>
      <c r="AN180" s="96" t="e">
        <f ca="true">+IF(AND(ISNUMBER(OFFSET('Sanitation Data'!$G$11,0,10*ROW('Sanitation Data'!G174))),'Data Summary'!DC180="Yes"),OFFSET('Sanitation Data'!$G$11,0,10*ROW('Sanitation Data'!G174)),NA())</f>
        <v>#N/A</v>
      </c>
      <c r="AO180" s="96" t="e">
        <f ca="true">+IF(AND(ISNUMBER(OFFSET('Sanitation Data'!$G$12,0,10*ROW('Sanitation Data'!G174))),'Data Summary'!DD180="Yes"),OFFSET('Sanitation Data'!$G$12,0,10*ROW('Sanitation Data'!G174)),NA())</f>
        <v>#N/A</v>
      </c>
      <c r="AP180" s="96" t="e">
        <f ca="true">+IF(AND(ISNUMBER(OFFSET('Sanitation Data'!$H$4,0,10*ROW('Sanitation Data'!H174))),'Data Summary'!DE180="Yes"),100-OFFSET('Sanitation Data'!$H$4,0,10*ROW('Sanitation Data'!H174)),NA())</f>
        <v>#N/A</v>
      </c>
      <c r="AQ180" s="96" t="e">
        <f ca="true">+IF(AND(ISNUMBER(OFFSET('Sanitation Data'!$H$6,0,10*ROW('Sanitation Data'!H174))),'Data Summary'!DF180="Yes"),OFFSET('Sanitation Data'!$H$6,0,10*ROW('Sanitation Data'!H174)),NA())</f>
        <v>#N/A</v>
      </c>
      <c r="AR180" s="96" t="e">
        <f ca="true">+IF(AND(ISNUMBER(OFFSET('Sanitation Data'!$H$10,0,10*ROW('Sanitation Data'!H174))),'Data Summary'!DG180="Yes"),OFFSET('Sanitation Data'!$H$10,0,10*ROW('Sanitation Data'!H174)),NA())</f>
        <v>#N/A</v>
      </c>
      <c r="AS180" s="96" t="e">
        <f ca="true">+IF(AND(ISNUMBER(OFFSET('Sanitation Data'!$H$11,0,10*ROW('Sanitation Data'!H174))),'Data Summary'!DH180="Yes"),OFFSET('Sanitation Data'!$H$11,0,10*ROW('Sanitation Data'!H174)),NA())</f>
        <v>#N/A</v>
      </c>
      <c r="AT180" s="96" t="e">
        <f ca="true">+IF(AND(ISNUMBER(OFFSET('Sanitation Data'!$H$12,0,10*ROW('Sanitation Data'!H174))),'Data Summary'!DI180="Yes"),OFFSET('Sanitation Data'!$H$12,0,10*ROW('Sanitation Data'!H174)),NA())</f>
        <v>#N/A</v>
      </c>
      <c r="AU180" s="96" t="e">
        <f ca="true">+IF(AND(ISNUMBER(OFFSET('Sanitation Data'!$I$4,0,10*ROW('Sanitation Data'!I174))),'Data Summary'!DJ180="Yes"),100-OFFSET('Sanitation Data'!$I$4,0,10*ROW('Sanitation Data'!I174)),NA())</f>
        <v>#N/A</v>
      </c>
      <c r="AV180" s="96" t="e">
        <f ca="true">+IF(AND(ISNUMBER(OFFSET('Sanitation Data'!$I$6,0,10*ROW('Sanitation Data'!I174))),'Data Summary'!DK180="Yes"),OFFSET('Sanitation Data'!$I$6,0,10*ROW('Sanitation Data'!I174)),NA())</f>
        <v>#N/A</v>
      </c>
      <c r="AW180" s="96" t="e">
        <f ca="true">+IF(AND(ISNUMBER(OFFSET('Sanitation Data'!$I$10,0,10*ROW('Sanitation Data'!I174))),'Data Summary'!DL180="Yes"),OFFSET('Sanitation Data'!$I$10,0,10*ROW('Sanitation Data'!I174)),NA())</f>
        <v>#N/A</v>
      </c>
      <c r="AX180" s="96" t="e">
        <f ca="true">+IF(AND(ISNUMBER(OFFSET('Sanitation Data'!$I$11,0,10*ROW('Sanitation Data'!I174))),'Data Summary'!DM180="Yes"),OFFSET('Sanitation Data'!$I$11,0,10*ROW('Sanitation Data'!I174)),NA())</f>
        <v>#N/A</v>
      </c>
      <c r="AY180" s="96" t="e">
        <f ca="true">+IF(AND(ISNUMBER(OFFSET('Sanitation Data'!$I$12,0,10*ROW('Sanitation Data'!I174))),'Data Summary'!DN180="Yes"),OFFSET('Sanitation Data'!$I$12,0,10*ROW('Sanitation Data'!I174)),NA())</f>
        <v>#N/A</v>
      </c>
      <c r="AZ180" s="97" t="e">
        <f ca="true">+IF(AND(ISNUMBER(OFFSET('Hygiene Data'!$D$5,0,10*ROW('Hygiene Data'!D174))),'Data Summary'!DO180="Yes"),OFFSET('Hygiene Data'!$D$5,0,10*ROW('Hygiene Data'!D174)),NA())</f>
        <v>#N/A</v>
      </c>
      <c r="BA180" s="97" t="e">
        <f ca="true">+IF(AND(ISNUMBER(OFFSET('Hygiene Data'!$D$7,0,10*ROW('Hygiene Data'!D174))),'Data Summary'!DP180="Yes"),OFFSET('Hygiene Data'!$D$7,0,10*ROW('Hygiene Data'!D174)),NA())</f>
        <v>#N/A</v>
      </c>
      <c r="BB180" s="97" t="e">
        <f ca="true">+IF(AND(ISNUMBER(OFFSET('Hygiene Data'!$D$9,0,10*ROW('Hygiene Data'!D174))),'Data Summary'!DQ180="Yes"),OFFSET('Hygiene Data'!$D$9,0,10*ROW('Hygiene Data'!D174)),NA())</f>
        <v>#N/A</v>
      </c>
      <c r="BC180" s="97" t="e">
        <f ca="true">+IF(AND(ISNUMBER(OFFSET('Hygiene Data'!$E$5,0,10*ROW('Hygiene Data'!E174))),'Data Summary'!DR180="Yes"),OFFSET('Hygiene Data'!$E$5,0,10*ROW('Hygiene Data'!E174)),NA())</f>
        <v>#N/A</v>
      </c>
      <c r="BD180" s="97" t="e">
        <f ca="true">+IF(AND(ISNUMBER(OFFSET('Hygiene Data'!$E$7,0,10*ROW('Hygiene Data'!E174))),'Data Summary'!DS180="Yes"),OFFSET('Hygiene Data'!$E$7,0,10*ROW('Hygiene Data'!E174)),NA())</f>
        <v>#N/A</v>
      </c>
      <c r="BE180" s="97" t="e">
        <f ca="true">+IF(AND(ISNUMBER(OFFSET('Hygiene Data'!$E$9,0,10*ROW('Hygiene Data'!E174))),'Data Summary'!DT180="Yes"),OFFSET('Hygiene Data'!$E$9,0,10*ROW('Hygiene Data'!E174)),NA())</f>
        <v>#N/A</v>
      </c>
      <c r="BF180" s="97" t="e">
        <f ca="true">+IF(AND(ISNUMBER(OFFSET('Hygiene Data'!$F$5,0,10*ROW('Hygiene Data'!F174))),'Data Summary'!DU180="Yes"),OFFSET('Hygiene Data'!$F$5,0,10*ROW('Hygiene Data'!F174)),NA())</f>
        <v>#N/A</v>
      </c>
      <c r="BG180" s="97" t="e">
        <f ca="true">+IF(AND(ISNUMBER(OFFSET('Hygiene Data'!$F$7,0,10*ROW('Hygiene Data'!F174))),'Data Summary'!DV180="Yes"),OFFSET('Hygiene Data'!$F$7,0,10*ROW('Hygiene Data'!F174)),NA())</f>
        <v>#N/A</v>
      </c>
      <c r="BH180" s="97" t="e">
        <f ca="true">+IF(AND(ISNUMBER(OFFSET('Hygiene Data'!$F$9,0,10*ROW('Hygiene Data'!F174))),'Data Summary'!DW180="Yes"),OFFSET('Hygiene Data'!$F$9,0,10*ROW('Hygiene Data'!F174)),NA())</f>
        <v>#N/A</v>
      </c>
      <c r="BI180" s="97" t="e">
        <f ca="true">+IF(AND(ISNUMBER(OFFSET('Hygiene Data'!$G$5,0,10*ROW('Hygiene Data'!G174))),'Data Summary'!DX180="Yes"),OFFSET('Hygiene Data'!$G$5,0,10*ROW('Hygiene Data'!G174)),NA())</f>
        <v>#N/A</v>
      </c>
      <c r="BJ180" s="97" t="e">
        <f ca="true">+IF(AND(ISNUMBER(OFFSET('Hygiene Data'!$G$7,0,10*ROW('Hygiene Data'!G174))),'Data Summary'!DY180="Yes"),OFFSET('Hygiene Data'!$G$7,0,10*ROW('Hygiene Data'!G174)),NA())</f>
        <v>#N/A</v>
      </c>
      <c r="BK180" s="97" t="e">
        <f ca="true">+IF(AND(ISNUMBER(OFFSET('Hygiene Data'!$G$9,0,10*ROW('Hygiene Data'!G174))),'Data Summary'!DZ180="Yes"),OFFSET('Hygiene Data'!$G$9,0,10*ROW('Hygiene Data'!G174)),NA())</f>
        <v>#N/A</v>
      </c>
      <c r="BL180" s="97" t="e">
        <f ca="true">+IF(AND(ISNUMBER(OFFSET('Hygiene Data'!$H$5,0,10*ROW('Hygiene Data'!H174))),'Data Summary'!EA180="Yes"),OFFSET('Hygiene Data'!$H$5,0,10*ROW('Hygiene Data'!H174)),NA())</f>
        <v>#N/A</v>
      </c>
      <c r="BM180" s="97" t="e">
        <f ca="true">+IF(AND(ISNUMBER(OFFSET('Hygiene Data'!$H$7,0,10*ROW('Hygiene Data'!H174))),'Data Summary'!EB180="Yes"),OFFSET('Hygiene Data'!$H$7,0,10*ROW('Hygiene Data'!H174)),NA())</f>
        <v>#N/A</v>
      </c>
      <c r="BN180" s="97" t="e">
        <f ca="true">+IF(AND(ISNUMBER(OFFSET('Hygiene Data'!$H$9,0,10*ROW('Hygiene Data'!H174))),'Data Summary'!EC180="Yes"),OFFSET('Hygiene Data'!$H$9,0,10*ROW('Hygiene Data'!H174)),NA())</f>
        <v>#N/A</v>
      </c>
      <c r="BO180" s="97" t="e">
        <f ca="true">+IF(AND(ISNUMBER(OFFSET('Hygiene Data'!$I$5,0,10*ROW('Hygiene Data'!I174))),'Data Summary'!ED180="Yes"),OFFSET('Hygiene Data'!$I$5,0,10*ROW('Hygiene Data'!I174)),NA())</f>
        <v>#N/A</v>
      </c>
      <c r="BP180" s="97" t="e">
        <f ca="true">+IF(AND(ISNUMBER(OFFSET('Hygiene Data'!$I$7,0,10*ROW('Hygiene Data'!I174))),'Data Summary'!EE180="Yes"),OFFSET('Hygiene Data'!$I$7,0,10*ROW('Hygiene Data'!I174)),NA())</f>
        <v>#N/A</v>
      </c>
      <c r="BQ180" s="97" t="e">
        <f ca="true">+IF(AND(ISNUMBER(OFFSET('Hygiene Data'!$I$9,0,10*ROW('Hygiene Data'!I174))),'Data Summary'!EF180="Yes"),OFFSET('Hygiene Data'!$I$9,0,10*ROW('Hygiene Data'!I174)),NA())</f>
        <v>#N/A</v>
      </c>
    </row>
    <row xmlns:x14ac="http://schemas.microsoft.com/office/spreadsheetml/2009/9/ac" r="181" x14ac:dyDescent="0.2">
      <c r="A181" s="409" t="e">
        <f ca="true">+RIGHT('Data Summary'!A181,LEN('Data Summary'!A181)-9)</f>
        <v>#VALUE!</v>
      </c>
      <c r="B181" s="36" t="str">
        <f ca="true">+IF(ISTEXT('Data Summary'!B181),'Data Summary'!B181,"")</f>
        <v/>
      </c>
      <c r="C181" s="358" t="e">
        <f ca="true">+VALUE('Data Summary'!C181)</f>
        <v>#VALUE!</v>
      </c>
      <c r="D181" s="95" t="e">
        <f ca="true">+IF(AND(ISNUMBER(OFFSET('Water Data'!$D$4,0,10*ROW('Water Data'!D175))),'Data Summary'!BS181="Yes"),100-OFFSET('Water Data'!$D$4,0,10*ROW('Water Data'!D175)),NA())</f>
        <v>#N/A</v>
      </c>
      <c r="E181" s="95" t="e">
        <f ca="true">+IF(AND(ISNUMBER(OFFSET('Water Data'!$D$6,0,10*ROW('Water Data'!D175))),'Data Summary'!BT181="Yes"),OFFSET('Water Data'!$D$6,0,10*ROW('Water Data'!D175)),NA())</f>
        <v>#N/A</v>
      </c>
      <c r="F181" s="95" t="e">
        <f ca="true">+IF(AND(ISNUMBER(OFFSET('Water Data'!$D$9,0,10*ROW('Water Data'!D175))),'Data Summary'!BU181="Yes"),OFFSET('Water Data'!$D$9,0,10*ROW('Water Data'!D175)),NA())</f>
        <v>#N/A</v>
      </c>
      <c r="G181" s="95" t="e">
        <f ca="true">+IF(AND(ISNUMBER(OFFSET('Water Data'!$E$4,0,10*ROW('Water Data'!E175))),'Data Summary'!BV181="Yes"),100-OFFSET('Water Data'!$E$4,0,10*ROW('Water Data'!E175)),NA())</f>
        <v>#N/A</v>
      </c>
      <c r="H181" s="95" t="e">
        <f ca="true">+IF(AND(ISNUMBER(OFFSET('Water Data'!$E$6,0,10*ROW('Water Data'!E175))),'Data Summary'!BW181="Yes"),OFFSET('Water Data'!$E$6,0,10*ROW('Water Data'!E175)),NA())</f>
        <v>#N/A</v>
      </c>
      <c r="I181" s="95" t="e">
        <f ca="true">+IF(AND(ISNUMBER(OFFSET('Water Data'!$E$9,0,10*ROW('Water Data'!E175))),'Data Summary'!BX181="Yes"),OFFSET('Water Data'!$E$9,0,10*ROW('Water Data'!E175)),NA())</f>
        <v>#N/A</v>
      </c>
      <c r="J181" s="95" t="e">
        <f ca="true">+IF(AND(ISNUMBER(OFFSET('Water Data'!$F$4,0,10*ROW('Water Data'!F175))),'Data Summary'!BY181="Yes"),100-OFFSET('Water Data'!$F$4,0,10*ROW('Water Data'!F175)),NA())</f>
        <v>#N/A</v>
      </c>
      <c r="K181" s="95" t="e">
        <f ca="true">+IF(AND(ISNUMBER(OFFSET('Water Data'!$F$6,0,10*ROW('Water Data'!F175))),'Data Summary'!BZ181="Yes"),OFFSET('Water Data'!$F$6,0,10*ROW('Water Data'!F175)),NA())</f>
        <v>#N/A</v>
      </c>
      <c r="L181" s="95" t="e">
        <f ca="true">+IF(AND(ISNUMBER(OFFSET('Water Data'!$F$9,0,10*ROW('Water Data'!F175))),'Data Summary'!CA181="Yes"),OFFSET('Water Data'!$F$9,0,10*ROW('Water Data'!F175)),NA())</f>
        <v>#N/A</v>
      </c>
      <c r="M181" s="95" t="e">
        <f ca="true">+IF(AND(ISNUMBER(OFFSET('Water Data'!$G$4,0,10*ROW('Water Data'!G175))),'Data Summary'!CB181="Yes"),100-OFFSET('Water Data'!$G$4,0,10*ROW('Water Data'!G175)),NA())</f>
        <v>#N/A</v>
      </c>
      <c r="N181" s="95" t="e">
        <f ca="true">+IF(AND(ISNUMBER(OFFSET('Water Data'!$G$6,0,10*ROW('Water Data'!G175))),'Data Summary'!CC181="Yes"),OFFSET('Water Data'!$G$6,0,10*ROW('Water Data'!G175)),NA())</f>
        <v>#N/A</v>
      </c>
      <c r="O181" s="95" t="e">
        <f ca="true">+IF(AND(ISNUMBER(OFFSET('Water Data'!$G$9,0,10*ROW('Water Data'!G175))),'Data Summary'!CD181="Yes"),OFFSET('Water Data'!$G$9,0,10*ROW('Water Data'!G175)),NA())</f>
        <v>#N/A</v>
      </c>
      <c r="P181" s="95" t="e">
        <f ca="true">+IF(AND(ISNUMBER(OFFSET('Water Data'!$H$4,0,10*ROW('Water Data'!H175))),'Data Summary'!CE181="Yes"),100-OFFSET('Water Data'!$H$4,0,10*ROW('Water Data'!H175)),NA())</f>
        <v>#N/A</v>
      </c>
      <c r="Q181" s="95" t="e">
        <f ca="true">+IF(AND(ISNUMBER(OFFSET('Water Data'!$H$6,0,10*ROW('Water Data'!H175))),'Data Summary'!CF181="Yes"),OFFSET('Water Data'!$H$6,0,10*ROW('Water Data'!H175)),NA())</f>
        <v>#N/A</v>
      </c>
      <c r="R181" s="95" t="e">
        <f ca="true">+IF(AND(ISNUMBER(OFFSET('Water Data'!$H$9,0,10*ROW('Water Data'!H175))),'Data Summary'!CG181="Yes"),OFFSET('Water Data'!$H$9,0,10*ROW('Water Data'!H175)),NA())</f>
        <v>#N/A</v>
      </c>
      <c r="S181" s="95" t="e">
        <f ca="true">+IF(AND(ISNUMBER(OFFSET('Water Data'!$I$4,0,10*ROW('Water Data'!I175))),'Data Summary'!CH181="Yes"),100-OFFSET('Water Data'!$I$4,0,10*ROW('Water Data'!I175)),NA())</f>
        <v>#N/A</v>
      </c>
      <c r="T181" s="95" t="e">
        <f ca="true">+IF(AND(ISNUMBER(OFFSET('Water Data'!$I$6,0,10*ROW('Water Data'!I175))),'Data Summary'!CI181="Yes"),OFFSET('Water Data'!$I$6,0,10*ROW('Water Data'!I175)),NA())</f>
        <v>#N/A</v>
      </c>
      <c r="U181" s="95" t="e">
        <f ca="true">+IF(AND(ISNUMBER(OFFSET('Water Data'!$I$9,0,10*ROW('Water Data'!I175))),'Data Summary'!CJ181="Yes"),OFFSET('Water Data'!$I$9,0,10*ROW('Water Data'!I175)),NA())</f>
        <v>#N/A</v>
      </c>
      <c r="V181" s="96" t="e">
        <f ca="true">+IF(AND(ISNUMBER(OFFSET('Sanitation Data'!$D$4,0,10*ROW('Sanitation Data'!D175))),'Data Summary'!CK181="Yes"),100-OFFSET('Sanitation Data'!$D$4,0,10*ROW('Sanitation Data'!D175)),NA())</f>
        <v>#N/A</v>
      </c>
      <c r="W181" s="96" t="e">
        <f ca="true">+IF(AND(ISNUMBER(OFFSET('Sanitation Data'!$D$6,0,10*ROW('Sanitation Data'!D175))),'Data Summary'!CL181="Yes"),OFFSET('Sanitation Data'!$D$6,0,10*ROW('Sanitation Data'!D175)),NA())</f>
        <v>#N/A</v>
      </c>
      <c r="X181" s="96" t="e">
        <f ca="true">+IF(AND(ISNUMBER(OFFSET('Sanitation Data'!$D$10,0,10*ROW('Sanitation Data'!D175))),'Data Summary'!CM181="Yes"),OFFSET('Sanitation Data'!$D$10,0,10*ROW('Sanitation Data'!D175)),NA())</f>
        <v>#N/A</v>
      </c>
      <c r="Y181" s="96" t="e">
        <f ca="true">+IF(AND(ISNUMBER(OFFSET('Sanitation Data'!$D$11,0,10*ROW('Sanitation Data'!D175))),'Data Summary'!CN181="Yes"),OFFSET('Sanitation Data'!$D$11,0,10*ROW('Sanitation Data'!D175)),NA())</f>
        <v>#N/A</v>
      </c>
      <c r="Z181" s="96" t="e">
        <f ca="true">+IF(AND(ISNUMBER(OFFSET('Sanitation Data'!$D$12,0,10*ROW('Sanitation Data'!D175))),'Data Summary'!CO181="Yes"),OFFSET('Sanitation Data'!$D$12,0,10*ROW('Sanitation Data'!D175)),NA())</f>
        <v>#N/A</v>
      </c>
      <c r="AA181" s="96" t="e">
        <f ca="true">+IF(AND(ISNUMBER(OFFSET('Sanitation Data'!$E$4,0,10*ROW('Sanitation Data'!E175))),'Data Summary'!CP181="Yes"),100-OFFSET('Sanitation Data'!$E$4,0,10*ROW('Sanitation Data'!E175)),NA())</f>
        <v>#N/A</v>
      </c>
      <c r="AB181" s="96" t="e">
        <f ca="true">+IF(AND(ISNUMBER(OFFSET('Sanitation Data'!$E$6,0,10*ROW('Sanitation Data'!E175))),'Data Summary'!CQ181="Yes"),OFFSET('Sanitation Data'!$E$6,0,10*ROW('Sanitation Data'!E175)),NA())</f>
        <v>#N/A</v>
      </c>
      <c r="AC181" s="96" t="e">
        <f ca="true">+IF(AND(ISNUMBER(OFFSET('Sanitation Data'!$E$10,0,10*ROW('Sanitation Data'!E175))),'Data Summary'!CR181="Yes"),OFFSET('Sanitation Data'!$E$10,0,10*ROW('Sanitation Data'!E175)),NA())</f>
        <v>#N/A</v>
      </c>
      <c r="AD181" s="96" t="e">
        <f ca="true">+IF(AND(ISNUMBER(OFFSET('Sanitation Data'!$E$11,0,10*ROW('Sanitation Data'!E175))),'Data Summary'!CS181="Yes"),OFFSET('Sanitation Data'!$E$11,0,10*ROW('Sanitation Data'!E175)),NA())</f>
        <v>#N/A</v>
      </c>
      <c r="AE181" s="96" t="e">
        <f ca="true">+IF(AND(ISNUMBER(OFFSET('Sanitation Data'!$E$12,0,10*ROW('Sanitation Data'!E175))),'Data Summary'!CT181="Yes"),OFFSET('Sanitation Data'!$E$12,0,10*ROW('Sanitation Data'!E175)),NA())</f>
        <v>#N/A</v>
      </c>
      <c r="AF181" s="96" t="e">
        <f ca="true">+IF(AND(ISNUMBER(OFFSET('Sanitation Data'!$F$4,0,10*ROW('Sanitation Data'!F175))),'Data Summary'!CU181="Yes"),100-OFFSET('Sanitation Data'!$F$4,0,10*ROW('Sanitation Data'!F175)),NA())</f>
        <v>#N/A</v>
      </c>
      <c r="AG181" s="96" t="e">
        <f ca="true">+IF(AND(ISNUMBER(OFFSET('Sanitation Data'!$F$6,0,10*ROW('Sanitation Data'!F175))),'Data Summary'!CV181="Yes"),OFFSET('Sanitation Data'!$F$6,0,10*ROW('Sanitation Data'!F175)),NA())</f>
        <v>#N/A</v>
      </c>
      <c r="AH181" s="96" t="e">
        <f ca="true">+IF(AND(ISNUMBER(OFFSET('Sanitation Data'!$F$10,0,10*ROW('Sanitation Data'!F175))),'Data Summary'!CW181="Yes"),OFFSET('Sanitation Data'!$F$10,0,10*ROW('Sanitation Data'!F175)),NA())</f>
        <v>#N/A</v>
      </c>
      <c r="AI181" s="96" t="e">
        <f ca="true">+IF(AND(ISNUMBER(OFFSET('Sanitation Data'!$F$11,0,10*ROW('Sanitation Data'!F175))),'Data Summary'!CX181="Yes"),OFFSET('Sanitation Data'!$F$11,0,10*ROW('Sanitation Data'!F175)),NA())</f>
        <v>#N/A</v>
      </c>
      <c r="AJ181" s="96" t="e">
        <f ca="true">+IF(AND(ISNUMBER(OFFSET('Sanitation Data'!$F$12,0,10*ROW('Sanitation Data'!F175))),'Data Summary'!CY181="Yes"),OFFSET('Sanitation Data'!$F$12,0,10*ROW('Sanitation Data'!F175)),NA())</f>
        <v>#N/A</v>
      </c>
      <c r="AK181" s="96" t="e">
        <f ca="true">+IF(AND(ISNUMBER(OFFSET('Sanitation Data'!$G$4,0,10*ROW('Sanitation Data'!G175))),'Data Summary'!CZ181="Yes"),100-OFFSET('Sanitation Data'!$G$4,0,10*ROW('Sanitation Data'!G175)),NA())</f>
        <v>#N/A</v>
      </c>
      <c r="AL181" s="96" t="e">
        <f ca="true">+IF(AND(ISNUMBER(OFFSET('Sanitation Data'!$G$6,0,10*ROW('Sanitation Data'!G175))),'Data Summary'!DA181="Yes"),OFFSET('Sanitation Data'!$G$6,0,10*ROW('Sanitation Data'!G175)),NA())</f>
        <v>#N/A</v>
      </c>
      <c r="AM181" s="96" t="e">
        <f ca="true">+IF(AND(ISNUMBER(OFFSET('Sanitation Data'!$G$10,0,10*ROW('Sanitation Data'!G175))),'Data Summary'!DB181="Yes"),OFFSET('Sanitation Data'!$G$10,0,10*ROW('Sanitation Data'!G175)),NA())</f>
        <v>#N/A</v>
      </c>
      <c r="AN181" s="96" t="e">
        <f ca="true">+IF(AND(ISNUMBER(OFFSET('Sanitation Data'!$G$11,0,10*ROW('Sanitation Data'!G175))),'Data Summary'!DC181="Yes"),OFFSET('Sanitation Data'!$G$11,0,10*ROW('Sanitation Data'!G175)),NA())</f>
        <v>#N/A</v>
      </c>
      <c r="AO181" s="96" t="e">
        <f ca="true">+IF(AND(ISNUMBER(OFFSET('Sanitation Data'!$G$12,0,10*ROW('Sanitation Data'!G175))),'Data Summary'!DD181="Yes"),OFFSET('Sanitation Data'!$G$12,0,10*ROW('Sanitation Data'!G175)),NA())</f>
        <v>#N/A</v>
      </c>
      <c r="AP181" s="96" t="e">
        <f ca="true">+IF(AND(ISNUMBER(OFFSET('Sanitation Data'!$H$4,0,10*ROW('Sanitation Data'!H175))),'Data Summary'!DE181="Yes"),100-OFFSET('Sanitation Data'!$H$4,0,10*ROW('Sanitation Data'!H175)),NA())</f>
        <v>#N/A</v>
      </c>
      <c r="AQ181" s="96" t="e">
        <f ca="true">+IF(AND(ISNUMBER(OFFSET('Sanitation Data'!$H$6,0,10*ROW('Sanitation Data'!H175))),'Data Summary'!DF181="Yes"),OFFSET('Sanitation Data'!$H$6,0,10*ROW('Sanitation Data'!H175)),NA())</f>
        <v>#N/A</v>
      </c>
      <c r="AR181" s="96" t="e">
        <f ca="true">+IF(AND(ISNUMBER(OFFSET('Sanitation Data'!$H$10,0,10*ROW('Sanitation Data'!H175))),'Data Summary'!DG181="Yes"),OFFSET('Sanitation Data'!$H$10,0,10*ROW('Sanitation Data'!H175)),NA())</f>
        <v>#N/A</v>
      </c>
      <c r="AS181" s="96" t="e">
        <f ca="true">+IF(AND(ISNUMBER(OFFSET('Sanitation Data'!$H$11,0,10*ROW('Sanitation Data'!H175))),'Data Summary'!DH181="Yes"),OFFSET('Sanitation Data'!$H$11,0,10*ROW('Sanitation Data'!H175)),NA())</f>
        <v>#N/A</v>
      </c>
      <c r="AT181" s="96" t="e">
        <f ca="true">+IF(AND(ISNUMBER(OFFSET('Sanitation Data'!$H$12,0,10*ROW('Sanitation Data'!H175))),'Data Summary'!DI181="Yes"),OFFSET('Sanitation Data'!$H$12,0,10*ROW('Sanitation Data'!H175)),NA())</f>
        <v>#N/A</v>
      </c>
      <c r="AU181" s="96" t="e">
        <f ca="true">+IF(AND(ISNUMBER(OFFSET('Sanitation Data'!$I$4,0,10*ROW('Sanitation Data'!I175))),'Data Summary'!DJ181="Yes"),100-OFFSET('Sanitation Data'!$I$4,0,10*ROW('Sanitation Data'!I175)),NA())</f>
        <v>#N/A</v>
      </c>
      <c r="AV181" s="96" t="e">
        <f ca="true">+IF(AND(ISNUMBER(OFFSET('Sanitation Data'!$I$6,0,10*ROW('Sanitation Data'!I175))),'Data Summary'!DK181="Yes"),OFFSET('Sanitation Data'!$I$6,0,10*ROW('Sanitation Data'!I175)),NA())</f>
        <v>#N/A</v>
      </c>
      <c r="AW181" s="96" t="e">
        <f ca="true">+IF(AND(ISNUMBER(OFFSET('Sanitation Data'!$I$10,0,10*ROW('Sanitation Data'!I175))),'Data Summary'!DL181="Yes"),OFFSET('Sanitation Data'!$I$10,0,10*ROW('Sanitation Data'!I175)),NA())</f>
        <v>#N/A</v>
      </c>
      <c r="AX181" s="96" t="e">
        <f ca="true">+IF(AND(ISNUMBER(OFFSET('Sanitation Data'!$I$11,0,10*ROW('Sanitation Data'!I175))),'Data Summary'!DM181="Yes"),OFFSET('Sanitation Data'!$I$11,0,10*ROW('Sanitation Data'!I175)),NA())</f>
        <v>#N/A</v>
      </c>
      <c r="AY181" s="96" t="e">
        <f ca="true">+IF(AND(ISNUMBER(OFFSET('Sanitation Data'!$I$12,0,10*ROW('Sanitation Data'!I175))),'Data Summary'!DN181="Yes"),OFFSET('Sanitation Data'!$I$12,0,10*ROW('Sanitation Data'!I175)),NA())</f>
        <v>#N/A</v>
      </c>
      <c r="AZ181" s="97" t="e">
        <f ca="true">+IF(AND(ISNUMBER(OFFSET('Hygiene Data'!$D$5,0,10*ROW('Hygiene Data'!D175))),'Data Summary'!DO181="Yes"),OFFSET('Hygiene Data'!$D$5,0,10*ROW('Hygiene Data'!D175)),NA())</f>
        <v>#N/A</v>
      </c>
      <c r="BA181" s="97" t="e">
        <f ca="true">+IF(AND(ISNUMBER(OFFSET('Hygiene Data'!$D$7,0,10*ROW('Hygiene Data'!D175))),'Data Summary'!DP181="Yes"),OFFSET('Hygiene Data'!$D$7,0,10*ROW('Hygiene Data'!D175)),NA())</f>
        <v>#N/A</v>
      </c>
      <c r="BB181" s="97" t="e">
        <f ca="true">+IF(AND(ISNUMBER(OFFSET('Hygiene Data'!$D$9,0,10*ROW('Hygiene Data'!D175))),'Data Summary'!DQ181="Yes"),OFFSET('Hygiene Data'!$D$9,0,10*ROW('Hygiene Data'!D175)),NA())</f>
        <v>#N/A</v>
      </c>
      <c r="BC181" s="97" t="e">
        <f ca="true">+IF(AND(ISNUMBER(OFFSET('Hygiene Data'!$E$5,0,10*ROW('Hygiene Data'!E175))),'Data Summary'!DR181="Yes"),OFFSET('Hygiene Data'!$E$5,0,10*ROW('Hygiene Data'!E175)),NA())</f>
        <v>#N/A</v>
      </c>
      <c r="BD181" s="97" t="e">
        <f ca="true">+IF(AND(ISNUMBER(OFFSET('Hygiene Data'!$E$7,0,10*ROW('Hygiene Data'!E175))),'Data Summary'!DS181="Yes"),OFFSET('Hygiene Data'!$E$7,0,10*ROW('Hygiene Data'!E175)),NA())</f>
        <v>#N/A</v>
      </c>
      <c r="BE181" s="97" t="e">
        <f ca="true">+IF(AND(ISNUMBER(OFFSET('Hygiene Data'!$E$9,0,10*ROW('Hygiene Data'!E175))),'Data Summary'!DT181="Yes"),OFFSET('Hygiene Data'!$E$9,0,10*ROW('Hygiene Data'!E175)),NA())</f>
        <v>#N/A</v>
      </c>
      <c r="BF181" s="97" t="e">
        <f ca="true">+IF(AND(ISNUMBER(OFFSET('Hygiene Data'!$F$5,0,10*ROW('Hygiene Data'!F175))),'Data Summary'!DU181="Yes"),OFFSET('Hygiene Data'!$F$5,0,10*ROW('Hygiene Data'!F175)),NA())</f>
        <v>#N/A</v>
      </c>
      <c r="BG181" s="97" t="e">
        <f ca="true">+IF(AND(ISNUMBER(OFFSET('Hygiene Data'!$F$7,0,10*ROW('Hygiene Data'!F175))),'Data Summary'!DV181="Yes"),OFFSET('Hygiene Data'!$F$7,0,10*ROW('Hygiene Data'!F175)),NA())</f>
        <v>#N/A</v>
      </c>
      <c r="BH181" s="97" t="e">
        <f ca="true">+IF(AND(ISNUMBER(OFFSET('Hygiene Data'!$F$9,0,10*ROW('Hygiene Data'!F175))),'Data Summary'!DW181="Yes"),OFFSET('Hygiene Data'!$F$9,0,10*ROW('Hygiene Data'!F175)),NA())</f>
        <v>#N/A</v>
      </c>
      <c r="BI181" s="97" t="e">
        <f ca="true">+IF(AND(ISNUMBER(OFFSET('Hygiene Data'!$G$5,0,10*ROW('Hygiene Data'!G175))),'Data Summary'!DX181="Yes"),OFFSET('Hygiene Data'!$G$5,0,10*ROW('Hygiene Data'!G175)),NA())</f>
        <v>#N/A</v>
      </c>
      <c r="BJ181" s="97" t="e">
        <f ca="true">+IF(AND(ISNUMBER(OFFSET('Hygiene Data'!$G$7,0,10*ROW('Hygiene Data'!G175))),'Data Summary'!DY181="Yes"),OFFSET('Hygiene Data'!$G$7,0,10*ROW('Hygiene Data'!G175)),NA())</f>
        <v>#N/A</v>
      </c>
      <c r="BK181" s="97" t="e">
        <f ca="true">+IF(AND(ISNUMBER(OFFSET('Hygiene Data'!$G$9,0,10*ROW('Hygiene Data'!G175))),'Data Summary'!DZ181="Yes"),OFFSET('Hygiene Data'!$G$9,0,10*ROW('Hygiene Data'!G175)),NA())</f>
        <v>#N/A</v>
      </c>
      <c r="BL181" s="97" t="e">
        <f ca="true">+IF(AND(ISNUMBER(OFFSET('Hygiene Data'!$H$5,0,10*ROW('Hygiene Data'!H175))),'Data Summary'!EA181="Yes"),OFFSET('Hygiene Data'!$H$5,0,10*ROW('Hygiene Data'!H175)),NA())</f>
        <v>#N/A</v>
      </c>
      <c r="BM181" s="97" t="e">
        <f ca="true">+IF(AND(ISNUMBER(OFFSET('Hygiene Data'!$H$7,0,10*ROW('Hygiene Data'!H175))),'Data Summary'!EB181="Yes"),OFFSET('Hygiene Data'!$H$7,0,10*ROW('Hygiene Data'!H175)),NA())</f>
        <v>#N/A</v>
      </c>
      <c r="BN181" s="97" t="e">
        <f ca="true">+IF(AND(ISNUMBER(OFFSET('Hygiene Data'!$H$9,0,10*ROW('Hygiene Data'!H175))),'Data Summary'!EC181="Yes"),OFFSET('Hygiene Data'!$H$9,0,10*ROW('Hygiene Data'!H175)),NA())</f>
        <v>#N/A</v>
      </c>
      <c r="BO181" s="97" t="e">
        <f ca="true">+IF(AND(ISNUMBER(OFFSET('Hygiene Data'!$I$5,0,10*ROW('Hygiene Data'!I175))),'Data Summary'!ED181="Yes"),OFFSET('Hygiene Data'!$I$5,0,10*ROW('Hygiene Data'!I175)),NA())</f>
        <v>#N/A</v>
      </c>
      <c r="BP181" s="97" t="e">
        <f ca="true">+IF(AND(ISNUMBER(OFFSET('Hygiene Data'!$I$7,0,10*ROW('Hygiene Data'!I175))),'Data Summary'!EE181="Yes"),OFFSET('Hygiene Data'!$I$7,0,10*ROW('Hygiene Data'!I175)),NA())</f>
        <v>#N/A</v>
      </c>
      <c r="BQ181" s="97" t="e">
        <f ca="true">+IF(AND(ISNUMBER(OFFSET('Hygiene Data'!$I$9,0,10*ROW('Hygiene Data'!I175))),'Data Summary'!EF181="Yes"),OFFSET('Hygiene Data'!$I$9,0,10*ROW('Hygiene Data'!I175)),NA())</f>
        <v>#N/A</v>
      </c>
    </row>
    <row xmlns:x14ac="http://schemas.microsoft.com/office/spreadsheetml/2009/9/ac" r="182" x14ac:dyDescent="0.2">
      <c r="A182" s="409" t="e">
        <f ca="true">+RIGHT('Data Summary'!A182,LEN('Data Summary'!A182)-9)</f>
        <v>#VALUE!</v>
      </c>
      <c r="B182" s="36" t="str">
        <f ca="true">+IF(ISTEXT('Data Summary'!B182),'Data Summary'!B182,"")</f>
        <v/>
      </c>
      <c r="C182" s="358" t="e">
        <f ca="true">+VALUE('Data Summary'!C182)</f>
        <v>#VALUE!</v>
      </c>
      <c r="D182" s="95" t="e">
        <f ca="true">+IF(AND(ISNUMBER(OFFSET('Water Data'!$D$4,0,10*ROW('Water Data'!D176))),'Data Summary'!BS182="Yes"),100-OFFSET('Water Data'!$D$4,0,10*ROW('Water Data'!D176)),NA())</f>
        <v>#N/A</v>
      </c>
      <c r="E182" s="95" t="e">
        <f ca="true">+IF(AND(ISNUMBER(OFFSET('Water Data'!$D$6,0,10*ROW('Water Data'!D176))),'Data Summary'!BT182="Yes"),OFFSET('Water Data'!$D$6,0,10*ROW('Water Data'!D176)),NA())</f>
        <v>#N/A</v>
      </c>
      <c r="F182" s="95" t="e">
        <f ca="true">+IF(AND(ISNUMBER(OFFSET('Water Data'!$D$9,0,10*ROW('Water Data'!D176))),'Data Summary'!BU182="Yes"),OFFSET('Water Data'!$D$9,0,10*ROW('Water Data'!D176)),NA())</f>
        <v>#N/A</v>
      </c>
      <c r="G182" s="95" t="e">
        <f ca="true">+IF(AND(ISNUMBER(OFFSET('Water Data'!$E$4,0,10*ROW('Water Data'!E176))),'Data Summary'!BV182="Yes"),100-OFFSET('Water Data'!$E$4,0,10*ROW('Water Data'!E176)),NA())</f>
        <v>#N/A</v>
      </c>
      <c r="H182" s="95" t="e">
        <f ca="true">+IF(AND(ISNUMBER(OFFSET('Water Data'!$E$6,0,10*ROW('Water Data'!E176))),'Data Summary'!BW182="Yes"),OFFSET('Water Data'!$E$6,0,10*ROW('Water Data'!E176)),NA())</f>
        <v>#N/A</v>
      </c>
      <c r="I182" s="95" t="e">
        <f ca="true">+IF(AND(ISNUMBER(OFFSET('Water Data'!$E$9,0,10*ROW('Water Data'!E176))),'Data Summary'!BX182="Yes"),OFFSET('Water Data'!$E$9,0,10*ROW('Water Data'!E176)),NA())</f>
        <v>#N/A</v>
      </c>
      <c r="J182" s="95" t="e">
        <f ca="true">+IF(AND(ISNUMBER(OFFSET('Water Data'!$F$4,0,10*ROW('Water Data'!F176))),'Data Summary'!BY182="Yes"),100-OFFSET('Water Data'!$F$4,0,10*ROW('Water Data'!F176)),NA())</f>
        <v>#N/A</v>
      </c>
      <c r="K182" s="95" t="e">
        <f ca="true">+IF(AND(ISNUMBER(OFFSET('Water Data'!$F$6,0,10*ROW('Water Data'!F176))),'Data Summary'!BZ182="Yes"),OFFSET('Water Data'!$F$6,0,10*ROW('Water Data'!F176)),NA())</f>
        <v>#N/A</v>
      </c>
      <c r="L182" s="95" t="e">
        <f ca="true">+IF(AND(ISNUMBER(OFFSET('Water Data'!$F$9,0,10*ROW('Water Data'!F176))),'Data Summary'!CA182="Yes"),OFFSET('Water Data'!$F$9,0,10*ROW('Water Data'!F176)),NA())</f>
        <v>#N/A</v>
      </c>
      <c r="M182" s="95" t="e">
        <f ca="true">+IF(AND(ISNUMBER(OFFSET('Water Data'!$G$4,0,10*ROW('Water Data'!G176))),'Data Summary'!CB182="Yes"),100-OFFSET('Water Data'!$G$4,0,10*ROW('Water Data'!G176)),NA())</f>
        <v>#N/A</v>
      </c>
      <c r="N182" s="95" t="e">
        <f ca="true">+IF(AND(ISNUMBER(OFFSET('Water Data'!$G$6,0,10*ROW('Water Data'!G176))),'Data Summary'!CC182="Yes"),OFFSET('Water Data'!$G$6,0,10*ROW('Water Data'!G176)),NA())</f>
        <v>#N/A</v>
      </c>
      <c r="O182" s="95" t="e">
        <f ca="true">+IF(AND(ISNUMBER(OFFSET('Water Data'!$G$9,0,10*ROW('Water Data'!G176))),'Data Summary'!CD182="Yes"),OFFSET('Water Data'!$G$9,0,10*ROW('Water Data'!G176)),NA())</f>
        <v>#N/A</v>
      </c>
      <c r="P182" s="95" t="e">
        <f ca="true">+IF(AND(ISNUMBER(OFFSET('Water Data'!$H$4,0,10*ROW('Water Data'!H176))),'Data Summary'!CE182="Yes"),100-OFFSET('Water Data'!$H$4,0,10*ROW('Water Data'!H176)),NA())</f>
        <v>#N/A</v>
      </c>
      <c r="Q182" s="95" t="e">
        <f ca="true">+IF(AND(ISNUMBER(OFFSET('Water Data'!$H$6,0,10*ROW('Water Data'!H176))),'Data Summary'!CF182="Yes"),OFFSET('Water Data'!$H$6,0,10*ROW('Water Data'!H176)),NA())</f>
        <v>#N/A</v>
      </c>
      <c r="R182" s="95" t="e">
        <f ca="true">+IF(AND(ISNUMBER(OFFSET('Water Data'!$H$9,0,10*ROW('Water Data'!H176))),'Data Summary'!CG182="Yes"),OFFSET('Water Data'!$H$9,0,10*ROW('Water Data'!H176)),NA())</f>
        <v>#N/A</v>
      </c>
      <c r="S182" s="95" t="e">
        <f ca="true">+IF(AND(ISNUMBER(OFFSET('Water Data'!$I$4,0,10*ROW('Water Data'!I176))),'Data Summary'!CH182="Yes"),100-OFFSET('Water Data'!$I$4,0,10*ROW('Water Data'!I176)),NA())</f>
        <v>#N/A</v>
      </c>
      <c r="T182" s="95" t="e">
        <f ca="true">+IF(AND(ISNUMBER(OFFSET('Water Data'!$I$6,0,10*ROW('Water Data'!I176))),'Data Summary'!CI182="Yes"),OFFSET('Water Data'!$I$6,0,10*ROW('Water Data'!I176)),NA())</f>
        <v>#N/A</v>
      </c>
      <c r="U182" s="95" t="e">
        <f ca="true">+IF(AND(ISNUMBER(OFFSET('Water Data'!$I$9,0,10*ROW('Water Data'!I176))),'Data Summary'!CJ182="Yes"),OFFSET('Water Data'!$I$9,0,10*ROW('Water Data'!I176)),NA())</f>
        <v>#N/A</v>
      </c>
      <c r="V182" s="96" t="e">
        <f ca="true">+IF(AND(ISNUMBER(OFFSET('Sanitation Data'!$D$4,0,10*ROW('Sanitation Data'!D176))),'Data Summary'!CK182="Yes"),100-OFFSET('Sanitation Data'!$D$4,0,10*ROW('Sanitation Data'!D176)),NA())</f>
        <v>#N/A</v>
      </c>
      <c r="W182" s="96" t="e">
        <f ca="true">+IF(AND(ISNUMBER(OFFSET('Sanitation Data'!$D$6,0,10*ROW('Sanitation Data'!D176))),'Data Summary'!CL182="Yes"),OFFSET('Sanitation Data'!$D$6,0,10*ROW('Sanitation Data'!D176)),NA())</f>
        <v>#N/A</v>
      </c>
      <c r="X182" s="96" t="e">
        <f ca="true">+IF(AND(ISNUMBER(OFFSET('Sanitation Data'!$D$10,0,10*ROW('Sanitation Data'!D176))),'Data Summary'!CM182="Yes"),OFFSET('Sanitation Data'!$D$10,0,10*ROW('Sanitation Data'!D176)),NA())</f>
        <v>#N/A</v>
      </c>
      <c r="Y182" s="96" t="e">
        <f ca="true">+IF(AND(ISNUMBER(OFFSET('Sanitation Data'!$D$11,0,10*ROW('Sanitation Data'!D176))),'Data Summary'!CN182="Yes"),OFFSET('Sanitation Data'!$D$11,0,10*ROW('Sanitation Data'!D176)),NA())</f>
        <v>#N/A</v>
      </c>
      <c r="Z182" s="96" t="e">
        <f ca="true">+IF(AND(ISNUMBER(OFFSET('Sanitation Data'!$D$12,0,10*ROW('Sanitation Data'!D176))),'Data Summary'!CO182="Yes"),OFFSET('Sanitation Data'!$D$12,0,10*ROW('Sanitation Data'!D176)),NA())</f>
        <v>#N/A</v>
      </c>
      <c r="AA182" s="96" t="e">
        <f ca="true">+IF(AND(ISNUMBER(OFFSET('Sanitation Data'!$E$4,0,10*ROW('Sanitation Data'!E176))),'Data Summary'!CP182="Yes"),100-OFFSET('Sanitation Data'!$E$4,0,10*ROW('Sanitation Data'!E176)),NA())</f>
        <v>#N/A</v>
      </c>
      <c r="AB182" s="96" t="e">
        <f ca="true">+IF(AND(ISNUMBER(OFFSET('Sanitation Data'!$E$6,0,10*ROW('Sanitation Data'!E176))),'Data Summary'!CQ182="Yes"),OFFSET('Sanitation Data'!$E$6,0,10*ROW('Sanitation Data'!E176)),NA())</f>
        <v>#N/A</v>
      </c>
      <c r="AC182" s="96" t="e">
        <f ca="true">+IF(AND(ISNUMBER(OFFSET('Sanitation Data'!$E$10,0,10*ROW('Sanitation Data'!E176))),'Data Summary'!CR182="Yes"),OFFSET('Sanitation Data'!$E$10,0,10*ROW('Sanitation Data'!E176)),NA())</f>
        <v>#N/A</v>
      </c>
      <c r="AD182" s="96" t="e">
        <f ca="true">+IF(AND(ISNUMBER(OFFSET('Sanitation Data'!$E$11,0,10*ROW('Sanitation Data'!E176))),'Data Summary'!CS182="Yes"),OFFSET('Sanitation Data'!$E$11,0,10*ROW('Sanitation Data'!E176)),NA())</f>
        <v>#N/A</v>
      </c>
      <c r="AE182" s="96" t="e">
        <f ca="true">+IF(AND(ISNUMBER(OFFSET('Sanitation Data'!$E$12,0,10*ROW('Sanitation Data'!E176))),'Data Summary'!CT182="Yes"),OFFSET('Sanitation Data'!$E$12,0,10*ROW('Sanitation Data'!E176)),NA())</f>
        <v>#N/A</v>
      </c>
      <c r="AF182" s="96" t="e">
        <f ca="true">+IF(AND(ISNUMBER(OFFSET('Sanitation Data'!$F$4,0,10*ROW('Sanitation Data'!F176))),'Data Summary'!CU182="Yes"),100-OFFSET('Sanitation Data'!$F$4,0,10*ROW('Sanitation Data'!F176)),NA())</f>
        <v>#N/A</v>
      </c>
      <c r="AG182" s="96" t="e">
        <f ca="true">+IF(AND(ISNUMBER(OFFSET('Sanitation Data'!$F$6,0,10*ROW('Sanitation Data'!F176))),'Data Summary'!CV182="Yes"),OFFSET('Sanitation Data'!$F$6,0,10*ROW('Sanitation Data'!F176)),NA())</f>
        <v>#N/A</v>
      </c>
      <c r="AH182" s="96" t="e">
        <f ca="true">+IF(AND(ISNUMBER(OFFSET('Sanitation Data'!$F$10,0,10*ROW('Sanitation Data'!F176))),'Data Summary'!CW182="Yes"),OFFSET('Sanitation Data'!$F$10,0,10*ROW('Sanitation Data'!F176)),NA())</f>
        <v>#N/A</v>
      </c>
      <c r="AI182" s="96" t="e">
        <f ca="true">+IF(AND(ISNUMBER(OFFSET('Sanitation Data'!$F$11,0,10*ROW('Sanitation Data'!F176))),'Data Summary'!CX182="Yes"),OFFSET('Sanitation Data'!$F$11,0,10*ROW('Sanitation Data'!F176)),NA())</f>
        <v>#N/A</v>
      </c>
      <c r="AJ182" s="96" t="e">
        <f ca="true">+IF(AND(ISNUMBER(OFFSET('Sanitation Data'!$F$12,0,10*ROW('Sanitation Data'!F176))),'Data Summary'!CY182="Yes"),OFFSET('Sanitation Data'!$F$12,0,10*ROW('Sanitation Data'!F176)),NA())</f>
        <v>#N/A</v>
      </c>
      <c r="AK182" s="96" t="e">
        <f ca="true">+IF(AND(ISNUMBER(OFFSET('Sanitation Data'!$G$4,0,10*ROW('Sanitation Data'!G176))),'Data Summary'!CZ182="Yes"),100-OFFSET('Sanitation Data'!$G$4,0,10*ROW('Sanitation Data'!G176)),NA())</f>
        <v>#N/A</v>
      </c>
      <c r="AL182" s="96" t="e">
        <f ca="true">+IF(AND(ISNUMBER(OFFSET('Sanitation Data'!$G$6,0,10*ROW('Sanitation Data'!G176))),'Data Summary'!DA182="Yes"),OFFSET('Sanitation Data'!$G$6,0,10*ROW('Sanitation Data'!G176)),NA())</f>
        <v>#N/A</v>
      </c>
      <c r="AM182" s="96" t="e">
        <f ca="true">+IF(AND(ISNUMBER(OFFSET('Sanitation Data'!$G$10,0,10*ROW('Sanitation Data'!G176))),'Data Summary'!DB182="Yes"),OFFSET('Sanitation Data'!$G$10,0,10*ROW('Sanitation Data'!G176)),NA())</f>
        <v>#N/A</v>
      </c>
      <c r="AN182" s="96" t="e">
        <f ca="true">+IF(AND(ISNUMBER(OFFSET('Sanitation Data'!$G$11,0,10*ROW('Sanitation Data'!G176))),'Data Summary'!DC182="Yes"),OFFSET('Sanitation Data'!$G$11,0,10*ROW('Sanitation Data'!G176)),NA())</f>
        <v>#N/A</v>
      </c>
      <c r="AO182" s="96" t="e">
        <f ca="true">+IF(AND(ISNUMBER(OFFSET('Sanitation Data'!$G$12,0,10*ROW('Sanitation Data'!G176))),'Data Summary'!DD182="Yes"),OFFSET('Sanitation Data'!$G$12,0,10*ROW('Sanitation Data'!G176)),NA())</f>
        <v>#N/A</v>
      </c>
      <c r="AP182" s="96" t="e">
        <f ca="true">+IF(AND(ISNUMBER(OFFSET('Sanitation Data'!$H$4,0,10*ROW('Sanitation Data'!H176))),'Data Summary'!DE182="Yes"),100-OFFSET('Sanitation Data'!$H$4,0,10*ROW('Sanitation Data'!H176)),NA())</f>
        <v>#N/A</v>
      </c>
      <c r="AQ182" s="96" t="e">
        <f ca="true">+IF(AND(ISNUMBER(OFFSET('Sanitation Data'!$H$6,0,10*ROW('Sanitation Data'!H176))),'Data Summary'!DF182="Yes"),OFFSET('Sanitation Data'!$H$6,0,10*ROW('Sanitation Data'!H176)),NA())</f>
        <v>#N/A</v>
      </c>
      <c r="AR182" s="96" t="e">
        <f ca="true">+IF(AND(ISNUMBER(OFFSET('Sanitation Data'!$H$10,0,10*ROW('Sanitation Data'!H176))),'Data Summary'!DG182="Yes"),OFFSET('Sanitation Data'!$H$10,0,10*ROW('Sanitation Data'!H176)),NA())</f>
        <v>#N/A</v>
      </c>
      <c r="AS182" s="96" t="e">
        <f ca="true">+IF(AND(ISNUMBER(OFFSET('Sanitation Data'!$H$11,0,10*ROW('Sanitation Data'!H176))),'Data Summary'!DH182="Yes"),OFFSET('Sanitation Data'!$H$11,0,10*ROW('Sanitation Data'!H176)),NA())</f>
        <v>#N/A</v>
      </c>
      <c r="AT182" s="96" t="e">
        <f ca="true">+IF(AND(ISNUMBER(OFFSET('Sanitation Data'!$H$12,0,10*ROW('Sanitation Data'!H176))),'Data Summary'!DI182="Yes"),OFFSET('Sanitation Data'!$H$12,0,10*ROW('Sanitation Data'!H176)),NA())</f>
        <v>#N/A</v>
      </c>
      <c r="AU182" s="96" t="e">
        <f ca="true">+IF(AND(ISNUMBER(OFFSET('Sanitation Data'!$I$4,0,10*ROW('Sanitation Data'!I176))),'Data Summary'!DJ182="Yes"),100-OFFSET('Sanitation Data'!$I$4,0,10*ROW('Sanitation Data'!I176)),NA())</f>
        <v>#N/A</v>
      </c>
      <c r="AV182" s="96" t="e">
        <f ca="true">+IF(AND(ISNUMBER(OFFSET('Sanitation Data'!$I$6,0,10*ROW('Sanitation Data'!I176))),'Data Summary'!DK182="Yes"),OFFSET('Sanitation Data'!$I$6,0,10*ROW('Sanitation Data'!I176)),NA())</f>
        <v>#N/A</v>
      </c>
      <c r="AW182" s="96" t="e">
        <f ca="true">+IF(AND(ISNUMBER(OFFSET('Sanitation Data'!$I$10,0,10*ROW('Sanitation Data'!I176))),'Data Summary'!DL182="Yes"),OFFSET('Sanitation Data'!$I$10,0,10*ROW('Sanitation Data'!I176)),NA())</f>
        <v>#N/A</v>
      </c>
      <c r="AX182" s="96" t="e">
        <f ca="true">+IF(AND(ISNUMBER(OFFSET('Sanitation Data'!$I$11,0,10*ROW('Sanitation Data'!I176))),'Data Summary'!DM182="Yes"),OFFSET('Sanitation Data'!$I$11,0,10*ROW('Sanitation Data'!I176)),NA())</f>
        <v>#N/A</v>
      </c>
      <c r="AY182" s="96" t="e">
        <f ca="true">+IF(AND(ISNUMBER(OFFSET('Sanitation Data'!$I$12,0,10*ROW('Sanitation Data'!I176))),'Data Summary'!DN182="Yes"),OFFSET('Sanitation Data'!$I$12,0,10*ROW('Sanitation Data'!I176)),NA())</f>
        <v>#N/A</v>
      </c>
      <c r="AZ182" s="97" t="e">
        <f ca="true">+IF(AND(ISNUMBER(OFFSET('Hygiene Data'!$D$5,0,10*ROW('Hygiene Data'!D176))),'Data Summary'!DO182="Yes"),OFFSET('Hygiene Data'!$D$5,0,10*ROW('Hygiene Data'!D176)),NA())</f>
        <v>#N/A</v>
      </c>
      <c r="BA182" s="97" t="e">
        <f ca="true">+IF(AND(ISNUMBER(OFFSET('Hygiene Data'!$D$7,0,10*ROW('Hygiene Data'!D176))),'Data Summary'!DP182="Yes"),OFFSET('Hygiene Data'!$D$7,0,10*ROW('Hygiene Data'!D176)),NA())</f>
        <v>#N/A</v>
      </c>
      <c r="BB182" s="97" t="e">
        <f ca="true">+IF(AND(ISNUMBER(OFFSET('Hygiene Data'!$D$9,0,10*ROW('Hygiene Data'!D176))),'Data Summary'!DQ182="Yes"),OFFSET('Hygiene Data'!$D$9,0,10*ROW('Hygiene Data'!D176)),NA())</f>
        <v>#N/A</v>
      </c>
      <c r="BC182" s="97" t="e">
        <f ca="true">+IF(AND(ISNUMBER(OFFSET('Hygiene Data'!$E$5,0,10*ROW('Hygiene Data'!E176))),'Data Summary'!DR182="Yes"),OFFSET('Hygiene Data'!$E$5,0,10*ROW('Hygiene Data'!E176)),NA())</f>
        <v>#N/A</v>
      </c>
      <c r="BD182" s="97" t="e">
        <f ca="true">+IF(AND(ISNUMBER(OFFSET('Hygiene Data'!$E$7,0,10*ROW('Hygiene Data'!E176))),'Data Summary'!DS182="Yes"),OFFSET('Hygiene Data'!$E$7,0,10*ROW('Hygiene Data'!E176)),NA())</f>
        <v>#N/A</v>
      </c>
      <c r="BE182" s="97" t="e">
        <f ca="true">+IF(AND(ISNUMBER(OFFSET('Hygiene Data'!$E$9,0,10*ROW('Hygiene Data'!E176))),'Data Summary'!DT182="Yes"),OFFSET('Hygiene Data'!$E$9,0,10*ROW('Hygiene Data'!E176)),NA())</f>
        <v>#N/A</v>
      </c>
      <c r="BF182" s="97" t="e">
        <f ca="true">+IF(AND(ISNUMBER(OFFSET('Hygiene Data'!$F$5,0,10*ROW('Hygiene Data'!F176))),'Data Summary'!DU182="Yes"),OFFSET('Hygiene Data'!$F$5,0,10*ROW('Hygiene Data'!F176)),NA())</f>
        <v>#N/A</v>
      </c>
      <c r="BG182" s="97" t="e">
        <f ca="true">+IF(AND(ISNUMBER(OFFSET('Hygiene Data'!$F$7,0,10*ROW('Hygiene Data'!F176))),'Data Summary'!DV182="Yes"),OFFSET('Hygiene Data'!$F$7,0,10*ROW('Hygiene Data'!F176)),NA())</f>
        <v>#N/A</v>
      </c>
      <c r="BH182" s="97" t="e">
        <f ca="true">+IF(AND(ISNUMBER(OFFSET('Hygiene Data'!$F$9,0,10*ROW('Hygiene Data'!F176))),'Data Summary'!DW182="Yes"),OFFSET('Hygiene Data'!$F$9,0,10*ROW('Hygiene Data'!F176)),NA())</f>
        <v>#N/A</v>
      </c>
      <c r="BI182" s="97" t="e">
        <f ca="true">+IF(AND(ISNUMBER(OFFSET('Hygiene Data'!$G$5,0,10*ROW('Hygiene Data'!G176))),'Data Summary'!DX182="Yes"),OFFSET('Hygiene Data'!$G$5,0,10*ROW('Hygiene Data'!G176)),NA())</f>
        <v>#N/A</v>
      </c>
      <c r="BJ182" s="97" t="e">
        <f ca="true">+IF(AND(ISNUMBER(OFFSET('Hygiene Data'!$G$7,0,10*ROW('Hygiene Data'!G176))),'Data Summary'!DY182="Yes"),OFFSET('Hygiene Data'!$G$7,0,10*ROW('Hygiene Data'!G176)),NA())</f>
        <v>#N/A</v>
      </c>
      <c r="BK182" s="97" t="e">
        <f ca="true">+IF(AND(ISNUMBER(OFFSET('Hygiene Data'!$G$9,0,10*ROW('Hygiene Data'!G176))),'Data Summary'!DZ182="Yes"),OFFSET('Hygiene Data'!$G$9,0,10*ROW('Hygiene Data'!G176)),NA())</f>
        <v>#N/A</v>
      </c>
      <c r="BL182" s="97" t="e">
        <f ca="true">+IF(AND(ISNUMBER(OFFSET('Hygiene Data'!$H$5,0,10*ROW('Hygiene Data'!H176))),'Data Summary'!EA182="Yes"),OFFSET('Hygiene Data'!$H$5,0,10*ROW('Hygiene Data'!H176)),NA())</f>
        <v>#N/A</v>
      </c>
      <c r="BM182" s="97" t="e">
        <f ca="true">+IF(AND(ISNUMBER(OFFSET('Hygiene Data'!$H$7,0,10*ROW('Hygiene Data'!H176))),'Data Summary'!EB182="Yes"),OFFSET('Hygiene Data'!$H$7,0,10*ROW('Hygiene Data'!H176)),NA())</f>
        <v>#N/A</v>
      </c>
      <c r="BN182" s="97" t="e">
        <f ca="true">+IF(AND(ISNUMBER(OFFSET('Hygiene Data'!$H$9,0,10*ROW('Hygiene Data'!H176))),'Data Summary'!EC182="Yes"),OFFSET('Hygiene Data'!$H$9,0,10*ROW('Hygiene Data'!H176)),NA())</f>
        <v>#N/A</v>
      </c>
      <c r="BO182" s="97" t="e">
        <f ca="true">+IF(AND(ISNUMBER(OFFSET('Hygiene Data'!$I$5,0,10*ROW('Hygiene Data'!I176))),'Data Summary'!ED182="Yes"),OFFSET('Hygiene Data'!$I$5,0,10*ROW('Hygiene Data'!I176)),NA())</f>
        <v>#N/A</v>
      </c>
      <c r="BP182" s="97" t="e">
        <f ca="true">+IF(AND(ISNUMBER(OFFSET('Hygiene Data'!$I$7,0,10*ROW('Hygiene Data'!I176))),'Data Summary'!EE182="Yes"),OFFSET('Hygiene Data'!$I$7,0,10*ROW('Hygiene Data'!I176)),NA())</f>
        <v>#N/A</v>
      </c>
      <c r="BQ182" s="97" t="e">
        <f ca="true">+IF(AND(ISNUMBER(OFFSET('Hygiene Data'!$I$9,0,10*ROW('Hygiene Data'!I176))),'Data Summary'!EF182="Yes"),OFFSET('Hygiene Data'!$I$9,0,10*ROW('Hygiene Data'!I176)),NA())</f>
        <v>#N/A</v>
      </c>
    </row>
    <row xmlns:x14ac="http://schemas.microsoft.com/office/spreadsheetml/2009/9/ac" r="183" x14ac:dyDescent="0.2">
      <c r="A183" s="409" t="e">
        <f ca="true">+RIGHT('Data Summary'!A183,LEN('Data Summary'!A183)-9)</f>
        <v>#VALUE!</v>
      </c>
      <c r="B183" s="36" t="str">
        <f ca="true">+IF(ISTEXT('Data Summary'!B183),'Data Summary'!B183,"")</f>
        <v/>
      </c>
      <c r="C183" s="358" t="e">
        <f ca="true">+VALUE('Data Summary'!C183)</f>
        <v>#VALUE!</v>
      </c>
      <c r="D183" s="95" t="e">
        <f ca="true">+IF(AND(ISNUMBER(OFFSET('Water Data'!$D$4,0,10*ROW('Water Data'!D177))),'Data Summary'!BS183="Yes"),100-OFFSET('Water Data'!$D$4,0,10*ROW('Water Data'!D177)),NA())</f>
        <v>#N/A</v>
      </c>
      <c r="E183" s="95" t="e">
        <f ca="true">+IF(AND(ISNUMBER(OFFSET('Water Data'!$D$6,0,10*ROW('Water Data'!D177))),'Data Summary'!BT183="Yes"),OFFSET('Water Data'!$D$6,0,10*ROW('Water Data'!D177)),NA())</f>
        <v>#N/A</v>
      </c>
      <c r="F183" s="95" t="e">
        <f ca="true">+IF(AND(ISNUMBER(OFFSET('Water Data'!$D$9,0,10*ROW('Water Data'!D177))),'Data Summary'!BU183="Yes"),OFFSET('Water Data'!$D$9,0,10*ROW('Water Data'!D177)),NA())</f>
        <v>#N/A</v>
      </c>
      <c r="G183" s="95" t="e">
        <f ca="true">+IF(AND(ISNUMBER(OFFSET('Water Data'!$E$4,0,10*ROW('Water Data'!E177))),'Data Summary'!BV183="Yes"),100-OFFSET('Water Data'!$E$4,0,10*ROW('Water Data'!E177)),NA())</f>
        <v>#N/A</v>
      </c>
      <c r="H183" s="95" t="e">
        <f ca="true">+IF(AND(ISNUMBER(OFFSET('Water Data'!$E$6,0,10*ROW('Water Data'!E177))),'Data Summary'!BW183="Yes"),OFFSET('Water Data'!$E$6,0,10*ROW('Water Data'!E177)),NA())</f>
        <v>#N/A</v>
      </c>
      <c r="I183" s="95" t="e">
        <f ca="true">+IF(AND(ISNUMBER(OFFSET('Water Data'!$E$9,0,10*ROW('Water Data'!E177))),'Data Summary'!BX183="Yes"),OFFSET('Water Data'!$E$9,0,10*ROW('Water Data'!E177)),NA())</f>
        <v>#N/A</v>
      </c>
      <c r="J183" s="95" t="e">
        <f ca="true">+IF(AND(ISNUMBER(OFFSET('Water Data'!$F$4,0,10*ROW('Water Data'!F177))),'Data Summary'!BY183="Yes"),100-OFFSET('Water Data'!$F$4,0,10*ROW('Water Data'!F177)),NA())</f>
        <v>#N/A</v>
      </c>
      <c r="K183" s="95" t="e">
        <f ca="true">+IF(AND(ISNUMBER(OFFSET('Water Data'!$F$6,0,10*ROW('Water Data'!F177))),'Data Summary'!BZ183="Yes"),OFFSET('Water Data'!$F$6,0,10*ROW('Water Data'!F177)),NA())</f>
        <v>#N/A</v>
      </c>
      <c r="L183" s="95" t="e">
        <f ca="true">+IF(AND(ISNUMBER(OFFSET('Water Data'!$F$9,0,10*ROW('Water Data'!F177))),'Data Summary'!CA183="Yes"),OFFSET('Water Data'!$F$9,0,10*ROW('Water Data'!F177)),NA())</f>
        <v>#N/A</v>
      </c>
      <c r="M183" s="95" t="e">
        <f ca="true">+IF(AND(ISNUMBER(OFFSET('Water Data'!$G$4,0,10*ROW('Water Data'!G177))),'Data Summary'!CB183="Yes"),100-OFFSET('Water Data'!$G$4,0,10*ROW('Water Data'!G177)),NA())</f>
        <v>#N/A</v>
      </c>
      <c r="N183" s="95" t="e">
        <f ca="true">+IF(AND(ISNUMBER(OFFSET('Water Data'!$G$6,0,10*ROW('Water Data'!G177))),'Data Summary'!CC183="Yes"),OFFSET('Water Data'!$G$6,0,10*ROW('Water Data'!G177)),NA())</f>
        <v>#N/A</v>
      </c>
      <c r="O183" s="95" t="e">
        <f ca="true">+IF(AND(ISNUMBER(OFFSET('Water Data'!$G$9,0,10*ROW('Water Data'!G177))),'Data Summary'!CD183="Yes"),OFFSET('Water Data'!$G$9,0,10*ROW('Water Data'!G177)),NA())</f>
        <v>#N/A</v>
      </c>
      <c r="P183" s="95" t="e">
        <f ca="true">+IF(AND(ISNUMBER(OFFSET('Water Data'!$H$4,0,10*ROW('Water Data'!H177))),'Data Summary'!CE183="Yes"),100-OFFSET('Water Data'!$H$4,0,10*ROW('Water Data'!H177)),NA())</f>
        <v>#N/A</v>
      </c>
      <c r="Q183" s="95" t="e">
        <f ca="true">+IF(AND(ISNUMBER(OFFSET('Water Data'!$H$6,0,10*ROW('Water Data'!H177))),'Data Summary'!CF183="Yes"),OFFSET('Water Data'!$H$6,0,10*ROW('Water Data'!H177)),NA())</f>
        <v>#N/A</v>
      </c>
      <c r="R183" s="95" t="e">
        <f ca="true">+IF(AND(ISNUMBER(OFFSET('Water Data'!$H$9,0,10*ROW('Water Data'!H177))),'Data Summary'!CG183="Yes"),OFFSET('Water Data'!$H$9,0,10*ROW('Water Data'!H177)),NA())</f>
        <v>#N/A</v>
      </c>
      <c r="S183" s="95" t="e">
        <f ca="true">+IF(AND(ISNUMBER(OFFSET('Water Data'!$I$4,0,10*ROW('Water Data'!I177))),'Data Summary'!CH183="Yes"),100-OFFSET('Water Data'!$I$4,0,10*ROW('Water Data'!I177)),NA())</f>
        <v>#N/A</v>
      </c>
      <c r="T183" s="95" t="e">
        <f ca="true">+IF(AND(ISNUMBER(OFFSET('Water Data'!$I$6,0,10*ROW('Water Data'!I177))),'Data Summary'!CI183="Yes"),OFFSET('Water Data'!$I$6,0,10*ROW('Water Data'!I177)),NA())</f>
        <v>#N/A</v>
      </c>
      <c r="U183" s="95" t="e">
        <f ca="true">+IF(AND(ISNUMBER(OFFSET('Water Data'!$I$9,0,10*ROW('Water Data'!I177))),'Data Summary'!CJ183="Yes"),OFFSET('Water Data'!$I$9,0,10*ROW('Water Data'!I177)),NA())</f>
        <v>#N/A</v>
      </c>
      <c r="V183" s="96" t="e">
        <f ca="true">+IF(AND(ISNUMBER(OFFSET('Sanitation Data'!$D$4,0,10*ROW('Sanitation Data'!D177))),'Data Summary'!CK183="Yes"),100-OFFSET('Sanitation Data'!$D$4,0,10*ROW('Sanitation Data'!D177)),NA())</f>
        <v>#N/A</v>
      </c>
      <c r="W183" s="96" t="e">
        <f ca="true">+IF(AND(ISNUMBER(OFFSET('Sanitation Data'!$D$6,0,10*ROW('Sanitation Data'!D177))),'Data Summary'!CL183="Yes"),OFFSET('Sanitation Data'!$D$6,0,10*ROW('Sanitation Data'!D177)),NA())</f>
        <v>#N/A</v>
      </c>
      <c r="X183" s="96" t="e">
        <f ca="true">+IF(AND(ISNUMBER(OFFSET('Sanitation Data'!$D$10,0,10*ROW('Sanitation Data'!D177))),'Data Summary'!CM183="Yes"),OFFSET('Sanitation Data'!$D$10,0,10*ROW('Sanitation Data'!D177)),NA())</f>
        <v>#N/A</v>
      </c>
      <c r="Y183" s="96" t="e">
        <f ca="true">+IF(AND(ISNUMBER(OFFSET('Sanitation Data'!$D$11,0,10*ROW('Sanitation Data'!D177))),'Data Summary'!CN183="Yes"),OFFSET('Sanitation Data'!$D$11,0,10*ROW('Sanitation Data'!D177)),NA())</f>
        <v>#N/A</v>
      </c>
      <c r="Z183" s="96" t="e">
        <f ca="true">+IF(AND(ISNUMBER(OFFSET('Sanitation Data'!$D$12,0,10*ROW('Sanitation Data'!D177))),'Data Summary'!CO183="Yes"),OFFSET('Sanitation Data'!$D$12,0,10*ROW('Sanitation Data'!D177)),NA())</f>
        <v>#N/A</v>
      </c>
      <c r="AA183" s="96" t="e">
        <f ca="true">+IF(AND(ISNUMBER(OFFSET('Sanitation Data'!$E$4,0,10*ROW('Sanitation Data'!E177))),'Data Summary'!CP183="Yes"),100-OFFSET('Sanitation Data'!$E$4,0,10*ROW('Sanitation Data'!E177)),NA())</f>
        <v>#N/A</v>
      </c>
      <c r="AB183" s="96" t="e">
        <f ca="true">+IF(AND(ISNUMBER(OFFSET('Sanitation Data'!$E$6,0,10*ROW('Sanitation Data'!E177))),'Data Summary'!CQ183="Yes"),OFFSET('Sanitation Data'!$E$6,0,10*ROW('Sanitation Data'!E177)),NA())</f>
        <v>#N/A</v>
      </c>
      <c r="AC183" s="96" t="e">
        <f ca="true">+IF(AND(ISNUMBER(OFFSET('Sanitation Data'!$E$10,0,10*ROW('Sanitation Data'!E177))),'Data Summary'!CR183="Yes"),OFFSET('Sanitation Data'!$E$10,0,10*ROW('Sanitation Data'!E177)),NA())</f>
        <v>#N/A</v>
      </c>
      <c r="AD183" s="96" t="e">
        <f ca="true">+IF(AND(ISNUMBER(OFFSET('Sanitation Data'!$E$11,0,10*ROW('Sanitation Data'!E177))),'Data Summary'!CS183="Yes"),OFFSET('Sanitation Data'!$E$11,0,10*ROW('Sanitation Data'!E177)),NA())</f>
        <v>#N/A</v>
      </c>
      <c r="AE183" s="96" t="e">
        <f ca="true">+IF(AND(ISNUMBER(OFFSET('Sanitation Data'!$E$12,0,10*ROW('Sanitation Data'!E177))),'Data Summary'!CT183="Yes"),OFFSET('Sanitation Data'!$E$12,0,10*ROW('Sanitation Data'!E177)),NA())</f>
        <v>#N/A</v>
      </c>
      <c r="AF183" s="96" t="e">
        <f ca="true">+IF(AND(ISNUMBER(OFFSET('Sanitation Data'!$F$4,0,10*ROW('Sanitation Data'!F177))),'Data Summary'!CU183="Yes"),100-OFFSET('Sanitation Data'!$F$4,0,10*ROW('Sanitation Data'!F177)),NA())</f>
        <v>#N/A</v>
      </c>
      <c r="AG183" s="96" t="e">
        <f ca="true">+IF(AND(ISNUMBER(OFFSET('Sanitation Data'!$F$6,0,10*ROW('Sanitation Data'!F177))),'Data Summary'!CV183="Yes"),OFFSET('Sanitation Data'!$F$6,0,10*ROW('Sanitation Data'!F177)),NA())</f>
        <v>#N/A</v>
      </c>
      <c r="AH183" s="96" t="e">
        <f ca="true">+IF(AND(ISNUMBER(OFFSET('Sanitation Data'!$F$10,0,10*ROW('Sanitation Data'!F177))),'Data Summary'!CW183="Yes"),OFFSET('Sanitation Data'!$F$10,0,10*ROW('Sanitation Data'!F177)),NA())</f>
        <v>#N/A</v>
      </c>
      <c r="AI183" s="96" t="e">
        <f ca="true">+IF(AND(ISNUMBER(OFFSET('Sanitation Data'!$F$11,0,10*ROW('Sanitation Data'!F177))),'Data Summary'!CX183="Yes"),OFFSET('Sanitation Data'!$F$11,0,10*ROW('Sanitation Data'!F177)),NA())</f>
        <v>#N/A</v>
      </c>
      <c r="AJ183" s="96" t="e">
        <f ca="true">+IF(AND(ISNUMBER(OFFSET('Sanitation Data'!$F$12,0,10*ROW('Sanitation Data'!F177))),'Data Summary'!CY183="Yes"),OFFSET('Sanitation Data'!$F$12,0,10*ROW('Sanitation Data'!F177)),NA())</f>
        <v>#N/A</v>
      </c>
      <c r="AK183" s="96" t="e">
        <f ca="true">+IF(AND(ISNUMBER(OFFSET('Sanitation Data'!$G$4,0,10*ROW('Sanitation Data'!G177))),'Data Summary'!CZ183="Yes"),100-OFFSET('Sanitation Data'!$G$4,0,10*ROW('Sanitation Data'!G177)),NA())</f>
        <v>#N/A</v>
      </c>
      <c r="AL183" s="96" t="e">
        <f ca="true">+IF(AND(ISNUMBER(OFFSET('Sanitation Data'!$G$6,0,10*ROW('Sanitation Data'!G177))),'Data Summary'!DA183="Yes"),OFFSET('Sanitation Data'!$G$6,0,10*ROW('Sanitation Data'!G177)),NA())</f>
        <v>#N/A</v>
      </c>
      <c r="AM183" s="96" t="e">
        <f ca="true">+IF(AND(ISNUMBER(OFFSET('Sanitation Data'!$G$10,0,10*ROW('Sanitation Data'!G177))),'Data Summary'!DB183="Yes"),OFFSET('Sanitation Data'!$G$10,0,10*ROW('Sanitation Data'!G177)),NA())</f>
        <v>#N/A</v>
      </c>
      <c r="AN183" s="96" t="e">
        <f ca="true">+IF(AND(ISNUMBER(OFFSET('Sanitation Data'!$G$11,0,10*ROW('Sanitation Data'!G177))),'Data Summary'!DC183="Yes"),OFFSET('Sanitation Data'!$G$11,0,10*ROW('Sanitation Data'!G177)),NA())</f>
        <v>#N/A</v>
      </c>
      <c r="AO183" s="96" t="e">
        <f ca="true">+IF(AND(ISNUMBER(OFFSET('Sanitation Data'!$G$12,0,10*ROW('Sanitation Data'!G177))),'Data Summary'!DD183="Yes"),OFFSET('Sanitation Data'!$G$12,0,10*ROW('Sanitation Data'!G177)),NA())</f>
        <v>#N/A</v>
      </c>
      <c r="AP183" s="96" t="e">
        <f ca="true">+IF(AND(ISNUMBER(OFFSET('Sanitation Data'!$H$4,0,10*ROW('Sanitation Data'!H177))),'Data Summary'!DE183="Yes"),100-OFFSET('Sanitation Data'!$H$4,0,10*ROW('Sanitation Data'!H177)),NA())</f>
        <v>#N/A</v>
      </c>
      <c r="AQ183" s="96" t="e">
        <f ca="true">+IF(AND(ISNUMBER(OFFSET('Sanitation Data'!$H$6,0,10*ROW('Sanitation Data'!H177))),'Data Summary'!DF183="Yes"),OFFSET('Sanitation Data'!$H$6,0,10*ROW('Sanitation Data'!H177)),NA())</f>
        <v>#N/A</v>
      </c>
      <c r="AR183" s="96" t="e">
        <f ca="true">+IF(AND(ISNUMBER(OFFSET('Sanitation Data'!$H$10,0,10*ROW('Sanitation Data'!H177))),'Data Summary'!DG183="Yes"),OFFSET('Sanitation Data'!$H$10,0,10*ROW('Sanitation Data'!H177)),NA())</f>
        <v>#N/A</v>
      </c>
      <c r="AS183" s="96" t="e">
        <f ca="true">+IF(AND(ISNUMBER(OFFSET('Sanitation Data'!$H$11,0,10*ROW('Sanitation Data'!H177))),'Data Summary'!DH183="Yes"),OFFSET('Sanitation Data'!$H$11,0,10*ROW('Sanitation Data'!H177)),NA())</f>
        <v>#N/A</v>
      </c>
      <c r="AT183" s="96" t="e">
        <f ca="true">+IF(AND(ISNUMBER(OFFSET('Sanitation Data'!$H$12,0,10*ROW('Sanitation Data'!H177))),'Data Summary'!DI183="Yes"),OFFSET('Sanitation Data'!$H$12,0,10*ROW('Sanitation Data'!H177)),NA())</f>
        <v>#N/A</v>
      </c>
      <c r="AU183" s="96" t="e">
        <f ca="true">+IF(AND(ISNUMBER(OFFSET('Sanitation Data'!$I$4,0,10*ROW('Sanitation Data'!I177))),'Data Summary'!DJ183="Yes"),100-OFFSET('Sanitation Data'!$I$4,0,10*ROW('Sanitation Data'!I177)),NA())</f>
        <v>#N/A</v>
      </c>
      <c r="AV183" s="96" t="e">
        <f ca="true">+IF(AND(ISNUMBER(OFFSET('Sanitation Data'!$I$6,0,10*ROW('Sanitation Data'!I177))),'Data Summary'!DK183="Yes"),OFFSET('Sanitation Data'!$I$6,0,10*ROW('Sanitation Data'!I177)),NA())</f>
        <v>#N/A</v>
      </c>
      <c r="AW183" s="96" t="e">
        <f ca="true">+IF(AND(ISNUMBER(OFFSET('Sanitation Data'!$I$10,0,10*ROW('Sanitation Data'!I177))),'Data Summary'!DL183="Yes"),OFFSET('Sanitation Data'!$I$10,0,10*ROW('Sanitation Data'!I177)),NA())</f>
        <v>#N/A</v>
      </c>
      <c r="AX183" s="96" t="e">
        <f ca="true">+IF(AND(ISNUMBER(OFFSET('Sanitation Data'!$I$11,0,10*ROW('Sanitation Data'!I177))),'Data Summary'!DM183="Yes"),OFFSET('Sanitation Data'!$I$11,0,10*ROW('Sanitation Data'!I177)),NA())</f>
        <v>#N/A</v>
      </c>
      <c r="AY183" s="96" t="e">
        <f ca="true">+IF(AND(ISNUMBER(OFFSET('Sanitation Data'!$I$12,0,10*ROW('Sanitation Data'!I177))),'Data Summary'!DN183="Yes"),OFFSET('Sanitation Data'!$I$12,0,10*ROW('Sanitation Data'!I177)),NA())</f>
        <v>#N/A</v>
      </c>
      <c r="AZ183" s="97" t="e">
        <f ca="true">+IF(AND(ISNUMBER(OFFSET('Hygiene Data'!$D$5,0,10*ROW('Hygiene Data'!D177))),'Data Summary'!DO183="Yes"),OFFSET('Hygiene Data'!$D$5,0,10*ROW('Hygiene Data'!D177)),NA())</f>
        <v>#N/A</v>
      </c>
      <c r="BA183" s="97" t="e">
        <f ca="true">+IF(AND(ISNUMBER(OFFSET('Hygiene Data'!$D$7,0,10*ROW('Hygiene Data'!D177))),'Data Summary'!DP183="Yes"),OFFSET('Hygiene Data'!$D$7,0,10*ROW('Hygiene Data'!D177)),NA())</f>
        <v>#N/A</v>
      </c>
      <c r="BB183" s="97" t="e">
        <f ca="true">+IF(AND(ISNUMBER(OFFSET('Hygiene Data'!$D$9,0,10*ROW('Hygiene Data'!D177))),'Data Summary'!DQ183="Yes"),OFFSET('Hygiene Data'!$D$9,0,10*ROW('Hygiene Data'!D177)),NA())</f>
        <v>#N/A</v>
      </c>
      <c r="BC183" s="97" t="e">
        <f ca="true">+IF(AND(ISNUMBER(OFFSET('Hygiene Data'!$E$5,0,10*ROW('Hygiene Data'!E177))),'Data Summary'!DR183="Yes"),OFFSET('Hygiene Data'!$E$5,0,10*ROW('Hygiene Data'!E177)),NA())</f>
        <v>#N/A</v>
      </c>
      <c r="BD183" s="97" t="e">
        <f ca="true">+IF(AND(ISNUMBER(OFFSET('Hygiene Data'!$E$7,0,10*ROW('Hygiene Data'!E177))),'Data Summary'!DS183="Yes"),OFFSET('Hygiene Data'!$E$7,0,10*ROW('Hygiene Data'!E177)),NA())</f>
        <v>#N/A</v>
      </c>
      <c r="BE183" s="97" t="e">
        <f ca="true">+IF(AND(ISNUMBER(OFFSET('Hygiene Data'!$E$9,0,10*ROW('Hygiene Data'!E177))),'Data Summary'!DT183="Yes"),OFFSET('Hygiene Data'!$E$9,0,10*ROW('Hygiene Data'!E177)),NA())</f>
        <v>#N/A</v>
      </c>
      <c r="BF183" s="97" t="e">
        <f ca="true">+IF(AND(ISNUMBER(OFFSET('Hygiene Data'!$F$5,0,10*ROW('Hygiene Data'!F177))),'Data Summary'!DU183="Yes"),OFFSET('Hygiene Data'!$F$5,0,10*ROW('Hygiene Data'!F177)),NA())</f>
        <v>#N/A</v>
      </c>
      <c r="BG183" s="97" t="e">
        <f ca="true">+IF(AND(ISNUMBER(OFFSET('Hygiene Data'!$F$7,0,10*ROW('Hygiene Data'!F177))),'Data Summary'!DV183="Yes"),OFFSET('Hygiene Data'!$F$7,0,10*ROW('Hygiene Data'!F177)),NA())</f>
        <v>#N/A</v>
      </c>
      <c r="BH183" s="97" t="e">
        <f ca="true">+IF(AND(ISNUMBER(OFFSET('Hygiene Data'!$F$9,0,10*ROW('Hygiene Data'!F177))),'Data Summary'!DW183="Yes"),OFFSET('Hygiene Data'!$F$9,0,10*ROW('Hygiene Data'!F177)),NA())</f>
        <v>#N/A</v>
      </c>
      <c r="BI183" s="97" t="e">
        <f ca="true">+IF(AND(ISNUMBER(OFFSET('Hygiene Data'!$G$5,0,10*ROW('Hygiene Data'!G177))),'Data Summary'!DX183="Yes"),OFFSET('Hygiene Data'!$G$5,0,10*ROW('Hygiene Data'!G177)),NA())</f>
        <v>#N/A</v>
      </c>
      <c r="BJ183" s="97" t="e">
        <f ca="true">+IF(AND(ISNUMBER(OFFSET('Hygiene Data'!$G$7,0,10*ROW('Hygiene Data'!G177))),'Data Summary'!DY183="Yes"),OFFSET('Hygiene Data'!$G$7,0,10*ROW('Hygiene Data'!G177)),NA())</f>
        <v>#N/A</v>
      </c>
      <c r="BK183" s="97" t="e">
        <f ca="true">+IF(AND(ISNUMBER(OFFSET('Hygiene Data'!$G$9,0,10*ROW('Hygiene Data'!G177))),'Data Summary'!DZ183="Yes"),OFFSET('Hygiene Data'!$G$9,0,10*ROW('Hygiene Data'!G177)),NA())</f>
        <v>#N/A</v>
      </c>
      <c r="BL183" s="97" t="e">
        <f ca="true">+IF(AND(ISNUMBER(OFFSET('Hygiene Data'!$H$5,0,10*ROW('Hygiene Data'!H177))),'Data Summary'!EA183="Yes"),OFFSET('Hygiene Data'!$H$5,0,10*ROW('Hygiene Data'!H177)),NA())</f>
        <v>#N/A</v>
      </c>
      <c r="BM183" s="97" t="e">
        <f ca="true">+IF(AND(ISNUMBER(OFFSET('Hygiene Data'!$H$7,0,10*ROW('Hygiene Data'!H177))),'Data Summary'!EB183="Yes"),OFFSET('Hygiene Data'!$H$7,0,10*ROW('Hygiene Data'!H177)),NA())</f>
        <v>#N/A</v>
      </c>
      <c r="BN183" s="97" t="e">
        <f ca="true">+IF(AND(ISNUMBER(OFFSET('Hygiene Data'!$H$9,0,10*ROW('Hygiene Data'!H177))),'Data Summary'!EC183="Yes"),OFFSET('Hygiene Data'!$H$9,0,10*ROW('Hygiene Data'!H177)),NA())</f>
        <v>#N/A</v>
      </c>
      <c r="BO183" s="97" t="e">
        <f ca="true">+IF(AND(ISNUMBER(OFFSET('Hygiene Data'!$I$5,0,10*ROW('Hygiene Data'!I177))),'Data Summary'!ED183="Yes"),OFFSET('Hygiene Data'!$I$5,0,10*ROW('Hygiene Data'!I177)),NA())</f>
        <v>#N/A</v>
      </c>
      <c r="BP183" s="97" t="e">
        <f ca="true">+IF(AND(ISNUMBER(OFFSET('Hygiene Data'!$I$7,0,10*ROW('Hygiene Data'!I177))),'Data Summary'!EE183="Yes"),OFFSET('Hygiene Data'!$I$7,0,10*ROW('Hygiene Data'!I177)),NA())</f>
        <v>#N/A</v>
      </c>
      <c r="BQ183" s="97" t="e">
        <f ca="true">+IF(AND(ISNUMBER(OFFSET('Hygiene Data'!$I$9,0,10*ROW('Hygiene Data'!I177))),'Data Summary'!EF183="Yes"),OFFSET('Hygiene Data'!$I$9,0,10*ROW('Hygiene Data'!I177)),NA())</f>
        <v>#N/A</v>
      </c>
    </row>
    <row xmlns:x14ac="http://schemas.microsoft.com/office/spreadsheetml/2009/9/ac" r="184" x14ac:dyDescent="0.2">
      <c r="A184" s="409" t="e">
        <f ca="true">+RIGHT('Data Summary'!A184,LEN('Data Summary'!A184)-9)</f>
        <v>#VALUE!</v>
      </c>
      <c r="B184" s="36" t="str">
        <f ca="true">+IF(ISTEXT('Data Summary'!B184),'Data Summary'!B184,"")</f>
        <v/>
      </c>
      <c r="C184" s="358" t="e">
        <f ca="true">+VALUE('Data Summary'!C184)</f>
        <v>#VALUE!</v>
      </c>
      <c r="D184" s="95" t="e">
        <f ca="true">+IF(AND(ISNUMBER(OFFSET('Water Data'!$D$4,0,10*ROW('Water Data'!D178))),'Data Summary'!BS184="Yes"),100-OFFSET('Water Data'!$D$4,0,10*ROW('Water Data'!D178)),NA())</f>
        <v>#N/A</v>
      </c>
      <c r="E184" s="95" t="e">
        <f ca="true">+IF(AND(ISNUMBER(OFFSET('Water Data'!$D$6,0,10*ROW('Water Data'!D178))),'Data Summary'!BT184="Yes"),OFFSET('Water Data'!$D$6,0,10*ROW('Water Data'!D178)),NA())</f>
        <v>#N/A</v>
      </c>
      <c r="F184" s="95" t="e">
        <f ca="true">+IF(AND(ISNUMBER(OFFSET('Water Data'!$D$9,0,10*ROW('Water Data'!D178))),'Data Summary'!BU184="Yes"),OFFSET('Water Data'!$D$9,0,10*ROW('Water Data'!D178)),NA())</f>
        <v>#N/A</v>
      </c>
      <c r="G184" s="95" t="e">
        <f ca="true">+IF(AND(ISNUMBER(OFFSET('Water Data'!$E$4,0,10*ROW('Water Data'!E178))),'Data Summary'!BV184="Yes"),100-OFFSET('Water Data'!$E$4,0,10*ROW('Water Data'!E178)),NA())</f>
        <v>#N/A</v>
      </c>
      <c r="H184" s="95" t="e">
        <f ca="true">+IF(AND(ISNUMBER(OFFSET('Water Data'!$E$6,0,10*ROW('Water Data'!E178))),'Data Summary'!BW184="Yes"),OFFSET('Water Data'!$E$6,0,10*ROW('Water Data'!E178)),NA())</f>
        <v>#N/A</v>
      </c>
      <c r="I184" s="95" t="e">
        <f ca="true">+IF(AND(ISNUMBER(OFFSET('Water Data'!$E$9,0,10*ROW('Water Data'!E178))),'Data Summary'!BX184="Yes"),OFFSET('Water Data'!$E$9,0,10*ROW('Water Data'!E178)),NA())</f>
        <v>#N/A</v>
      </c>
      <c r="J184" s="95" t="e">
        <f ca="true">+IF(AND(ISNUMBER(OFFSET('Water Data'!$F$4,0,10*ROW('Water Data'!F178))),'Data Summary'!BY184="Yes"),100-OFFSET('Water Data'!$F$4,0,10*ROW('Water Data'!F178)),NA())</f>
        <v>#N/A</v>
      </c>
      <c r="K184" s="95" t="e">
        <f ca="true">+IF(AND(ISNUMBER(OFFSET('Water Data'!$F$6,0,10*ROW('Water Data'!F178))),'Data Summary'!BZ184="Yes"),OFFSET('Water Data'!$F$6,0,10*ROW('Water Data'!F178)),NA())</f>
        <v>#N/A</v>
      </c>
      <c r="L184" s="95" t="e">
        <f ca="true">+IF(AND(ISNUMBER(OFFSET('Water Data'!$F$9,0,10*ROW('Water Data'!F178))),'Data Summary'!CA184="Yes"),OFFSET('Water Data'!$F$9,0,10*ROW('Water Data'!F178)),NA())</f>
        <v>#N/A</v>
      </c>
      <c r="M184" s="95" t="e">
        <f ca="true">+IF(AND(ISNUMBER(OFFSET('Water Data'!$G$4,0,10*ROW('Water Data'!G178))),'Data Summary'!CB184="Yes"),100-OFFSET('Water Data'!$G$4,0,10*ROW('Water Data'!G178)),NA())</f>
        <v>#N/A</v>
      </c>
      <c r="N184" s="95" t="e">
        <f ca="true">+IF(AND(ISNUMBER(OFFSET('Water Data'!$G$6,0,10*ROW('Water Data'!G178))),'Data Summary'!CC184="Yes"),OFFSET('Water Data'!$G$6,0,10*ROW('Water Data'!G178)),NA())</f>
        <v>#N/A</v>
      </c>
      <c r="O184" s="95" t="e">
        <f ca="true">+IF(AND(ISNUMBER(OFFSET('Water Data'!$G$9,0,10*ROW('Water Data'!G178))),'Data Summary'!CD184="Yes"),OFFSET('Water Data'!$G$9,0,10*ROW('Water Data'!G178)),NA())</f>
        <v>#N/A</v>
      </c>
      <c r="P184" s="95" t="e">
        <f ca="true">+IF(AND(ISNUMBER(OFFSET('Water Data'!$H$4,0,10*ROW('Water Data'!H178))),'Data Summary'!CE184="Yes"),100-OFFSET('Water Data'!$H$4,0,10*ROW('Water Data'!H178)),NA())</f>
        <v>#N/A</v>
      </c>
      <c r="Q184" s="95" t="e">
        <f ca="true">+IF(AND(ISNUMBER(OFFSET('Water Data'!$H$6,0,10*ROW('Water Data'!H178))),'Data Summary'!CF184="Yes"),OFFSET('Water Data'!$H$6,0,10*ROW('Water Data'!H178)),NA())</f>
        <v>#N/A</v>
      </c>
      <c r="R184" s="95" t="e">
        <f ca="true">+IF(AND(ISNUMBER(OFFSET('Water Data'!$H$9,0,10*ROW('Water Data'!H178))),'Data Summary'!CG184="Yes"),OFFSET('Water Data'!$H$9,0,10*ROW('Water Data'!H178)),NA())</f>
        <v>#N/A</v>
      </c>
      <c r="S184" s="95" t="e">
        <f ca="true">+IF(AND(ISNUMBER(OFFSET('Water Data'!$I$4,0,10*ROW('Water Data'!I178))),'Data Summary'!CH184="Yes"),100-OFFSET('Water Data'!$I$4,0,10*ROW('Water Data'!I178)),NA())</f>
        <v>#N/A</v>
      </c>
      <c r="T184" s="95" t="e">
        <f ca="true">+IF(AND(ISNUMBER(OFFSET('Water Data'!$I$6,0,10*ROW('Water Data'!I178))),'Data Summary'!CI184="Yes"),OFFSET('Water Data'!$I$6,0,10*ROW('Water Data'!I178)),NA())</f>
        <v>#N/A</v>
      </c>
      <c r="U184" s="95" t="e">
        <f ca="true">+IF(AND(ISNUMBER(OFFSET('Water Data'!$I$9,0,10*ROW('Water Data'!I178))),'Data Summary'!CJ184="Yes"),OFFSET('Water Data'!$I$9,0,10*ROW('Water Data'!I178)),NA())</f>
        <v>#N/A</v>
      </c>
      <c r="V184" s="96" t="e">
        <f ca="true">+IF(AND(ISNUMBER(OFFSET('Sanitation Data'!$D$4,0,10*ROW('Sanitation Data'!D178))),'Data Summary'!CK184="Yes"),100-OFFSET('Sanitation Data'!$D$4,0,10*ROW('Sanitation Data'!D178)),NA())</f>
        <v>#N/A</v>
      </c>
      <c r="W184" s="96" t="e">
        <f ca="true">+IF(AND(ISNUMBER(OFFSET('Sanitation Data'!$D$6,0,10*ROW('Sanitation Data'!D178))),'Data Summary'!CL184="Yes"),OFFSET('Sanitation Data'!$D$6,0,10*ROW('Sanitation Data'!D178)),NA())</f>
        <v>#N/A</v>
      </c>
      <c r="X184" s="96" t="e">
        <f ca="true">+IF(AND(ISNUMBER(OFFSET('Sanitation Data'!$D$10,0,10*ROW('Sanitation Data'!D178))),'Data Summary'!CM184="Yes"),OFFSET('Sanitation Data'!$D$10,0,10*ROW('Sanitation Data'!D178)),NA())</f>
        <v>#N/A</v>
      </c>
      <c r="Y184" s="96" t="e">
        <f ca="true">+IF(AND(ISNUMBER(OFFSET('Sanitation Data'!$D$11,0,10*ROW('Sanitation Data'!D178))),'Data Summary'!CN184="Yes"),OFFSET('Sanitation Data'!$D$11,0,10*ROW('Sanitation Data'!D178)),NA())</f>
        <v>#N/A</v>
      </c>
      <c r="Z184" s="96" t="e">
        <f ca="true">+IF(AND(ISNUMBER(OFFSET('Sanitation Data'!$D$12,0,10*ROW('Sanitation Data'!D178))),'Data Summary'!CO184="Yes"),OFFSET('Sanitation Data'!$D$12,0,10*ROW('Sanitation Data'!D178)),NA())</f>
        <v>#N/A</v>
      </c>
      <c r="AA184" s="96" t="e">
        <f ca="true">+IF(AND(ISNUMBER(OFFSET('Sanitation Data'!$E$4,0,10*ROW('Sanitation Data'!E178))),'Data Summary'!CP184="Yes"),100-OFFSET('Sanitation Data'!$E$4,0,10*ROW('Sanitation Data'!E178)),NA())</f>
        <v>#N/A</v>
      </c>
      <c r="AB184" s="96" t="e">
        <f ca="true">+IF(AND(ISNUMBER(OFFSET('Sanitation Data'!$E$6,0,10*ROW('Sanitation Data'!E178))),'Data Summary'!CQ184="Yes"),OFFSET('Sanitation Data'!$E$6,0,10*ROW('Sanitation Data'!E178)),NA())</f>
        <v>#N/A</v>
      </c>
      <c r="AC184" s="96" t="e">
        <f ca="true">+IF(AND(ISNUMBER(OFFSET('Sanitation Data'!$E$10,0,10*ROW('Sanitation Data'!E178))),'Data Summary'!CR184="Yes"),OFFSET('Sanitation Data'!$E$10,0,10*ROW('Sanitation Data'!E178)),NA())</f>
        <v>#N/A</v>
      </c>
      <c r="AD184" s="96" t="e">
        <f ca="true">+IF(AND(ISNUMBER(OFFSET('Sanitation Data'!$E$11,0,10*ROW('Sanitation Data'!E178))),'Data Summary'!CS184="Yes"),OFFSET('Sanitation Data'!$E$11,0,10*ROW('Sanitation Data'!E178)),NA())</f>
        <v>#N/A</v>
      </c>
      <c r="AE184" s="96" t="e">
        <f ca="true">+IF(AND(ISNUMBER(OFFSET('Sanitation Data'!$E$12,0,10*ROW('Sanitation Data'!E178))),'Data Summary'!CT184="Yes"),OFFSET('Sanitation Data'!$E$12,0,10*ROW('Sanitation Data'!E178)),NA())</f>
        <v>#N/A</v>
      </c>
      <c r="AF184" s="96" t="e">
        <f ca="true">+IF(AND(ISNUMBER(OFFSET('Sanitation Data'!$F$4,0,10*ROW('Sanitation Data'!F178))),'Data Summary'!CU184="Yes"),100-OFFSET('Sanitation Data'!$F$4,0,10*ROW('Sanitation Data'!F178)),NA())</f>
        <v>#N/A</v>
      </c>
      <c r="AG184" s="96" t="e">
        <f ca="true">+IF(AND(ISNUMBER(OFFSET('Sanitation Data'!$F$6,0,10*ROW('Sanitation Data'!F178))),'Data Summary'!CV184="Yes"),OFFSET('Sanitation Data'!$F$6,0,10*ROW('Sanitation Data'!F178)),NA())</f>
        <v>#N/A</v>
      </c>
      <c r="AH184" s="96" t="e">
        <f ca="true">+IF(AND(ISNUMBER(OFFSET('Sanitation Data'!$F$10,0,10*ROW('Sanitation Data'!F178))),'Data Summary'!CW184="Yes"),OFFSET('Sanitation Data'!$F$10,0,10*ROW('Sanitation Data'!F178)),NA())</f>
        <v>#N/A</v>
      </c>
      <c r="AI184" s="96" t="e">
        <f ca="true">+IF(AND(ISNUMBER(OFFSET('Sanitation Data'!$F$11,0,10*ROW('Sanitation Data'!F178))),'Data Summary'!CX184="Yes"),OFFSET('Sanitation Data'!$F$11,0,10*ROW('Sanitation Data'!F178)),NA())</f>
        <v>#N/A</v>
      </c>
      <c r="AJ184" s="96" t="e">
        <f ca="true">+IF(AND(ISNUMBER(OFFSET('Sanitation Data'!$F$12,0,10*ROW('Sanitation Data'!F178))),'Data Summary'!CY184="Yes"),OFFSET('Sanitation Data'!$F$12,0,10*ROW('Sanitation Data'!F178)),NA())</f>
        <v>#N/A</v>
      </c>
      <c r="AK184" s="96" t="e">
        <f ca="true">+IF(AND(ISNUMBER(OFFSET('Sanitation Data'!$G$4,0,10*ROW('Sanitation Data'!G178))),'Data Summary'!CZ184="Yes"),100-OFFSET('Sanitation Data'!$G$4,0,10*ROW('Sanitation Data'!G178)),NA())</f>
        <v>#N/A</v>
      </c>
      <c r="AL184" s="96" t="e">
        <f ca="true">+IF(AND(ISNUMBER(OFFSET('Sanitation Data'!$G$6,0,10*ROW('Sanitation Data'!G178))),'Data Summary'!DA184="Yes"),OFFSET('Sanitation Data'!$G$6,0,10*ROW('Sanitation Data'!G178)),NA())</f>
        <v>#N/A</v>
      </c>
      <c r="AM184" s="96" t="e">
        <f ca="true">+IF(AND(ISNUMBER(OFFSET('Sanitation Data'!$G$10,0,10*ROW('Sanitation Data'!G178))),'Data Summary'!DB184="Yes"),OFFSET('Sanitation Data'!$G$10,0,10*ROW('Sanitation Data'!G178)),NA())</f>
        <v>#N/A</v>
      </c>
      <c r="AN184" s="96" t="e">
        <f ca="true">+IF(AND(ISNUMBER(OFFSET('Sanitation Data'!$G$11,0,10*ROW('Sanitation Data'!G178))),'Data Summary'!DC184="Yes"),OFFSET('Sanitation Data'!$G$11,0,10*ROW('Sanitation Data'!G178)),NA())</f>
        <v>#N/A</v>
      </c>
      <c r="AO184" s="96" t="e">
        <f ca="true">+IF(AND(ISNUMBER(OFFSET('Sanitation Data'!$G$12,0,10*ROW('Sanitation Data'!G178))),'Data Summary'!DD184="Yes"),OFFSET('Sanitation Data'!$G$12,0,10*ROW('Sanitation Data'!G178)),NA())</f>
        <v>#N/A</v>
      </c>
      <c r="AP184" s="96" t="e">
        <f ca="true">+IF(AND(ISNUMBER(OFFSET('Sanitation Data'!$H$4,0,10*ROW('Sanitation Data'!H178))),'Data Summary'!DE184="Yes"),100-OFFSET('Sanitation Data'!$H$4,0,10*ROW('Sanitation Data'!H178)),NA())</f>
        <v>#N/A</v>
      </c>
      <c r="AQ184" s="96" t="e">
        <f ca="true">+IF(AND(ISNUMBER(OFFSET('Sanitation Data'!$H$6,0,10*ROW('Sanitation Data'!H178))),'Data Summary'!DF184="Yes"),OFFSET('Sanitation Data'!$H$6,0,10*ROW('Sanitation Data'!H178)),NA())</f>
        <v>#N/A</v>
      </c>
      <c r="AR184" s="96" t="e">
        <f ca="true">+IF(AND(ISNUMBER(OFFSET('Sanitation Data'!$H$10,0,10*ROW('Sanitation Data'!H178))),'Data Summary'!DG184="Yes"),OFFSET('Sanitation Data'!$H$10,0,10*ROW('Sanitation Data'!H178)),NA())</f>
        <v>#N/A</v>
      </c>
      <c r="AS184" s="96" t="e">
        <f ca="true">+IF(AND(ISNUMBER(OFFSET('Sanitation Data'!$H$11,0,10*ROW('Sanitation Data'!H178))),'Data Summary'!DH184="Yes"),OFFSET('Sanitation Data'!$H$11,0,10*ROW('Sanitation Data'!H178)),NA())</f>
        <v>#N/A</v>
      </c>
      <c r="AT184" s="96" t="e">
        <f ca="true">+IF(AND(ISNUMBER(OFFSET('Sanitation Data'!$H$12,0,10*ROW('Sanitation Data'!H178))),'Data Summary'!DI184="Yes"),OFFSET('Sanitation Data'!$H$12,0,10*ROW('Sanitation Data'!H178)),NA())</f>
        <v>#N/A</v>
      </c>
      <c r="AU184" s="96" t="e">
        <f ca="true">+IF(AND(ISNUMBER(OFFSET('Sanitation Data'!$I$4,0,10*ROW('Sanitation Data'!I178))),'Data Summary'!DJ184="Yes"),100-OFFSET('Sanitation Data'!$I$4,0,10*ROW('Sanitation Data'!I178)),NA())</f>
        <v>#N/A</v>
      </c>
      <c r="AV184" s="96" t="e">
        <f ca="true">+IF(AND(ISNUMBER(OFFSET('Sanitation Data'!$I$6,0,10*ROW('Sanitation Data'!I178))),'Data Summary'!DK184="Yes"),OFFSET('Sanitation Data'!$I$6,0,10*ROW('Sanitation Data'!I178)),NA())</f>
        <v>#N/A</v>
      </c>
      <c r="AW184" s="96" t="e">
        <f ca="true">+IF(AND(ISNUMBER(OFFSET('Sanitation Data'!$I$10,0,10*ROW('Sanitation Data'!I178))),'Data Summary'!DL184="Yes"),OFFSET('Sanitation Data'!$I$10,0,10*ROW('Sanitation Data'!I178)),NA())</f>
        <v>#N/A</v>
      </c>
      <c r="AX184" s="96" t="e">
        <f ca="true">+IF(AND(ISNUMBER(OFFSET('Sanitation Data'!$I$11,0,10*ROW('Sanitation Data'!I178))),'Data Summary'!DM184="Yes"),OFFSET('Sanitation Data'!$I$11,0,10*ROW('Sanitation Data'!I178)),NA())</f>
        <v>#N/A</v>
      </c>
      <c r="AY184" s="96" t="e">
        <f ca="true">+IF(AND(ISNUMBER(OFFSET('Sanitation Data'!$I$12,0,10*ROW('Sanitation Data'!I178))),'Data Summary'!DN184="Yes"),OFFSET('Sanitation Data'!$I$12,0,10*ROW('Sanitation Data'!I178)),NA())</f>
        <v>#N/A</v>
      </c>
      <c r="AZ184" s="97" t="e">
        <f ca="true">+IF(AND(ISNUMBER(OFFSET('Hygiene Data'!$D$5,0,10*ROW('Hygiene Data'!D178))),'Data Summary'!DO184="Yes"),OFFSET('Hygiene Data'!$D$5,0,10*ROW('Hygiene Data'!D178)),NA())</f>
        <v>#N/A</v>
      </c>
      <c r="BA184" s="97" t="e">
        <f ca="true">+IF(AND(ISNUMBER(OFFSET('Hygiene Data'!$D$7,0,10*ROW('Hygiene Data'!D178))),'Data Summary'!DP184="Yes"),OFFSET('Hygiene Data'!$D$7,0,10*ROW('Hygiene Data'!D178)),NA())</f>
        <v>#N/A</v>
      </c>
      <c r="BB184" s="97" t="e">
        <f ca="true">+IF(AND(ISNUMBER(OFFSET('Hygiene Data'!$D$9,0,10*ROW('Hygiene Data'!D178))),'Data Summary'!DQ184="Yes"),OFFSET('Hygiene Data'!$D$9,0,10*ROW('Hygiene Data'!D178)),NA())</f>
        <v>#N/A</v>
      </c>
      <c r="BC184" s="97" t="e">
        <f ca="true">+IF(AND(ISNUMBER(OFFSET('Hygiene Data'!$E$5,0,10*ROW('Hygiene Data'!E178))),'Data Summary'!DR184="Yes"),OFFSET('Hygiene Data'!$E$5,0,10*ROW('Hygiene Data'!E178)),NA())</f>
        <v>#N/A</v>
      </c>
      <c r="BD184" s="97" t="e">
        <f ca="true">+IF(AND(ISNUMBER(OFFSET('Hygiene Data'!$E$7,0,10*ROW('Hygiene Data'!E178))),'Data Summary'!DS184="Yes"),OFFSET('Hygiene Data'!$E$7,0,10*ROW('Hygiene Data'!E178)),NA())</f>
        <v>#N/A</v>
      </c>
      <c r="BE184" s="97" t="e">
        <f ca="true">+IF(AND(ISNUMBER(OFFSET('Hygiene Data'!$E$9,0,10*ROW('Hygiene Data'!E178))),'Data Summary'!DT184="Yes"),OFFSET('Hygiene Data'!$E$9,0,10*ROW('Hygiene Data'!E178)),NA())</f>
        <v>#N/A</v>
      </c>
      <c r="BF184" s="97" t="e">
        <f ca="true">+IF(AND(ISNUMBER(OFFSET('Hygiene Data'!$F$5,0,10*ROW('Hygiene Data'!F178))),'Data Summary'!DU184="Yes"),OFFSET('Hygiene Data'!$F$5,0,10*ROW('Hygiene Data'!F178)),NA())</f>
        <v>#N/A</v>
      </c>
      <c r="BG184" s="97" t="e">
        <f ca="true">+IF(AND(ISNUMBER(OFFSET('Hygiene Data'!$F$7,0,10*ROW('Hygiene Data'!F178))),'Data Summary'!DV184="Yes"),OFFSET('Hygiene Data'!$F$7,0,10*ROW('Hygiene Data'!F178)),NA())</f>
        <v>#N/A</v>
      </c>
      <c r="BH184" s="97" t="e">
        <f ca="true">+IF(AND(ISNUMBER(OFFSET('Hygiene Data'!$F$9,0,10*ROW('Hygiene Data'!F178))),'Data Summary'!DW184="Yes"),OFFSET('Hygiene Data'!$F$9,0,10*ROW('Hygiene Data'!F178)),NA())</f>
        <v>#N/A</v>
      </c>
      <c r="BI184" s="97" t="e">
        <f ca="true">+IF(AND(ISNUMBER(OFFSET('Hygiene Data'!$G$5,0,10*ROW('Hygiene Data'!G178))),'Data Summary'!DX184="Yes"),OFFSET('Hygiene Data'!$G$5,0,10*ROW('Hygiene Data'!G178)),NA())</f>
        <v>#N/A</v>
      </c>
      <c r="BJ184" s="97" t="e">
        <f ca="true">+IF(AND(ISNUMBER(OFFSET('Hygiene Data'!$G$7,0,10*ROW('Hygiene Data'!G178))),'Data Summary'!DY184="Yes"),OFFSET('Hygiene Data'!$G$7,0,10*ROW('Hygiene Data'!G178)),NA())</f>
        <v>#N/A</v>
      </c>
      <c r="BK184" s="97" t="e">
        <f ca="true">+IF(AND(ISNUMBER(OFFSET('Hygiene Data'!$G$9,0,10*ROW('Hygiene Data'!G178))),'Data Summary'!DZ184="Yes"),OFFSET('Hygiene Data'!$G$9,0,10*ROW('Hygiene Data'!G178)),NA())</f>
        <v>#N/A</v>
      </c>
      <c r="BL184" s="97" t="e">
        <f ca="true">+IF(AND(ISNUMBER(OFFSET('Hygiene Data'!$H$5,0,10*ROW('Hygiene Data'!H178))),'Data Summary'!EA184="Yes"),OFFSET('Hygiene Data'!$H$5,0,10*ROW('Hygiene Data'!H178)),NA())</f>
        <v>#N/A</v>
      </c>
      <c r="BM184" s="97" t="e">
        <f ca="true">+IF(AND(ISNUMBER(OFFSET('Hygiene Data'!$H$7,0,10*ROW('Hygiene Data'!H178))),'Data Summary'!EB184="Yes"),OFFSET('Hygiene Data'!$H$7,0,10*ROW('Hygiene Data'!H178)),NA())</f>
        <v>#N/A</v>
      </c>
      <c r="BN184" s="97" t="e">
        <f ca="true">+IF(AND(ISNUMBER(OFFSET('Hygiene Data'!$H$9,0,10*ROW('Hygiene Data'!H178))),'Data Summary'!EC184="Yes"),OFFSET('Hygiene Data'!$H$9,0,10*ROW('Hygiene Data'!H178)),NA())</f>
        <v>#N/A</v>
      </c>
      <c r="BO184" s="97" t="e">
        <f ca="true">+IF(AND(ISNUMBER(OFFSET('Hygiene Data'!$I$5,0,10*ROW('Hygiene Data'!I178))),'Data Summary'!ED184="Yes"),OFFSET('Hygiene Data'!$I$5,0,10*ROW('Hygiene Data'!I178)),NA())</f>
        <v>#N/A</v>
      </c>
      <c r="BP184" s="97" t="e">
        <f ca="true">+IF(AND(ISNUMBER(OFFSET('Hygiene Data'!$I$7,0,10*ROW('Hygiene Data'!I178))),'Data Summary'!EE184="Yes"),OFFSET('Hygiene Data'!$I$7,0,10*ROW('Hygiene Data'!I178)),NA())</f>
        <v>#N/A</v>
      </c>
      <c r="BQ184" s="97" t="e">
        <f ca="true">+IF(AND(ISNUMBER(OFFSET('Hygiene Data'!$I$9,0,10*ROW('Hygiene Data'!I178))),'Data Summary'!EF184="Yes"),OFFSET('Hygiene Data'!$I$9,0,10*ROW('Hygiene Data'!I178)),NA())</f>
        <v>#N/A</v>
      </c>
    </row>
    <row xmlns:x14ac="http://schemas.microsoft.com/office/spreadsheetml/2009/9/ac" r="185" x14ac:dyDescent="0.2">
      <c r="A185" s="409" t="e">
        <f ca="true">+RIGHT('Data Summary'!A185,LEN('Data Summary'!A185)-9)</f>
        <v>#VALUE!</v>
      </c>
      <c r="B185" s="36" t="str">
        <f ca="true">+IF(ISTEXT('Data Summary'!B185),'Data Summary'!B185,"")</f>
        <v/>
      </c>
      <c r="C185" s="358" t="e">
        <f ca="true">+VALUE('Data Summary'!C185)</f>
        <v>#VALUE!</v>
      </c>
      <c r="D185" s="95" t="e">
        <f ca="true">+IF(AND(ISNUMBER(OFFSET('Water Data'!$D$4,0,10*ROW('Water Data'!D179))),'Data Summary'!BS185="Yes"),100-OFFSET('Water Data'!$D$4,0,10*ROW('Water Data'!D179)),NA())</f>
        <v>#N/A</v>
      </c>
      <c r="E185" s="95" t="e">
        <f ca="true">+IF(AND(ISNUMBER(OFFSET('Water Data'!$D$6,0,10*ROW('Water Data'!D179))),'Data Summary'!BT185="Yes"),OFFSET('Water Data'!$D$6,0,10*ROW('Water Data'!D179)),NA())</f>
        <v>#N/A</v>
      </c>
      <c r="F185" s="95" t="e">
        <f ca="true">+IF(AND(ISNUMBER(OFFSET('Water Data'!$D$9,0,10*ROW('Water Data'!D179))),'Data Summary'!BU185="Yes"),OFFSET('Water Data'!$D$9,0,10*ROW('Water Data'!D179)),NA())</f>
        <v>#N/A</v>
      </c>
      <c r="G185" s="95" t="e">
        <f ca="true">+IF(AND(ISNUMBER(OFFSET('Water Data'!$E$4,0,10*ROW('Water Data'!E179))),'Data Summary'!BV185="Yes"),100-OFFSET('Water Data'!$E$4,0,10*ROW('Water Data'!E179)),NA())</f>
        <v>#N/A</v>
      </c>
      <c r="H185" s="95" t="e">
        <f ca="true">+IF(AND(ISNUMBER(OFFSET('Water Data'!$E$6,0,10*ROW('Water Data'!E179))),'Data Summary'!BW185="Yes"),OFFSET('Water Data'!$E$6,0,10*ROW('Water Data'!E179)),NA())</f>
        <v>#N/A</v>
      </c>
      <c r="I185" s="95" t="e">
        <f ca="true">+IF(AND(ISNUMBER(OFFSET('Water Data'!$E$9,0,10*ROW('Water Data'!E179))),'Data Summary'!BX185="Yes"),OFFSET('Water Data'!$E$9,0,10*ROW('Water Data'!E179)),NA())</f>
        <v>#N/A</v>
      </c>
      <c r="J185" s="95" t="e">
        <f ca="true">+IF(AND(ISNUMBER(OFFSET('Water Data'!$F$4,0,10*ROW('Water Data'!F179))),'Data Summary'!BY185="Yes"),100-OFFSET('Water Data'!$F$4,0,10*ROW('Water Data'!F179)),NA())</f>
        <v>#N/A</v>
      </c>
      <c r="K185" s="95" t="e">
        <f ca="true">+IF(AND(ISNUMBER(OFFSET('Water Data'!$F$6,0,10*ROW('Water Data'!F179))),'Data Summary'!BZ185="Yes"),OFFSET('Water Data'!$F$6,0,10*ROW('Water Data'!F179)),NA())</f>
        <v>#N/A</v>
      </c>
      <c r="L185" s="95" t="e">
        <f ca="true">+IF(AND(ISNUMBER(OFFSET('Water Data'!$F$9,0,10*ROW('Water Data'!F179))),'Data Summary'!CA185="Yes"),OFFSET('Water Data'!$F$9,0,10*ROW('Water Data'!F179)),NA())</f>
        <v>#N/A</v>
      </c>
      <c r="M185" s="95" t="e">
        <f ca="true">+IF(AND(ISNUMBER(OFFSET('Water Data'!$G$4,0,10*ROW('Water Data'!G179))),'Data Summary'!CB185="Yes"),100-OFFSET('Water Data'!$G$4,0,10*ROW('Water Data'!G179)),NA())</f>
        <v>#N/A</v>
      </c>
      <c r="N185" s="95" t="e">
        <f ca="true">+IF(AND(ISNUMBER(OFFSET('Water Data'!$G$6,0,10*ROW('Water Data'!G179))),'Data Summary'!CC185="Yes"),OFFSET('Water Data'!$G$6,0,10*ROW('Water Data'!G179)),NA())</f>
        <v>#N/A</v>
      </c>
      <c r="O185" s="95" t="e">
        <f ca="true">+IF(AND(ISNUMBER(OFFSET('Water Data'!$G$9,0,10*ROW('Water Data'!G179))),'Data Summary'!CD185="Yes"),OFFSET('Water Data'!$G$9,0,10*ROW('Water Data'!G179)),NA())</f>
        <v>#N/A</v>
      </c>
      <c r="P185" s="95" t="e">
        <f ca="true">+IF(AND(ISNUMBER(OFFSET('Water Data'!$H$4,0,10*ROW('Water Data'!H179))),'Data Summary'!CE185="Yes"),100-OFFSET('Water Data'!$H$4,0,10*ROW('Water Data'!H179)),NA())</f>
        <v>#N/A</v>
      </c>
      <c r="Q185" s="95" t="e">
        <f ca="true">+IF(AND(ISNUMBER(OFFSET('Water Data'!$H$6,0,10*ROW('Water Data'!H179))),'Data Summary'!CF185="Yes"),OFFSET('Water Data'!$H$6,0,10*ROW('Water Data'!H179)),NA())</f>
        <v>#N/A</v>
      </c>
      <c r="R185" s="95" t="e">
        <f ca="true">+IF(AND(ISNUMBER(OFFSET('Water Data'!$H$9,0,10*ROW('Water Data'!H179))),'Data Summary'!CG185="Yes"),OFFSET('Water Data'!$H$9,0,10*ROW('Water Data'!H179)),NA())</f>
        <v>#N/A</v>
      </c>
      <c r="S185" s="95" t="e">
        <f ca="true">+IF(AND(ISNUMBER(OFFSET('Water Data'!$I$4,0,10*ROW('Water Data'!I179))),'Data Summary'!CH185="Yes"),100-OFFSET('Water Data'!$I$4,0,10*ROW('Water Data'!I179)),NA())</f>
        <v>#N/A</v>
      </c>
      <c r="T185" s="95" t="e">
        <f ca="true">+IF(AND(ISNUMBER(OFFSET('Water Data'!$I$6,0,10*ROW('Water Data'!I179))),'Data Summary'!CI185="Yes"),OFFSET('Water Data'!$I$6,0,10*ROW('Water Data'!I179)),NA())</f>
        <v>#N/A</v>
      </c>
      <c r="U185" s="95" t="e">
        <f ca="true">+IF(AND(ISNUMBER(OFFSET('Water Data'!$I$9,0,10*ROW('Water Data'!I179))),'Data Summary'!CJ185="Yes"),OFFSET('Water Data'!$I$9,0,10*ROW('Water Data'!I179)),NA())</f>
        <v>#N/A</v>
      </c>
      <c r="V185" s="96" t="e">
        <f ca="true">+IF(AND(ISNUMBER(OFFSET('Sanitation Data'!$D$4,0,10*ROW('Sanitation Data'!D179))),'Data Summary'!CK185="Yes"),100-OFFSET('Sanitation Data'!$D$4,0,10*ROW('Sanitation Data'!D179)),NA())</f>
        <v>#N/A</v>
      </c>
      <c r="W185" s="96" t="e">
        <f ca="true">+IF(AND(ISNUMBER(OFFSET('Sanitation Data'!$D$6,0,10*ROW('Sanitation Data'!D179))),'Data Summary'!CL185="Yes"),OFFSET('Sanitation Data'!$D$6,0,10*ROW('Sanitation Data'!D179)),NA())</f>
        <v>#N/A</v>
      </c>
      <c r="X185" s="96" t="e">
        <f ca="true">+IF(AND(ISNUMBER(OFFSET('Sanitation Data'!$D$10,0,10*ROW('Sanitation Data'!D179))),'Data Summary'!CM185="Yes"),OFFSET('Sanitation Data'!$D$10,0,10*ROW('Sanitation Data'!D179)),NA())</f>
        <v>#N/A</v>
      </c>
      <c r="Y185" s="96" t="e">
        <f ca="true">+IF(AND(ISNUMBER(OFFSET('Sanitation Data'!$D$11,0,10*ROW('Sanitation Data'!D179))),'Data Summary'!CN185="Yes"),OFFSET('Sanitation Data'!$D$11,0,10*ROW('Sanitation Data'!D179)),NA())</f>
        <v>#N/A</v>
      </c>
      <c r="Z185" s="96" t="e">
        <f ca="true">+IF(AND(ISNUMBER(OFFSET('Sanitation Data'!$D$12,0,10*ROW('Sanitation Data'!D179))),'Data Summary'!CO185="Yes"),OFFSET('Sanitation Data'!$D$12,0,10*ROW('Sanitation Data'!D179)),NA())</f>
        <v>#N/A</v>
      </c>
      <c r="AA185" s="96" t="e">
        <f ca="true">+IF(AND(ISNUMBER(OFFSET('Sanitation Data'!$E$4,0,10*ROW('Sanitation Data'!E179))),'Data Summary'!CP185="Yes"),100-OFFSET('Sanitation Data'!$E$4,0,10*ROW('Sanitation Data'!E179)),NA())</f>
        <v>#N/A</v>
      </c>
      <c r="AB185" s="96" t="e">
        <f ca="true">+IF(AND(ISNUMBER(OFFSET('Sanitation Data'!$E$6,0,10*ROW('Sanitation Data'!E179))),'Data Summary'!CQ185="Yes"),OFFSET('Sanitation Data'!$E$6,0,10*ROW('Sanitation Data'!E179)),NA())</f>
        <v>#N/A</v>
      </c>
      <c r="AC185" s="96" t="e">
        <f ca="true">+IF(AND(ISNUMBER(OFFSET('Sanitation Data'!$E$10,0,10*ROW('Sanitation Data'!E179))),'Data Summary'!CR185="Yes"),OFFSET('Sanitation Data'!$E$10,0,10*ROW('Sanitation Data'!E179)),NA())</f>
        <v>#N/A</v>
      </c>
      <c r="AD185" s="96" t="e">
        <f ca="true">+IF(AND(ISNUMBER(OFFSET('Sanitation Data'!$E$11,0,10*ROW('Sanitation Data'!E179))),'Data Summary'!CS185="Yes"),OFFSET('Sanitation Data'!$E$11,0,10*ROW('Sanitation Data'!E179)),NA())</f>
        <v>#N/A</v>
      </c>
      <c r="AE185" s="96" t="e">
        <f ca="true">+IF(AND(ISNUMBER(OFFSET('Sanitation Data'!$E$12,0,10*ROW('Sanitation Data'!E179))),'Data Summary'!CT185="Yes"),OFFSET('Sanitation Data'!$E$12,0,10*ROW('Sanitation Data'!E179)),NA())</f>
        <v>#N/A</v>
      </c>
      <c r="AF185" s="96" t="e">
        <f ca="true">+IF(AND(ISNUMBER(OFFSET('Sanitation Data'!$F$4,0,10*ROW('Sanitation Data'!F179))),'Data Summary'!CU185="Yes"),100-OFFSET('Sanitation Data'!$F$4,0,10*ROW('Sanitation Data'!F179)),NA())</f>
        <v>#N/A</v>
      </c>
      <c r="AG185" s="96" t="e">
        <f ca="true">+IF(AND(ISNUMBER(OFFSET('Sanitation Data'!$F$6,0,10*ROW('Sanitation Data'!F179))),'Data Summary'!CV185="Yes"),OFFSET('Sanitation Data'!$F$6,0,10*ROW('Sanitation Data'!F179)),NA())</f>
        <v>#N/A</v>
      </c>
      <c r="AH185" s="96" t="e">
        <f ca="true">+IF(AND(ISNUMBER(OFFSET('Sanitation Data'!$F$10,0,10*ROW('Sanitation Data'!F179))),'Data Summary'!CW185="Yes"),OFFSET('Sanitation Data'!$F$10,0,10*ROW('Sanitation Data'!F179)),NA())</f>
        <v>#N/A</v>
      </c>
      <c r="AI185" s="96" t="e">
        <f ca="true">+IF(AND(ISNUMBER(OFFSET('Sanitation Data'!$F$11,0,10*ROW('Sanitation Data'!F179))),'Data Summary'!CX185="Yes"),OFFSET('Sanitation Data'!$F$11,0,10*ROW('Sanitation Data'!F179)),NA())</f>
        <v>#N/A</v>
      </c>
      <c r="AJ185" s="96" t="e">
        <f ca="true">+IF(AND(ISNUMBER(OFFSET('Sanitation Data'!$F$12,0,10*ROW('Sanitation Data'!F179))),'Data Summary'!CY185="Yes"),OFFSET('Sanitation Data'!$F$12,0,10*ROW('Sanitation Data'!F179)),NA())</f>
        <v>#N/A</v>
      </c>
      <c r="AK185" s="96" t="e">
        <f ca="true">+IF(AND(ISNUMBER(OFFSET('Sanitation Data'!$G$4,0,10*ROW('Sanitation Data'!G179))),'Data Summary'!CZ185="Yes"),100-OFFSET('Sanitation Data'!$G$4,0,10*ROW('Sanitation Data'!G179)),NA())</f>
        <v>#N/A</v>
      </c>
      <c r="AL185" s="96" t="e">
        <f ca="true">+IF(AND(ISNUMBER(OFFSET('Sanitation Data'!$G$6,0,10*ROW('Sanitation Data'!G179))),'Data Summary'!DA185="Yes"),OFFSET('Sanitation Data'!$G$6,0,10*ROW('Sanitation Data'!G179)),NA())</f>
        <v>#N/A</v>
      </c>
      <c r="AM185" s="96" t="e">
        <f ca="true">+IF(AND(ISNUMBER(OFFSET('Sanitation Data'!$G$10,0,10*ROW('Sanitation Data'!G179))),'Data Summary'!DB185="Yes"),OFFSET('Sanitation Data'!$G$10,0,10*ROW('Sanitation Data'!G179)),NA())</f>
        <v>#N/A</v>
      </c>
      <c r="AN185" s="96" t="e">
        <f ca="true">+IF(AND(ISNUMBER(OFFSET('Sanitation Data'!$G$11,0,10*ROW('Sanitation Data'!G179))),'Data Summary'!DC185="Yes"),OFFSET('Sanitation Data'!$G$11,0,10*ROW('Sanitation Data'!G179)),NA())</f>
        <v>#N/A</v>
      </c>
      <c r="AO185" s="96" t="e">
        <f ca="true">+IF(AND(ISNUMBER(OFFSET('Sanitation Data'!$G$12,0,10*ROW('Sanitation Data'!G179))),'Data Summary'!DD185="Yes"),OFFSET('Sanitation Data'!$G$12,0,10*ROW('Sanitation Data'!G179)),NA())</f>
        <v>#N/A</v>
      </c>
      <c r="AP185" s="96" t="e">
        <f ca="true">+IF(AND(ISNUMBER(OFFSET('Sanitation Data'!$H$4,0,10*ROW('Sanitation Data'!H179))),'Data Summary'!DE185="Yes"),100-OFFSET('Sanitation Data'!$H$4,0,10*ROW('Sanitation Data'!H179)),NA())</f>
        <v>#N/A</v>
      </c>
      <c r="AQ185" s="96" t="e">
        <f ca="true">+IF(AND(ISNUMBER(OFFSET('Sanitation Data'!$H$6,0,10*ROW('Sanitation Data'!H179))),'Data Summary'!DF185="Yes"),OFFSET('Sanitation Data'!$H$6,0,10*ROW('Sanitation Data'!H179)),NA())</f>
        <v>#N/A</v>
      </c>
      <c r="AR185" s="96" t="e">
        <f ca="true">+IF(AND(ISNUMBER(OFFSET('Sanitation Data'!$H$10,0,10*ROW('Sanitation Data'!H179))),'Data Summary'!DG185="Yes"),OFFSET('Sanitation Data'!$H$10,0,10*ROW('Sanitation Data'!H179)),NA())</f>
        <v>#N/A</v>
      </c>
      <c r="AS185" s="96" t="e">
        <f ca="true">+IF(AND(ISNUMBER(OFFSET('Sanitation Data'!$H$11,0,10*ROW('Sanitation Data'!H179))),'Data Summary'!DH185="Yes"),OFFSET('Sanitation Data'!$H$11,0,10*ROW('Sanitation Data'!H179)),NA())</f>
        <v>#N/A</v>
      </c>
      <c r="AT185" s="96" t="e">
        <f ca="true">+IF(AND(ISNUMBER(OFFSET('Sanitation Data'!$H$12,0,10*ROW('Sanitation Data'!H179))),'Data Summary'!DI185="Yes"),OFFSET('Sanitation Data'!$H$12,0,10*ROW('Sanitation Data'!H179)),NA())</f>
        <v>#N/A</v>
      </c>
      <c r="AU185" s="96" t="e">
        <f ca="true">+IF(AND(ISNUMBER(OFFSET('Sanitation Data'!$I$4,0,10*ROW('Sanitation Data'!I179))),'Data Summary'!DJ185="Yes"),100-OFFSET('Sanitation Data'!$I$4,0,10*ROW('Sanitation Data'!I179)),NA())</f>
        <v>#N/A</v>
      </c>
      <c r="AV185" s="96" t="e">
        <f ca="true">+IF(AND(ISNUMBER(OFFSET('Sanitation Data'!$I$6,0,10*ROW('Sanitation Data'!I179))),'Data Summary'!DK185="Yes"),OFFSET('Sanitation Data'!$I$6,0,10*ROW('Sanitation Data'!I179)),NA())</f>
        <v>#N/A</v>
      </c>
      <c r="AW185" s="96" t="e">
        <f ca="true">+IF(AND(ISNUMBER(OFFSET('Sanitation Data'!$I$10,0,10*ROW('Sanitation Data'!I179))),'Data Summary'!DL185="Yes"),OFFSET('Sanitation Data'!$I$10,0,10*ROW('Sanitation Data'!I179)),NA())</f>
        <v>#N/A</v>
      </c>
      <c r="AX185" s="96" t="e">
        <f ca="true">+IF(AND(ISNUMBER(OFFSET('Sanitation Data'!$I$11,0,10*ROW('Sanitation Data'!I179))),'Data Summary'!DM185="Yes"),OFFSET('Sanitation Data'!$I$11,0,10*ROW('Sanitation Data'!I179)),NA())</f>
        <v>#N/A</v>
      </c>
      <c r="AY185" s="96" t="e">
        <f ca="true">+IF(AND(ISNUMBER(OFFSET('Sanitation Data'!$I$12,0,10*ROW('Sanitation Data'!I179))),'Data Summary'!DN185="Yes"),OFFSET('Sanitation Data'!$I$12,0,10*ROW('Sanitation Data'!I179)),NA())</f>
        <v>#N/A</v>
      </c>
      <c r="AZ185" s="97" t="e">
        <f ca="true">+IF(AND(ISNUMBER(OFFSET('Hygiene Data'!$D$5,0,10*ROW('Hygiene Data'!D179))),'Data Summary'!DO185="Yes"),OFFSET('Hygiene Data'!$D$5,0,10*ROW('Hygiene Data'!D179)),NA())</f>
        <v>#N/A</v>
      </c>
      <c r="BA185" s="97" t="e">
        <f ca="true">+IF(AND(ISNUMBER(OFFSET('Hygiene Data'!$D$7,0,10*ROW('Hygiene Data'!D179))),'Data Summary'!DP185="Yes"),OFFSET('Hygiene Data'!$D$7,0,10*ROW('Hygiene Data'!D179)),NA())</f>
        <v>#N/A</v>
      </c>
      <c r="BB185" s="97" t="e">
        <f ca="true">+IF(AND(ISNUMBER(OFFSET('Hygiene Data'!$D$9,0,10*ROW('Hygiene Data'!D179))),'Data Summary'!DQ185="Yes"),OFFSET('Hygiene Data'!$D$9,0,10*ROW('Hygiene Data'!D179)),NA())</f>
        <v>#N/A</v>
      </c>
      <c r="BC185" s="97" t="e">
        <f ca="true">+IF(AND(ISNUMBER(OFFSET('Hygiene Data'!$E$5,0,10*ROW('Hygiene Data'!E179))),'Data Summary'!DR185="Yes"),OFFSET('Hygiene Data'!$E$5,0,10*ROW('Hygiene Data'!E179)),NA())</f>
        <v>#N/A</v>
      </c>
      <c r="BD185" s="97" t="e">
        <f ca="true">+IF(AND(ISNUMBER(OFFSET('Hygiene Data'!$E$7,0,10*ROW('Hygiene Data'!E179))),'Data Summary'!DS185="Yes"),OFFSET('Hygiene Data'!$E$7,0,10*ROW('Hygiene Data'!E179)),NA())</f>
        <v>#N/A</v>
      </c>
      <c r="BE185" s="97" t="e">
        <f ca="true">+IF(AND(ISNUMBER(OFFSET('Hygiene Data'!$E$9,0,10*ROW('Hygiene Data'!E179))),'Data Summary'!DT185="Yes"),OFFSET('Hygiene Data'!$E$9,0,10*ROW('Hygiene Data'!E179)),NA())</f>
        <v>#N/A</v>
      </c>
      <c r="BF185" s="97" t="e">
        <f ca="true">+IF(AND(ISNUMBER(OFFSET('Hygiene Data'!$F$5,0,10*ROW('Hygiene Data'!F179))),'Data Summary'!DU185="Yes"),OFFSET('Hygiene Data'!$F$5,0,10*ROW('Hygiene Data'!F179)),NA())</f>
        <v>#N/A</v>
      </c>
      <c r="BG185" s="97" t="e">
        <f ca="true">+IF(AND(ISNUMBER(OFFSET('Hygiene Data'!$F$7,0,10*ROW('Hygiene Data'!F179))),'Data Summary'!DV185="Yes"),OFFSET('Hygiene Data'!$F$7,0,10*ROW('Hygiene Data'!F179)),NA())</f>
        <v>#N/A</v>
      </c>
      <c r="BH185" s="97" t="e">
        <f ca="true">+IF(AND(ISNUMBER(OFFSET('Hygiene Data'!$F$9,0,10*ROW('Hygiene Data'!F179))),'Data Summary'!DW185="Yes"),OFFSET('Hygiene Data'!$F$9,0,10*ROW('Hygiene Data'!F179)),NA())</f>
        <v>#N/A</v>
      </c>
      <c r="BI185" s="97" t="e">
        <f ca="true">+IF(AND(ISNUMBER(OFFSET('Hygiene Data'!$G$5,0,10*ROW('Hygiene Data'!G179))),'Data Summary'!DX185="Yes"),OFFSET('Hygiene Data'!$G$5,0,10*ROW('Hygiene Data'!G179)),NA())</f>
        <v>#N/A</v>
      </c>
      <c r="BJ185" s="97" t="e">
        <f ca="true">+IF(AND(ISNUMBER(OFFSET('Hygiene Data'!$G$7,0,10*ROW('Hygiene Data'!G179))),'Data Summary'!DY185="Yes"),OFFSET('Hygiene Data'!$G$7,0,10*ROW('Hygiene Data'!G179)),NA())</f>
        <v>#N/A</v>
      </c>
      <c r="BK185" s="97" t="e">
        <f ca="true">+IF(AND(ISNUMBER(OFFSET('Hygiene Data'!$G$9,0,10*ROW('Hygiene Data'!G179))),'Data Summary'!DZ185="Yes"),OFFSET('Hygiene Data'!$G$9,0,10*ROW('Hygiene Data'!G179)),NA())</f>
        <v>#N/A</v>
      </c>
      <c r="BL185" s="97" t="e">
        <f ca="true">+IF(AND(ISNUMBER(OFFSET('Hygiene Data'!$H$5,0,10*ROW('Hygiene Data'!H179))),'Data Summary'!EA185="Yes"),OFFSET('Hygiene Data'!$H$5,0,10*ROW('Hygiene Data'!H179)),NA())</f>
        <v>#N/A</v>
      </c>
      <c r="BM185" s="97" t="e">
        <f ca="true">+IF(AND(ISNUMBER(OFFSET('Hygiene Data'!$H$7,0,10*ROW('Hygiene Data'!H179))),'Data Summary'!EB185="Yes"),OFFSET('Hygiene Data'!$H$7,0,10*ROW('Hygiene Data'!H179)),NA())</f>
        <v>#N/A</v>
      </c>
      <c r="BN185" s="97" t="e">
        <f ca="true">+IF(AND(ISNUMBER(OFFSET('Hygiene Data'!$H$9,0,10*ROW('Hygiene Data'!H179))),'Data Summary'!EC185="Yes"),OFFSET('Hygiene Data'!$H$9,0,10*ROW('Hygiene Data'!H179)),NA())</f>
        <v>#N/A</v>
      </c>
      <c r="BO185" s="97" t="e">
        <f ca="true">+IF(AND(ISNUMBER(OFFSET('Hygiene Data'!$I$5,0,10*ROW('Hygiene Data'!I179))),'Data Summary'!ED185="Yes"),OFFSET('Hygiene Data'!$I$5,0,10*ROW('Hygiene Data'!I179)),NA())</f>
        <v>#N/A</v>
      </c>
      <c r="BP185" s="97" t="e">
        <f ca="true">+IF(AND(ISNUMBER(OFFSET('Hygiene Data'!$I$7,0,10*ROW('Hygiene Data'!I179))),'Data Summary'!EE185="Yes"),OFFSET('Hygiene Data'!$I$7,0,10*ROW('Hygiene Data'!I179)),NA())</f>
        <v>#N/A</v>
      </c>
      <c r="BQ185" s="97" t="e">
        <f ca="true">+IF(AND(ISNUMBER(OFFSET('Hygiene Data'!$I$9,0,10*ROW('Hygiene Data'!I179))),'Data Summary'!EF185="Yes"),OFFSET('Hygiene Data'!$I$9,0,10*ROW('Hygiene Data'!I179)),NA())</f>
        <v>#N/A</v>
      </c>
    </row>
    <row xmlns:x14ac="http://schemas.microsoft.com/office/spreadsheetml/2009/9/ac" r="186" x14ac:dyDescent="0.2">
      <c r="A186" s="409" t="e">
        <f ca="true">+RIGHT('Data Summary'!A186,LEN('Data Summary'!A186)-9)</f>
        <v>#VALUE!</v>
      </c>
      <c r="B186" s="36" t="str">
        <f ca="true">+IF(ISTEXT('Data Summary'!B186),'Data Summary'!B186,"")</f>
        <v/>
      </c>
      <c r="C186" s="358" t="e">
        <f ca="true">+VALUE('Data Summary'!C186)</f>
        <v>#VALUE!</v>
      </c>
      <c r="D186" s="95" t="e">
        <f ca="true">+IF(AND(ISNUMBER(OFFSET('Water Data'!$D$4,0,10*ROW('Water Data'!D180))),'Data Summary'!BS186="Yes"),100-OFFSET('Water Data'!$D$4,0,10*ROW('Water Data'!D180)),NA())</f>
        <v>#N/A</v>
      </c>
      <c r="E186" s="95" t="e">
        <f ca="true">+IF(AND(ISNUMBER(OFFSET('Water Data'!$D$6,0,10*ROW('Water Data'!D180))),'Data Summary'!BT186="Yes"),OFFSET('Water Data'!$D$6,0,10*ROW('Water Data'!D180)),NA())</f>
        <v>#N/A</v>
      </c>
      <c r="F186" s="95" t="e">
        <f ca="true">+IF(AND(ISNUMBER(OFFSET('Water Data'!$D$9,0,10*ROW('Water Data'!D180))),'Data Summary'!BU186="Yes"),OFFSET('Water Data'!$D$9,0,10*ROW('Water Data'!D180)),NA())</f>
        <v>#N/A</v>
      </c>
      <c r="G186" s="95" t="e">
        <f ca="true">+IF(AND(ISNUMBER(OFFSET('Water Data'!$E$4,0,10*ROW('Water Data'!E180))),'Data Summary'!BV186="Yes"),100-OFFSET('Water Data'!$E$4,0,10*ROW('Water Data'!E180)),NA())</f>
        <v>#N/A</v>
      </c>
      <c r="H186" s="95" t="e">
        <f ca="true">+IF(AND(ISNUMBER(OFFSET('Water Data'!$E$6,0,10*ROW('Water Data'!E180))),'Data Summary'!BW186="Yes"),OFFSET('Water Data'!$E$6,0,10*ROW('Water Data'!E180)),NA())</f>
        <v>#N/A</v>
      </c>
      <c r="I186" s="95" t="e">
        <f ca="true">+IF(AND(ISNUMBER(OFFSET('Water Data'!$E$9,0,10*ROW('Water Data'!E180))),'Data Summary'!BX186="Yes"),OFFSET('Water Data'!$E$9,0,10*ROW('Water Data'!E180)),NA())</f>
        <v>#N/A</v>
      </c>
      <c r="J186" s="95" t="e">
        <f ca="true">+IF(AND(ISNUMBER(OFFSET('Water Data'!$F$4,0,10*ROW('Water Data'!F180))),'Data Summary'!BY186="Yes"),100-OFFSET('Water Data'!$F$4,0,10*ROW('Water Data'!F180)),NA())</f>
        <v>#N/A</v>
      </c>
      <c r="K186" s="95" t="e">
        <f ca="true">+IF(AND(ISNUMBER(OFFSET('Water Data'!$F$6,0,10*ROW('Water Data'!F180))),'Data Summary'!BZ186="Yes"),OFFSET('Water Data'!$F$6,0,10*ROW('Water Data'!F180)),NA())</f>
        <v>#N/A</v>
      </c>
      <c r="L186" s="95" t="e">
        <f ca="true">+IF(AND(ISNUMBER(OFFSET('Water Data'!$F$9,0,10*ROW('Water Data'!F180))),'Data Summary'!CA186="Yes"),OFFSET('Water Data'!$F$9,0,10*ROW('Water Data'!F180)),NA())</f>
        <v>#N/A</v>
      </c>
      <c r="M186" s="95" t="e">
        <f ca="true">+IF(AND(ISNUMBER(OFFSET('Water Data'!$G$4,0,10*ROW('Water Data'!G180))),'Data Summary'!CB186="Yes"),100-OFFSET('Water Data'!$G$4,0,10*ROW('Water Data'!G180)),NA())</f>
        <v>#N/A</v>
      </c>
      <c r="N186" s="95" t="e">
        <f ca="true">+IF(AND(ISNUMBER(OFFSET('Water Data'!$G$6,0,10*ROW('Water Data'!G180))),'Data Summary'!CC186="Yes"),OFFSET('Water Data'!$G$6,0,10*ROW('Water Data'!G180)),NA())</f>
        <v>#N/A</v>
      </c>
      <c r="O186" s="95" t="e">
        <f ca="true">+IF(AND(ISNUMBER(OFFSET('Water Data'!$G$9,0,10*ROW('Water Data'!G180))),'Data Summary'!CD186="Yes"),OFFSET('Water Data'!$G$9,0,10*ROW('Water Data'!G180)),NA())</f>
        <v>#N/A</v>
      </c>
      <c r="P186" s="95" t="e">
        <f ca="true">+IF(AND(ISNUMBER(OFFSET('Water Data'!$H$4,0,10*ROW('Water Data'!H180))),'Data Summary'!CE186="Yes"),100-OFFSET('Water Data'!$H$4,0,10*ROW('Water Data'!H180)),NA())</f>
        <v>#N/A</v>
      </c>
      <c r="Q186" s="95" t="e">
        <f ca="true">+IF(AND(ISNUMBER(OFFSET('Water Data'!$H$6,0,10*ROW('Water Data'!H180))),'Data Summary'!CF186="Yes"),OFFSET('Water Data'!$H$6,0,10*ROW('Water Data'!H180)),NA())</f>
        <v>#N/A</v>
      </c>
      <c r="R186" s="95" t="e">
        <f ca="true">+IF(AND(ISNUMBER(OFFSET('Water Data'!$H$9,0,10*ROW('Water Data'!H180))),'Data Summary'!CG186="Yes"),OFFSET('Water Data'!$H$9,0,10*ROW('Water Data'!H180)),NA())</f>
        <v>#N/A</v>
      </c>
      <c r="S186" s="95" t="e">
        <f ca="true">+IF(AND(ISNUMBER(OFFSET('Water Data'!$I$4,0,10*ROW('Water Data'!I180))),'Data Summary'!CH186="Yes"),100-OFFSET('Water Data'!$I$4,0,10*ROW('Water Data'!I180)),NA())</f>
        <v>#N/A</v>
      </c>
      <c r="T186" s="95" t="e">
        <f ca="true">+IF(AND(ISNUMBER(OFFSET('Water Data'!$I$6,0,10*ROW('Water Data'!I180))),'Data Summary'!CI186="Yes"),OFFSET('Water Data'!$I$6,0,10*ROW('Water Data'!I180)),NA())</f>
        <v>#N/A</v>
      </c>
      <c r="U186" s="95" t="e">
        <f ca="true">+IF(AND(ISNUMBER(OFFSET('Water Data'!$I$9,0,10*ROW('Water Data'!I180))),'Data Summary'!CJ186="Yes"),OFFSET('Water Data'!$I$9,0,10*ROW('Water Data'!I180)),NA())</f>
        <v>#N/A</v>
      </c>
      <c r="V186" s="96" t="e">
        <f ca="true">+IF(AND(ISNUMBER(OFFSET('Sanitation Data'!$D$4,0,10*ROW('Sanitation Data'!D180))),'Data Summary'!CK186="Yes"),100-OFFSET('Sanitation Data'!$D$4,0,10*ROW('Sanitation Data'!D180)),NA())</f>
        <v>#N/A</v>
      </c>
      <c r="W186" s="96" t="e">
        <f ca="true">+IF(AND(ISNUMBER(OFFSET('Sanitation Data'!$D$6,0,10*ROW('Sanitation Data'!D180))),'Data Summary'!CL186="Yes"),OFFSET('Sanitation Data'!$D$6,0,10*ROW('Sanitation Data'!D180)),NA())</f>
        <v>#N/A</v>
      </c>
      <c r="X186" s="96" t="e">
        <f ca="true">+IF(AND(ISNUMBER(OFFSET('Sanitation Data'!$D$10,0,10*ROW('Sanitation Data'!D180))),'Data Summary'!CM186="Yes"),OFFSET('Sanitation Data'!$D$10,0,10*ROW('Sanitation Data'!D180)),NA())</f>
        <v>#N/A</v>
      </c>
      <c r="Y186" s="96" t="e">
        <f ca="true">+IF(AND(ISNUMBER(OFFSET('Sanitation Data'!$D$11,0,10*ROW('Sanitation Data'!D180))),'Data Summary'!CN186="Yes"),OFFSET('Sanitation Data'!$D$11,0,10*ROW('Sanitation Data'!D180)),NA())</f>
        <v>#N/A</v>
      </c>
      <c r="Z186" s="96" t="e">
        <f ca="true">+IF(AND(ISNUMBER(OFFSET('Sanitation Data'!$D$12,0,10*ROW('Sanitation Data'!D180))),'Data Summary'!CO186="Yes"),OFFSET('Sanitation Data'!$D$12,0,10*ROW('Sanitation Data'!D180)),NA())</f>
        <v>#N/A</v>
      </c>
      <c r="AA186" s="96" t="e">
        <f ca="true">+IF(AND(ISNUMBER(OFFSET('Sanitation Data'!$E$4,0,10*ROW('Sanitation Data'!E180))),'Data Summary'!CP186="Yes"),100-OFFSET('Sanitation Data'!$E$4,0,10*ROW('Sanitation Data'!E180)),NA())</f>
        <v>#N/A</v>
      </c>
      <c r="AB186" s="96" t="e">
        <f ca="true">+IF(AND(ISNUMBER(OFFSET('Sanitation Data'!$E$6,0,10*ROW('Sanitation Data'!E180))),'Data Summary'!CQ186="Yes"),OFFSET('Sanitation Data'!$E$6,0,10*ROW('Sanitation Data'!E180)),NA())</f>
        <v>#N/A</v>
      </c>
      <c r="AC186" s="96" t="e">
        <f ca="true">+IF(AND(ISNUMBER(OFFSET('Sanitation Data'!$E$10,0,10*ROW('Sanitation Data'!E180))),'Data Summary'!CR186="Yes"),OFFSET('Sanitation Data'!$E$10,0,10*ROW('Sanitation Data'!E180)),NA())</f>
        <v>#N/A</v>
      </c>
      <c r="AD186" s="96" t="e">
        <f ca="true">+IF(AND(ISNUMBER(OFFSET('Sanitation Data'!$E$11,0,10*ROW('Sanitation Data'!E180))),'Data Summary'!CS186="Yes"),OFFSET('Sanitation Data'!$E$11,0,10*ROW('Sanitation Data'!E180)),NA())</f>
        <v>#N/A</v>
      </c>
      <c r="AE186" s="96" t="e">
        <f ca="true">+IF(AND(ISNUMBER(OFFSET('Sanitation Data'!$E$12,0,10*ROW('Sanitation Data'!E180))),'Data Summary'!CT186="Yes"),OFFSET('Sanitation Data'!$E$12,0,10*ROW('Sanitation Data'!E180)),NA())</f>
        <v>#N/A</v>
      </c>
      <c r="AF186" s="96" t="e">
        <f ca="true">+IF(AND(ISNUMBER(OFFSET('Sanitation Data'!$F$4,0,10*ROW('Sanitation Data'!F180))),'Data Summary'!CU186="Yes"),100-OFFSET('Sanitation Data'!$F$4,0,10*ROW('Sanitation Data'!F180)),NA())</f>
        <v>#N/A</v>
      </c>
      <c r="AG186" s="96" t="e">
        <f ca="true">+IF(AND(ISNUMBER(OFFSET('Sanitation Data'!$F$6,0,10*ROW('Sanitation Data'!F180))),'Data Summary'!CV186="Yes"),OFFSET('Sanitation Data'!$F$6,0,10*ROW('Sanitation Data'!F180)),NA())</f>
        <v>#N/A</v>
      </c>
      <c r="AH186" s="96" t="e">
        <f ca="true">+IF(AND(ISNUMBER(OFFSET('Sanitation Data'!$F$10,0,10*ROW('Sanitation Data'!F180))),'Data Summary'!CW186="Yes"),OFFSET('Sanitation Data'!$F$10,0,10*ROW('Sanitation Data'!F180)),NA())</f>
        <v>#N/A</v>
      </c>
      <c r="AI186" s="96" t="e">
        <f ca="true">+IF(AND(ISNUMBER(OFFSET('Sanitation Data'!$F$11,0,10*ROW('Sanitation Data'!F180))),'Data Summary'!CX186="Yes"),OFFSET('Sanitation Data'!$F$11,0,10*ROW('Sanitation Data'!F180)),NA())</f>
        <v>#N/A</v>
      </c>
      <c r="AJ186" s="96" t="e">
        <f ca="true">+IF(AND(ISNUMBER(OFFSET('Sanitation Data'!$F$12,0,10*ROW('Sanitation Data'!F180))),'Data Summary'!CY186="Yes"),OFFSET('Sanitation Data'!$F$12,0,10*ROW('Sanitation Data'!F180)),NA())</f>
        <v>#N/A</v>
      </c>
      <c r="AK186" s="96" t="e">
        <f ca="true">+IF(AND(ISNUMBER(OFFSET('Sanitation Data'!$G$4,0,10*ROW('Sanitation Data'!G180))),'Data Summary'!CZ186="Yes"),100-OFFSET('Sanitation Data'!$G$4,0,10*ROW('Sanitation Data'!G180)),NA())</f>
        <v>#N/A</v>
      </c>
      <c r="AL186" s="96" t="e">
        <f ca="true">+IF(AND(ISNUMBER(OFFSET('Sanitation Data'!$G$6,0,10*ROW('Sanitation Data'!G180))),'Data Summary'!DA186="Yes"),OFFSET('Sanitation Data'!$G$6,0,10*ROW('Sanitation Data'!G180)),NA())</f>
        <v>#N/A</v>
      </c>
      <c r="AM186" s="96" t="e">
        <f ca="true">+IF(AND(ISNUMBER(OFFSET('Sanitation Data'!$G$10,0,10*ROW('Sanitation Data'!G180))),'Data Summary'!DB186="Yes"),OFFSET('Sanitation Data'!$G$10,0,10*ROW('Sanitation Data'!G180)),NA())</f>
        <v>#N/A</v>
      </c>
      <c r="AN186" s="96" t="e">
        <f ca="true">+IF(AND(ISNUMBER(OFFSET('Sanitation Data'!$G$11,0,10*ROW('Sanitation Data'!G180))),'Data Summary'!DC186="Yes"),OFFSET('Sanitation Data'!$G$11,0,10*ROW('Sanitation Data'!G180)),NA())</f>
        <v>#N/A</v>
      </c>
      <c r="AO186" s="96" t="e">
        <f ca="true">+IF(AND(ISNUMBER(OFFSET('Sanitation Data'!$G$12,0,10*ROW('Sanitation Data'!G180))),'Data Summary'!DD186="Yes"),OFFSET('Sanitation Data'!$G$12,0,10*ROW('Sanitation Data'!G180)),NA())</f>
        <v>#N/A</v>
      </c>
      <c r="AP186" s="96" t="e">
        <f ca="true">+IF(AND(ISNUMBER(OFFSET('Sanitation Data'!$H$4,0,10*ROW('Sanitation Data'!H180))),'Data Summary'!DE186="Yes"),100-OFFSET('Sanitation Data'!$H$4,0,10*ROW('Sanitation Data'!H180)),NA())</f>
        <v>#N/A</v>
      </c>
      <c r="AQ186" s="96" t="e">
        <f ca="true">+IF(AND(ISNUMBER(OFFSET('Sanitation Data'!$H$6,0,10*ROW('Sanitation Data'!H180))),'Data Summary'!DF186="Yes"),OFFSET('Sanitation Data'!$H$6,0,10*ROW('Sanitation Data'!H180)),NA())</f>
        <v>#N/A</v>
      </c>
      <c r="AR186" s="96" t="e">
        <f ca="true">+IF(AND(ISNUMBER(OFFSET('Sanitation Data'!$H$10,0,10*ROW('Sanitation Data'!H180))),'Data Summary'!DG186="Yes"),OFFSET('Sanitation Data'!$H$10,0,10*ROW('Sanitation Data'!H180)),NA())</f>
        <v>#N/A</v>
      </c>
      <c r="AS186" s="96" t="e">
        <f ca="true">+IF(AND(ISNUMBER(OFFSET('Sanitation Data'!$H$11,0,10*ROW('Sanitation Data'!H180))),'Data Summary'!DH186="Yes"),OFFSET('Sanitation Data'!$H$11,0,10*ROW('Sanitation Data'!H180)),NA())</f>
        <v>#N/A</v>
      </c>
      <c r="AT186" s="96" t="e">
        <f ca="true">+IF(AND(ISNUMBER(OFFSET('Sanitation Data'!$H$12,0,10*ROW('Sanitation Data'!H180))),'Data Summary'!DI186="Yes"),OFFSET('Sanitation Data'!$H$12,0,10*ROW('Sanitation Data'!H180)),NA())</f>
        <v>#N/A</v>
      </c>
      <c r="AU186" s="96" t="e">
        <f ca="true">+IF(AND(ISNUMBER(OFFSET('Sanitation Data'!$I$4,0,10*ROW('Sanitation Data'!I180))),'Data Summary'!DJ186="Yes"),100-OFFSET('Sanitation Data'!$I$4,0,10*ROW('Sanitation Data'!I180)),NA())</f>
        <v>#N/A</v>
      </c>
      <c r="AV186" s="96" t="e">
        <f ca="true">+IF(AND(ISNUMBER(OFFSET('Sanitation Data'!$I$6,0,10*ROW('Sanitation Data'!I180))),'Data Summary'!DK186="Yes"),OFFSET('Sanitation Data'!$I$6,0,10*ROW('Sanitation Data'!I180)),NA())</f>
        <v>#N/A</v>
      </c>
      <c r="AW186" s="96" t="e">
        <f ca="true">+IF(AND(ISNUMBER(OFFSET('Sanitation Data'!$I$10,0,10*ROW('Sanitation Data'!I180))),'Data Summary'!DL186="Yes"),OFFSET('Sanitation Data'!$I$10,0,10*ROW('Sanitation Data'!I180)),NA())</f>
        <v>#N/A</v>
      </c>
      <c r="AX186" s="96" t="e">
        <f ca="true">+IF(AND(ISNUMBER(OFFSET('Sanitation Data'!$I$11,0,10*ROW('Sanitation Data'!I180))),'Data Summary'!DM186="Yes"),OFFSET('Sanitation Data'!$I$11,0,10*ROW('Sanitation Data'!I180)),NA())</f>
        <v>#N/A</v>
      </c>
      <c r="AY186" s="96" t="e">
        <f ca="true">+IF(AND(ISNUMBER(OFFSET('Sanitation Data'!$I$12,0,10*ROW('Sanitation Data'!I180))),'Data Summary'!DN186="Yes"),OFFSET('Sanitation Data'!$I$12,0,10*ROW('Sanitation Data'!I180)),NA())</f>
        <v>#N/A</v>
      </c>
      <c r="AZ186" s="97" t="e">
        <f ca="true">+IF(AND(ISNUMBER(OFFSET('Hygiene Data'!$D$5,0,10*ROW('Hygiene Data'!D180))),'Data Summary'!DO186="Yes"),OFFSET('Hygiene Data'!$D$5,0,10*ROW('Hygiene Data'!D180)),NA())</f>
        <v>#N/A</v>
      </c>
      <c r="BA186" s="97" t="e">
        <f ca="true">+IF(AND(ISNUMBER(OFFSET('Hygiene Data'!$D$7,0,10*ROW('Hygiene Data'!D180))),'Data Summary'!DP186="Yes"),OFFSET('Hygiene Data'!$D$7,0,10*ROW('Hygiene Data'!D180)),NA())</f>
        <v>#N/A</v>
      </c>
      <c r="BB186" s="97" t="e">
        <f ca="true">+IF(AND(ISNUMBER(OFFSET('Hygiene Data'!$D$9,0,10*ROW('Hygiene Data'!D180))),'Data Summary'!DQ186="Yes"),OFFSET('Hygiene Data'!$D$9,0,10*ROW('Hygiene Data'!D180)),NA())</f>
        <v>#N/A</v>
      </c>
      <c r="BC186" s="97" t="e">
        <f ca="true">+IF(AND(ISNUMBER(OFFSET('Hygiene Data'!$E$5,0,10*ROW('Hygiene Data'!E180))),'Data Summary'!DR186="Yes"),OFFSET('Hygiene Data'!$E$5,0,10*ROW('Hygiene Data'!E180)),NA())</f>
        <v>#N/A</v>
      </c>
      <c r="BD186" s="97" t="e">
        <f ca="true">+IF(AND(ISNUMBER(OFFSET('Hygiene Data'!$E$7,0,10*ROW('Hygiene Data'!E180))),'Data Summary'!DS186="Yes"),OFFSET('Hygiene Data'!$E$7,0,10*ROW('Hygiene Data'!E180)),NA())</f>
        <v>#N/A</v>
      </c>
      <c r="BE186" s="97" t="e">
        <f ca="true">+IF(AND(ISNUMBER(OFFSET('Hygiene Data'!$E$9,0,10*ROW('Hygiene Data'!E180))),'Data Summary'!DT186="Yes"),OFFSET('Hygiene Data'!$E$9,0,10*ROW('Hygiene Data'!E180)),NA())</f>
        <v>#N/A</v>
      </c>
      <c r="BF186" s="97" t="e">
        <f ca="true">+IF(AND(ISNUMBER(OFFSET('Hygiene Data'!$F$5,0,10*ROW('Hygiene Data'!F180))),'Data Summary'!DU186="Yes"),OFFSET('Hygiene Data'!$F$5,0,10*ROW('Hygiene Data'!F180)),NA())</f>
        <v>#N/A</v>
      </c>
      <c r="BG186" s="97" t="e">
        <f ca="true">+IF(AND(ISNUMBER(OFFSET('Hygiene Data'!$F$7,0,10*ROW('Hygiene Data'!F180))),'Data Summary'!DV186="Yes"),OFFSET('Hygiene Data'!$F$7,0,10*ROW('Hygiene Data'!F180)),NA())</f>
        <v>#N/A</v>
      </c>
      <c r="BH186" s="97" t="e">
        <f ca="true">+IF(AND(ISNUMBER(OFFSET('Hygiene Data'!$F$9,0,10*ROW('Hygiene Data'!F180))),'Data Summary'!DW186="Yes"),OFFSET('Hygiene Data'!$F$9,0,10*ROW('Hygiene Data'!F180)),NA())</f>
        <v>#N/A</v>
      </c>
      <c r="BI186" s="97" t="e">
        <f ca="true">+IF(AND(ISNUMBER(OFFSET('Hygiene Data'!$G$5,0,10*ROW('Hygiene Data'!G180))),'Data Summary'!DX186="Yes"),OFFSET('Hygiene Data'!$G$5,0,10*ROW('Hygiene Data'!G180)),NA())</f>
        <v>#N/A</v>
      </c>
      <c r="BJ186" s="97" t="e">
        <f ca="true">+IF(AND(ISNUMBER(OFFSET('Hygiene Data'!$G$7,0,10*ROW('Hygiene Data'!G180))),'Data Summary'!DY186="Yes"),OFFSET('Hygiene Data'!$G$7,0,10*ROW('Hygiene Data'!G180)),NA())</f>
        <v>#N/A</v>
      </c>
      <c r="BK186" s="97" t="e">
        <f ca="true">+IF(AND(ISNUMBER(OFFSET('Hygiene Data'!$G$9,0,10*ROW('Hygiene Data'!G180))),'Data Summary'!DZ186="Yes"),OFFSET('Hygiene Data'!$G$9,0,10*ROW('Hygiene Data'!G180)),NA())</f>
        <v>#N/A</v>
      </c>
      <c r="BL186" s="97" t="e">
        <f ca="true">+IF(AND(ISNUMBER(OFFSET('Hygiene Data'!$H$5,0,10*ROW('Hygiene Data'!H180))),'Data Summary'!EA186="Yes"),OFFSET('Hygiene Data'!$H$5,0,10*ROW('Hygiene Data'!H180)),NA())</f>
        <v>#N/A</v>
      </c>
      <c r="BM186" s="97" t="e">
        <f ca="true">+IF(AND(ISNUMBER(OFFSET('Hygiene Data'!$H$7,0,10*ROW('Hygiene Data'!H180))),'Data Summary'!EB186="Yes"),OFFSET('Hygiene Data'!$H$7,0,10*ROW('Hygiene Data'!H180)),NA())</f>
        <v>#N/A</v>
      </c>
      <c r="BN186" s="97" t="e">
        <f ca="true">+IF(AND(ISNUMBER(OFFSET('Hygiene Data'!$H$9,0,10*ROW('Hygiene Data'!H180))),'Data Summary'!EC186="Yes"),OFFSET('Hygiene Data'!$H$9,0,10*ROW('Hygiene Data'!H180)),NA())</f>
        <v>#N/A</v>
      </c>
      <c r="BO186" s="97" t="e">
        <f ca="true">+IF(AND(ISNUMBER(OFFSET('Hygiene Data'!$I$5,0,10*ROW('Hygiene Data'!I180))),'Data Summary'!ED186="Yes"),OFFSET('Hygiene Data'!$I$5,0,10*ROW('Hygiene Data'!I180)),NA())</f>
        <v>#N/A</v>
      </c>
      <c r="BP186" s="97" t="e">
        <f ca="true">+IF(AND(ISNUMBER(OFFSET('Hygiene Data'!$I$7,0,10*ROW('Hygiene Data'!I180))),'Data Summary'!EE186="Yes"),OFFSET('Hygiene Data'!$I$7,0,10*ROW('Hygiene Data'!I180)),NA())</f>
        <v>#N/A</v>
      </c>
      <c r="BQ186" s="97" t="e">
        <f ca="true">+IF(AND(ISNUMBER(OFFSET('Hygiene Data'!$I$9,0,10*ROW('Hygiene Data'!I180))),'Data Summary'!EF186="Yes"),OFFSET('Hygiene Data'!$I$9,0,10*ROW('Hygiene Data'!I180)),NA())</f>
        <v>#N/A</v>
      </c>
    </row>
    <row xmlns:x14ac="http://schemas.microsoft.com/office/spreadsheetml/2009/9/ac" r="187" x14ac:dyDescent="0.2">
      <c r="A187" s="409" t="e">
        <f ca="true">+RIGHT('Data Summary'!A187,LEN('Data Summary'!A187)-9)</f>
        <v>#VALUE!</v>
      </c>
      <c r="B187" s="36" t="str">
        <f ca="true">+IF(ISTEXT('Data Summary'!B187),'Data Summary'!B187,"")</f>
        <v/>
      </c>
      <c r="C187" s="358" t="e">
        <f ca="true">+VALUE('Data Summary'!C187)</f>
        <v>#VALUE!</v>
      </c>
      <c r="D187" s="95" t="e">
        <f ca="true">+IF(AND(ISNUMBER(OFFSET('Water Data'!$D$4,0,10*ROW('Water Data'!D181))),'Data Summary'!BS187="Yes"),100-OFFSET('Water Data'!$D$4,0,10*ROW('Water Data'!D181)),NA())</f>
        <v>#N/A</v>
      </c>
      <c r="E187" s="95" t="e">
        <f ca="true">+IF(AND(ISNUMBER(OFFSET('Water Data'!$D$6,0,10*ROW('Water Data'!D181))),'Data Summary'!BT187="Yes"),OFFSET('Water Data'!$D$6,0,10*ROW('Water Data'!D181)),NA())</f>
        <v>#N/A</v>
      </c>
      <c r="F187" s="95" t="e">
        <f ca="true">+IF(AND(ISNUMBER(OFFSET('Water Data'!$D$9,0,10*ROW('Water Data'!D181))),'Data Summary'!BU187="Yes"),OFFSET('Water Data'!$D$9,0,10*ROW('Water Data'!D181)),NA())</f>
        <v>#N/A</v>
      </c>
      <c r="G187" s="95" t="e">
        <f ca="true">+IF(AND(ISNUMBER(OFFSET('Water Data'!$E$4,0,10*ROW('Water Data'!E181))),'Data Summary'!BV187="Yes"),100-OFFSET('Water Data'!$E$4,0,10*ROW('Water Data'!E181)),NA())</f>
        <v>#N/A</v>
      </c>
      <c r="H187" s="95" t="e">
        <f ca="true">+IF(AND(ISNUMBER(OFFSET('Water Data'!$E$6,0,10*ROW('Water Data'!E181))),'Data Summary'!BW187="Yes"),OFFSET('Water Data'!$E$6,0,10*ROW('Water Data'!E181)),NA())</f>
        <v>#N/A</v>
      </c>
      <c r="I187" s="95" t="e">
        <f ca="true">+IF(AND(ISNUMBER(OFFSET('Water Data'!$E$9,0,10*ROW('Water Data'!E181))),'Data Summary'!BX187="Yes"),OFFSET('Water Data'!$E$9,0,10*ROW('Water Data'!E181)),NA())</f>
        <v>#N/A</v>
      </c>
      <c r="J187" s="95" t="e">
        <f ca="true">+IF(AND(ISNUMBER(OFFSET('Water Data'!$F$4,0,10*ROW('Water Data'!F181))),'Data Summary'!BY187="Yes"),100-OFFSET('Water Data'!$F$4,0,10*ROW('Water Data'!F181)),NA())</f>
        <v>#N/A</v>
      </c>
      <c r="K187" s="95" t="e">
        <f ca="true">+IF(AND(ISNUMBER(OFFSET('Water Data'!$F$6,0,10*ROW('Water Data'!F181))),'Data Summary'!BZ187="Yes"),OFFSET('Water Data'!$F$6,0,10*ROW('Water Data'!F181)),NA())</f>
        <v>#N/A</v>
      </c>
      <c r="L187" s="95" t="e">
        <f ca="true">+IF(AND(ISNUMBER(OFFSET('Water Data'!$F$9,0,10*ROW('Water Data'!F181))),'Data Summary'!CA187="Yes"),OFFSET('Water Data'!$F$9,0,10*ROW('Water Data'!F181)),NA())</f>
        <v>#N/A</v>
      </c>
      <c r="M187" s="95" t="e">
        <f ca="true">+IF(AND(ISNUMBER(OFFSET('Water Data'!$G$4,0,10*ROW('Water Data'!G181))),'Data Summary'!CB187="Yes"),100-OFFSET('Water Data'!$G$4,0,10*ROW('Water Data'!G181)),NA())</f>
        <v>#N/A</v>
      </c>
      <c r="N187" s="95" t="e">
        <f ca="true">+IF(AND(ISNUMBER(OFFSET('Water Data'!$G$6,0,10*ROW('Water Data'!G181))),'Data Summary'!CC187="Yes"),OFFSET('Water Data'!$G$6,0,10*ROW('Water Data'!G181)),NA())</f>
        <v>#N/A</v>
      </c>
      <c r="O187" s="95" t="e">
        <f ca="true">+IF(AND(ISNUMBER(OFFSET('Water Data'!$G$9,0,10*ROW('Water Data'!G181))),'Data Summary'!CD187="Yes"),OFFSET('Water Data'!$G$9,0,10*ROW('Water Data'!G181)),NA())</f>
        <v>#N/A</v>
      </c>
      <c r="P187" s="95" t="e">
        <f ca="true">+IF(AND(ISNUMBER(OFFSET('Water Data'!$H$4,0,10*ROW('Water Data'!H181))),'Data Summary'!CE187="Yes"),100-OFFSET('Water Data'!$H$4,0,10*ROW('Water Data'!H181)),NA())</f>
        <v>#N/A</v>
      </c>
      <c r="Q187" s="95" t="e">
        <f ca="true">+IF(AND(ISNUMBER(OFFSET('Water Data'!$H$6,0,10*ROW('Water Data'!H181))),'Data Summary'!CF187="Yes"),OFFSET('Water Data'!$H$6,0,10*ROW('Water Data'!H181)),NA())</f>
        <v>#N/A</v>
      </c>
      <c r="R187" s="95" t="e">
        <f ca="true">+IF(AND(ISNUMBER(OFFSET('Water Data'!$H$9,0,10*ROW('Water Data'!H181))),'Data Summary'!CG187="Yes"),OFFSET('Water Data'!$H$9,0,10*ROW('Water Data'!H181)),NA())</f>
        <v>#N/A</v>
      </c>
      <c r="S187" s="95" t="e">
        <f ca="true">+IF(AND(ISNUMBER(OFFSET('Water Data'!$I$4,0,10*ROW('Water Data'!I181))),'Data Summary'!CH187="Yes"),100-OFFSET('Water Data'!$I$4,0,10*ROW('Water Data'!I181)),NA())</f>
        <v>#N/A</v>
      </c>
      <c r="T187" s="95" t="e">
        <f ca="true">+IF(AND(ISNUMBER(OFFSET('Water Data'!$I$6,0,10*ROW('Water Data'!I181))),'Data Summary'!CI187="Yes"),OFFSET('Water Data'!$I$6,0,10*ROW('Water Data'!I181)),NA())</f>
        <v>#N/A</v>
      </c>
      <c r="U187" s="95" t="e">
        <f ca="true">+IF(AND(ISNUMBER(OFFSET('Water Data'!$I$9,0,10*ROW('Water Data'!I181))),'Data Summary'!CJ187="Yes"),OFFSET('Water Data'!$I$9,0,10*ROW('Water Data'!I181)),NA())</f>
        <v>#N/A</v>
      </c>
      <c r="V187" s="96" t="e">
        <f ca="true">+IF(AND(ISNUMBER(OFFSET('Sanitation Data'!$D$4,0,10*ROW('Sanitation Data'!D181))),'Data Summary'!CK187="Yes"),100-OFFSET('Sanitation Data'!$D$4,0,10*ROW('Sanitation Data'!D181)),NA())</f>
        <v>#N/A</v>
      </c>
      <c r="W187" s="96" t="e">
        <f ca="true">+IF(AND(ISNUMBER(OFFSET('Sanitation Data'!$D$6,0,10*ROW('Sanitation Data'!D181))),'Data Summary'!CL187="Yes"),OFFSET('Sanitation Data'!$D$6,0,10*ROW('Sanitation Data'!D181)),NA())</f>
        <v>#N/A</v>
      </c>
      <c r="X187" s="96" t="e">
        <f ca="true">+IF(AND(ISNUMBER(OFFSET('Sanitation Data'!$D$10,0,10*ROW('Sanitation Data'!D181))),'Data Summary'!CM187="Yes"),OFFSET('Sanitation Data'!$D$10,0,10*ROW('Sanitation Data'!D181)),NA())</f>
        <v>#N/A</v>
      </c>
      <c r="Y187" s="96" t="e">
        <f ca="true">+IF(AND(ISNUMBER(OFFSET('Sanitation Data'!$D$11,0,10*ROW('Sanitation Data'!D181))),'Data Summary'!CN187="Yes"),OFFSET('Sanitation Data'!$D$11,0,10*ROW('Sanitation Data'!D181)),NA())</f>
        <v>#N/A</v>
      </c>
      <c r="Z187" s="96" t="e">
        <f ca="true">+IF(AND(ISNUMBER(OFFSET('Sanitation Data'!$D$12,0,10*ROW('Sanitation Data'!D181))),'Data Summary'!CO187="Yes"),OFFSET('Sanitation Data'!$D$12,0,10*ROW('Sanitation Data'!D181)),NA())</f>
        <v>#N/A</v>
      </c>
      <c r="AA187" s="96" t="e">
        <f ca="true">+IF(AND(ISNUMBER(OFFSET('Sanitation Data'!$E$4,0,10*ROW('Sanitation Data'!E181))),'Data Summary'!CP187="Yes"),100-OFFSET('Sanitation Data'!$E$4,0,10*ROW('Sanitation Data'!E181)),NA())</f>
        <v>#N/A</v>
      </c>
      <c r="AB187" s="96" t="e">
        <f ca="true">+IF(AND(ISNUMBER(OFFSET('Sanitation Data'!$E$6,0,10*ROW('Sanitation Data'!E181))),'Data Summary'!CQ187="Yes"),OFFSET('Sanitation Data'!$E$6,0,10*ROW('Sanitation Data'!E181)),NA())</f>
        <v>#N/A</v>
      </c>
      <c r="AC187" s="96" t="e">
        <f ca="true">+IF(AND(ISNUMBER(OFFSET('Sanitation Data'!$E$10,0,10*ROW('Sanitation Data'!E181))),'Data Summary'!CR187="Yes"),OFFSET('Sanitation Data'!$E$10,0,10*ROW('Sanitation Data'!E181)),NA())</f>
        <v>#N/A</v>
      </c>
      <c r="AD187" s="96" t="e">
        <f ca="true">+IF(AND(ISNUMBER(OFFSET('Sanitation Data'!$E$11,0,10*ROW('Sanitation Data'!E181))),'Data Summary'!CS187="Yes"),OFFSET('Sanitation Data'!$E$11,0,10*ROW('Sanitation Data'!E181)),NA())</f>
        <v>#N/A</v>
      </c>
      <c r="AE187" s="96" t="e">
        <f ca="true">+IF(AND(ISNUMBER(OFFSET('Sanitation Data'!$E$12,0,10*ROW('Sanitation Data'!E181))),'Data Summary'!CT187="Yes"),OFFSET('Sanitation Data'!$E$12,0,10*ROW('Sanitation Data'!E181)),NA())</f>
        <v>#N/A</v>
      </c>
      <c r="AF187" s="96" t="e">
        <f ca="true">+IF(AND(ISNUMBER(OFFSET('Sanitation Data'!$F$4,0,10*ROW('Sanitation Data'!F181))),'Data Summary'!CU187="Yes"),100-OFFSET('Sanitation Data'!$F$4,0,10*ROW('Sanitation Data'!F181)),NA())</f>
        <v>#N/A</v>
      </c>
      <c r="AG187" s="96" t="e">
        <f ca="true">+IF(AND(ISNUMBER(OFFSET('Sanitation Data'!$F$6,0,10*ROW('Sanitation Data'!F181))),'Data Summary'!CV187="Yes"),OFFSET('Sanitation Data'!$F$6,0,10*ROW('Sanitation Data'!F181)),NA())</f>
        <v>#N/A</v>
      </c>
      <c r="AH187" s="96" t="e">
        <f ca="true">+IF(AND(ISNUMBER(OFFSET('Sanitation Data'!$F$10,0,10*ROW('Sanitation Data'!F181))),'Data Summary'!CW187="Yes"),OFFSET('Sanitation Data'!$F$10,0,10*ROW('Sanitation Data'!F181)),NA())</f>
        <v>#N/A</v>
      </c>
      <c r="AI187" s="96" t="e">
        <f ca="true">+IF(AND(ISNUMBER(OFFSET('Sanitation Data'!$F$11,0,10*ROW('Sanitation Data'!F181))),'Data Summary'!CX187="Yes"),OFFSET('Sanitation Data'!$F$11,0,10*ROW('Sanitation Data'!F181)),NA())</f>
        <v>#N/A</v>
      </c>
      <c r="AJ187" s="96" t="e">
        <f ca="true">+IF(AND(ISNUMBER(OFFSET('Sanitation Data'!$F$12,0,10*ROW('Sanitation Data'!F181))),'Data Summary'!CY187="Yes"),OFFSET('Sanitation Data'!$F$12,0,10*ROW('Sanitation Data'!F181)),NA())</f>
        <v>#N/A</v>
      </c>
      <c r="AK187" s="96" t="e">
        <f ca="true">+IF(AND(ISNUMBER(OFFSET('Sanitation Data'!$G$4,0,10*ROW('Sanitation Data'!G181))),'Data Summary'!CZ187="Yes"),100-OFFSET('Sanitation Data'!$G$4,0,10*ROW('Sanitation Data'!G181)),NA())</f>
        <v>#N/A</v>
      </c>
      <c r="AL187" s="96" t="e">
        <f ca="true">+IF(AND(ISNUMBER(OFFSET('Sanitation Data'!$G$6,0,10*ROW('Sanitation Data'!G181))),'Data Summary'!DA187="Yes"),OFFSET('Sanitation Data'!$G$6,0,10*ROW('Sanitation Data'!G181)),NA())</f>
        <v>#N/A</v>
      </c>
      <c r="AM187" s="96" t="e">
        <f ca="true">+IF(AND(ISNUMBER(OFFSET('Sanitation Data'!$G$10,0,10*ROW('Sanitation Data'!G181))),'Data Summary'!DB187="Yes"),OFFSET('Sanitation Data'!$G$10,0,10*ROW('Sanitation Data'!G181)),NA())</f>
        <v>#N/A</v>
      </c>
      <c r="AN187" s="96" t="e">
        <f ca="true">+IF(AND(ISNUMBER(OFFSET('Sanitation Data'!$G$11,0,10*ROW('Sanitation Data'!G181))),'Data Summary'!DC187="Yes"),OFFSET('Sanitation Data'!$G$11,0,10*ROW('Sanitation Data'!G181)),NA())</f>
        <v>#N/A</v>
      </c>
      <c r="AO187" s="96" t="e">
        <f ca="true">+IF(AND(ISNUMBER(OFFSET('Sanitation Data'!$G$12,0,10*ROW('Sanitation Data'!G181))),'Data Summary'!DD187="Yes"),OFFSET('Sanitation Data'!$G$12,0,10*ROW('Sanitation Data'!G181)),NA())</f>
        <v>#N/A</v>
      </c>
      <c r="AP187" s="96" t="e">
        <f ca="true">+IF(AND(ISNUMBER(OFFSET('Sanitation Data'!$H$4,0,10*ROW('Sanitation Data'!H181))),'Data Summary'!DE187="Yes"),100-OFFSET('Sanitation Data'!$H$4,0,10*ROW('Sanitation Data'!H181)),NA())</f>
        <v>#N/A</v>
      </c>
      <c r="AQ187" s="96" t="e">
        <f ca="true">+IF(AND(ISNUMBER(OFFSET('Sanitation Data'!$H$6,0,10*ROW('Sanitation Data'!H181))),'Data Summary'!DF187="Yes"),OFFSET('Sanitation Data'!$H$6,0,10*ROW('Sanitation Data'!H181)),NA())</f>
        <v>#N/A</v>
      </c>
      <c r="AR187" s="96" t="e">
        <f ca="true">+IF(AND(ISNUMBER(OFFSET('Sanitation Data'!$H$10,0,10*ROW('Sanitation Data'!H181))),'Data Summary'!DG187="Yes"),OFFSET('Sanitation Data'!$H$10,0,10*ROW('Sanitation Data'!H181)),NA())</f>
        <v>#N/A</v>
      </c>
      <c r="AS187" s="96" t="e">
        <f ca="true">+IF(AND(ISNUMBER(OFFSET('Sanitation Data'!$H$11,0,10*ROW('Sanitation Data'!H181))),'Data Summary'!DH187="Yes"),OFFSET('Sanitation Data'!$H$11,0,10*ROW('Sanitation Data'!H181)),NA())</f>
        <v>#N/A</v>
      </c>
      <c r="AT187" s="96" t="e">
        <f ca="true">+IF(AND(ISNUMBER(OFFSET('Sanitation Data'!$H$12,0,10*ROW('Sanitation Data'!H181))),'Data Summary'!DI187="Yes"),OFFSET('Sanitation Data'!$H$12,0,10*ROW('Sanitation Data'!H181)),NA())</f>
        <v>#N/A</v>
      </c>
      <c r="AU187" s="96" t="e">
        <f ca="true">+IF(AND(ISNUMBER(OFFSET('Sanitation Data'!$I$4,0,10*ROW('Sanitation Data'!I181))),'Data Summary'!DJ187="Yes"),100-OFFSET('Sanitation Data'!$I$4,0,10*ROW('Sanitation Data'!I181)),NA())</f>
        <v>#N/A</v>
      </c>
      <c r="AV187" s="96" t="e">
        <f ca="true">+IF(AND(ISNUMBER(OFFSET('Sanitation Data'!$I$6,0,10*ROW('Sanitation Data'!I181))),'Data Summary'!DK187="Yes"),OFFSET('Sanitation Data'!$I$6,0,10*ROW('Sanitation Data'!I181)),NA())</f>
        <v>#N/A</v>
      </c>
      <c r="AW187" s="96" t="e">
        <f ca="true">+IF(AND(ISNUMBER(OFFSET('Sanitation Data'!$I$10,0,10*ROW('Sanitation Data'!I181))),'Data Summary'!DL187="Yes"),OFFSET('Sanitation Data'!$I$10,0,10*ROW('Sanitation Data'!I181)),NA())</f>
        <v>#N/A</v>
      </c>
      <c r="AX187" s="96" t="e">
        <f ca="true">+IF(AND(ISNUMBER(OFFSET('Sanitation Data'!$I$11,0,10*ROW('Sanitation Data'!I181))),'Data Summary'!DM187="Yes"),OFFSET('Sanitation Data'!$I$11,0,10*ROW('Sanitation Data'!I181)),NA())</f>
        <v>#N/A</v>
      </c>
      <c r="AY187" s="96" t="e">
        <f ca="true">+IF(AND(ISNUMBER(OFFSET('Sanitation Data'!$I$12,0,10*ROW('Sanitation Data'!I181))),'Data Summary'!DN187="Yes"),OFFSET('Sanitation Data'!$I$12,0,10*ROW('Sanitation Data'!I181)),NA())</f>
        <v>#N/A</v>
      </c>
      <c r="AZ187" s="97" t="e">
        <f ca="true">+IF(AND(ISNUMBER(OFFSET('Hygiene Data'!$D$5,0,10*ROW('Hygiene Data'!D181))),'Data Summary'!DO187="Yes"),OFFSET('Hygiene Data'!$D$5,0,10*ROW('Hygiene Data'!D181)),NA())</f>
        <v>#N/A</v>
      </c>
      <c r="BA187" s="97" t="e">
        <f ca="true">+IF(AND(ISNUMBER(OFFSET('Hygiene Data'!$D$7,0,10*ROW('Hygiene Data'!D181))),'Data Summary'!DP187="Yes"),OFFSET('Hygiene Data'!$D$7,0,10*ROW('Hygiene Data'!D181)),NA())</f>
        <v>#N/A</v>
      </c>
      <c r="BB187" s="97" t="e">
        <f ca="true">+IF(AND(ISNUMBER(OFFSET('Hygiene Data'!$D$9,0,10*ROW('Hygiene Data'!D181))),'Data Summary'!DQ187="Yes"),OFFSET('Hygiene Data'!$D$9,0,10*ROW('Hygiene Data'!D181)),NA())</f>
        <v>#N/A</v>
      </c>
      <c r="BC187" s="97" t="e">
        <f ca="true">+IF(AND(ISNUMBER(OFFSET('Hygiene Data'!$E$5,0,10*ROW('Hygiene Data'!E181))),'Data Summary'!DR187="Yes"),OFFSET('Hygiene Data'!$E$5,0,10*ROW('Hygiene Data'!E181)),NA())</f>
        <v>#N/A</v>
      </c>
      <c r="BD187" s="97" t="e">
        <f ca="true">+IF(AND(ISNUMBER(OFFSET('Hygiene Data'!$E$7,0,10*ROW('Hygiene Data'!E181))),'Data Summary'!DS187="Yes"),OFFSET('Hygiene Data'!$E$7,0,10*ROW('Hygiene Data'!E181)),NA())</f>
        <v>#N/A</v>
      </c>
      <c r="BE187" s="97" t="e">
        <f ca="true">+IF(AND(ISNUMBER(OFFSET('Hygiene Data'!$E$9,0,10*ROW('Hygiene Data'!E181))),'Data Summary'!DT187="Yes"),OFFSET('Hygiene Data'!$E$9,0,10*ROW('Hygiene Data'!E181)),NA())</f>
        <v>#N/A</v>
      </c>
      <c r="BF187" s="97" t="e">
        <f ca="true">+IF(AND(ISNUMBER(OFFSET('Hygiene Data'!$F$5,0,10*ROW('Hygiene Data'!F181))),'Data Summary'!DU187="Yes"),OFFSET('Hygiene Data'!$F$5,0,10*ROW('Hygiene Data'!F181)),NA())</f>
        <v>#N/A</v>
      </c>
      <c r="BG187" s="97" t="e">
        <f ca="true">+IF(AND(ISNUMBER(OFFSET('Hygiene Data'!$F$7,0,10*ROW('Hygiene Data'!F181))),'Data Summary'!DV187="Yes"),OFFSET('Hygiene Data'!$F$7,0,10*ROW('Hygiene Data'!F181)),NA())</f>
        <v>#N/A</v>
      </c>
      <c r="BH187" s="97" t="e">
        <f ca="true">+IF(AND(ISNUMBER(OFFSET('Hygiene Data'!$F$9,0,10*ROW('Hygiene Data'!F181))),'Data Summary'!DW187="Yes"),OFFSET('Hygiene Data'!$F$9,0,10*ROW('Hygiene Data'!F181)),NA())</f>
        <v>#N/A</v>
      </c>
      <c r="BI187" s="97" t="e">
        <f ca="true">+IF(AND(ISNUMBER(OFFSET('Hygiene Data'!$G$5,0,10*ROW('Hygiene Data'!G181))),'Data Summary'!DX187="Yes"),OFFSET('Hygiene Data'!$G$5,0,10*ROW('Hygiene Data'!G181)),NA())</f>
        <v>#N/A</v>
      </c>
      <c r="BJ187" s="97" t="e">
        <f ca="true">+IF(AND(ISNUMBER(OFFSET('Hygiene Data'!$G$7,0,10*ROW('Hygiene Data'!G181))),'Data Summary'!DY187="Yes"),OFFSET('Hygiene Data'!$G$7,0,10*ROW('Hygiene Data'!G181)),NA())</f>
        <v>#N/A</v>
      </c>
      <c r="BK187" s="97" t="e">
        <f ca="true">+IF(AND(ISNUMBER(OFFSET('Hygiene Data'!$G$9,0,10*ROW('Hygiene Data'!G181))),'Data Summary'!DZ187="Yes"),OFFSET('Hygiene Data'!$G$9,0,10*ROW('Hygiene Data'!G181)),NA())</f>
        <v>#N/A</v>
      </c>
      <c r="BL187" s="97" t="e">
        <f ca="true">+IF(AND(ISNUMBER(OFFSET('Hygiene Data'!$H$5,0,10*ROW('Hygiene Data'!H181))),'Data Summary'!EA187="Yes"),OFFSET('Hygiene Data'!$H$5,0,10*ROW('Hygiene Data'!H181)),NA())</f>
        <v>#N/A</v>
      </c>
      <c r="BM187" s="97" t="e">
        <f ca="true">+IF(AND(ISNUMBER(OFFSET('Hygiene Data'!$H$7,0,10*ROW('Hygiene Data'!H181))),'Data Summary'!EB187="Yes"),OFFSET('Hygiene Data'!$H$7,0,10*ROW('Hygiene Data'!H181)),NA())</f>
        <v>#N/A</v>
      </c>
      <c r="BN187" s="97" t="e">
        <f ca="true">+IF(AND(ISNUMBER(OFFSET('Hygiene Data'!$H$9,0,10*ROW('Hygiene Data'!H181))),'Data Summary'!EC187="Yes"),OFFSET('Hygiene Data'!$H$9,0,10*ROW('Hygiene Data'!H181)),NA())</f>
        <v>#N/A</v>
      </c>
      <c r="BO187" s="97" t="e">
        <f ca="true">+IF(AND(ISNUMBER(OFFSET('Hygiene Data'!$I$5,0,10*ROW('Hygiene Data'!I181))),'Data Summary'!ED187="Yes"),OFFSET('Hygiene Data'!$I$5,0,10*ROW('Hygiene Data'!I181)),NA())</f>
        <v>#N/A</v>
      </c>
      <c r="BP187" s="97" t="e">
        <f ca="true">+IF(AND(ISNUMBER(OFFSET('Hygiene Data'!$I$7,0,10*ROW('Hygiene Data'!I181))),'Data Summary'!EE187="Yes"),OFFSET('Hygiene Data'!$I$7,0,10*ROW('Hygiene Data'!I181)),NA())</f>
        <v>#N/A</v>
      </c>
      <c r="BQ187" s="97" t="e">
        <f ca="true">+IF(AND(ISNUMBER(OFFSET('Hygiene Data'!$I$9,0,10*ROW('Hygiene Data'!I181))),'Data Summary'!EF187="Yes"),OFFSET('Hygiene Data'!$I$9,0,10*ROW('Hygiene Data'!I181)),NA())</f>
        <v>#N/A</v>
      </c>
    </row>
    <row xmlns:x14ac="http://schemas.microsoft.com/office/spreadsheetml/2009/9/ac" r="188" x14ac:dyDescent="0.2">
      <c r="A188" s="409" t="e">
        <f ca="true">+RIGHT('Data Summary'!A188,LEN('Data Summary'!A188)-9)</f>
        <v>#VALUE!</v>
      </c>
      <c r="B188" s="36" t="str">
        <f ca="true">+IF(ISTEXT('Data Summary'!B188),'Data Summary'!B188,"")</f>
        <v/>
      </c>
      <c r="C188" s="358" t="e">
        <f ca="true">+VALUE('Data Summary'!C188)</f>
        <v>#VALUE!</v>
      </c>
      <c r="D188" s="95" t="e">
        <f ca="true">+IF(AND(ISNUMBER(OFFSET('Water Data'!$D$4,0,10*ROW('Water Data'!D182))),'Data Summary'!BS188="Yes"),100-OFFSET('Water Data'!$D$4,0,10*ROW('Water Data'!D182)),NA())</f>
        <v>#N/A</v>
      </c>
      <c r="E188" s="95" t="e">
        <f ca="true">+IF(AND(ISNUMBER(OFFSET('Water Data'!$D$6,0,10*ROW('Water Data'!D182))),'Data Summary'!BT188="Yes"),OFFSET('Water Data'!$D$6,0,10*ROW('Water Data'!D182)),NA())</f>
        <v>#N/A</v>
      </c>
      <c r="F188" s="95" t="e">
        <f ca="true">+IF(AND(ISNUMBER(OFFSET('Water Data'!$D$9,0,10*ROW('Water Data'!D182))),'Data Summary'!BU188="Yes"),OFFSET('Water Data'!$D$9,0,10*ROW('Water Data'!D182)),NA())</f>
        <v>#N/A</v>
      </c>
      <c r="G188" s="95" t="e">
        <f ca="true">+IF(AND(ISNUMBER(OFFSET('Water Data'!$E$4,0,10*ROW('Water Data'!E182))),'Data Summary'!BV188="Yes"),100-OFFSET('Water Data'!$E$4,0,10*ROW('Water Data'!E182)),NA())</f>
        <v>#N/A</v>
      </c>
      <c r="H188" s="95" t="e">
        <f ca="true">+IF(AND(ISNUMBER(OFFSET('Water Data'!$E$6,0,10*ROW('Water Data'!E182))),'Data Summary'!BW188="Yes"),OFFSET('Water Data'!$E$6,0,10*ROW('Water Data'!E182)),NA())</f>
        <v>#N/A</v>
      </c>
      <c r="I188" s="95" t="e">
        <f ca="true">+IF(AND(ISNUMBER(OFFSET('Water Data'!$E$9,0,10*ROW('Water Data'!E182))),'Data Summary'!BX188="Yes"),OFFSET('Water Data'!$E$9,0,10*ROW('Water Data'!E182)),NA())</f>
        <v>#N/A</v>
      </c>
      <c r="J188" s="95" t="e">
        <f ca="true">+IF(AND(ISNUMBER(OFFSET('Water Data'!$F$4,0,10*ROW('Water Data'!F182))),'Data Summary'!BY188="Yes"),100-OFFSET('Water Data'!$F$4,0,10*ROW('Water Data'!F182)),NA())</f>
        <v>#N/A</v>
      </c>
      <c r="K188" s="95" t="e">
        <f ca="true">+IF(AND(ISNUMBER(OFFSET('Water Data'!$F$6,0,10*ROW('Water Data'!F182))),'Data Summary'!BZ188="Yes"),OFFSET('Water Data'!$F$6,0,10*ROW('Water Data'!F182)),NA())</f>
        <v>#N/A</v>
      </c>
      <c r="L188" s="95" t="e">
        <f ca="true">+IF(AND(ISNUMBER(OFFSET('Water Data'!$F$9,0,10*ROW('Water Data'!F182))),'Data Summary'!CA188="Yes"),OFFSET('Water Data'!$F$9,0,10*ROW('Water Data'!F182)),NA())</f>
        <v>#N/A</v>
      </c>
      <c r="M188" s="95" t="e">
        <f ca="true">+IF(AND(ISNUMBER(OFFSET('Water Data'!$G$4,0,10*ROW('Water Data'!G182))),'Data Summary'!CB188="Yes"),100-OFFSET('Water Data'!$G$4,0,10*ROW('Water Data'!G182)),NA())</f>
        <v>#N/A</v>
      </c>
      <c r="N188" s="95" t="e">
        <f ca="true">+IF(AND(ISNUMBER(OFFSET('Water Data'!$G$6,0,10*ROW('Water Data'!G182))),'Data Summary'!CC188="Yes"),OFFSET('Water Data'!$G$6,0,10*ROW('Water Data'!G182)),NA())</f>
        <v>#N/A</v>
      </c>
      <c r="O188" s="95" t="e">
        <f ca="true">+IF(AND(ISNUMBER(OFFSET('Water Data'!$G$9,0,10*ROW('Water Data'!G182))),'Data Summary'!CD188="Yes"),OFFSET('Water Data'!$G$9,0,10*ROW('Water Data'!G182)),NA())</f>
        <v>#N/A</v>
      </c>
      <c r="P188" s="95" t="e">
        <f ca="true">+IF(AND(ISNUMBER(OFFSET('Water Data'!$H$4,0,10*ROW('Water Data'!H182))),'Data Summary'!CE188="Yes"),100-OFFSET('Water Data'!$H$4,0,10*ROW('Water Data'!H182)),NA())</f>
        <v>#N/A</v>
      </c>
      <c r="Q188" s="95" t="e">
        <f ca="true">+IF(AND(ISNUMBER(OFFSET('Water Data'!$H$6,0,10*ROW('Water Data'!H182))),'Data Summary'!CF188="Yes"),OFFSET('Water Data'!$H$6,0,10*ROW('Water Data'!H182)),NA())</f>
        <v>#N/A</v>
      </c>
      <c r="R188" s="95" t="e">
        <f ca="true">+IF(AND(ISNUMBER(OFFSET('Water Data'!$H$9,0,10*ROW('Water Data'!H182))),'Data Summary'!CG188="Yes"),OFFSET('Water Data'!$H$9,0,10*ROW('Water Data'!H182)),NA())</f>
        <v>#N/A</v>
      </c>
      <c r="S188" s="95" t="e">
        <f ca="true">+IF(AND(ISNUMBER(OFFSET('Water Data'!$I$4,0,10*ROW('Water Data'!I182))),'Data Summary'!CH188="Yes"),100-OFFSET('Water Data'!$I$4,0,10*ROW('Water Data'!I182)),NA())</f>
        <v>#N/A</v>
      </c>
      <c r="T188" s="95" t="e">
        <f ca="true">+IF(AND(ISNUMBER(OFFSET('Water Data'!$I$6,0,10*ROW('Water Data'!I182))),'Data Summary'!CI188="Yes"),OFFSET('Water Data'!$I$6,0,10*ROW('Water Data'!I182)),NA())</f>
        <v>#N/A</v>
      </c>
      <c r="U188" s="95" t="e">
        <f ca="true">+IF(AND(ISNUMBER(OFFSET('Water Data'!$I$9,0,10*ROW('Water Data'!I182))),'Data Summary'!CJ188="Yes"),OFFSET('Water Data'!$I$9,0,10*ROW('Water Data'!I182)),NA())</f>
        <v>#N/A</v>
      </c>
      <c r="V188" s="96" t="e">
        <f ca="true">+IF(AND(ISNUMBER(OFFSET('Sanitation Data'!$D$4,0,10*ROW('Sanitation Data'!D182))),'Data Summary'!CK188="Yes"),100-OFFSET('Sanitation Data'!$D$4,0,10*ROW('Sanitation Data'!D182)),NA())</f>
        <v>#N/A</v>
      </c>
      <c r="W188" s="96" t="e">
        <f ca="true">+IF(AND(ISNUMBER(OFFSET('Sanitation Data'!$D$6,0,10*ROW('Sanitation Data'!D182))),'Data Summary'!CL188="Yes"),OFFSET('Sanitation Data'!$D$6,0,10*ROW('Sanitation Data'!D182)),NA())</f>
        <v>#N/A</v>
      </c>
      <c r="X188" s="96" t="e">
        <f ca="true">+IF(AND(ISNUMBER(OFFSET('Sanitation Data'!$D$10,0,10*ROW('Sanitation Data'!D182))),'Data Summary'!CM188="Yes"),OFFSET('Sanitation Data'!$D$10,0,10*ROW('Sanitation Data'!D182)),NA())</f>
        <v>#N/A</v>
      </c>
      <c r="Y188" s="96" t="e">
        <f ca="true">+IF(AND(ISNUMBER(OFFSET('Sanitation Data'!$D$11,0,10*ROW('Sanitation Data'!D182))),'Data Summary'!CN188="Yes"),OFFSET('Sanitation Data'!$D$11,0,10*ROW('Sanitation Data'!D182)),NA())</f>
        <v>#N/A</v>
      </c>
      <c r="Z188" s="96" t="e">
        <f ca="true">+IF(AND(ISNUMBER(OFFSET('Sanitation Data'!$D$12,0,10*ROW('Sanitation Data'!D182))),'Data Summary'!CO188="Yes"),OFFSET('Sanitation Data'!$D$12,0,10*ROW('Sanitation Data'!D182)),NA())</f>
        <v>#N/A</v>
      </c>
      <c r="AA188" s="96" t="e">
        <f ca="true">+IF(AND(ISNUMBER(OFFSET('Sanitation Data'!$E$4,0,10*ROW('Sanitation Data'!E182))),'Data Summary'!CP188="Yes"),100-OFFSET('Sanitation Data'!$E$4,0,10*ROW('Sanitation Data'!E182)),NA())</f>
        <v>#N/A</v>
      </c>
      <c r="AB188" s="96" t="e">
        <f ca="true">+IF(AND(ISNUMBER(OFFSET('Sanitation Data'!$E$6,0,10*ROW('Sanitation Data'!E182))),'Data Summary'!CQ188="Yes"),OFFSET('Sanitation Data'!$E$6,0,10*ROW('Sanitation Data'!E182)),NA())</f>
        <v>#N/A</v>
      </c>
      <c r="AC188" s="96" t="e">
        <f ca="true">+IF(AND(ISNUMBER(OFFSET('Sanitation Data'!$E$10,0,10*ROW('Sanitation Data'!E182))),'Data Summary'!CR188="Yes"),OFFSET('Sanitation Data'!$E$10,0,10*ROW('Sanitation Data'!E182)),NA())</f>
        <v>#N/A</v>
      </c>
      <c r="AD188" s="96" t="e">
        <f ca="true">+IF(AND(ISNUMBER(OFFSET('Sanitation Data'!$E$11,0,10*ROW('Sanitation Data'!E182))),'Data Summary'!CS188="Yes"),OFFSET('Sanitation Data'!$E$11,0,10*ROW('Sanitation Data'!E182)),NA())</f>
        <v>#N/A</v>
      </c>
      <c r="AE188" s="96" t="e">
        <f ca="true">+IF(AND(ISNUMBER(OFFSET('Sanitation Data'!$E$12,0,10*ROW('Sanitation Data'!E182))),'Data Summary'!CT188="Yes"),OFFSET('Sanitation Data'!$E$12,0,10*ROW('Sanitation Data'!E182)),NA())</f>
        <v>#N/A</v>
      </c>
      <c r="AF188" s="96" t="e">
        <f ca="true">+IF(AND(ISNUMBER(OFFSET('Sanitation Data'!$F$4,0,10*ROW('Sanitation Data'!F182))),'Data Summary'!CU188="Yes"),100-OFFSET('Sanitation Data'!$F$4,0,10*ROW('Sanitation Data'!F182)),NA())</f>
        <v>#N/A</v>
      </c>
      <c r="AG188" s="96" t="e">
        <f ca="true">+IF(AND(ISNUMBER(OFFSET('Sanitation Data'!$F$6,0,10*ROW('Sanitation Data'!F182))),'Data Summary'!CV188="Yes"),OFFSET('Sanitation Data'!$F$6,0,10*ROW('Sanitation Data'!F182)),NA())</f>
        <v>#N/A</v>
      </c>
      <c r="AH188" s="96" t="e">
        <f ca="true">+IF(AND(ISNUMBER(OFFSET('Sanitation Data'!$F$10,0,10*ROW('Sanitation Data'!F182))),'Data Summary'!CW188="Yes"),OFFSET('Sanitation Data'!$F$10,0,10*ROW('Sanitation Data'!F182)),NA())</f>
        <v>#N/A</v>
      </c>
      <c r="AI188" s="96" t="e">
        <f ca="true">+IF(AND(ISNUMBER(OFFSET('Sanitation Data'!$F$11,0,10*ROW('Sanitation Data'!F182))),'Data Summary'!CX188="Yes"),OFFSET('Sanitation Data'!$F$11,0,10*ROW('Sanitation Data'!F182)),NA())</f>
        <v>#N/A</v>
      </c>
      <c r="AJ188" s="96" t="e">
        <f ca="true">+IF(AND(ISNUMBER(OFFSET('Sanitation Data'!$F$12,0,10*ROW('Sanitation Data'!F182))),'Data Summary'!CY188="Yes"),OFFSET('Sanitation Data'!$F$12,0,10*ROW('Sanitation Data'!F182)),NA())</f>
        <v>#N/A</v>
      </c>
      <c r="AK188" s="96" t="e">
        <f ca="true">+IF(AND(ISNUMBER(OFFSET('Sanitation Data'!$G$4,0,10*ROW('Sanitation Data'!G182))),'Data Summary'!CZ188="Yes"),100-OFFSET('Sanitation Data'!$G$4,0,10*ROW('Sanitation Data'!G182)),NA())</f>
        <v>#N/A</v>
      </c>
      <c r="AL188" s="96" t="e">
        <f ca="true">+IF(AND(ISNUMBER(OFFSET('Sanitation Data'!$G$6,0,10*ROW('Sanitation Data'!G182))),'Data Summary'!DA188="Yes"),OFFSET('Sanitation Data'!$G$6,0,10*ROW('Sanitation Data'!G182)),NA())</f>
        <v>#N/A</v>
      </c>
      <c r="AM188" s="96" t="e">
        <f ca="true">+IF(AND(ISNUMBER(OFFSET('Sanitation Data'!$G$10,0,10*ROW('Sanitation Data'!G182))),'Data Summary'!DB188="Yes"),OFFSET('Sanitation Data'!$G$10,0,10*ROW('Sanitation Data'!G182)),NA())</f>
        <v>#N/A</v>
      </c>
      <c r="AN188" s="96" t="e">
        <f ca="true">+IF(AND(ISNUMBER(OFFSET('Sanitation Data'!$G$11,0,10*ROW('Sanitation Data'!G182))),'Data Summary'!DC188="Yes"),OFFSET('Sanitation Data'!$G$11,0,10*ROW('Sanitation Data'!G182)),NA())</f>
        <v>#N/A</v>
      </c>
      <c r="AO188" s="96" t="e">
        <f ca="true">+IF(AND(ISNUMBER(OFFSET('Sanitation Data'!$G$12,0,10*ROW('Sanitation Data'!G182))),'Data Summary'!DD188="Yes"),OFFSET('Sanitation Data'!$G$12,0,10*ROW('Sanitation Data'!G182)),NA())</f>
        <v>#N/A</v>
      </c>
      <c r="AP188" s="96" t="e">
        <f ca="true">+IF(AND(ISNUMBER(OFFSET('Sanitation Data'!$H$4,0,10*ROW('Sanitation Data'!H182))),'Data Summary'!DE188="Yes"),100-OFFSET('Sanitation Data'!$H$4,0,10*ROW('Sanitation Data'!H182)),NA())</f>
        <v>#N/A</v>
      </c>
      <c r="AQ188" s="96" t="e">
        <f ca="true">+IF(AND(ISNUMBER(OFFSET('Sanitation Data'!$H$6,0,10*ROW('Sanitation Data'!H182))),'Data Summary'!DF188="Yes"),OFFSET('Sanitation Data'!$H$6,0,10*ROW('Sanitation Data'!H182)),NA())</f>
        <v>#N/A</v>
      </c>
      <c r="AR188" s="96" t="e">
        <f ca="true">+IF(AND(ISNUMBER(OFFSET('Sanitation Data'!$H$10,0,10*ROW('Sanitation Data'!H182))),'Data Summary'!DG188="Yes"),OFFSET('Sanitation Data'!$H$10,0,10*ROW('Sanitation Data'!H182)),NA())</f>
        <v>#N/A</v>
      </c>
      <c r="AS188" s="96" t="e">
        <f ca="true">+IF(AND(ISNUMBER(OFFSET('Sanitation Data'!$H$11,0,10*ROW('Sanitation Data'!H182))),'Data Summary'!DH188="Yes"),OFFSET('Sanitation Data'!$H$11,0,10*ROW('Sanitation Data'!H182)),NA())</f>
        <v>#N/A</v>
      </c>
      <c r="AT188" s="96" t="e">
        <f ca="true">+IF(AND(ISNUMBER(OFFSET('Sanitation Data'!$H$12,0,10*ROW('Sanitation Data'!H182))),'Data Summary'!DI188="Yes"),OFFSET('Sanitation Data'!$H$12,0,10*ROW('Sanitation Data'!H182)),NA())</f>
        <v>#N/A</v>
      </c>
      <c r="AU188" s="96" t="e">
        <f ca="true">+IF(AND(ISNUMBER(OFFSET('Sanitation Data'!$I$4,0,10*ROW('Sanitation Data'!I182))),'Data Summary'!DJ188="Yes"),100-OFFSET('Sanitation Data'!$I$4,0,10*ROW('Sanitation Data'!I182)),NA())</f>
        <v>#N/A</v>
      </c>
      <c r="AV188" s="96" t="e">
        <f ca="true">+IF(AND(ISNUMBER(OFFSET('Sanitation Data'!$I$6,0,10*ROW('Sanitation Data'!I182))),'Data Summary'!DK188="Yes"),OFFSET('Sanitation Data'!$I$6,0,10*ROW('Sanitation Data'!I182)),NA())</f>
        <v>#N/A</v>
      </c>
      <c r="AW188" s="96" t="e">
        <f ca="true">+IF(AND(ISNUMBER(OFFSET('Sanitation Data'!$I$10,0,10*ROW('Sanitation Data'!I182))),'Data Summary'!DL188="Yes"),OFFSET('Sanitation Data'!$I$10,0,10*ROW('Sanitation Data'!I182)),NA())</f>
        <v>#N/A</v>
      </c>
      <c r="AX188" s="96" t="e">
        <f ca="true">+IF(AND(ISNUMBER(OFFSET('Sanitation Data'!$I$11,0,10*ROW('Sanitation Data'!I182))),'Data Summary'!DM188="Yes"),OFFSET('Sanitation Data'!$I$11,0,10*ROW('Sanitation Data'!I182)),NA())</f>
        <v>#N/A</v>
      </c>
      <c r="AY188" s="96" t="e">
        <f ca="true">+IF(AND(ISNUMBER(OFFSET('Sanitation Data'!$I$12,0,10*ROW('Sanitation Data'!I182))),'Data Summary'!DN188="Yes"),OFFSET('Sanitation Data'!$I$12,0,10*ROW('Sanitation Data'!I182)),NA())</f>
        <v>#N/A</v>
      </c>
      <c r="AZ188" s="97" t="e">
        <f ca="true">+IF(AND(ISNUMBER(OFFSET('Hygiene Data'!$D$5,0,10*ROW('Hygiene Data'!D182))),'Data Summary'!DO188="Yes"),OFFSET('Hygiene Data'!$D$5,0,10*ROW('Hygiene Data'!D182)),NA())</f>
        <v>#N/A</v>
      </c>
      <c r="BA188" s="97" t="e">
        <f ca="true">+IF(AND(ISNUMBER(OFFSET('Hygiene Data'!$D$7,0,10*ROW('Hygiene Data'!D182))),'Data Summary'!DP188="Yes"),OFFSET('Hygiene Data'!$D$7,0,10*ROW('Hygiene Data'!D182)),NA())</f>
        <v>#N/A</v>
      </c>
      <c r="BB188" s="97" t="e">
        <f ca="true">+IF(AND(ISNUMBER(OFFSET('Hygiene Data'!$D$9,0,10*ROW('Hygiene Data'!D182))),'Data Summary'!DQ188="Yes"),OFFSET('Hygiene Data'!$D$9,0,10*ROW('Hygiene Data'!D182)),NA())</f>
        <v>#N/A</v>
      </c>
      <c r="BC188" s="97" t="e">
        <f ca="true">+IF(AND(ISNUMBER(OFFSET('Hygiene Data'!$E$5,0,10*ROW('Hygiene Data'!E182))),'Data Summary'!DR188="Yes"),OFFSET('Hygiene Data'!$E$5,0,10*ROW('Hygiene Data'!E182)),NA())</f>
        <v>#N/A</v>
      </c>
      <c r="BD188" s="97" t="e">
        <f ca="true">+IF(AND(ISNUMBER(OFFSET('Hygiene Data'!$E$7,0,10*ROW('Hygiene Data'!E182))),'Data Summary'!DS188="Yes"),OFFSET('Hygiene Data'!$E$7,0,10*ROW('Hygiene Data'!E182)),NA())</f>
        <v>#N/A</v>
      </c>
      <c r="BE188" s="97" t="e">
        <f ca="true">+IF(AND(ISNUMBER(OFFSET('Hygiene Data'!$E$9,0,10*ROW('Hygiene Data'!E182))),'Data Summary'!DT188="Yes"),OFFSET('Hygiene Data'!$E$9,0,10*ROW('Hygiene Data'!E182)),NA())</f>
        <v>#N/A</v>
      </c>
      <c r="BF188" s="97" t="e">
        <f ca="true">+IF(AND(ISNUMBER(OFFSET('Hygiene Data'!$F$5,0,10*ROW('Hygiene Data'!F182))),'Data Summary'!DU188="Yes"),OFFSET('Hygiene Data'!$F$5,0,10*ROW('Hygiene Data'!F182)),NA())</f>
        <v>#N/A</v>
      </c>
      <c r="BG188" s="97" t="e">
        <f ca="true">+IF(AND(ISNUMBER(OFFSET('Hygiene Data'!$F$7,0,10*ROW('Hygiene Data'!F182))),'Data Summary'!DV188="Yes"),OFFSET('Hygiene Data'!$F$7,0,10*ROW('Hygiene Data'!F182)),NA())</f>
        <v>#N/A</v>
      </c>
      <c r="BH188" s="97" t="e">
        <f ca="true">+IF(AND(ISNUMBER(OFFSET('Hygiene Data'!$F$9,0,10*ROW('Hygiene Data'!F182))),'Data Summary'!DW188="Yes"),OFFSET('Hygiene Data'!$F$9,0,10*ROW('Hygiene Data'!F182)),NA())</f>
        <v>#N/A</v>
      </c>
      <c r="BI188" s="97" t="e">
        <f ca="true">+IF(AND(ISNUMBER(OFFSET('Hygiene Data'!$G$5,0,10*ROW('Hygiene Data'!G182))),'Data Summary'!DX188="Yes"),OFFSET('Hygiene Data'!$G$5,0,10*ROW('Hygiene Data'!G182)),NA())</f>
        <v>#N/A</v>
      </c>
      <c r="BJ188" s="97" t="e">
        <f ca="true">+IF(AND(ISNUMBER(OFFSET('Hygiene Data'!$G$7,0,10*ROW('Hygiene Data'!G182))),'Data Summary'!DY188="Yes"),OFFSET('Hygiene Data'!$G$7,0,10*ROW('Hygiene Data'!G182)),NA())</f>
        <v>#N/A</v>
      </c>
      <c r="BK188" s="97" t="e">
        <f ca="true">+IF(AND(ISNUMBER(OFFSET('Hygiene Data'!$G$9,0,10*ROW('Hygiene Data'!G182))),'Data Summary'!DZ188="Yes"),OFFSET('Hygiene Data'!$G$9,0,10*ROW('Hygiene Data'!G182)),NA())</f>
        <v>#N/A</v>
      </c>
      <c r="BL188" s="97" t="e">
        <f ca="true">+IF(AND(ISNUMBER(OFFSET('Hygiene Data'!$H$5,0,10*ROW('Hygiene Data'!H182))),'Data Summary'!EA188="Yes"),OFFSET('Hygiene Data'!$H$5,0,10*ROW('Hygiene Data'!H182)),NA())</f>
        <v>#N/A</v>
      </c>
      <c r="BM188" s="97" t="e">
        <f ca="true">+IF(AND(ISNUMBER(OFFSET('Hygiene Data'!$H$7,0,10*ROW('Hygiene Data'!H182))),'Data Summary'!EB188="Yes"),OFFSET('Hygiene Data'!$H$7,0,10*ROW('Hygiene Data'!H182)),NA())</f>
        <v>#N/A</v>
      </c>
      <c r="BN188" s="97" t="e">
        <f ca="true">+IF(AND(ISNUMBER(OFFSET('Hygiene Data'!$H$9,0,10*ROW('Hygiene Data'!H182))),'Data Summary'!EC188="Yes"),OFFSET('Hygiene Data'!$H$9,0,10*ROW('Hygiene Data'!H182)),NA())</f>
        <v>#N/A</v>
      </c>
      <c r="BO188" s="97" t="e">
        <f ca="true">+IF(AND(ISNUMBER(OFFSET('Hygiene Data'!$I$5,0,10*ROW('Hygiene Data'!I182))),'Data Summary'!ED188="Yes"),OFFSET('Hygiene Data'!$I$5,0,10*ROW('Hygiene Data'!I182)),NA())</f>
        <v>#N/A</v>
      </c>
      <c r="BP188" s="97" t="e">
        <f ca="true">+IF(AND(ISNUMBER(OFFSET('Hygiene Data'!$I$7,0,10*ROW('Hygiene Data'!I182))),'Data Summary'!EE188="Yes"),OFFSET('Hygiene Data'!$I$7,0,10*ROW('Hygiene Data'!I182)),NA())</f>
        <v>#N/A</v>
      </c>
      <c r="BQ188" s="97" t="e">
        <f ca="true">+IF(AND(ISNUMBER(OFFSET('Hygiene Data'!$I$9,0,10*ROW('Hygiene Data'!I182))),'Data Summary'!EF188="Yes"),OFFSET('Hygiene Data'!$I$9,0,10*ROW('Hygiene Data'!I182)),NA())</f>
        <v>#N/A</v>
      </c>
    </row>
    <row xmlns:x14ac="http://schemas.microsoft.com/office/spreadsheetml/2009/9/ac" r="189" x14ac:dyDescent="0.2">
      <c r="A189" s="409" t="e">
        <f ca="true">+RIGHT('Data Summary'!A189,LEN('Data Summary'!A189)-9)</f>
        <v>#VALUE!</v>
      </c>
      <c r="B189" s="36" t="str">
        <f ca="true">+IF(ISTEXT('Data Summary'!B189),'Data Summary'!B189,"")</f>
        <v/>
      </c>
      <c r="C189" s="358" t="e">
        <f ca="true">+VALUE('Data Summary'!C189)</f>
        <v>#VALUE!</v>
      </c>
      <c r="D189" s="95" t="e">
        <f ca="true">+IF(AND(ISNUMBER(OFFSET('Water Data'!$D$4,0,10*ROW('Water Data'!D183))),'Data Summary'!BS189="Yes"),100-OFFSET('Water Data'!$D$4,0,10*ROW('Water Data'!D183)),NA())</f>
        <v>#N/A</v>
      </c>
      <c r="E189" s="95" t="e">
        <f ca="true">+IF(AND(ISNUMBER(OFFSET('Water Data'!$D$6,0,10*ROW('Water Data'!D183))),'Data Summary'!BT189="Yes"),OFFSET('Water Data'!$D$6,0,10*ROW('Water Data'!D183)),NA())</f>
        <v>#N/A</v>
      </c>
      <c r="F189" s="95" t="e">
        <f ca="true">+IF(AND(ISNUMBER(OFFSET('Water Data'!$D$9,0,10*ROW('Water Data'!D183))),'Data Summary'!BU189="Yes"),OFFSET('Water Data'!$D$9,0,10*ROW('Water Data'!D183)),NA())</f>
        <v>#N/A</v>
      </c>
      <c r="G189" s="95" t="e">
        <f ca="true">+IF(AND(ISNUMBER(OFFSET('Water Data'!$E$4,0,10*ROW('Water Data'!E183))),'Data Summary'!BV189="Yes"),100-OFFSET('Water Data'!$E$4,0,10*ROW('Water Data'!E183)),NA())</f>
        <v>#N/A</v>
      </c>
      <c r="H189" s="95" t="e">
        <f ca="true">+IF(AND(ISNUMBER(OFFSET('Water Data'!$E$6,0,10*ROW('Water Data'!E183))),'Data Summary'!BW189="Yes"),OFFSET('Water Data'!$E$6,0,10*ROW('Water Data'!E183)),NA())</f>
        <v>#N/A</v>
      </c>
      <c r="I189" s="95" t="e">
        <f ca="true">+IF(AND(ISNUMBER(OFFSET('Water Data'!$E$9,0,10*ROW('Water Data'!E183))),'Data Summary'!BX189="Yes"),OFFSET('Water Data'!$E$9,0,10*ROW('Water Data'!E183)),NA())</f>
        <v>#N/A</v>
      </c>
      <c r="J189" s="95" t="e">
        <f ca="true">+IF(AND(ISNUMBER(OFFSET('Water Data'!$F$4,0,10*ROW('Water Data'!F183))),'Data Summary'!BY189="Yes"),100-OFFSET('Water Data'!$F$4,0,10*ROW('Water Data'!F183)),NA())</f>
        <v>#N/A</v>
      </c>
      <c r="K189" s="95" t="e">
        <f ca="true">+IF(AND(ISNUMBER(OFFSET('Water Data'!$F$6,0,10*ROW('Water Data'!F183))),'Data Summary'!BZ189="Yes"),OFFSET('Water Data'!$F$6,0,10*ROW('Water Data'!F183)),NA())</f>
        <v>#N/A</v>
      </c>
      <c r="L189" s="95" t="e">
        <f ca="true">+IF(AND(ISNUMBER(OFFSET('Water Data'!$F$9,0,10*ROW('Water Data'!F183))),'Data Summary'!CA189="Yes"),OFFSET('Water Data'!$F$9,0,10*ROW('Water Data'!F183)),NA())</f>
        <v>#N/A</v>
      </c>
      <c r="M189" s="95" t="e">
        <f ca="true">+IF(AND(ISNUMBER(OFFSET('Water Data'!$G$4,0,10*ROW('Water Data'!G183))),'Data Summary'!CB189="Yes"),100-OFFSET('Water Data'!$G$4,0,10*ROW('Water Data'!G183)),NA())</f>
        <v>#N/A</v>
      </c>
      <c r="N189" s="95" t="e">
        <f ca="true">+IF(AND(ISNUMBER(OFFSET('Water Data'!$G$6,0,10*ROW('Water Data'!G183))),'Data Summary'!CC189="Yes"),OFFSET('Water Data'!$G$6,0,10*ROW('Water Data'!G183)),NA())</f>
        <v>#N/A</v>
      </c>
      <c r="O189" s="95" t="e">
        <f ca="true">+IF(AND(ISNUMBER(OFFSET('Water Data'!$G$9,0,10*ROW('Water Data'!G183))),'Data Summary'!CD189="Yes"),OFFSET('Water Data'!$G$9,0,10*ROW('Water Data'!G183)),NA())</f>
        <v>#N/A</v>
      </c>
      <c r="P189" s="95" t="e">
        <f ca="true">+IF(AND(ISNUMBER(OFFSET('Water Data'!$H$4,0,10*ROW('Water Data'!H183))),'Data Summary'!CE189="Yes"),100-OFFSET('Water Data'!$H$4,0,10*ROW('Water Data'!H183)),NA())</f>
        <v>#N/A</v>
      </c>
      <c r="Q189" s="95" t="e">
        <f ca="true">+IF(AND(ISNUMBER(OFFSET('Water Data'!$H$6,0,10*ROW('Water Data'!H183))),'Data Summary'!CF189="Yes"),OFFSET('Water Data'!$H$6,0,10*ROW('Water Data'!H183)),NA())</f>
        <v>#N/A</v>
      </c>
      <c r="R189" s="95" t="e">
        <f ca="true">+IF(AND(ISNUMBER(OFFSET('Water Data'!$H$9,0,10*ROW('Water Data'!H183))),'Data Summary'!CG189="Yes"),OFFSET('Water Data'!$H$9,0,10*ROW('Water Data'!H183)),NA())</f>
        <v>#N/A</v>
      </c>
      <c r="S189" s="95" t="e">
        <f ca="true">+IF(AND(ISNUMBER(OFFSET('Water Data'!$I$4,0,10*ROW('Water Data'!I183))),'Data Summary'!CH189="Yes"),100-OFFSET('Water Data'!$I$4,0,10*ROW('Water Data'!I183)),NA())</f>
        <v>#N/A</v>
      </c>
      <c r="T189" s="95" t="e">
        <f ca="true">+IF(AND(ISNUMBER(OFFSET('Water Data'!$I$6,0,10*ROW('Water Data'!I183))),'Data Summary'!CI189="Yes"),OFFSET('Water Data'!$I$6,0,10*ROW('Water Data'!I183)),NA())</f>
        <v>#N/A</v>
      </c>
      <c r="U189" s="95" t="e">
        <f ca="true">+IF(AND(ISNUMBER(OFFSET('Water Data'!$I$9,0,10*ROW('Water Data'!I183))),'Data Summary'!CJ189="Yes"),OFFSET('Water Data'!$I$9,0,10*ROW('Water Data'!I183)),NA())</f>
        <v>#N/A</v>
      </c>
      <c r="V189" s="96" t="e">
        <f ca="true">+IF(AND(ISNUMBER(OFFSET('Sanitation Data'!$D$4,0,10*ROW('Sanitation Data'!D183))),'Data Summary'!CK189="Yes"),100-OFFSET('Sanitation Data'!$D$4,0,10*ROW('Sanitation Data'!D183)),NA())</f>
        <v>#N/A</v>
      </c>
      <c r="W189" s="96" t="e">
        <f ca="true">+IF(AND(ISNUMBER(OFFSET('Sanitation Data'!$D$6,0,10*ROW('Sanitation Data'!D183))),'Data Summary'!CL189="Yes"),OFFSET('Sanitation Data'!$D$6,0,10*ROW('Sanitation Data'!D183)),NA())</f>
        <v>#N/A</v>
      </c>
      <c r="X189" s="96" t="e">
        <f ca="true">+IF(AND(ISNUMBER(OFFSET('Sanitation Data'!$D$10,0,10*ROW('Sanitation Data'!D183))),'Data Summary'!CM189="Yes"),OFFSET('Sanitation Data'!$D$10,0,10*ROW('Sanitation Data'!D183)),NA())</f>
        <v>#N/A</v>
      </c>
      <c r="Y189" s="96" t="e">
        <f ca="true">+IF(AND(ISNUMBER(OFFSET('Sanitation Data'!$D$11,0,10*ROW('Sanitation Data'!D183))),'Data Summary'!CN189="Yes"),OFFSET('Sanitation Data'!$D$11,0,10*ROW('Sanitation Data'!D183)),NA())</f>
        <v>#N/A</v>
      </c>
      <c r="Z189" s="96" t="e">
        <f ca="true">+IF(AND(ISNUMBER(OFFSET('Sanitation Data'!$D$12,0,10*ROW('Sanitation Data'!D183))),'Data Summary'!CO189="Yes"),OFFSET('Sanitation Data'!$D$12,0,10*ROW('Sanitation Data'!D183)),NA())</f>
        <v>#N/A</v>
      </c>
      <c r="AA189" s="96" t="e">
        <f ca="true">+IF(AND(ISNUMBER(OFFSET('Sanitation Data'!$E$4,0,10*ROW('Sanitation Data'!E183))),'Data Summary'!CP189="Yes"),100-OFFSET('Sanitation Data'!$E$4,0,10*ROW('Sanitation Data'!E183)),NA())</f>
        <v>#N/A</v>
      </c>
      <c r="AB189" s="96" t="e">
        <f ca="true">+IF(AND(ISNUMBER(OFFSET('Sanitation Data'!$E$6,0,10*ROW('Sanitation Data'!E183))),'Data Summary'!CQ189="Yes"),OFFSET('Sanitation Data'!$E$6,0,10*ROW('Sanitation Data'!E183)),NA())</f>
        <v>#N/A</v>
      </c>
      <c r="AC189" s="96" t="e">
        <f ca="true">+IF(AND(ISNUMBER(OFFSET('Sanitation Data'!$E$10,0,10*ROW('Sanitation Data'!E183))),'Data Summary'!CR189="Yes"),OFFSET('Sanitation Data'!$E$10,0,10*ROW('Sanitation Data'!E183)),NA())</f>
        <v>#N/A</v>
      </c>
      <c r="AD189" s="96" t="e">
        <f ca="true">+IF(AND(ISNUMBER(OFFSET('Sanitation Data'!$E$11,0,10*ROW('Sanitation Data'!E183))),'Data Summary'!CS189="Yes"),OFFSET('Sanitation Data'!$E$11,0,10*ROW('Sanitation Data'!E183)),NA())</f>
        <v>#N/A</v>
      </c>
      <c r="AE189" s="96" t="e">
        <f ca="true">+IF(AND(ISNUMBER(OFFSET('Sanitation Data'!$E$12,0,10*ROW('Sanitation Data'!E183))),'Data Summary'!CT189="Yes"),OFFSET('Sanitation Data'!$E$12,0,10*ROW('Sanitation Data'!E183)),NA())</f>
        <v>#N/A</v>
      </c>
      <c r="AF189" s="96" t="e">
        <f ca="true">+IF(AND(ISNUMBER(OFFSET('Sanitation Data'!$F$4,0,10*ROW('Sanitation Data'!F183))),'Data Summary'!CU189="Yes"),100-OFFSET('Sanitation Data'!$F$4,0,10*ROW('Sanitation Data'!F183)),NA())</f>
        <v>#N/A</v>
      </c>
      <c r="AG189" s="96" t="e">
        <f ca="true">+IF(AND(ISNUMBER(OFFSET('Sanitation Data'!$F$6,0,10*ROW('Sanitation Data'!F183))),'Data Summary'!CV189="Yes"),OFFSET('Sanitation Data'!$F$6,0,10*ROW('Sanitation Data'!F183)),NA())</f>
        <v>#N/A</v>
      </c>
      <c r="AH189" s="96" t="e">
        <f ca="true">+IF(AND(ISNUMBER(OFFSET('Sanitation Data'!$F$10,0,10*ROW('Sanitation Data'!F183))),'Data Summary'!CW189="Yes"),OFFSET('Sanitation Data'!$F$10,0,10*ROW('Sanitation Data'!F183)),NA())</f>
        <v>#N/A</v>
      </c>
      <c r="AI189" s="96" t="e">
        <f ca="true">+IF(AND(ISNUMBER(OFFSET('Sanitation Data'!$F$11,0,10*ROW('Sanitation Data'!F183))),'Data Summary'!CX189="Yes"),OFFSET('Sanitation Data'!$F$11,0,10*ROW('Sanitation Data'!F183)),NA())</f>
        <v>#N/A</v>
      </c>
      <c r="AJ189" s="96" t="e">
        <f ca="true">+IF(AND(ISNUMBER(OFFSET('Sanitation Data'!$F$12,0,10*ROW('Sanitation Data'!F183))),'Data Summary'!CY189="Yes"),OFFSET('Sanitation Data'!$F$12,0,10*ROW('Sanitation Data'!F183)),NA())</f>
        <v>#N/A</v>
      </c>
      <c r="AK189" s="96" t="e">
        <f ca="true">+IF(AND(ISNUMBER(OFFSET('Sanitation Data'!$G$4,0,10*ROW('Sanitation Data'!G183))),'Data Summary'!CZ189="Yes"),100-OFFSET('Sanitation Data'!$G$4,0,10*ROW('Sanitation Data'!G183)),NA())</f>
        <v>#N/A</v>
      </c>
      <c r="AL189" s="96" t="e">
        <f ca="true">+IF(AND(ISNUMBER(OFFSET('Sanitation Data'!$G$6,0,10*ROW('Sanitation Data'!G183))),'Data Summary'!DA189="Yes"),OFFSET('Sanitation Data'!$G$6,0,10*ROW('Sanitation Data'!G183)),NA())</f>
        <v>#N/A</v>
      </c>
      <c r="AM189" s="96" t="e">
        <f ca="true">+IF(AND(ISNUMBER(OFFSET('Sanitation Data'!$G$10,0,10*ROW('Sanitation Data'!G183))),'Data Summary'!DB189="Yes"),OFFSET('Sanitation Data'!$G$10,0,10*ROW('Sanitation Data'!G183)),NA())</f>
        <v>#N/A</v>
      </c>
      <c r="AN189" s="96" t="e">
        <f ca="true">+IF(AND(ISNUMBER(OFFSET('Sanitation Data'!$G$11,0,10*ROW('Sanitation Data'!G183))),'Data Summary'!DC189="Yes"),OFFSET('Sanitation Data'!$G$11,0,10*ROW('Sanitation Data'!G183)),NA())</f>
        <v>#N/A</v>
      </c>
      <c r="AO189" s="96" t="e">
        <f ca="true">+IF(AND(ISNUMBER(OFFSET('Sanitation Data'!$G$12,0,10*ROW('Sanitation Data'!G183))),'Data Summary'!DD189="Yes"),OFFSET('Sanitation Data'!$G$12,0,10*ROW('Sanitation Data'!G183)),NA())</f>
        <v>#N/A</v>
      </c>
      <c r="AP189" s="96" t="e">
        <f ca="true">+IF(AND(ISNUMBER(OFFSET('Sanitation Data'!$H$4,0,10*ROW('Sanitation Data'!H183))),'Data Summary'!DE189="Yes"),100-OFFSET('Sanitation Data'!$H$4,0,10*ROW('Sanitation Data'!H183)),NA())</f>
        <v>#N/A</v>
      </c>
      <c r="AQ189" s="96" t="e">
        <f ca="true">+IF(AND(ISNUMBER(OFFSET('Sanitation Data'!$H$6,0,10*ROW('Sanitation Data'!H183))),'Data Summary'!DF189="Yes"),OFFSET('Sanitation Data'!$H$6,0,10*ROW('Sanitation Data'!H183)),NA())</f>
        <v>#N/A</v>
      </c>
      <c r="AR189" s="96" t="e">
        <f ca="true">+IF(AND(ISNUMBER(OFFSET('Sanitation Data'!$H$10,0,10*ROW('Sanitation Data'!H183))),'Data Summary'!DG189="Yes"),OFFSET('Sanitation Data'!$H$10,0,10*ROW('Sanitation Data'!H183)),NA())</f>
        <v>#N/A</v>
      </c>
      <c r="AS189" s="96" t="e">
        <f ca="true">+IF(AND(ISNUMBER(OFFSET('Sanitation Data'!$H$11,0,10*ROW('Sanitation Data'!H183))),'Data Summary'!DH189="Yes"),OFFSET('Sanitation Data'!$H$11,0,10*ROW('Sanitation Data'!H183)),NA())</f>
        <v>#N/A</v>
      </c>
      <c r="AT189" s="96" t="e">
        <f ca="true">+IF(AND(ISNUMBER(OFFSET('Sanitation Data'!$H$12,0,10*ROW('Sanitation Data'!H183))),'Data Summary'!DI189="Yes"),OFFSET('Sanitation Data'!$H$12,0,10*ROW('Sanitation Data'!H183)),NA())</f>
        <v>#N/A</v>
      </c>
      <c r="AU189" s="96" t="e">
        <f ca="true">+IF(AND(ISNUMBER(OFFSET('Sanitation Data'!$I$4,0,10*ROW('Sanitation Data'!I183))),'Data Summary'!DJ189="Yes"),100-OFFSET('Sanitation Data'!$I$4,0,10*ROW('Sanitation Data'!I183)),NA())</f>
        <v>#N/A</v>
      </c>
      <c r="AV189" s="96" t="e">
        <f ca="true">+IF(AND(ISNUMBER(OFFSET('Sanitation Data'!$I$6,0,10*ROW('Sanitation Data'!I183))),'Data Summary'!DK189="Yes"),OFFSET('Sanitation Data'!$I$6,0,10*ROW('Sanitation Data'!I183)),NA())</f>
        <v>#N/A</v>
      </c>
      <c r="AW189" s="96" t="e">
        <f ca="true">+IF(AND(ISNUMBER(OFFSET('Sanitation Data'!$I$10,0,10*ROW('Sanitation Data'!I183))),'Data Summary'!DL189="Yes"),OFFSET('Sanitation Data'!$I$10,0,10*ROW('Sanitation Data'!I183)),NA())</f>
        <v>#N/A</v>
      </c>
      <c r="AX189" s="96" t="e">
        <f ca="true">+IF(AND(ISNUMBER(OFFSET('Sanitation Data'!$I$11,0,10*ROW('Sanitation Data'!I183))),'Data Summary'!DM189="Yes"),OFFSET('Sanitation Data'!$I$11,0,10*ROW('Sanitation Data'!I183)),NA())</f>
        <v>#N/A</v>
      </c>
      <c r="AY189" s="96" t="e">
        <f ca="true">+IF(AND(ISNUMBER(OFFSET('Sanitation Data'!$I$12,0,10*ROW('Sanitation Data'!I183))),'Data Summary'!DN189="Yes"),OFFSET('Sanitation Data'!$I$12,0,10*ROW('Sanitation Data'!I183)),NA())</f>
        <v>#N/A</v>
      </c>
      <c r="AZ189" s="97" t="e">
        <f ca="true">+IF(AND(ISNUMBER(OFFSET('Hygiene Data'!$D$5,0,10*ROW('Hygiene Data'!D183))),'Data Summary'!DO189="Yes"),OFFSET('Hygiene Data'!$D$5,0,10*ROW('Hygiene Data'!D183)),NA())</f>
        <v>#N/A</v>
      </c>
      <c r="BA189" s="97" t="e">
        <f ca="true">+IF(AND(ISNUMBER(OFFSET('Hygiene Data'!$D$7,0,10*ROW('Hygiene Data'!D183))),'Data Summary'!DP189="Yes"),OFFSET('Hygiene Data'!$D$7,0,10*ROW('Hygiene Data'!D183)),NA())</f>
        <v>#N/A</v>
      </c>
      <c r="BB189" s="97" t="e">
        <f ca="true">+IF(AND(ISNUMBER(OFFSET('Hygiene Data'!$D$9,0,10*ROW('Hygiene Data'!D183))),'Data Summary'!DQ189="Yes"),OFFSET('Hygiene Data'!$D$9,0,10*ROW('Hygiene Data'!D183)),NA())</f>
        <v>#N/A</v>
      </c>
      <c r="BC189" s="97" t="e">
        <f ca="true">+IF(AND(ISNUMBER(OFFSET('Hygiene Data'!$E$5,0,10*ROW('Hygiene Data'!E183))),'Data Summary'!DR189="Yes"),OFFSET('Hygiene Data'!$E$5,0,10*ROW('Hygiene Data'!E183)),NA())</f>
        <v>#N/A</v>
      </c>
      <c r="BD189" s="97" t="e">
        <f ca="true">+IF(AND(ISNUMBER(OFFSET('Hygiene Data'!$E$7,0,10*ROW('Hygiene Data'!E183))),'Data Summary'!DS189="Yes"),OFFSET('Hygiene Data'!$E$7,0,10*ROW('Hygiene Data'!E183)),NA())</f>
        <v>#N/A</v>
      </c>
      <c r="BE189" s="97" t="e">
        <f ca="true">+IF(AND(ISNUMBER(OFFSET('Hygiene Data'!$E$9,0,10*ROW('Hygiene Data'!E183))),'Data Summary'!DT189="Yes"),OFFSET('Hygiene Data'!$E$9,0,10*ROW('Hygiene Data'!E183)),NA())</f>
        <v>#N/A</v>
      </c>
      <c r="BF189" s="97" t="e">
        <f ca="true">+IF(AND(ISNUMBER(OFFSET('Hygiene Data'!$F$5,0,10*ROW('Hygiene Data'!F183))),'Data Summary'!DU189="Yes"),OFFSET('Hygiene Data'!$F$5,0,10*ROW('Hygiene Data'!F183)),NA())</f>
        <v>#N/A</v>
      </c>
      <c r="BG189" s="97" t="e">
        <f ca="true">+IF(AND(ISNUMBER(OFFSET('Hygiene Data'!$F$7,0,10*ROW('Hygiene Data'!F183))),'Data Summary'!DV189="Yes"),OFFSET('Hygiene Data'!$F$7,0,10*ROW('Hygiene Data'!F183)),NA())</f>
        <v>#N/A</v>
      </c>
      <c r="BH189" s="97" t="e">
        <f ca="true">+IF(AND(ISNUMBER(OFFSET('Hygiene Data'!$F$9,0,10*ROW('Hygiene Data'!F183))),'Data Summary'!DW189="Yes"),OFFSET('Hygiene Data'!$F$9,0,10*ROW('Hygiene Data'!F183)),NA())</f>
        <v>#N/A</v>
      </c>
      <c r="BI189" s="97" t="e">
        <f ca="true">+IF(AND(ISNUMBER(OFFSET('Hygiene Data'!$G$5,0,10*ROW('Hygiene Data'!G183))),'Data Summary'!DX189="Yes"),OFFSET('Hygiene Data'!$G$5,0,10*ROW('Hygiene Data'!G183)),NA())</f>
        <v>#N/A</v>
      </c>
      <c r="BJ189" s="97" t="e">
        <f ca="true">+IF(AND(ISNUMBER(OFFSET('Hygiene Data'!$G$7,0,10*ROW('Hygiene Data'!G183))),'Data Summary'!DY189="Yes"),OFFSET('Hygiene Data'!$G$7,0,10*ROW('Hygiene Data'!G183)),NA())</f>
        <v>#N/A</v>
      </c>
      <c r="BK189" s="97" t="e">
        <f ca="true">+IF(AND(ISNUMBER(OFFSET('Hygiene Data'!$G$9,0,10*ROW('Hygiene Data'!G183))),'Data Summary'!DZ189="Yes"),OFFSET('Hygiene Data'!$G$9,0,10*ROW('Hygiene Data'!G183)),NA())</f>
        <v>#N/A</v>
      </c>
      <c r="BL189" s="97" t="e">
        <f ca="true">+IF(AND(ISNUMBER(OFFSET('Hygiene Data'!$H$5,0,10*ROW('Hygiene Data'!H183))),'Data Summary'!EA189="Yes"),OFFSET('Hygiene Data'!$H$5,0,10*ROW('Hygiene Data'!H183)),NA())</f>
        <v>#N/A</v>
      </c>
      <c r="BM189" s="97" t="e">
        <f ca="true">+IF(AND(ISNUMBER(OFFSET('Hygiene Data'!$H$7,0,10*ROW('Hygiene Data'!H183))),'Data Summary'!EB189="Yes"),OFFSET('Hygiene Data'!$H$7,0,10*ROW('Hygiene Data'!H183)),NA())</f>
        <v>#N/A</v>
      </c>
      <c r="BN189" s="97" t="e">
        <f ca="true">+IF(AND(ISNUMBER(OFFSET('Hygiene Data'!$H$9,0,10*ROW('Hygiene Data'!H183))),'Data Summary'!EC189="Yes"),OFFSET('Hygiene Data'!$H$9,0,10*ROW('Hygiene Data'!H183)),NA())</f>
        <v>#N/A</v>
      </c>
      <c r="BO189" s="97" t="e">
        <f ca="true">+IF(AND(ISNUMBER(OFFSET('Hygiene Data'!$I$5,0,10*ROW('Hygiene Data'!I183))),'Data Summary'!ED189="Yes"),OFFSET('Hygiene Data'!$I$5,0,10*ROW('Hygiene Data'!I183)),NA())</f>
        <v>#N/A</v>
      </c>
      <c r="BP189" s="97" t="e">
        <f ca="true">+IF(AND(ISNUMBER(OFFSET('Hygiene Data'!$I$7,0,10*ROW('Hygiene Data'!I183))),'Data Summary'!EE189="Yes"),OFFSET('Hygiene Data'!$I$7,0,10*ROW('Hygiene Data'!I183)),NA())</f>
        <v>#N/A</v>
      </c>
      <c r="BQ189" s="97" t="e">
        <f ca="true">+IF(AND(ISNUMBER(OFFSET('Hygiene Data'!$I$9,0,10*ROW('Hygiene Data'!I183))),'Data Summary'!EF189="Yes"),OFFSET('Hygiene Data'!$I$9,0,10*ROW('Hygiene Data'!I183)),NA())</f>
        <v>#N/A</v>
      </c>
    </row>
    <row xmlns:x14ac="http://schemas.microsoft.com/office/spreadsheetml/2009/9/ac" r="190" x14ac:dyDescent="0.2">
      <c r="A190" s="409" t="e">
        <f ca="true">+RIGHT('Data Summary'!A190,LEN('Data Summary'!A190)-9)</f>
        <v>#VALUE!</v>
      </c>
      <c r="B190" s="36" t="str">
        <f ca="true">+IF(ISTEXT('Data Summary'!B190),'Data Summary'!B190,"")</f>
        <v/>
      </c>
      <c r="C190" s="358" t="e">
        <f ca="true">+VALUE('Data Summary'!C190)</f>
        <v>#VALUE!</v>
      </c>
      <c r="D190" s="95" t="e">
        <f ca="true">+IF(AND(ISNUMBER(OFFSET('Water Data'!$D$4,0,10*ROW('Water Data'!D184))),'Data Summary'!BS190="Yes"),100-OFFSET('Water Data'!$D$4,0,10*ROW('Water Data'!D184)),NA())</f>
        <v>#N/A</v>
      </c>
      <c r="E190" s="95" t="e">
        <f ca="true">+IF(AND(ISNUMBER(OFFSET('Water Data'!$D$6,0,10*ROW('Water Data'!D184))),'Data Summary'!BT190="Yes"),OFFSET('Water Data'!$D$6,0,10*ROW('Water Data'!D184)),NA())</f>
        <v>#N/A</v>
      </c>
      <c r="F190" s="95" t="e">
        <f ca="true">+IF(AND(ISNUMBER(OFFSET('Water Data'!$D$9,0,10*ROW('Water Data'!D184))),'Data Summary'!BU190="Yes"),OFFSET('Water Data'!$D$9,0,10*ROW('Water Data'!D184)),NA())</f>
        <v>#N/A</v>
      </c>
      <c r="G190" s="95" t="e">
        <f ca="true">+IF(AND(ISNUMBER(OFFSET('Water Data'!$E$4,0,10*ROW('Water Data'!E184))),'Data Summary'!BV190="Yes"),100-OFFSET('Water Data'!$E$4,0,10*ROW('Water Data'!E184)),NA())</f>
        <v>#N/A</v>
      </c>
      <c r="H190" s="95" t="e">
        <f ca="true">+IF(AND(ISNUMBER(OFFSET('Water Data'!$E$6,0,10*ROW('Water Data'!E184))),'Data Summary'!BW190="Yes"),OFFSET('Water Data'!$E$6,0,10*ROW('Water Data'!E184)),NA())</f>
        <v>#N/A</v>
      </c>
      <c r="I190" s="95" t="e">
        <f ca="true">+IF(AND(ISNUMBER(OFFSET('Water Data'!$E$9,0,10*ROW('Water Data'!E184))),'Data Summary'!BX190="Yes"),OFFSET('Water Data'!$E$9,0,10*ROW('Water Data'!E184)),NA())</f>
        <v>#N/A</v>
      </c>
      <c r="J190" s="95" t="e">
        <f ca="true">+IF(AND(ISNUMBER(OFFSET('Water Data'!$F$4,0,10*ROW('Water Data'!F184))),'Data Summary'!BY190="Yes"),100-OFFSET('Water Data'!$F$4,0,10*ROW('Water Data'!F184)),NA())</f>
        <v>#N/A</v>
      </c>
      <c r="K190" s="95" t="e">
        <f ca="true">+IF(AND(ISNUMBER(OFFSET('Water Data'!$F$6,0,10*ROW('Water Data'!F184))),'Data Summary'!BZ190="Yes"),OFFSET('Water Data'!$F$6,0,10*ROW('Water Data'!F184)),NA())</f>
        <v>#N/A</v>
      </c>
      <c r="L190" s="95" t="e">
        <f ca="true">+IF(AND(ISNUMBER(OFFSET('Water Data'!$F$9,0,10*ROW('Water Data'!F184))),'Data Summary'!CA190="Yes"),OFFSET('Water Data'!$F$9,0,10*ROW('Water Data'!F184)),NA())</f>
        <v>#N/A</v>
      </c>
      <c r="M190" s="95" t="e">
        <f ca="true">+IF(AND(ISNUMBER(OFFSET('Water Data'!$G$4,0,10*ROW('Water Data'!G184))),'Data Summary'!CB190="Yes"),100-OFFSET('Water Data'!$G$4,0,10*ROW('Water Data'!G184)),NA())</f>
        <v>#N/A</v>
      </c>
      <c r="N190" s="95" t="e">
        <f ca="true">+IF(AND(ISNUMBER(OFFSET('Water Data'!$G$6,0,10*ROW('Water Data'!G184))),'Data Summary'!CC190="Yes"),OFFSET('Water Data'!$G$6,0,10*ROW('Water Data'!G184)),NA())</f>
        <v>#N/A</v>
      </c>
      <c r="O190" s="95" t="e">
        <f ca="true">+IF(AND(ISNUMBER(OFFSET('Water Data'!$G$9,0,10*ROW('Water Data'!G184))),'Data Summary'!CD190="Yes"),OFFSET('Water Data'!$G$9,0,10*ROW('Water Data'!G184)),NA())</f>
        <v>#N/A</v>
      </c>
      <c r="P190" s="95" t="e">
        <f ca="true">+IF(AND(ISNUMBER(OFFSET('Water Data'!$H$4,0,10*ROW('Water Data'!H184))),'Data Summary'!CE190="Yes"),100-OFFSET('Water Data'!$H$4,0,10*ROW('Water Data'!H184)),NA())</f>
        <v>#N/A</v>
      </c>
      <c r="Q190" s="95" t="e">
        <f ca="true">+IF(AND(ISNUMBER(OFFSET('Water Data'!$H$6,0,10*ROW('Water Data'!H184))),'Data Summary'!CF190="Yes"),OFFSET('Water Data'!$H$6,0,10*ROW('Water Data'!H184)),NA())</f>
        <v>#N/A</v>
      </c>
      <c r="R190" s="95" t="e">
        <f ca="true">+IF(AND(ISNUMBER(OFFSET('Water Data'!$H$9,0,10*ROW('Water Data'!H184))),'Data Summary'!CG190="Yes"),OFFSET('Water Data'!$H$9,0,10*ROW('Water Data'!H184)),NA())</f>
        <v>#N/A</v>
      </c>
      <c r="S190" s="95" t="e">
        <f ca="true">+IF(AND(ISNUMBER(OFFSET('Water Data'!$I$4,0,10*ROW('Water Data'!I184))),'Data Summary'!CH190="Yes"),100-OFFSET('Water Data'!$I$4,0,10*ROW('Water Data'!I184)),NA())</f>
        <v>#N/A</v>
      </c>
      <c r="T190" s="95" t="e">
        <f ca="true">+IF(AND(ISNUMBER(OFFSET('Water Data'!$I$6,0,10*ROW('Water Data'!I184))),'Data Summary'!CI190="Yes"),OFFSET('Water Data'!$I$6,0,10*ROW('Water Data'!I184)),NA())</f>
        <v>#N/A</v>
      </c>
      <c r="U190" s="95" t="e">
        <f ca="true">+IF(AND(ISNUMBER(OFFSET('Water Data'!$I$9,0,10*ROW('Water Data'!I184))),'Data Summary'!CJ190="Yes"),OFFSET('Water Data'!$I$9,0,10*ROW('Water Data'!I184)),NA())</f>
        <v>#N/A</v>
      </c>
      <c r="V190" s="96" t="e">
        <f ca="true">+IF(AND(ISNUMBER(OFFSET('Sanitation Data'!$D$4,0,10*ROW('Sanitation Data'!D184))),'Data Summary'!CK190="Yes"),100-OFFSET('Sanitation Data'!$D$4,0,10*ROW('Sanitation Data'!D184)),NA())</f>
        <v>#N/A</v>
      </c>
      <c r="W190" s="96" t="e">
        <f ca="true">+IF(AND(ISNUMBER(OFFSET('Sanitation Data'!$D$6,0,10*ROW('Sanitation Data'!D184))),'Data Summary'!CL190="Yes"),OFFSET('Sanitation Data'!$D$6,0,10*ROW('Sanitation Data'!D184)),NA())</f>
        <v>#N/A</v>
      </c>
      <c r="X190" s="96" t="e">
        <f ca="true">+IF(AND(ISNUMBER(OFFSET('Sanitation Data'!$D$10,0,10*ROW('Sanitation Data'!D184))),'Data Summary'!CM190="Yes"),OFFSET('Sanitation Data'!$D$10,0,10*ROW('Sanitation Data'!D184)),NA())</f>
        <v>#N/A</v>
      </c>
      <c r="Y190" s="96" t="e">
        <f ca="true">+IF(AND(ISNUMBER(OFFSET('Sanitation Data'!$D$11,0,10*ROW('Sanitation Data'!D184))),'Data Summary'!CN190="Yes"),OFFSET('Sanitation Data'!$D$11,0,10*ROW('Sanitation Data'!D184)),NA())</f>
        <v>#N/A</v>
      </c>
      <c r="Z190" s="96" t="e">
        <f ca="true">+IF(AND(ISNUMBER(OFFSET('Sanitation Data'!$D$12,0,10*ROW('Sanitation Data'!D184))),'Data Summary'!CO190="Yes"),OFFSET('Sanitation Data'!$D$12,0,10*ROW('Sanitation Data'!D184)),NA())</f>
        <v>#N/A</v>
      </c>
      <c r="AA190" s="96" t="e">
        <f ca="true">+IF(AND(ISNUMBER(OFFSET('Sanitation Data'!$E$4,0,10*ROW('Sanitation Data'!E184))),'Data Summary'!CP190="Yes"),100-OFFSET('Sanitation Data'!$E$4,0,10*ROW('Sanitation Data'!E184)),NA())</f>
        <v>#N/A</v>
      </c>
      <c r="AB190" s="96" t="e">
        <f ca="true">+IF(AND(ISNUMBER(OFFSET('Sanitation Data'!$E$6,0,10*ROW('Sanitation Data'!E184))),'Data Summary'!CQ190="Yes"),OFFSET('Sanitation Data'!$E$6,0,10*ROW('Sanitation Data'!E184)),NA())</f>
        <v>#N/A</v>
      </c>
      <c r="AC190" s="96" t="e">
        <f ca="true">+IF(AND(ISNUMBER(OFFSET('Sanitation Data'!$E$10,0,10*ROW('Sanitation Data'!E184))),'Data Summary'!CR190="Yes"),OFFSET('Sanitation Data'!$E$10,0,10*ROW('Sanitation Data'!E184)),NA())</f>
        <v>#N/A</v>
      </c>
      <c r="AD190" s="96" t="e">
        <f ca="true">+IF(AND(ISNUMBER(OFFSET('Sanitation Data'!$E$11,0,10*ROW('Sanitation Data'!E184))),'Data Summary'!CS190="Yes"),OFFSET('Sanitation Data'!$E$11,0,10*ROW('Sanitation Data'!E184)),NA())</f>
        <v>#N/A</v>
      </c>
      <c r="AE190" s="96" t="e">
        <f ca="true">+IF(AND(ISNUMBER(OFFSET('Sanitation Data'!$E$12,0,10*ROW('Sanitation Data'!E184))),'Data Summary'!CT190="Yes"),OFFSET('Sanitation Data'!$E$12,0,10*ROW('Sanitation Data'!E184)),NA())</f>
        <v>#N/A</v>
      </c>
      <c r="AF190" s="96" t="e">
        <f ca="true">+IF(AND(ISNUMBER(OFFSET('Sanitation Data'!$F$4,0,10*ROW('Sanitation Data'!F184))),'Data Summary'!CU190="Yes"),100-OFFSET('Sanitation Data'!$F$4,0,10*ROW('Sanitation Data'!F184)),NA())</f>
        <v>#N/A</v>
      </c>
      <c r="AG190" s="96" t="e">
        <f ca="true">+IF(AND(ISNUMBER(OFFSET('Sanitation Data'!$F$6,0,10*ROW('Sanitation Data'!F184))),'Data Summary'!CV190="Yes"),OFFSET('Sanitation Data'!$F$6,0,10*ROW('Sanitation Data'!F184)),NA())</f>
        <v>#N/A</v>
      </c>
      <c r="AH190" s="96" t="e">
        <f ca="true">+IF(AND(ISNUMBER(OFFSET('Sanitation Data'!$F$10,0,10*ROW('Sanitation Data'!F184))),'Data Summary'!CW190="Yes"),OFFSET('Sanitation Data'!$F$10,0,10*ROW('Sanitation Data'!F184)),NA())</f>
        <v>#N/A</v>
      </c>
      <c r="AI190" s="96" t="e">
        <f ca="true">+IF(AND(ISNUMBER(OFFSET('Sanitation Data'!$F$11,0,10*ROW('Sanitation Data'!F184))),'Data Summary'!CX190="Yes"),OFFSET('Sanitation Data'!$F$11,0,10*ROW('Sanitation Data'!F184)),NA())</f>
        <v>#N/A</v>
      </c>
      <c r="AJ190" s="96" t="e">
        <f ca="true">+IF(AND(ISNUMBER(OFFSET('Sanitation Data'!$F$12,0,10*ROW('Sanitation Data'!F184))),'Data Summary'!CY190="Yes"),OFFSET('Sanitation Data'!$F$12,0,10*ROW('Sanitation Data'!F184)),NA())</f>
        <v>#N/A</v>
      </c>
      <c r="AK190" s="96" t="e">
        <f ca="true">+IF(AND(ISNUMBER(OFFSET('Sanitation Data'!$G$4,0,10*ROW('Sanitation Data'!G184))),'Data Summary'!CZ190="Yes"),100-OFFSET('Sanitation Data'!$G$4,0,10*ROW('Sanitation Data'!G184)),NA())</f>
        <v>#N/A</v>
      </c>
      <c r="AL190" s="96" t="e">
        <f ca="true">+IF(AND(ISNUMBER(OFFSET('Sanitation Data'!$G$6,0,10*ROW('Sanitation Data'!G184))),'Data Summary'!DA190="Yes"),OFFSET('Sanitation Data'!$G$6,0,10*ROW('Sanitation Data'!G184)),NA())</f>
        <v>#N/A</v>
      </c>
      <c r="AM190" s="96" t="e">
        <f ca="true">+IF(AND(ISNUMBER(OFFSET('Sanitation Data'!$G$10,0,10*ROW('Sanitation Data'!G184))),'Data Summary'!DB190="Yes"),OFFSET('Sanitation Data'!$G$10,0,10*ROW('Sanitation Data'!G184)),NA())</f>
        <v>#N/A</v>
      </c>
      <c r="AN190" s="96" t="e">
        <f ca="true">+IF(AND(ISNUMBER(OFFSET('Sanitation Data'!$G$11,0,10*ROW('Sanitation Data'!G184))),'Data Summary'!DC190="Yes"),OFFSET('Sanitation Data'!$G$11,0,10*ROW('Sanitation Data'!G184)),NA())</f>
        <v>#N/A</v>
      </c>
      <c r="AO190" s="96" t="e">
        <f ca="true">+IF(AND(ISNUMBER(OFFSET('Sanitation Data'!$G$12,0,10*ROW('Sanitation Data'!G184))),'Data Summary'!DD190="Yes"),OFFSET('Sanitation Data'!$G$12,0,10*ROW('Sanitation Data'!G184)),NA())</f>
        <v>#N/A</v>
      </c>
      <c r="AP190" s="96" t="e">
        <f ca="true">+IF(AND(ISNUMBER(OFFSET('Sanitation Data'!$H$4,0,10*ROW('Sanitation Data'!H184))),'Data Summary'!DE190="Yes"),100-OFFSET('Sanitation Data'!$H$4,0,10*ROW('Sanitation Data'!H184)),NA())</f>
        <v>#N/A</v>
      </c>
      <c r="AQ190" s="96" t="e">
        <f ca="true">+IF(AND(ISNUMBER(OFFSET('Sanitation Data'!$H$6,0,10*ROW('Sanitation Data'!H184))),'Data Summary'!DF190="Yes"),OFFSET('Sanitation Data'!$H$6,0,10*ROW('Sanitation Data'!H184)),NA())</f>
        <v>#N/A</v>
      </c>
      <c r="AR190" s="96" t="e">
        <f ca="true">+IF(AND(ISNUMBER(OFFSET('Sanitation Data'!$H$10,0,10*ROW('Sanitation Data'!H184))),'Data Summary'!DG190="Yes"),OFFSET('Sanitation Data'!$H$10,0,10*ROW('Sanitation Data'!H184)),NA())</f>
        <v>#N/A</v>
      </c>
      <c r="AS190" s="96" t="e">
        <f ca="true">+IF(AND(ISNUMBER(OFFSET('Sanitation Data'!$H$11,0,10*ROW('Sanitation Data'!H184))),'Data Summary'!DH190="Yes"),OFFSET('Sanitation Data'!$H$11,0,10*ROW('Sanitation Data'!H184)),NA())</f>
        <v>#N/A</v>
      </c>
      <c r="AT190" s="96" t="e">
        <f ca="true">+IF(AND(ISNUMBER(OFFSET('Sanitation Data'!$H$12,0,10*ROW('Sanitation Data'!H184))),'Data Summary'!DI190="Yes"),OFFSET('Sanitation Data'!$H$12,0,10*ROW('Sanitation Data'!H184)),NA())</f>
        <v>#N/A</v>
      </c>
      <c r="AU190" s="96" t="e">
        <f ca="true">+IF(AND(ISNUMBER(OFFSET('Sanitation Data'!$I$4,0,10*ROW('Sanitation Data'!I184))),'Data Summary'!DJ190="Yes"),100-OFFSET('Sanitation Data'!$I$4,0,10*ROW('Sanitation Data'!I184)),NA())</f>
        <v>#N/A</v>
      </c>
      <c r="AV190" s="96" t="e">
        <f ca="true">+IF(AND(ISNUMBER(OFFSET('Sanitation Data'!$I$6,0,10*ROW('Sanitation Data'!I184))),'Data Summary'!DK190="Yes"),OFFSET('Sanitation Data'!$I$6,0,10*ROW('Sanitation Data'!I184)),NA())</f>
        <v>#N/A</v>
      </c>
      <c r="AW190" s="96" t="e">
        <f ca="true">+IF(AND(ISNUMBER(OFFSET('Sanitation Data'!$I$10,0,10*ROW('Sanitation Data'!I184))),'Data Summary'!DL190="Yes"),OFFSET('Sanitation Data'!$I$10,0,10*ROW('Sanitation Data'!I184)),NA())</f>
        <v>#N/A</v>
      </c>
      <c r="AX190" s="96" t="e">
        <f ca="true">+IF(AND(ISNUMBER(OFFSET('Sanitation Data'!$I$11,0,10*ROW('Sanitation Data'!I184))),'Data Summary'!DM190="Yes"),OFFSET('Sanitation Data'!$I$11,0,10*ROW('Sanitation Data'!I184)),NA())</f>
        <v>#N/A</v>
      </c>
      <c r="AY190" s="96" t="e">
        <f ca="true">+IF(AND(ISNUMBER(OFFSET('Sanitation Data'!$I$12,0,10*ROW('Sanitation Data'!I184))),'Data Summary'!DN190="Yes"),OFFSET('Sanitation Data'!$I$12,0,10*ROW('Sanitation Data'!I184)),NA())</f>
        <v>#N/A</v>
      </c>
      <c r="AZ190" s="97" t="e">
        <f ca="true">+IF(AND(ISNUMBER(OFFSET('Hygiene Data'!$D$5,0,10*ROW('Hygiene Data'!D184))),'Data Summary'!DO190="Yes"),OFFSET('Hygiene Data'!$D$5,0,10*ROW('Hygiene Data'!D184)),NA())</f>
        <v>#N/A</v>
      </c>
      <c r="BA190" s="97" t="e">
        <f ca="true">+IF(AND(ISNUMBER(OFFSET('Hygiene Data'!$D$7,0,10*ROW('Hygiene Data'!D184))),'Data Summary'!DP190="Yes"),OFFSET('Hygiene Data'!$D$7,0,10*ROW('Hygiene Data'!D184)),NA())</f>
        <v>#N/A</v>
      </c>
      <c r="BB190" s="97" t="e">
        <f ca="true">+IF(AND(ISNUMBER(OFFSET('Hygiene Data'!$D$9,0,10*ROW('Hygiene Data'!D184))),'Data Summary'!DQ190="Yes"),OFFSET('Hygiene Data'!$D$9,0,10*ROW('Hygiene Data'!D184)),NA())</f>
        <v>#N/A</v>
      </c>
      <c r="BC190" s="97" t="e">
        <f ca="true">+IF(AND(ISNUMBER(OFFSET('Hygiene Data'!$E$5,0,10*ROW('Hygiene Data'!E184))),'Data Summary'!DR190="Yes"),OFFSET('Hygiene Data'!$E$5,0,10*ROW('Hygiene Data'!E184)),NA())</f>
        <v>#N/A</v>
      </c>
      <c r="BD190" s="97" t="e">
        <f ca="true">+IF(AND(ISNUMBER(OFFSET('Hygiene Data'!$E$7,0,10*ROW('Hygiene Data'!E184))),'Data Summary'!DS190="Yes"),OFFSET('Hygiene Data'!$E$7,0,10*ROW('Hygiene Data'!E184)),NA())</f>
        <v>#N/A</v>
      </c>
      <c r="BE190" s="97" t="e">
        <f ca="true">+IF(AND(ISNUMBER(OFFSET('Hygiene Data'!$E$9,0,10*ROW('Hygiene Data'!E184))),'Data Summary'!DT190="Yes"),OFFSET('Hygiene Data'!$E$9,0,10*ROW('Hygiene Data'!E184)),NA())</f>
        <v>#N/A</v>
      </c>
      <c r="BF190" s="97" t="e">
        <f ca="true">+IF(AND(ISNUMBER(OFFSET('Hygiene Data'!$F$5,0,10*ROW('Hygiene Data'!F184))),'Data Summary'!DU190="Yes"),OFFSET('Hygiene Data'!$F$5,0,10*ROW('Hygiene Data'!F184)),NA())</f>
        <v>#N/A</v>
      </c>
      <c r="BG190" s="97" t="e">
        <f ca="true">+IF(AND(ISNUMBER(OFFSET('Hygiene Data'!$F$7,0,10*ROW('Hygiene Data'!F184))),'Data Summary'!DV190="Yes"),OFFSET('Hygiene Data'!$F$7,0,10*ROW('Hygiene Data'!F184)),NA())</f>
        <v>#N/A</v>
      </c>
      <c r="BH190" s="97" t="e">
        <f ca="true">+IF(AND(ISNUMBER(OFFSET('Hygiene Data'!$F$9,0,10*ROW('Hygiene Data'!F184))),'Data Summary'!DW190="Yes"),OFFSET('Hygiene Data'!$F$9,0,10*ROW('Hygiene Data'!F184)),NA())</f>
        <v>#N/A</v>
      </c>
      <c r="BI190" s="97" t="e">
        <f ca="true">+IF(AND(ISNUMBER(OFFSET('Hygiene Data'!$G$5,0,10*ROW('Hygiene Data'!G184))),'Data Summary'!DX190="Yes"),OFFSET('Hygiene Data'!$G$5,0,10*ROW('Hygiene Data'!G184)),NA())</f>
        <v>#N/A</v>
      </c>
      <c r="BJ190" s="97" t="e">
        <f ca="true">+IF(AND(ISNUMBER(OFFSET('Hygiene Data'!$G$7,0,10*ROW('Hygiene Data'!G184))),'Data Summary'!DY190="Yes"),OFFSET('Hygiene Data'!$G$7,0,10*ROW('Hygiene Data'!G184)),NA())</f>
        <v>#N/A</v>
      </c>
      <c r="BK190" s="97" t="e">
        <f ca="true">+IF(AND(ISNUMBER(OFFSET('Hygiene Data'!$G$9,0,10*ROW('Hygiene Data'!G184))),'Data Summary'!DZ190="Yes"),OFFSET('Hygiene Data'!$G$9,0,10*ROW('Hygiene Data'!G184)),NA())</f>
        <v>#N/A</v>
      </c>
      <c r="BL190" s="97" t="e">
        <f ca="true">+IF(AND(ISNUMBER(OFFSET('Hygiene Data'!$H$5,0,10*ROW('Hygiene Data'!H184))),'Data Summary'!EA190="Yes"),OFFSET('Hygiene Data'!$H$5,0,10*ROW('Hygiene Data'!H184)),NA())</f>
        <v>#N/A</v>
      </c>
      <c r="BM190" s="97" t="e">
        <f ca="true">+IF(AND(ISNUMBER(OFFSET('Hygiene Data'!$H$7,0,10*ROW('Hygiene Data'!H184))),'Data Summary'!EB190="Yes"),OFFSET('Hygiene Data'!$H$7,0,10*ROW('Hygiene Data'!H184)),NA())</f>
        <v>#N/A</v>
      </c>
      <c r="BN190" s="97" t="e">
        <f ca="true">+IF(AND(ISNUMBER(OFFSET('Hygiene Data'!$H$9,0,10*ROW('Hygiene Data'!H184))),'Data Summary'!EC190="Yes"),OFFSET('Hygiene Data'!$H$9,0,10*ROW('Hygiene Data'!H184)),NA())</f>
        <v>#N/A</v>
      </c>
      <c r="BO190" s="97" t="e">
        <f ca="true">+IF(AND(ISNUMBER(OFFSET('Hygiene Data'!$I$5,0,10*ROW('Hygiene Data'!I184))),'Data Summary'!ED190="Yes"),OFFSET('Hygiene Data'!$I$5,0,10*ROW('Hygiene Data'!I184)),NA())</f>
        <v>#N/A</v>
      </c>
      <c r="BP190" s="97" t="e">
        <f ca="true">+IF(AND(ISNUMBER(OFFSET('Hygiene Data'!$I$7,0,10*ROW('Hygiene Data'!I184))),'Data Summary'!EE190="Yes"),OFFSET('Hygiene Data'!$I$7,0,10*ROW('Hygiene Data'!I184)),NA())</f>
        <v>#N/A</v>
      </c>
      <c r="BQ190" s="97" t="e">
        <f ca="true">+IF(AND(ISNUMBER(OFFSET('Hygiene Data'!$I$9,0,10*ROW('Hygiene Data'!I184))),'Data Summary'!EF190="Yes"),OFFSET('Hygiene Data'!$I$9,0,10*ROW('Hygiene Data'!I184)),NA())</f>
        <v>#N/A</v>
      </c>
    </row>
    <row xmlns:x14ac="http://schemas.microsoft.com/office/spreadsheetml/2009/9/ac" r="191" x14ac:dyDescent="0.2">
      <c r="A191" s="409" t="e">
        <f ca="true">+RIGHT('Data Summary'!A191,LEN('Data Summary'!A191)-9)</f>
        <v>#VALUE!</v>
      </c>
      <c r="B191" s="36" t="str">
        <f ca="true">+IF(ISTEXT('Data Summary'!B191),'Data Summary'!B191,"")</f>
        <v/>
      </c>
      <c r="C191" s="358" t="e">
        <f ca="true">+VALUE('Data Summary'!C191)</f>
        <v>#VALUE!</v>
      </c>
      <c r="D191" s="95" t="e">
        <f ca="true">+IF(AND(ISNUMBER(OFFSET('Water Data'!$D$4,0,10*ROW('Water Data'!D185))),'Data Summary'!BS191="Yes"),100-OFFSET('Water Data'!$D$4,0,10*ROW('Water Data'!D185)),NA())</f>
        <v>#N/A</v>
      </c>
      <c r="E191" s="95" t="e">
        <f ca="true">+IF(AND(ISNUMBER(OFFSET('Water Data'!$D$6,0,10*ROW('Water Data'!D185))),'Data Summary'!BT191="Yes"),OFFSET('Water Data'!$D$6,0,10*ROW('Water Data'!D185)),NA())</f>
        <v>#N/A</v>
      </c>
      <c r="F191" s="95" t="e">
        <f ca="true">+IF(AND(ISNUMBER(OFFSET('Water Data'!$D$9,0,10*ROW('Water Data'!D185))),'Data Summary'!BU191="Yes"),OFFSET('Water Data'!$D$9,0,10*ROW('Water Data'!D185)),NA())</f>
        <v>#N/A</v>
      </c>
      <c r="G191" s="95" t="e">
        <f ca="true">+IF(AND(ISNUMBER(OFFSET('Water Data'!$E$4,0,10*ROW('Water Data'!E185))),'Data Summary'!BV191="Yes"),100-OFFSET('Water Data'!$E$4,0,10*ROW('Water Data'!E185)),NA())</f>
        <v>#N/A</v>
      </c>
      <c r="H191" s="95" t="e">
        <f ca="true">+IF(AND(ISNUMBER(OFFSET('Water Data'!$E$6,0,10*ROW('Water Data'!E185))),'Data Summary'!BW191="Yes"),OFFSET('Water Data'!$E$6,0,10*ROW('Water Data'!E185)),NA())</f>
        <v>#N/A</v>
      </c>
      <c r="I191" s="95" t="e">
        <f ca="true">+IF(AND(ISNUMBER(OFFSET('Water Data'!$E$9,0,10*ROW('Water Data'!E185))),'Data Summary'!BX191="Yes"),OFFSET('Water Data'!$E$9,0,10*ROW('Water Data'!E185)),NA())</f>
        <v>#N/A</v>
      </c>
      <c r="J191" s="95" t="e">
        <f ca="true">+IF(AND(ISNUMBER(OFFSET('Water Data'!$F$4,0,10*ROW('Water Data'!F185))),'Data Summary'!BY191="Yes"),100-OFFSET('Water Data'!$F$4,0,10*ROW('Water Data'!F185)),NA())</f>
        <v>#N/A</v>
      </c>
      <c r="K191" s="95" t="e">
        <f ca="true">+IF(AND(ISNUMBER(OFFSET('Water Data'!$F$6,0,10*ROW('Water Data'!F185))),'Data Summary'!BZ191="Yes"),OFFSET('Water Data'!$F$6,0,10*ROW('Water Data'!F185)),NA())</f>
        <v>#N/A</v>
      </c>
      <c r="L191" s="95" t="e">
        <f ca="true">+IF(AND(ISNUMBER(OFFSET('Water Data'!$F$9,0,10*ROW('Water Data'!F185))),'Data Summary'!CA191="Yes"),OFFSET('Water Data'!$F$9,0,10*ROW('Water Data'!F185)),NA())</f>
        <v>#N/A</v>
      </c>
      <c r="M191" s="95" t="e">
        <f ca="true">+IF(AND(ISNUMBER(OFFSET('Water Data'!$G$4,0,10*ROW('Water Data'!G185))),'Data Summary'!CB191="Yes"),100-OFFSET('Water Data'!$G$4,0,10*ROW('Water Data'!G185)),NA())</f>
        <v>#N/A</v>
      </c>
      <c r="N191" s="95" t="e">
        <f ca="true">+IF(AND(ISNUMBER(OFFSET('Water Data'!$G$6,0,10*ROW('Water Data'!G185))),'Data Summary'!CC191="Yes"),OFFSET('Water Data'!$G$6,0,10*ROW('Water Data'!G185)),NA())</f>
        <v>#N/A</v>
      </c>
      <c r="O191" s="95" t="e">
        <f ca="true">+IF(AND(ISNUMBER(OFFSET('Water Data'!$G$9,0,10*ROW('Water Data'!G185))),'Data Summary'!CD191="Yes"),OFFSET('Water Data'!$G$9,0,10*ROW('Water Data'!G185)),NA())</f>
        <v>#N/A</v>
      </c>
      <c r="P191" s="95" t="e">
        <f ca="true">+IF(AND(ISNUMBER(OFFSET('Water Data'!$H$4,0,10*ROW('Water Data'!H185))),'Data Summary'!CE191="Yes"),100-OFFSET('Water Data'!$H$4,0,10*ROW('Water Data'!H185)),NA())</f>
        <v>#N/A</v>
      </c>
      <c r="Q191" s="95" t="e">
        <f ca="true">+IF(AND(ISNUMBER(OFFSET('Water Data'!$H$6,0,10*ROW('Water Data'!H185))),'Data Summary'!CF191="Yes"),OFFSET('Water Data'!$H$6,0,10*ROW('Water Data'!H185)),NA())</f>
        <v>#N/A</v>
      </c>
      <c r="R191" s="95" t="e">
        <f ca="true">+IF(AND(ISNUMBER(OFFSET('Water Data'!$H$9,0,10*ROW('Water Data'!H185))),'Data Summary'!CG191="Yes"),OFFSET('Water Data'!$H$9,0,10*ROW('Water Data'!H185)),NA())</f>
        <v>#N/A</v>
      </c>
      <c r="S191" s="95" t="e">
        <f ca="true">+IF(AND(ISNUMBER(OFFSET('Water Data'!$I$4,0,10*ROW('Water Data'!I185))),'Data Summary'!CH191="Yes"),100-OFFSET('Water Data'!$I$4,0,10*ROW('Water Data'!I185)),NA())</f>
        <v>#N/A</v>
      </c>
      <c r="T191" s="95" t="e">
        <f ca="true">+IF(AND(ISNUMBER(OFFSET('Water Data'!$I$6,0,10*ROW('Water Data'!I185))),'Data Summary'!CI191="Yes"),OFFSET('Water Data'!$I$6,0,10*ROW('Water Data'!I185)),NA())</f>
        <v>#N/A</v>
      </c>
      <c r="U191" s="95" t="e">
        <f ca="true">+IF(AND(ISNUMBER(OFFSET('Water Data'!$I$9,0,10*ROW('Water Data'!I185))),'Data Summary'!CJ191="Yes"),OFFSET('Water Data'!$I$9,0,10*ROW('Water Data'!I185)),NA())</f>
        <v>#N/A</v>
      </c>
      <c r="V191" s="96" t="e">
        <f ca="true">+IF(AND(ISNUMBER(OFFSET('Sanitation Data'!$D$4,0,10*ROW('Sanitation Data'!D185))),'Data Summary'!CK191="Yes"),100-OFFSET('Sanitation Data'!$D$4,0,10*ROW('Sanitation Data'!D185)),NA())</f>
        <v>#N/A</v>
      </c>
      <c r="W191" s="96" t="e">
        <f ca="true">+IF(AND(ISNUMBER(OFFSET('Sanitation Data'!$D$6,0,10*ROW('Sanitation Data'!D185))),'Data Summary'!CL191="Yes"),OFFSET('Sanitation Data'!$D$6,0,10*ROW('Sanitation Data'!D185)),NA())</f>
        <v>#N/A</v>
      </c>
      <c r="X191" s="96" t="e">
        <f ca="true">+IF(AND(ISNUMBER(OFFSET('Sanitation Data'!$D$10,0,10*ROW('Sanitation Data'!D185))),'Data Summary'!CM191="Yes"),OFFSET('Sanitation Data'!$D$10,0,10*ROW('Sanitation Data'!D185)),NA())</f>
        <v>#N/A</v>
      </c>
      <c r="Y191" s="96" t="e">
        <f ca="true">+IF(AND(ISNUMBER(OFFSET('Sanitation Data'!$D$11,0,10*ROW('Sanitation Data'!D185))),'Data Summary'!CN191="Yes"),OFFSET('Sanitation Data'!$D$11,0,10*ROW('Sanitation Data'!D185)),NA())</f>
        <v>#N/A</v>
      </c>
      <c r="Z191" s="96" t="e">
        <f ca="true">+IF(AND(ISNUMBER(OFFSET('Sanitation Data'!$D$12,0,10*ROW('Sanitation Data'!D185))),'Data Summary'!CO191="Yes"),OFFSET('Sanitation Data'!$D$12,0,10*ROW('Sanitation Data'!D185)),NA())</f>
        <v>#N/A</v>
      </c>
      <c r="AA191" s="96" t="e">
        <f ca="true">+IF(AND(ISNUMBER(OFFSET('Sanitation Data'!$E$4,0,10*ROW('Sanitation Data'!E185))),'Data Summary'!CP191="Yes"),100-OFFSET('Sanitation Data'!$E$4,0,10*ROW('Sanitation Data'!E185)),NA())</f>
        <v>#N/A</v>
      </c>
      <c r="AB191" s="96" t="e">
        <f ca="true">+IF(AND(ISNUMBER(OFFSET('Sanitation Data'!$E$6,0,10*ROW('Sanitation Data'!E185))),'Data Summary'!CQ191="Yes"),OFFSET('Sanitation Data'!$E$6,0,10*ROW('Sanitation Data'!E185)),NA())</f>
        <v>#N/A</v>
      </c>
      <c r="AC191" s="96" t="e">
        <f ca="true">+IF(AND(ISNUMBER(OFFSET('Sanitation Data'!$E$10,0,10*ROW('Sanitation Data'!E185))),'Data Summary'!CR191="Yes"),OFFSET('Sanitation Data'!$E$10,0,10*ROW('Sanitation Data'!E185)),NA())</f>
        <v>#N/A</v>
      </c>
      <c r="AD191" s="96" t="e">
        <f ca="true">+IF(AND(ISNUMBER(OFFSET('Sanitation Data'!$E$11,0,10*ROW('Sanitation Data'!E185))),'Data Summary'!CS191="Yes"),OFFSET('Sanitation Data'!$E$11,0,10*ROW('Sanitation Data'!E185)),NA())</f>
        <v>#N/A</v>
      </c>
      <c r="AE191" s="96" t="e">
        <f ca="true">+IF(AND(ISNUMBER(OFFSET('Sanitation Data'!$E$12,0,10*ROW('Sanitation Data'!E185))),'Data Summary'!CT191="Yes"),OFFSET('Sanitation Data'!$E$12,0,10*ROW('Sanitation Data'!E185)),NA())</f>
        <v>#N/A</v>
      </c>
      <c r="AF191" s="96" t="e">
        <f ca="true">+IF(AND(ISNUMBER(OFFSET('Sanitation Data'!$F$4,0,10*ROW('Sanitation Data'!F185))),'Data Summary'!CU191="Yes"),100-OFFSET('Sanitation Data'!$F$4,0,10*ROW('Sanitation Data'!F185)),NA())</f>
        <v>#N/A</v>
      </c>
      <c r="AG191" s="96" t="e">
        <f ca="true">+IF(AND(ISNUMBER(OFFSET('Sanitation Data'!$F$6,0,10*ROW('Sanitation Data'!F185))),'Data Summary'!CV191="Yes"),OFFSET('Sanitation Data'!$F$6,0,10*ROW('Sanitation Data'!F185)),NA())</f>
        <v>#N/A</v>
      </c>
      <c r="AH191" s="96" t="e">
        <f ca="true">+IF(AND(ISNUMBER(OFFSET('Sanitation Data'!$F$10,0,10*ROW('Sanitation Data'!F185))),'Data Summary'!CW191="Yes"),OFFSET('Sanitation Data'!$F$10,0,10*ROW('Sanitation Data'!F185)),NA())</f>
        <v>#N/A</v>
      </c>
      <c r="AI191" s="96" t="e">
        <f ca="true">+IF(AND(ISNUMBER(OFFSET('Sanitation Data'!$F$11,0,10*ROW('Sanitation Data'!F185))),'Data Summary'!CX191="Yes"),OFFSET('Sanitation Data'!$F$11,0,10*ROW('Sanitation Data'!F185)),NA())</f>
        <v>#N/A</v>
      </c>
      <c r="AJ191" s="96" t="e">
        <f ca="true">+IF(AND(ISNUMBER(OFFSET('Sanitation Data'!$F$12,0,10*ROW('Sanitation Data'!F185))),'Data Summary'!CY191="Yes"),OFFSET('Sanitation Data'!$F$12,0,10*ROW('Sanitation Data'!F185)),NA())</f>
        <v>#N/A</v>
      </c>
      <c r="AK191" s="96" t="e">
        <f ca="true">+IF(AND(ISNUMBER(OFFSET('Sanitation Data'!$G$4,0,10*ROW('Sanitation Data'!G185))),'Data Summary'!CZ191="Yes"),100-OFFSET('Sanitation Data'!$G$4,0,10*ROW('Sanitation Data'!G185)),NA())</f>
        <v>#N/A</v>
      </c>
      <c r="AL191" s="96" t="e">
        <f ca="true">+IF(AND(ISNUMBER(OFFSET('Sanitation Data'!$G$6,0,10*ROW('Sanitation Data'!G185))),'Data Summary'!DA191="Yes"),OFFSET('Sanitation Data'!$G$6,0,10*ROW('Sanitation Data'!G185)),NA())</f>
        <v>#N/A</v>
      </c>
      <c r="AM191" s="96" t="e">
        <f ca="true">+IF(AND(ISNUMBER(OFFSET('Sanitation Data'!$G$10,0,10*ROW('Sanitation Data'!G185))),'Data Summary'!DB191="Yes"),OFFSET('Sanitation Data'!$G$10,0,10*ROW('Sanitation Data'!G185)),NA())</f>
        <v>#N/A</v>
      </c>
      <c r="AN191" s="96" t="e">
        <f ca="true">+IF(AND(ISNUMBER(OFFSET('Sanitation Data'!$G$11,0,10*ROW('Sanitation Data'!G185))),'Data Summary'!DC191="Yes"),OFFSET('Sanitation Data'!$G$11,0,10*ROW('Sanitation Data'!G185)),NA())</f>
        <v>#N/A</v>
      </c>
      <c r="AO191" s="96" t="e">
        <f ca="true">+IF(AND(ISNUMBER(OFFSET('Sanitation Data'!$G$12,0,10*ROW('Sanitation Data'!G185))),'Data Summary'!DD191="Yes"),OFFSET('Sanitation Data'!$G$12,0,10*ROW('Sanitation Data'!G185)),NA())</f>
        <v>#N/A</v>
      </c>
      <c r="AP191" s="96" t="e">
        <f ca="true">+IF(AND(ISNUMBER(OFFSET('Sanitation Data'!$H$4,0,10*ROW('Sanitation Data'!H185))),'Data Summary'!DE191="Yes"),100-OFFSET('Sanitation Data'!$H$4,0,10*ROW('Sanitation Data'!H185)),NA())</f>
        <v>#N/A</v>
      </c>
      <c r="AQ191" s="96" t="e">
        <f ca="true">+IF(AND(ISNUMBER(OFFSET('Sanitation Data'!$H$6,0,10*ROW('Sanitation Data'!H185))),'Data Summary'!DF191="Yes"),OFFSET('Sanitation Data'!$H$6,0,10*ROW('Sanitation Data'!H185)),NA())</f>
        <v>#N/A</v>
      </c>
      <c r="AR191" s="96" t="e">
        <f ca="true">+IF(AND(ISNUMBER(OFFSET('Sanitation Data'!$H$10,0,10*ROW('Sanitation Data'!H185))),'Data Summary'!DG191="Yes"),OFFSET('Sanitation Data'!$H$10,0,10*ROW('Sanitation Data'!H185)),NA())</f>
        <v>#N/A</v>
      </c>
      <c r="AS191" s="96" t="e">
        <f ca="true">+IF(AND(ISNUMBER(OFFSET('Sanitation Data'!$H$11,0,10*ROW('Sanitation Data'!H185))),'Data Summary'!DH191="Yes"),OFFSET('Sanitation Data'!$H$11,0,10*ROW('Sanitation Data'!H185)),NA())</f>
        <v>#N/A</v>
      </c>
      <c r="AT191" s="96" t="e">
        <f ca="true">+IF(AND(ISNUMBER(OFFSET('Sanitation Data'!$H$12,0,10*ROW('Sanitation Data'!H185))),'Data Summary'!DI191="Yes"),OFFSET('Sanitation Data'!$H$12,0,10*ROW('Sanitation Data'!H185)),NA())</f>
        <v>#N/A</v>
      </c>
      <c r="AU191" s="96" t="e">
        <f ca="true">+IF(AND(ISNUMBER(OFFSET('Sanitation Data'!$I$4,0,10*ROW('Sanitation Data'!I185))),'Data Summary'!DJ191="Yes"),100-OFFSET('Sanitation Data'!$I$4,0,10*ROW('Sanitation Data'!I185)),NA())</f>
        <v>#N/A</v>
      </c>
      <c r="AV191" s="96" t="e">
        <f ca="true">+IF(AND(ISNUMBER(OFFSET('Sanitation Data'!$I$6,0,10*ROW('Sanitation Data'!I185))),'Data Summary'!DK191="Yes"),OFFSET('Sanitation Data'!$I$6,0,10*ROW('Sanitation Data'!I185)),NA())</f>
        <v>#N/A</v>
      </c>
      <c r="AW191" s="96" t="e">
        <f ca="true">+IF(AND(ISNUMBER(OFFSET('Sanitation Data'!$I$10,0,10*ROW('Sanitation Data'!I185))),'Data Summary'!DL191="Yes"),OFFSET('Sanitation Data'!$I$10,0,10*ROW('Sanitation Data'!I185)),NA())</f>
        <v>#N/A</v>
      </c>
      <c r="AX191" s="96" t="e">
        <f ca="true">+IF(AND(ISNUMBER(OFFSET('Sanitation Data'!$I$11,0,10*ROW('Sanitation Data'!I185))),'Data Summary'!DM191="Yes"),OFFSET('Sanitation Data'!$I$11,0,10*ROW('Sanitation Data'!I185)),NA())</f>
        <v>#N/A</v>
      </c>
      <c r="AY191" s="96" t="e">
        <f ca="true">+IF(AND(ISNUMBER(OFFSET('Sanitation Data'!$I$12,0,10*ROW('Sanitation Data'!I185))),'Data Summary'!DN191="Yes"),OFFSET('Sanitation Data'!$I$12,0,10*ROW('Sanitation Data'!I185)),NA())</f>
        <v>#N/A</v>
      </c>
      <c r="AZ191" s="97" t="e">
        <f ca="true">+IF(AND(ISNUMBER(OFFSET('Hygiene Data'!$D$5,0,10*ROW('Hygiene Data'!D185))),'Data Summary'!DO191="Yes"),OFFSET('Hygiene Data'!$D$5,0,10*ROW('Hygiene Data'!D185)),NA())</f>
        <v>#N/A</v>
      </c>
      <c r="BA191" s="97" t="e">
        <f ca="true">+IF(AND(ISNUMBER(OFFSET('Hygiene Data'!$D$7,0,10*ROW('Hygiene Data'!D185))),'Data Summary'!DP191="Yes"),OFFSET('Hygiene Data'!$D$7,0,10*ROW('Hygiene Data'!D185)),NA())</f>
        <v>#N/A</v>
      </c>
      <c r="BB191" s="97" t="e">
        <f ca="true">+IF(AND(ISNUMBER(OFFSET('Hygiene Data'!$D$9,0,10*ROW('Hygiene Data'!D185))),'Data Summary'!DQ191="Yes"),OFFSET('Hygiene Data'!$D$9,0,10*ROW('Hygiene Data'!D185)),NA())</f>
        <v>#N/A</v>
      </c>
      <c r="BC191" s="97" t="e">
        <f ca="true">+IF(AND(ISNUMBER(OFFSET('Hygiene Data'!$E$5,0,10*ROW('Hygiene Data'!E185))),'Data Summary'!DR191="Yes"),OFFSET('Hygiene Data'!$E$5,0,10*ROW('Hygiene Data'!E185)),NA())</f>
        <v>#N/A</v>
      </c>
      <c r="BD191" s="97" t="e">
        <f ca="true">+IF(AND(ISNUMBER(OFFSET('Hygiene Data'!$E$7,0,10*ROW('Hygiene Data'!E185))),'Data Summary'!DS191="Yes"),OFFSET('Hygiene Data'!$E$7,0,10*ROW('Hygiene Data'!E185)),NA())</f>
        <v>#N/A</v>
      </c>
      <c r="BE191" s="97" t="e">
        <f ca="true">+IF(AND(ISNUMBER(OFFSET('Hygiene Data'!$E$9,0,10*ROW('Hygiene Data'!E185))),'Data Summary'!DT191="Yes"),OFFSET('Hygiene Data'!$E$9,0,10*ROW('Hygiene Data'!E185)),NA())</f>
        <v>#N/A</v>
      </c>
      <c r="BF191" s="97" t="e">
        <f ca="true">+IF(AND(ISNUMBER(OFFSET('Hygiene Data'!$F$5,0,10*ROW('Hygiene Data'!F185))),'Data Summary'!DU191="Yes"),OFFSET('Hygiene Data'!$F$5,0,10*ROW('Hygiene Data'!F185)),NA())</f>
        <v>#N/A</v>
      </c>
      <c r="BG191" s="97" t="e">
        <f ca="true">+IF(AND(ISNUMBER(OFFSET('Hygiene Data'!$F$7,0,10*ROW('Hygiene Data'!F185))),'Data Summary'!DV191="Yes"),OFFSET('Hygiene Data'!$F$7,0,10*ROW('Hygiene Data'!F185)),NA())</f>
        <v>#N/A</v>
      </c>
      <c r="BH191" s="97" t="e">
        <f ca="true">+IF(AND(ISNUMBER(OFFSET('Hygiene Data'!$F$9,0,10*ROW('Hygiene Data'!F185))),'Data Summary'!DW191="Yes"),OFFSET('Hygiene Data'!$F$9,0,10*ROW('Hygiene Data'!F185)),NA())</f>
        <v>#N/A</v>
      </c>
      <c r="BI191" s="97" t="e">
        <f ca="true">+IF(AND(ISNUMBER(OFFSET('Hygiene Data'!$G$5,0,10*ROW('Hygiene Data'!G185))),'Data Summary'!DX191="Yes"),OFFSET('Hygiene Data'!$G$5,0,10*ROW('Hygiene Data'!G185)),NA())</f>
        <v>#N/A</v>
      </c>
      <c r="BJ191" s="97" t="e">
        <f ca="true">+IF(AND(ISNUMBER(OFFSET('Hygiene Data'!$G$7,0,10*ROW('Hygiene Data'!G185))),'Data Summary'!DY191="Yes"),OFFSET('Hygiene Data'!$G$7,0,10*ROW('Hygiene Data'!G185)),NA())</f>
        <v>#N/A</v>
      </c>
      <c r="BK191" s="97" t="e">
        <f ca="true">+IF(AND(ISNUMBER(OFFSET('Hygiene Data'!$G$9,0,10*ROW('Hygiene Data'!G185))),'Data Summary'!DZ191="Yes"),OFFSET('Hygiene Data'!$G$9,0,10*ROW('Hygiene Data'!G185)),NA())</f>
        <v>#N/A</v>
      </c>
      <c r="BL191" s="97" t="e">
        <f ca="true">+IF(AND(ISNUMBER(OFFSET('Hygiene Data'!$H$5,0,10*ROW('Hygiene Data'!H185))),'Data Summary'!EA191="Yes"),OFFSET('Hygiene Data'!$H$5,0,10*ROW('Hygiene Data'!H185)),NA())</f>
        <v>#N/A</v>
      </c>
      <c r="BM191" s="97" t="e">
        <f ca="true">+IF(AND(ISNUMBER(OFFSET('Hygiene Data'!$H$7,0,10*ROW('Hygiene Data'!H185))),'Data Summary'!EB191="Yes"),OFFSET('Hygiene Data'!$H$7,0,10*ROW('Hygiene Data'!H185)),NA())</f>
        <v>#N/A</v>
      </c>
      <c r="BN191" s="97" t="e">
        <f ca="true">+IF(AND(ISNUMBER(OFFSET('Hygiene Data'!$H$9,0,10*ROW('Hygiene Data'!H185))),'Data Summary'!EC191="Yes"),OFFSET('Hygiene Data'!$H$9,0,10*ROW('Hygiene Data'!H185)),NA())</f>
        <v>#N/A</v>
      </c>
      <c r="BO191" s="97" t="e">
        <f ca="true">+IF(AND(ISNUMBER(OFFSET('Hygiene Data'!$I$5,0,10*ROW('Hygiene Data'!I185))),'Data Summary'!ED191="Yes"),OFFSET('Hygiene Data'!$I$5,0,10*ROW('Hygiene Data'!I185)),NA())</f>
        <v>#N/A</v>
      </c>
      <c r="BP191" s="97" t="e">
        <f ca="true">+IF(AND(ISNUMBER(OFFSET('Hygiene Data'!$I$7,0,10*ROW('Hygiene Data'!I185))),'Data Summary'!EE191="Yes"),OFFSET('Hygiene Data'!$I$7,0,10*ROW('Hygiene Data'!I185)),NA())</f>
        <v>#N/A</v>
      </c>
      <c r="BQ191" s="97" t="e">
        <f ca="true">+IF(AND(ISNUMBER(OFFSET('Hygiene Data'!$I$9,0,10*ROW('Hygiene Data'!I185))),'Data Summary'!EF191="Yes"),OFFSET('Hygiene Data'!$I$9,0,10*ROW('Hygiene Data'!I185)),NA())</f>
        <v>#N/A</v>
      </c>
    </row>
    <row xmlns:x14ac="http://schemas.microsoft.com/office/spreadsheetml/2009/9/ac" r="192" x14ac:dyDescent="0.2">
      <c r="A192" s="409" t="e">
        <f ca="true">+RIGHT('Data Summary'!A192,LEN('Data Summary'!A192)-9)</f>
        <v>#VALUE!</v>
      </c>
      <c r="B192" s="36" t="str">
        <f ca="true">+IF(ISTEXT('Data Summary'!B192),'Data Summary'!B192,"")</f>
        <v/>
      </c>
      <c r="C192" s="358" t="e">
        <f ca="true">+VALUE('Data Summary'!C192)</f>
        <v>#VALUE!</v>
      </c>
      <c r="D192" s="95" t="e">
        <f ca="true">+IF(AND(ISNUMBER(OFFSET('Water Data'!$D$4,0,10*ROW('Water Data'!D186))),'Data Summary'!BS192="Yes"),100-OFFSET('Water Data'!$D$4,0,10*ROW('Water Data'!D186)),NA())</f>
        <v>#N/A</v>
      </c>
      <c r="E192" s="95" t="e">
        <f ca="true">+IF(AND(ISNUMBER(OFFSET('Water Data'!$D$6,0,10*ROW('Water Data'!D186))),'Data Summary'!BT192="Yes"),OFFSET('Water Data'!$D$6,0,10*ROW('Water Data'!D186)),NA())</f>
        <v>#N/A</v>
      </c>
      <c r="F192" s="95" t="e">
        <f ca="true">+IF(AND(ISNUMBER(OFFSET('Water Data'!$D$9,0,10*ROW('Water Data'!D186))),'Data Summary'!BU192="Yes"),OFFSET('Water Data'!$D$9,0,10*ROW('Water Data'!D186)),NA())</f>
        <v>#N/A</v>
      </c>
      <c r="G192" s="95" t="e">
        <f ca="true">+IF(AND(ISNUMBER(OFFSET('Water Data'!$E$4,0,10*ROW('Water Data'!E186))),'Data Summary'!BV192="Yes"),100-OFFSET('Water Data'!$E$4,0,10*ROW('Water Data'!E186)),NA())</f>
        <v>#N/A</v>
      </c>
      <c r="H192" s="95" t="e">
        <f ca="true">+IF(AND(ISNUMBER(OFFSET('Water Data'!$E$6,0,10*ROW('Water Data'!E186))),'Data Summary'!BW192="Yes"),OFFSET('Water Data'!$E$6,0,10*ROW('Water Data'!E186)),NA())</f>
        <v>#N/A</v>
      </c>
      <c r="I192" s="95" t="e">
        <f ca="true">+IF(AND(ISNUMBER(OFFSET('Water Data'!$E$9,0,10*ROW('Water Data'!E186))),'Data Summary'!BX192="Yes"),OFFSET('Water Data'!$E$9,0,10*ROW('Water Data'!E186)),NA())</f>
        <v>#N/A</v>
      </c>
      <c r="J192" s="95" t="e">
        <f ca="true">+IF(AND(ISNUMBER(OFFSET('Water Data'!$F$4,0,10*ROW('Water Data'!F186))),'Data Summary'!BY192="Yes"),100-OFFSET('Water Data'!$F$4,0,10*ROW('Water Data'!F186)),NA())</f>
        <v>#N/A</v>
      </c>
      <c r="K192" s="95" t="e">
        <f ca="true">+IF(AND(ISNUMBER(OFFSET('Water Data'!$F$6,0,10*ROW('Water Data'!F186))),'Data Summary'!BZ192="Yes"),OFFSET('Water Data'!$F$6,0,10*ROW('Water Data'!F186)),NA())</f>
        <v>#N/A</v>
      </c>
      <c r="L192" s="95" t="e">
        <f ca="true">+IF(AND(ISNUMBER(OFFSET('Water Data'!$F$9,0,10*ROW('Water Data'!F186))),'Data Summary'!CA192="Yes"),OFFSET('Water Data'!$F$9,0,10*ROW('Water Data'!F186)),NA())</f>
        <v>#N/A</v>
      </c>
      <c r="M192" s="95" t="e">
        <f ca="true">+IF(AND(ISNUMBER(OFFSET('Water Data'!$G$4,0,10*ROW('Water Data'!G186))),'Data Summary'!CB192="Yes"),100-OFFSET('Water Data'!$G$4,0,10*ROW('Water Data'!G186)),NA())</f>
        <v>#N/A</v>
      </c>
      <c r="N192" s="95" t="e">
        <f ca="true">+IF(AND(ISNUMBER(OFFSET('Water Data'!$G$6,0,10*ROW('Water Data'!G186))),'Data Summary'!CC192="Yes"),OFFSET('Water Data'!$G$6,0,10*ROW('Water Data'!G186)),NA())</f>
        <v>#N/A</v>
      </c>
      <c r="O192" s="95" t="e">
        <f ca="true">+IF(AND(ISNUMBER(OFFSET('Water Data'!$G$9,0,10*ROW('Water Data'!G186))),'Data Summary'!CD192="Yes"),OFFSET('Water Data'!$G$9,0,10*ROW('Water Data'!G186)),NA())</f>
        <v>#N/A</v>
      </c>
      <c r="P192" s="95" t="e">
        <f ca="true">+IF(AND(ISNUMBER(OFFSET('Water Data'!$H$4,0,10*ROW('Water Data'!H186))),'Data Summary'!CE192="Yes"),100-OFFSET('Water Data'!$H$4,0,10*ROW('Water Data'!H186)),NA())</f>
        <v>#N/A</v>
      </c>
      <c r="Q192" s="95" t="e">
        <f ca="true">+IF(AND(ISNUMBER(OFFSET('Water Data'!$H$6,0,10*ROW('Water Data'!H186))),'Data Summary'!CF192="Yes"),OFFSET('Water Data'!$H$6,0,10*ROW('Water Data'!H186)),NA())</f>
        <v>#N/A</v>
      </c>
      <c r="R192" s="95" t="e">
        <f ca="true">+IF(AND(ISNUMBER(OFFSET('Water Data'!$H$9,0,10*ROW('Water Data'!H186))),'Data Summary'!CG192="Yes"),OFFSET('Water Data'!$H$9,0,10*ROW('Water Data'!H186)),NA())</f>
        <v>#N/A</v>
      </c>
      <c r="S192" s="95" t="e">
        <f ca="true">+IF(AND(ISNUMBER(OFFSET('Water Data'!$I$4,0,10*ROW('Water Data'!I186))),'Data Summary'!CH192="Yes"),100-OFFSET('Water Data'!$I$4,0,10*ROW('Water Data'!I186)),NA())</f>
        <v>#N/A</v>
      </c>
      <c r="T192" s="95" t="e">
        <f ca="true">+IF(AND(ISNUMBER(OFFSET('Water Data'!$I$6,0,10*ROW('Water Data'!I186))),'Data Summary'!CI192="Yes"),OFFSET('Water Data'!$I$6,0,10*ROW('Water Data'!I186)),NA())</f>
        <v>#N/A</v>
      </c>
      <c r="U192" s="95" t="e">
        <f ca="true">+IF(AND(ISNUMBER(OFFSET('Water Data'!$I$9,0,10*ROW('Water Data'!I186))),'Data Summary'!CJ192="Yes"),OFFSET('Water Data'!$I$9,0,10*ROW('Water Data'!I186)),NA())</f>
        <v>#N/A</v>
      </c>
      <c r="V192" s="96" t="e">
        <f ca="true">+IF(AND(ISNUMBER(OFFSET('Sanitation Data'!$D$4,0,10*ROW('Sanitation Data'!D186))),'Data Summary'!CK192="Yes"),100-OFFSET('Sanitation Data'!$D$4,0,10*ROW('Sanitation Data'!D186)),NA())</f>
        <v>#N/A</v>
      </c>
      <c r="W192" s="96" t="e">
        <f ca="true">+IF(AND(ISNUMBER(OFFSET('Sanitation Data'!$D$6,0,10*ROW('Sanitation Data'!D186))),'Data Summary'!CL192="Yes"),OFFSET('Sanitation Data'!$D$6,0,10*ROW('Sanitation Data'!D186)),NA())</f>
        <v>#N/A</v>
      </c>
      <c r="X192" s="96" t="e">
        <f ca="true">+IF(AND(ISNUMBER(OFFSET('Sanitation Data'!$D$10,0,10*ROW('Sanitation Data'!D186))),'Data Summary'!CM192="Yes"),OFFSET('Sanitation Data'!$D$10,0,10*ROW('Sanitation Data'!D186)),NA())</f>
        <v>#N/A</v>
      </c>
      <c r="Y192" s="96" t="e">
        <f ca="true">+IF(AND(ISNUMBER(OFFSET('Sanitation Data'!$D$11,0,10*ROW('Sanitation Data'!D186))),'Data Summary'!CN192="Yes"),OFFSET('Sanitation Data'!$D$11,0,10*ROW('Sanitation Data'!D186)),NA())</f>
        <v>#N/A</v>
      </c>
      <c r="Z192" s="96" t="e">
        <f ca="true">+IF(AND(ISNUMBER(OFFSET('Sanitation Data'!$D$12,0,10*ROW('Sanitation Data'!D186))),'Data Summary'!CO192="Yes"),OFFSET('Sanitation Data'!$D$12,0,10*ROW('Sanitation Data'!D186)),NA())</f>
        <v>#N/A</v>
      </c>
      <c r="AA192" s="96" t="e">
        <f ca="true">+IF(AND(ISNUMBER(OFFSET('Sanitation Data'!$E$4,0,10*ROW('Sanitation Data'!E186))),'Data Summary'!CP192="Yes"),100-OFFSET('Sanitation Data'!$E$4,0,10*ROW('Sanitation Data'!E186)),NA())</f>
        <v>#N/A</v>
      </c>
      <c r="AB192" s="96" t="e">
        <f ca="true">+IF(AND(ISNUMBER(OFFSET('Sanitation Data'!$E$6,0,10*ROW('Sanitation Data'!E186))),'Data Summary'!CQ192="Yes"),OFFSET('Sanitation Data'!$E$6,0,10*ROW('Sanitation Data'!E186)),NA())</f>
        <v>#N/A</v>
      </c>
      <c r="AC192" s="96" t="e">
        <f ca="true">+IF(AND(ISNUMBER(OFFSET('Sanitation Data'!$E$10,0,10*ROW('Sanitation Data'!E186))),'Data Summary'!CR192="Yes"),OFFSET('Sanitation Data'!$E$10,0,10*ROW('Sanitation Data'!E186)),NA())</f>
        <v>#N/A</v>
      </c>
      <c r="AD192" s="96" t="e">
        <f ca="true">+IF(AND(ISNUMBER(OFFSET('Sanitation Data'!$E$11,0,10*ROW('Sanitation Data'!E186))),'Data Summary'!CS192="Yes"),OFFSET('Sanitation Data'!$E$11,0,10*ROW('Sanitation Data'!E186)),NA())</f>
        <v>#N/A</v>
      </c>
      <c r="AE192" s="96" t="e">
        <f ca="true">+IF(AND(ISNUMBER(OFFSET('Sanitation Data'!$E$12,0,10*ROW('Sanitation Data'!E186))),'Data Summary'!CT192="Yes"),OFFSET('Sanitation Data'!$E$12,0,10*ROW('Sanitation Data'!E186)),NA())</f>
        <v>#N/A</v>
      </c>
      <c r="AF192" s="96" t="e">
        <f ca="true">+IF(AND(ISNUMBER(OFFSET('Sanitation Data'!$F$4,0,10*ROW('Sanitation Data'!F186))),'Data Summary'!CU192="Yes"),100-OFFSET('Sanitation Data'!$F$4,0,10*ROW('Sanitation Data'!F186)),NA())</f>
        <v>#N/A</v>
      </c>
      <c r="AG192" s="96" t="e">
        <f ca="true">+IF(AND(ISNUMBER(OFFSET('Sanitation Data'!$F$6,0,10*ROW('Sanitation Data'!F186))),'Data Summary'!CV192="Yes"),OFFSET('Sanitation Data'!$F$6,0,10*ROW('Sanitation Data'!F186)),NA())</f>
        <v>#N/A</v>
      </c>
      <c r="AH192" s="96" t="e">
        <f ca="true">+IF(AND(ISNUMBER(OFFSET('Sanitation Data'!$F$10,0,10*ROW('Sanitation Data'!F186))),'Data Summary'!CW192="Yes"),OFFSET('Sanitation Data'!$F$10,0,10*ROW('Sanitation Data'!F186)),NA())</f>
        <v>#N/A</v>
      </c>
      <c r="AI192" s="96" t="e">
        <f ca="true">+IF(AND(ISNUMBER(OFFSET('Sanitation Data'!$F$11,0,10*ROW('Sanitation Data'!F186))),'Data Summary'!CX192="Yes"),OFFSET('Sanitation Data'!$F$11,0,10*ROW('Sanitation Data'!F186)),NA())</f>
        <v>#N/A</v>
      </c>
      <c r="AJ192" s="96" t="e">
        <f ca="true">+IF(AND(ISNUMBER(OFFSET('Sanitation Data'!$F$12,0,10*ROW('Sanitation Data'!F186))),'Data Summary'!CY192="Yes"),OFFSET('Sanitation Data'!$F$12,0,10*ROW('Sanitation Data'!F186)),NA())</f>
        <v>#N/A</v>
      </c>
      <c r="AK192" s="96" t="e">
        <f ca="true">+IF(AND(ISNUMBER(OFFSET('Sanitation Data'!$G$4,0,10*ROW('Sanitation Data'!G186))),'Data Summary'!CZ192="Yes"),100-OFFSET('Sanitation Data'!$G$4,0,10*ROW('Sanitation Data'!G186)),NA())</f>
        <v>#N/A</v>
      </c>
      <c r="AL192" s="96" t="e">
        <f ca="true">+IF(AND(ISNUMBER(OFFSET('Sanitation Data'!$G$6,0,10*ROW('Sanitation Data'!G186))),'Data Summary'!DA192="Yes"),OFFSET('Sanitation Data'!$G$6,0,10*ROW('Sanitation Data'!G186)),NA())</f>
        <v>#N/A</v>
      </c>
      <c r="AM192" s="96" t="e">
        <f ca="true">+IF(AND(ISNUMBER(OFFSET('Sanitation Data'!$G$10,0,10*ROW('Sanitation Data'!G186))),'Data Summary'!DB192="Yes"),OFFSET('Sanitation Data'!$G$10,0,10*ROW('Sanitation Data'!G186)),NA())</f>
        <v>#N/A</v>
      </c>
      <c r="AN192" s="96" t="e">
        <f ca="true">+IF(AND(ISNUMBER(OFFSET('Sanitation Data'!$G$11,0,10*ROW('Sanitation Data'!G186))),'Data Summary'!DC192="Yes"),OFFSET('Sanitation Data'!$G$11,0,10*ROW('Sanitation Data'!G186)),NA())</f>
        <v>#N/A</v>
      </c>
      <c r="AO192" s="96" t="e">
        <f ca="true">+IF(AND(ISNUMBER(OFFSET('Sanitation Data'!$G$12,0,10*ROW('Sanitation Data'!G186))),'Data Summary'!DD192="Yes"),OFFSET('Sanitation Data'!$G$12,0,10*ROW('Sanitation Data'!G186)),NA())</f>
        <v>#N/A</v>
      </c>
      <c r="AP192" s="96" t="e">
        <f ca="true">+IF(AND(ISNUMBER(OFFSET('Sanitation Data'!$H$4,0,10*ROW('Sanitation Data'!H186))),'Data Summary'!DE192="Yes"),100-OFFSET('Sanitation Data'!$H$4,0,10*ROW('Sanitation Data'!H186)),NA())</f>
        <v>#N/A</v>
      </c>
      <c r="AQ192" s="96" t="e">
        <f ca="true">+IF(AND(ISNUMBER(OFFSET('Sanitation Data'!$H$6,0,10*ROW('Sanitation Data'!H186))),'Data Summary'!DF192="Yes"),OFFSET('Sanitation Data'!$H$6,0,10*ROW('Sanitation Data'!H186)),NA())</f>
        <v>#N/A</v>
      </c>
      <c r="AR192" s="96" t="e">
        <f ca="true">+IF(AND(ISNUMBER(OFFSET('Sanitation Data'!$H$10,0,10*ROW('Sanitation Data'!H186))),'Data Summary'!DG192="Yes"),OFFSET('Sanitation Data'!$H$10,0,10*ROW('Sanitation Data'!H186)),NA())</f>
        <v>#N/A</v>
      </c>
      <c r="AS192" s="96" t="e">
        <f ca="true">+IF(AND(ISNUMBER(OFFSET('Sanitation Data'!$H$11,0,10*ROW('Sanitation Data'!H186))),'Data Summary'!DH192="Yes"),OFFSET('Sanitation Data'!$H$11,0,10*ROW('Sanitation Data'!H186)),NA())</f>
        <v>#N/A</v>
      </c>
      <c r="AT192" s="96" t="e">
        <f ca="true">+IF(AND(ISNUMBER(OFFSET('Sanitation Data'!$H$12,0,10*ROW('Sanitation Data'!H186))),'Data Summary'!DI192="Yes"),OFFSET('Sanitation Data'!$H$12,0,10*ROW('Sanitation Data'!H186)),NA())</f>
        <v>#N/A</v>
      </c>
      <c r="AU192" s="96" t="e">
        <f ca="true">+IF(AND(ISNUMBER(OFFSET('Sanitation Data'!$I$4,0,10*ROW('Sanitation Data'!I186))),'Data Summary'!DJ192="Yes"),100-OFFSET('Sanitation Data'!$I$4,0,10*ROW('Sanitation Data'!I186)),NA())</f>
        <v>#N/A</v>
      </c>
      <c r="AV192" s="96" t="e">
        <f ca="true">+IF(AND(ISNUMBER(OFFSET('Sanitation Data'!$I$6,0,10*ROW('Sanitation Data'!I186))),'Data Summary'!DK192="Yes"),OFFSET('Sanitation Data'!$I$6,0,10*ROW('Sanitation Data'!I186)),NA())</f>
        <v>#N/A</v>
      </c>
      <c r="AW192" s="96" t="e">
        <f ca="true">+IF(AND(ISNUMBER(OFFSET('Sanitation Data'!$I$10,0,10*ROW('Sanitation Data'!I186))),'Data Summary'!DL192="Yes"),OFFSET('Sanitation Data'!$I$10,0,10*ROW('Sanitation Data'!I186)),NA())</f>
        <v>#N/A</v>
      </c>
      <c r="AX192" s="96" t="e">
        <f ca="true">+IF(AND(ISNUMBER(OFFSET('Sanitation Data'!$I$11,0,10*ROW('Sanitation Data'!I186))),'Data Summary'!DM192="Yes"),OFFSET('Sanitation Data'!$I$11,0,10*ROW('Sanitation Data'!I186)),NA())</f>
        <v>#N/A</v>
      </c>
      <c r="AY192" s="96" t="e">
        <f ca="true">+IF(AND(ISNUMBER(OFFSET('Sanitation Data'!$I$12,0,10*ROW('Sanitation Data'!I186))),'Data Summary'!DN192="Yes"),OFFSET('Sanitation Data'!$I$12,0,10*ROW('Sanitation Data'!I186)),NA())</f>
        <v>#N/A</v>
      </c>
      <c r="AZ192" s="97" t="e">
        <f ca="true">+IF(AND(ISNUMBER(OFFSET('Hygiene Data'!$D$5,0,10*ROW('Hygiene Data'!D186))),'Data Summary'!DO192="Yes"),OFFSET('Hygiene Data'!$D$5,0,10*ROW('Hygiene Data'!D186)),NA())</f>
        <v>#N/A</v>
      </c>
      <c r="BA192" s="97" t="e">
        <f ca="true">+IF(AND(ISNUMBER(OFFSET('Hygiene Data'!$D$7,0,10*ROW('Hygiene Data'!D186))),'Data Summary'!DP192="Yes"),OFFSET('Hygiene Data'!$D$7,0,10*ROW('Hygiene Data'!D186)),NA())</f>
        <v>#N/A</v>
      </c>
      <c r="BB192" s="97" t="e">
        <f ca="true">+IF(AND(ISNUMBER(OFFSET('Hygiene Data'!$D$9,0,10*ROW('Hygiene Data'!D186))),'Data Summary'!DQ192="Yes"),OFFSET('Hygiene Data'!$D$9,0,10*ROW('Hygiene Data'!D186)),NA())</f>
        <v>#N/A</v>
      </c>
      <c r="BC192" s="97" t="e">
        <f ca="true">+IF(AND(ISNUMBER(OFFSET('Hygiene Data'!$E$5,0,10*ROW('Hygiene Data'!E186))),'Data Summary'!DR192="Yes"),OFFSET('Hygiene Data'!$E$5,0,10*ROW('Hygiene Data'!E186)),NA())</f>
        <v>#N/A</v>
      </c>
      <c r="BD192" s="97" t="e">
        <f ca="true">+IF(AND(ISNUMBER(OFFSET('Hygiene Data'!$E$7,0,10*ROW('Hygiene Data'!E186))),'Data Summary'!DS192="Yes"),OFFSET('Hygiene Data'!$E$7,0,10*ROW('Hygiene Data'!E186)),NA())</f>
        <v>#N/A</v>
      </c>
      <c r="BE192" s="97" t="e">
        <f ca="true">+IF(AND(ISNUMBER(OFFSET('Hygiene Data'!$E$9,0,10*ROW('Hygiene Data'!E186))),'Data Summary'!DT192="Yes"),OFFSET('Hygiene Data'!$E$9,0,10*ROW('Hygiene Data'!E186)),NA())</f>
        <v>#N/A</v>
      </c>
      <c r="BF192" s="97" t="e">
        <f ca="true">+IF(AND(ISNUMBER(OFFSET('Hygiene Data'!$F$5,0,10*ROW('Hygiene Data'!F186))),'Data Summary'!DU192="Yes"),OFFSET('Hygiene Data'!$F$5,0,10*ROW('Hygiene Data'!F186)),NA())</f>
        <v>#N/A</v>
      </c>
      <c r="BG192" s="97" t="e">
        <f ca="true">+IF(AND(ISNUMBER(OFFSET('Hygiene Data'!$F$7,0,10*ROW('Hygiene Data'!F186))),'Data Summary'!DV192="Yes"),OFFSET('Hygiene Data'!$F$7,0,10*ROW('Hygiene Data'!F186)),NA())</f>
        <v>#N/A</v>
      </c>
      <c r="BH192" s="97" t="e">
        <f ca="true">+IF(AND(ISNUMBER(OFFSET('Hygiene Data'!$F$9,0,10*ROW('Hygiene Data'!F186))),'Data Summary'!DW192="Yes"),OFFSET('Hygiene Data'!$F$9,0,10*ROW('Hygiene Data'!F186)),NA())</f>
        <v>#N/A</v>
      </c>
      <c r="BI192" s="97" t="e">
        <f ca="true">+IF(AND(ISNUMBER(OFFSET('Hygiene Data'!$G$5,0,10*ROW('Hygiene Data'!G186))),'Data Summary'!DX192="Yes"),OFFSET('Hygiene Data'!$G$5,0,10*ROW('Hygiene Data'!G186)),NA())</f>
        <v>#N/A</v>
      </c>
      <c r="BJ192" s="97" t="e">
        <f ca="true">+IF(AND(ISNUMBER(OFFSET('Hygiene Data'!$G$7,0,10*ROW('Hygiene Data'!G186))),'Data Summary'!DY192="Yes"),OFFSET('Hygiene Data'!$G$7,0,10*ROW('Hygiene Data'!G186)),NA())</f>
        <v>#N/A</v>
      </c>
      <c r="BK192" s="97" t="e">
        <f ca="true">+IF(AND(ISNUMBER(OFFSET('Hygiene Data'!$G$9,0,10*ROW('Hygiene Data'!G186))),'Data Summary'!DZ192="Yes"),OFFSET('Hygiene Data'!$G$9,0,10*ROW('Hygiene Data'!G186)),NA())</f>
        <v>#N/A</v>
      </c>
      <c r="BL192" s="97" t="e">
        <f ca="true">+IF(AND(ISNUMBER(OFFSET('Hygiene Data'!$H$5,0,10*ROW('Hygiene Data'!H186))),'Data Summary'!EA192="Yes"),OFFSET('Hygiene Data'!$H$5,0,10*ROW('Hygiene Data'!H186)),NA())</f>
        <v>#N/A</v>
      </c>
      <c r="BM192" s="97" t="e">
        <f ca="true">+IF(AND(ISNUMBER(OFFSET('Hygiene Data'!$H$7,0,10*ROW('Hygiene Data'!H186))),'Data Summary'!EB192="Yes"),OFFSET('Hygiene Data'!$H$7,0,10*ROW('Hygiene Data'!H186)),NA())</f>
        <v>#N/A</v>
      </c>
      <c r="BN192" s="97" t="e">
        <f ca="true">+IF(AND(ISNUMBER(OFFSET('Hygiene Data'!$H$9,0,10*ROW('Hygiene Data'!H186))),'Data Summary'!EC192="Yes"),OFFSET('Hygiene Data'!$H$9,0,10*ROW('Hygiene Data'!H186)),NA())</f>
        <v>#N/A</v>
      </c>
      <c r="BO192" s="97" t="e">
        <f ca="true">+IF(AND(ISNUMBER(OFFSET('Hygiene Data'!$I$5,0,10*ROW('Hygiene Data'!I186))),'Data Summary'!ED192="Yes"),OFFSET('Hygiene Data'!$I$5,0,10*ROW('Hygiene Data'!I186)),NA())</f>
        <v>#N/A</v>
      </c>
      <c r="BP192" s="97" t="e">
        <f ca="true">+IF(AND(ISNUMBER(OFFSET('Hygiene Data'!$I$7,0,10*ROW('Hygiene Data'!I186))),'Data Summary'!EE192="Yes"),OFFSET('Hygiene Data'!$I$7,0,10*ROW('Hygiene Data'!I186)),NA())</f>
        <v>#N/A</v>
      </c>
      <c r="BQ192" s="97" t="e">
        <f ca="true">+IF(AND(ISNUMBER(OFFSET('Hygiene Data'!$I$9,0,10*ROW('Hygiene Data'!I186))),'Data Summary'!EF192="Yes"),OFFSET('Hygiene Data'!$I$9,0,10*ROW('Hygiene Data'!I186)),NA())</f>
        <v>#N/A</v>
      </c>
    </row>
    <row xmlns:x14ac="http://schemas.microsoft.com/office/spreadsheetml/2009/9/ac" r="193" x14ac:dyDescent="0.2">
      <c r="A193" s="409" t="e">
        <f ca="true">+RIGHT('Data Summary'!A193,LEN('Data Summary'!A193)-9)</f>
        <v>#VALUE!</v>
      </c>
      <c r="B193" s="36" t="str">
        <f ca="true">+IF(ISTEXT('Data Summary'!B193),'Data Summary'!B193,"")</f>
        <v/>
      </c>
      <c r="C193" s="358" t="e">
        <f ca="true">+VALUE('Data Summary'!C193)</f>
        <v>#VALUE!</v>
      </c>
      <c r="D193" s="95" t="e">
        <f ca="true">+IF(AND(ISNUMBER(OFFSET('Water Data'!$D$4,0,10*ROW('Water Data'!D187))),'Data Summary'!BS193="Yes"),100-OFFSET('Water Data'!$D$4,0,10*ROW('Water Data'!D187)),NA())</f>
        <v>#N/A</v>
      </c>
      <c r="E193" s="95" t="e">
        <f ca="true">+IF(AND(ISNUMBER(OFFSET('Water Data'!$D$6,0,10*ROW('Water Data'!D187))),'Data Summary'!BT193="Yes"),OFFSET('Water Data'!$D$6,0,10*ROW('Water Data'!D187)),NA())</f>
        <v>#N/A</v>
      </c>
      <c r="F193" s="95" t="e">
        <f ca="true">+IF(AND(ISNUMBER(OFFSET('Water Data'!$D$9,0,10*ROW('Water Data'!D187))),'Data Summary'!BU193="Yes"),OFFSET('Water Data'!$D$9,0,10*ROW('Water Data'!D187)),NA())</f>
        <v>#N/A</v>
      </c>
      <c r="G193" s="95" t="e">
        <f ca="true">+IF(AND(ISNUMBER(OFFSET('Water Data'!$E$4,0,10*ROW('Water Data'!E187))),'Data Summary'!BV193="Yes"),100-OFFSET('Water Data'!$E$4,0,10*ROW('Water Data'!E187)),NA())</f>
        <v>#N/A</v>
      </c>
      <c r="H193" s="95" t="e">
        <f ca="true">+IF(AND(ISNUMBER(OFFSET('Water Data'!$E$6,0,10*ROW('Water Data'!E187))),'Data Summary'!BW193="Yes"),OFFSET('Water Data'!$E$6,0,10*ROW('Water Data'!E187)),NA())</f>
        <v>#N/A</v>
      </c>
      <c r="I193" s="95" t="e">
        <f ca="true">+IF(AND(ISNUMBER(OFFSET('Water Data'!$E$9,0,10*ROW('Water Data'!E187))),'Data Summary'!BX193="Yes"),OFFSET('Water Data'!$E$9,0,10*ROW('Water Data'!E187)),NA())</f>
        <v>#N/A</v>
      </c>
      <c r="J193" s="95" t="e">
        <f ca="true">+IF(AND(ISNUMBER(OFFSET('Water Data'!$F$4,0,10*ROW('Water Data'!F187))),'Data Summary'!BY193="Yes"),100-OFFSET('Water Data'!$F$4,0,10*ROW('Water Data'!F187)),NA())</f>
        <v>#N/A</v>
      </c>
      <c r="K193" s="95" t="e">
        <f ca="true">+IF(AND(ISNUMBER(OFFSET('Water Data'!$F$6,0,10*ROW('Water Data'!F187))),'Data Summary'!BZ193="Yes"),OFFSET('Water Data'!$F$6,0,10*ROW('Water Data'!F187)),NA())</f>
        <v>#N/A</v>
      </c>
      <c r="L193" s="95" t="e">
        <f ca="true">+IF(AND(ISNUMBER(OFFSET('Water Data'!$F$9,0,10*ROW('Water Data'!F187))),'Data Summary'!CA193="Yes"),OFFSET('Water Data'!$F$9,0,10*ROW('Water Data'!F187)),NA())</f>
        <v>#N/A</v>
      </c>
      <c r="M193" s="95" t="e">
        <f ca="true">+IF(AND(ISNUMBER(OFFSET('Water Data'!$G$4,0,10*ROW('Water Data'!G187))),'Data Summary'!CB193="Yes"),100-OFFSET('Water Data'!$G$4,0,10*ROW('Water Data'!G187)),NA())</f>
        <v>#N/A</v>
      </c>
      <c r="N193" s="95" t="e">
        <f ca="true">+IF(AND(ISNUMBER(OFFSET('Water Data'!$G$6,0,10*ROW('Water Data'!G187))),'Data Summary'!CC193="Yes"),OFFSET('Water Data'!$G$6,0,10*ROW('Water Data'!G187)),NA())</f>
        <v>#N/A</v>
      </c>
      <c r="O193" s="95" t="e">
        <f ca="true">+IF(AND(ISNUMBER(OFFSET('Water Data'!$G$9,0,10*ROW('Water Data'!G187))),'Data Summary'!CD193="Yes"),OFFSET('Water Data'!$G$9,0,10*ROW('Water Data'!G187)),NA())</f>
        <v>#N/A</v>
      </c>
      <c r="P193" s="95" t="e">
        <f ca="true">+IF(AND(ISNUMBER(OFFSET('Water Data'!$H$4,0,10*ROW('Water Data'!H187))),'Data Summary'!CE193="Yes"),100-OFFSET('Water Data'!$H$4,0,10*ROW('Water Data'!H187)),NA())</f>
        <v>#N/A</v>
      </c>
      <c r="Q193" s="95" t="e">
        <f ca="true">+IF(AND(ISNUMBER(OFFSET('Water Data'!$H$6,0,10*ROW('Water Data'!H187))),'Data Summary'!CF193="Yes"),OFFSET('Water Data'!$H$6,0,10*ROW('Water Data'!H187)),NA())</f>
        <v>#N/A</v>
      </c>
      <c r="R193" s="95" t="e">
        <f ca="true">+IF(AND(ISNUMBER(OFFSET('Water Data'!$H$9,0,10*ROW('Water Data'!H187))),'Data Summary'!CG193="Yes"),OFFSET('Water Data'!$H$9,0,10*ROW('Water Data'!H187)),NA())</f>
        <v>#N/A</v>
      </c>
      <c r="S193" s="95" t="e">
        <f ca="true">+IF(AND(ISNUMBER(OFFSET('Water Data'!$I$4,0,10*ROW('Water Data'!I187))),'Data Summary'!CH193="Yes"),100-OFFSET('Water Data'!$I$4,0,10*ROW('Water Data'!I187)),NA())</f>
        <v>#N/A</v>
      </c>
      <c r="T193" s="95" t="e">
        <f ca="true">+IF(AND(ISNUMBER(OFFSET('Water Data'!$I$6,0,10*ROW('Water Data'!I187))),'Data Summary'!CI193="Yes"),OFFSET('Water Data'!$I$6,0,10*ROW('Water Data'!I187)),NA())</f>
        <v>#N/A</v>
      </c>
      <c r="U193" s="95" t="e">
        <f ca="true">+IF(AND(ISNUMBER(OFFSET('Water Data'!$I$9,0,10*ROW('Water Data'!I187))),'Data Summary'!CJ193="Yes"),OFFSET('Water Data'!$I$9,0,10*ROW('Water Data'!I187)),NA())</f>
        <v>#N/A</v>
      </c>
      <c r="V193" s="96" t="e">
        <f ca="true">+IF(AND(ISNUMBER(OFFSET('Sanitation Data'!$D$4,0,10*ROW('Sanitation Data'!D187))),'Data Summary'!CK193="Yes"),100-OFFSET('Sanitation Data'!$D$4,0,10*ROW('Sanitation Data'!D187)),NA())</f>
        <v>#N/A</v>
      </c>
      <c r="W193" s="96" t="e">
        <f ca="true">+IF(AND(ISNUMBER(OFFSET('Sanitation Data'!$D$6,0,10*ROW('Sanitation Data'!D187))),'Data Summary'!CL193="Yes"),OFFSET('Sanitation Data'!$D$6,0,10*ROW('Sanitation Data'!D187)),NA())</f>
        <v>#N/A</v>
      </c>
      <c r="X193" s="96" t="e">
        <f ca="true">+IF(AND(ISNUMBER(OFFSET('Sanitation Data'!$D$10,0,10*ROW('Sanitation Data'!D187))),'Data Summary'!CM193="Yes"),OFFSET('Sanitation Data'!$D$10,0,10*ROW('Sanitation Data'!D187)),NA())</f>
        <v>#N/A</v>
      </c>
      <c r="Y193" s="96" t="e">
        <f ca="true">+IF(AND(ISNUMBER(OFFSET('Sanitation Data'!$D$11,0,10*ROW('Sanitation Data'!D187))),'Data Summary'!CN193="Yes"),OFFSET('Sanitation Data'!$D$11,0,10*ROW('Sanitation Data'!D187)),NA())</f>
        <v>#N/A</v>
      </c>
      <c r="Z193" s="96" t="e">
        <f ca="true">+IF(AND(ISNUMBER(OFFSET('Sanitation Data'!$D$12,0,10*ROW('Sanitation Data'!D187))),'Data Summary'!CO193="Yes"),OFFSET('Sanitation Data'!$D$12,0,10*ROW('Sanitation Data'!D187)),NA())</f>
        <v>#N/A</v>
      </c>
      <c r="AA193" s="96" t="e">
        <f ca="true">+IF(AND(ISNUMBER(OFFSET('Sanitation Data'!$E$4,0,10*ROW('Sanitation Data'!E187))),'Data Summary'!CP193="Yes"),100-OFFSET('Sanitation Data'!$E$4,0,10*ROW('Sanitation Data'!E187)),NA())</f>
        <v>#N/A</v>
      </c>
      <c r="AB193" s="96" t="e">
        <f ca="true">+IF(AND(ISNUMBER(OFFSET('Sanitation Data'!$E$6,0,10*ROW('Sanitation Data'!E187))),'Data Summary'!CQ193="Yes"),OFFSET('Sanitation Data'!$E$6,0,10*ROW('Sanitation Data'!E187)),NA())</f>
        <v>#N/A</v>
      </c>
      <c r="AC193" s="96" t="e">
        <f ca="true">+IF(AND(ISNUMBER(OFFSET('Sanitation Data'!$E$10,0,10*ROW('Sanitation Data'!E187))),'Data Summary'!CR193="Yes"),OFFSET('Sanitation Data'!$E$10,0,10*ROW('Sanitation Data'!E187)),NA())</f>
        <v>#N/A</v>
      </c>
      <c r="AD193" s="96" t="e">
        <f ca="true">+IF(AND(ISNUMBER(OFFSET('Sanitation Data'!$E$11,0,10*ROW('Sanitation Data'!E187))),'Data Summary'!CS193="Yes"),OFFSET('Sanitation Data'!$E$11,0,10*ROW('Sanitation Data'!E187)),NA())</f>
        <v>#N/A</v>
      </c>
      <c r="AE193" s="96" t="e">
        <f ca="true">+IF(AND(ISNUMBER(OFFSET('Sanitation Data'!$E$12,0,10*ROW('Sanitation Data'!E187))),'Data Summary'!CT193="Yes"),OFFSET('Sanitation Data'!$E$12,0,10*ROW('Sanitation Data'!E187)),NA())</f>
        <v>#N/A</v>
      </c>
      <c r="AF193" s="96" t="e">
        <f ca="true">+IF(AND(ISNUMBER(OFFSET('Sanitation Data'!$F$4,0,10*ROW('Sanitation Data'!F187))),'Data Summary'!CU193="Yes"),100-OFFSET('Sanitation Data'!$F$4,0,10*ROW('Sanitation Data'!F187)),NA())</f>
        <v>#N/A</v>
      </c>
      <c r="AG193" s="96" t="e">
        <f ca="true">+IF(AND(ISNUMBER(OFFSET('Sanitation Data'!$F$6,0,10*ROW('Sanitation Data'!F187))),'Data Summary'!CV193="Yes"),OFFSET('Sanitation Data'!$F$6,0,10*ROW('Sanitation Data'!F187)),NA())</f>
        <v>#N/A</v>
      </c>
      <c r="AH193" s="96" t="e">
        <f ca="true">+IF(AND(ISNUMBER(OFFSET('Sanitation Data'!$F$10,0,10*ROW('Sanitation Data'!F187))),'Data Summary'!CW193="Yes"),OFFSET('Sanitation Data'!$F$10,0,10*ROW('Sanitation Data'!F187)),NA())</f>
        <v>#N/A</v>
      </c>
      <c r="AI193" s="96" t="e">
        <f ca="true">+IF(AND(ISNUMBER(OFFSET('Sanitation Data'!$F$11,0,10*ROW('Sanitation Data'!F187))),'Data Summary'!CX193="Yes"),OFFSET('Sanitation Data'!$F$11,0,10*ROW('Sanitation Data'!F187)),NA())</f>
        <v>#N/A</v>
      </c>
      <c r="AJ193" s="96" t="e">
        <f ca="true">+IF(AND(ISNUMBER(OFFSET('Sanitation Data'!$F$12,0,10*ROW('Sanitation Data'!F187))),'Data Summary'!CY193="Yes"),OFFSET('Sanitation Data'!$F$12,0,10*ROW('Sanitation Data'!F187)),NA())</f>
        <v>#N/A</v>
      </c>
      <c r="AK193" s="96" t="e">
        <f ca="true">+IF(AND(ISNUMBER(OFFSET('Sanitation Data'!$G$4,0,10*ROW('Sanitation Data'!G187))),'Data Summary'!CZ193="Yes"),100-OFFSET('Sanitation Data'!$G$4,0,10*ROW('Sanitation Data'!G187)),NA())</f>
        <v>#N/A</v>
      </c>
      <c r="AL193" s="96" t="e">
        <f ca="true">+IF(AND(ISNUMBER(OFFSET('Sanitation Data'!$G$6,0,10*ROW('Sanitation Data'!G187))),'Data Summary'!DA193="Yes"),OFFSET('Sanitation Data'!$G$6,0,10*ROW('Sanitation Data'!G187)),NA())</f>
        <v>#N/A</v>
      </c>
      <c r="AM193" s="96" t="e">
        <f ca="true">+IF(AND(ISNUMBER(OFFSET('Sanitation Data'!$G$10,0,10*ROW('Sanitation Data'!G187))),'Data Summary'!DB193="Yes"),OFFSET('Sanitation Data'!$G$10,0,10*ROW('Sanitation Data'!G187)),NA())</f>
        <v>#N/A</v>
      </c>
      <c r="AN193" s="96" t="e">
        <f ca="true">+IF(AND(ISNUMBER(OFFSET('Sanitation Data'!$G$11,0,10*ROW('Sanitation Data'!G187))),'Data Summary'!DC193="Yes"),OFFSET('Sanitation Data'!$G$11,0,10*ROW('Sanitation Data'!G187)),NA())</f>
        <v>#N/A</v>
      </c>
      <c r="AO193" s="96" t="e">
        <f ca="true">+IF(AND(ISNUMBER(OFFSET('Sanitation Data'!$G$12,0,10*ROW('Sanitation Data'!G187))),'Data Summary'!DD193="Yes"),OFFSET('Sanitation Data'!$G$12,0,10*ROW('Sanitation Data'!G187)),NA())</f>
        <v>#N/A</v>
      </c>
      <c r="AP193" s="96" t="e">
        <f ca="true">+IF(AND(ISNUMBER(OFFSET('Sanitation Data'!$H$4,0,10*ROW('Sanitation Data'!H187))),'Data Summary'!DE193="Yes"),100-OFFSET('Sanitation Data'!$H$4,0,10*ROW('Sanitation Data'!H187)),NA())</f>
        <v>#N/A</v>
      </c>
      <c r="AQ193" s="96" t="e">
        <f ca="true">+IF(AND(ISNUMBER(OFFSET('Sanitation Data'!$H$6,0,10*ROW('Sanitation Data'!H187))),'Data Summary'!DF193="Yes"),OFFSET('Sanitation Data'!$H$6,0,10*ROW('Sanitation Data'!H187)),NA())</f>
        <v>#N/A</v>
      </c>
      <c r="AR193" s="96" t="e">
        <f ca="true">+IF(AND(ISNUMBER(OFFSET('Sanitation Data'!$H$10,0,10*ROW('Sanitation Data'!H187))),'Data Summary'!DG193="Yes"),OFFSET('Sanitation Data'!$H$10,0,10*ROW('Sanitation Data'!H187)),NA())</f>
        <v>#N/A</v>
      </c>
      <c r="AS193" s="96" t="e">
        <f ca="true">+IF(AND(ISNUMBER(OFFSET('Sanitation Data'!$H$11,0,10*ROW('Sanitation Data'!H187))),'Data Summary'!DH193="Yes"),OFFSET('Sanitation Data'!$H$11,0,10*ROW('Sanitation Data'!H187)),NA())</f>
        <v>#N/A</v>
      </c>
      <c r="AT193" s="96" t="e">
        <f ca="true">+IF(AND(ISNUMBER(OFFSET('Sanitation Data'!$H$12,0,10*ROW('Sanitation Data'!H187))),'Data Summary'!DI193="Yes"),OFFSET('Sanitation Data'!$H$12,0,10*ROW('Sanitation Data'!H187)),NA())</f>
        <v>#N/A</v>
      </c>
      <c r="AU193" s="96" t="e">
        <f ca="true">+IF(AND(ISNUMBER(OFFSET('Sanitation Data'!$I$4,0,10*ROW('Sanitation Data'!I187))),'Data Summary'!DJ193="Yes"),100-OFFSET('Sanitation Data'!$I$4,0,10*ROW('Sanitation Data'!I187)),NA())</f>
        <v>#N/A</v>
      </c>
      <c r="AV193" s="96" t="e">
        <f ca="true">+IF(AND(ISNUMBER(OFFSET('Sanitation Data'!$I$6,0,10*ROW('Sanitation Data'!I187))),'Data Summary'!DK193="Yes"),OFFSET('Sanitation Data'!$I$6,0,10*ROW('Sanitation Data'!I187)),NA())</f>
        <v>#N/A</v>
      </c>
      <c r="AW193" s="96" t="e">
        <f ca="true">+IF(AND(ISNUMBER(OFFSET('Sanitation Data'!$I$10,0,10*ROW('Sanitation Data'!I187))),'Data Summary'!DL193="Yes"),OFFSET('Sanitation Data'!$I$10,0,10*ROW('Sanitation Data'!I187)),NA())</f>
        <v>#N/A</v>
      </c>
      <c r="AX193" s="96" t="e">
        <f ca="true">+IF(AND(ISNUMBER(OFFSET('Sanitation Data'!$I$11,0,10*ROW('Sanitation Data'!I187))),'Data Summary'!DM193="Yes"),OFFSET('Sanitation Data'!$I$11,0,10*ROW('Sanitation Data'!I187)),NA())</f>
        <v>#N/A</v>
      </c>
      <c r="AY193" s="96" t="e">
        <f ca="true">+IF(AND(ISNUMBER(OFFSET('Sanitation Data'!$I$12,0,10*ROW('Sanitation Data'!I187))),'Data Summary'!DN193="Yes"),OFFSET('Sanitation Data'!$I$12,0,10*ROW('Sanitation Data'!I187)),NA())</f>
        <v>#N/A</v>
      </c>
      <c r="AZ193" s="97" t="e">
        <f ca="true">+IF(AND(ISNUMBER(OFFSET('Hygiene Data'!$D$5,0,10*ROW('Hygiene Data'!D187))),'Data Summary'!DO193="Yes"),OFFSET('Hygiene Data'!$D$5,0,10*ROW('Hygiene Data'!D187)),NA())</f>
        <v>#N/A</v>
      </c>
      <c r="BA193" s="97" t="e">
        <f ca="true">+IF(AND(ISNUMBER(OFFSET('Hygiene Data'!$D$7,0,10*ROW('Hygiene Data'!D187))),'Data Summary'!DP193="Yes"),OFFSET('Hygiene Data'!$D$7,0,10*ROW('Hygiene Data'!D187)),NA())</f>
        <v>#N/A</v>
      </c>
      <c r="BB193" s="97" t="e">
        <f ca="true">+IF(AND(ISNUMBER(OFFSET('Hygiene Data'!$D$9,0,10*ROW('Hygiene Data'!D187))),'Data Summary'!DQ193="Yes"),OFFSET('Hygiene Data'!$D$9,0,10*ROW('Hygiene Data'!D187)),NA())</f>
        <v>#N/A</v>
      </c>
      <c r="BC193" s="97" t="e">
        <f ca="true">+IF(AND(ISNUMBER(OFFSET('Hygiene Data'!$E$5,0,10*ROW('Hygiene Data'!E187))),'Data Summary'!DR193="Yes"),OFFSET('Hygiene Data'!$E$5,0,10*ROW('Hygiene Data'!E187)),NA())</f>
        <v>#N/A</v>
      </c>
      <c r="BD193" s="97" t="e">
        <f ca="true">+IF(AND(ISNUMBER(OFFSET('Hygiene Data'!$E$7,0,10*ROW('Hygiene Data'!E187))),'Data Summary'!DS193="Yes"),OFFSET('Hygiene Data'!$E$7,0,10*ROW('Hygiene Data'!E187)),NA())</f>
        <v>#N/A</v>
      </c>
      <c r="BE193" s="97" t="e">
        <f ca="true">+IF(AND(ISNUMBER(OFFSET('Hygiene Data'!$E$9,0,10*ROW('Hygiene Data'!E187))),'Data Summary'!DT193="Yes"),OFFSET('Hygiene Data'!$E$9,0,10*ROW('Hygiene Data'!E187)),NA())</f>
        <v>#N/A</v>
      </c>
      <c r="BF193" s="97" t="e">
        <f ca="true">+IF(AND(ISNUMBER(OFFSET('Hygiene Data'!$F$5,0,10*ROW('Hygiene Data'!F187))),'Data Summary'!DU193="Yes"),OFFSET('Hygiene Data'!$F$5,0,10*ROW('Hygiene Data'!F187)),NA())</f>
        <v>#N/A</v>
      </c>
      <c r="BG193" s="97" t="e">
        <f ca="true">+IF(AND(ISNUMBER(OFFSET('Hygiene Data'!$F$7,0,10*ROW('Hygiene Data'!F187))),'Data Summary'!DV193="Yes"),OFFSET('Hygiene Data'!$F$7,0,10*ROW('Hygiene Data'!F187)),NA())</f>
        <v>#N/A</v>
      </c>
      <c r="BH193" s="97" t="e">
        <f ca="true">+IF(AND(ISNUMBER(OFFSET('Hygiene Data'!$F$9,0,10*ROW('Hygiene Data'!F187))),'Data Summary'!DW193="Yes"),OFFSET('Hygiene Data'!$F$9,0,10*ROW('Hygiene Data'!F187)),NA())</f>
        <v>#N/A</v>
      </c>
      <c r="BI193" s="97" t="e">
        <f ca="true">+IF(AND(ISNUMBER(OFFSET('Hygiene Data'!$G$5,0,10*ROW('Hygiene Data'!G187))),'Data Summary'!DX193="Yes"),OFFSET('Hygiene Data'!$G$5,0,10*ROW('Hygiene Data'!G187)),NA())</f>
        <v>#N/A</v>
      </c>
      <c r="BJ193" s="97" t="e">
        <f ca="true">+IF(AND(ISNUMBER(OFFSET('Hygiene Data'!$G$7,0,10*ROW('Hygiene Data'!G187))),'Data Summary'!DY193="Yes"),OFFSET('Hygiene Data'!$G$7,0,10*ROW('Hygiene Data'!G187)),NA())</f>
        <v>#N/A</v>
      </c>
      <c r="BK193" s="97" t="e">
        <f ca="true">+IF(AND(ISNUMBER(OFFSET('Hygiene Data'!$G$9,0,10*ROW('Hygiene Data'!G187))),'Data Summary'!DZ193="Yes"),OFFSET('Hygiene Data'!$G$9,0,10*ROW('Hygiene Data'!G187)),NA())</f>
        <v>#N/A</v>
      </c>
      <c r="BL193" s="97" t="e">
        <f ca="true">+IF(AND(ISNUMBER(OFFSET('Hygiene Data'!$H$5,0,10*ROW('Hygiene Data'!H187))),'Data Summary'!EA193="Yes"),OFFSET('Hygiene Data'!$H$5,0,10*ROW('Hygiene Data'!H187)),NA())</f>
        <v>#N/A</v>
      </c>
      <c r="BM193" s="97" t="e">
        <f ca="true">+IF(AND(ISNUMBER(OFFSET('Hygiene Data'!$H$7,0,10*ROW('Hygiene Data'!H187))),'Data Summary'!EB193="Yes"),OFFSET('Hygiene Data'!$H$7,0,10*ROW('Hygiene Data'!H187)),NA())</f>
        <v>#N/A</v>
      </c>
      <c r="BN193" s="97" t="e">
        <f ca="true">+IF(AND(ISNUMBER(OFFSET('Hygiene Data'!$H$9,0,10*ROW('Hygiene Data'!H187))),'Data Summary'!EC193="Yes"),OFFSET('Hygiene Data'!$H$9,0,10*ROW('Hygiene Data'!H187)),NA())</f>
        <v>#N/A</v>
      </c>
      <c r="BO193" s="97" t="e">
        <f ca="true">+IF(AND(ISNUMBER(OFFSET('Hygiene Data'!$I$5,0,10*ROW('Hygiene Data'!I187))),'Data Summary'!ED193="Yes"),OFFSET('Hygiene Data'!$I$5,0,10*ROW('Hygiene Data'!I187)),NA())</f>
        <v>#N/A</v>
      </c>
      <c r="BP193" s="97" t="e">
        <f ca="true">+IF(AND(ISNUMBER(OFFSET('Hygiene Data'!$I$7,0,10*ROW('Hygiene Data'!I187))),'Data Summary'!EE193="Yes"),OFFSET('Hygiene Data'!$I$7,0,10*ROW('Hygiene Data'!I187)),NA())</f>
        <v>#N/A</v>
      </c>
      <c r="BQ193" s="97" t="e">
        <f ca="true">+IF(AND(ISNUMBER(OFFSET('Hygiene Data'!$I$9,0,10*ROW('Hygiene Data'!I187))),'Data Summary'!EF193="Yes"),OFFSET('Hygiene Data'!$I$9,0,10*ROW('Hygiene Data'!I187)),NA())</f>
        <v>#N/A</v>
      </c>
    </row>
    <row xmlns:x14ac="http://schemas.microsoft.com/office/spreadsheetml/2009/9/ac" r="194" x14ac:dyDescent="0.2">
      <c r="A194" s="409" t="e">
        <f ca="true">+RIGHT('Data Summary'!A194,LEN('Data Summary'!A194)-9)</f>
        <v>#VALUE!</v>
      </c>
      <c r="B194" s="36" t="str">
        <f ca="true">+IF(ISTEXT('Data Summary'!B194),'Data Summary'!B194,"")</f>
        <v/>
      </c>
      <c r="C194" s="358" t="e">
        <f ca="true">+VALUE('Data Summary'!C194)</f>
        <v>#VALUE!</v>
      </c>
      <c r="D194" s="95" t="e">
        <f ca="true">+IF(AND(ISNUMBER(OFFSET('Water Data'!$D$4,0,10*ROW('Water Data'!D188))),'Data Summary'!BS194="Yes"),100-OFFSET('Water Data'!$D$4,0,10*ROW('Water Data'!D188)),NA())</f>
        <v>#N/A</v>
      </c>
      <c r="E194" s="95" t="e">
        <f ca="true">+IF(AND(ISNUMBER(OFFSET('Water Data'!$D$6,0,10*ROW('Water Data'!D188))),'Data Summary'!BT194="Yes"),OFFSET('Water Data'!$D$6,0,10*ROW('Water Data'!D188)),NA())</f>
        <v>#N/A</v>
      </c>
      <c r="F194" s="95" t="e">
        <f ca="true">+IF(AND(ISNUMBER(OFFSET('Water Data'!$D$9,0,10*ROW('Water Data'!D188))),'Data Summary'!BU194="Yes"),OFFSET('Water Data'!$D$9,0,10*ROW('Water Data'!D188)),NA())</f>
        <v>#N/A</v>
      </c>
      <c r="G194" s="95" t="e">
        <f ca="true">+IF(AND(ISNUMBER(OFFSET('Water Data'!$E$4,0,10*ROW('Water Data'!E188))),'Data Summary'!BV194="Yes"),100-OFFSET('Water Data'!$E$4,0,10*ROW('Water Data'!E188)),NA())</f>
        <v>#N/A</v>
      </c>
      <c r="H194" s="95" t="e">
        <f ca="true">+IF(AND(ISNUMBER(OFFSET('Water Data'!$E$6,0,10*ROW('Water Data'!E188))),'Data Summary'!BW194="Yes"),OFFSET('Water Data'!$E$6,0,10*ROW('Water Data'!E188)),NA())</f>
        <v>#N/A</v>
      </c>
      <c r="I194" s="95" t="e">
        <f ca="true">+IF(AND(ISNUMBER(OFFSET('Water Data'!$E$9,0,10*ROW('Water Data'!E188))),'Data Summary'!BX194="Yes"),OFFSET('Water Data'!$E$9,0,10*ROW('Water Data'!E188)),NA())</f>
        <v>#N/A</v>
      </c>
      <c r="J194" s="95" t="e">
        <f ca="true">+IF(AND(ISNUMBER(OFFSET('Water Data'!$F$4,0,10*ROW('Water Data'!F188))),'Data Summary'!BY194="Yes"),100-OFFSET('Water Data'!$F$4,0,10*ROW('Water Data'!F188)),NA())</f>
        <v>#N/A</v>
      </c>
      <c r="K194" s="95" t="e">
        <f ca="true">+IF(AND(ISNUMBER(OFFSET('Water Data'!$F$6,0,10*ROW('Water Data'!F188))),'Data Summary'!BZ194="Yes"),OFFSET('Water Data'!$F$6,0,10*ROW('Water Data'!F188)),NA())</f>
        <v>#N/A</v>
      </c>
      <c r="L194" s="95" t="e">
        <f ca="true">+IF(AND(ISNUMBER(OFFSET('Water Data'!$F$9,0,10*ROW('Water Data'!F188))),'Data Summary'!CA194="Yes"),OFFSET('Water Data'!$F$9,0,10*ROW('Water Data'!F188)),NA())</f>
        <v>#N/A</v>
      </c>
      <c r="M194" s="95" t="e">
        <f ca="true">+IF(AND(ISNUMBER(OFFSET('Water Data'!$G$4,0,10*ROW('Water Data'!G188))),'Data Summary'!CB194="Yes"),100-OFFSET('Water Data'!$G$4,0,10*ROW('Water Data'!G188)),NA())</f>
        <v>#N/A</v>
      </c>
      <c r="N194" s="95" t="e">
        <f ca="true">+IF(AND(ISNUMBER(OFFSET('Water Data'!$G$6,0,10*ROW('Water Data'!G188))),'Data Summary'!CC194="Yes"),OFFSET('Water Data'!$G$6,0,10*ROW('Water Data'!G188)),NA())</f>
        <v>#N/A</v>
      </c>
      <c r="O194" s="95" t="e">
        <f ca="true">+IF(AND(ISNUMBER(OFFSET('Water Data'!$G$9,0,10*ROW('Water Data'!G188))),'Data Summary'!CD194="Yes"),OFFSET('Water Data'!$G$9,0,10*ROW('Water Data'!G188)),NA())</f>
        <v>#N/A</v>
      </c>
      <c r="P194" s="95" t="e">
        <f ca="true">+IF(AND(ISNUMBER(OFFSET('Water Data'!$H$4,0,10*ROW('Water Data'!H188))),'Data Summary'!CE194="Yes"),100-OFFSET('Water Data'!$H$4,0,10*ROW('Water Data'!H188)),NA())</f>
        <v>#N/A</v>
      </c>
      <c r="Q194" s="95" t="e">
        <f ca="true">+IF(AND(ISNUMBER(OFFSET('Water Data'!$H$6,0,10*ROW('Water Data'!H188))),'Data Summary'!CF194="Yes"),OFFSET('Water Data'!$H$6,0,10*ROW('Water Data'!H188)),NA())</f>
        <v>#N/A</v>
      </c>
      <c r="R194" s="95" t="e">
        <f ca="true">+IF(AND(ISNUMBER(OFFSET('Water Data'!$H$9,0,10*ROW('Water Data'!H188))),'Data Summary'!CG194="Yes"),OFFSET('Water Data'!$H$9,0,10*ROW('Water Data'!H188)),NA())</f>
        <v>#N/A</v>
      </c>
      <c r="S194" s="95" t="e">
        <f ca="true">+IF(AND(ISNUMBER(OFFSET('Water Data'!$I$4,0,10*ROW('Water Data'!I188))),'Data Summary'!CH194="Yes"),100-OFFSET('Water Data'!$I$4,0,10*ROW('Water Data'!I188)),NA())</f>
        <v>#N/A</v>
      </c>
      <c r="T194" s="95" t="e">
        <f ca="true">+IF(AND(ISNUMBER(OFFSET('Water Data'!$I$6,0,10*ROW('Water Data'!I188))),'Data Summary'!CI194="Yes"),OFFSET('Water Data'!$I$6,0,10*ROW('Water Data'!I188)),NA())</f>
        <v>#N/A</v>
      </c>
      <c r="U194" s="95" t="e">
        <f ca="true">+IF(AND(ISNUMBER(OFFSET('Water Data'!$I$9,0,10*ROW('Water Data'!I188))),'Data Summary'!CJ194="Yes"),OFFSET('Water Data'!$I$9,0,10*ROW('Water Data'!I188)),NA())</f>
        <v>#N/A</v>
      </c>
      <c r="V194" s="96" t="e">
        <f ca="true">+IF(AND(ISNUMBER(OFFSET('Sanitation Data'!$D$4,0,10*ROW('Sanitation Data'!D188))),'Data Summary'!CK194="Yes"),100-OFFSET('Sanitation Data'!$D$4,0,10*ROW('Sanitation Data'!D188)),NA())</f>
        <v>#N/A</v>
      </c>
      <c r="W194" s="96" t="e">
        <f ca="true">+IF(AND(ISNUMBER(OFFSET('Sanitation Data'!$D$6,0,10*ROW('Sanitation Data'!D188))),'Data Summary'!CL194="Yes"),OFFSET('Sanitation Data'!$D$6,0,10*ROW('Sanitation Data'!D188)),NA())</f>
        <v>#N/A</v>
      </c>
      <c r="X194" s="96" t="e">
        <f ca="true">+IF(AND(ISNUMBER(OFFSET('Sanitation Data'!$D$10,0,10*ROW('Sanitation Data'!D188))),'Data Summary'!CM194="Yes"),OFFSET('Sanitation Data'!$D$10,0,10*ROW('Sanitation Data'!D188)),NA())</f>
        <v>#N/A</v>
      </c>
      <c r="Y194" s="96" t="e">
        <f ca="true">+IF(AND(ISNUMBER(OFFSET('Sanitation Data'!$D$11,0,10*ROW('Sanitation Data'!D188))),'Data Summary'!CN194="Yes"),OFFSET('Sanitation Data'!$D$11,0,10*ROW('Sanitation Data'!D188)),NA())</f>
        <v>#N/A</v>
      </c>
      <c r="Z194" s="96" t="e">
        <f ca="true">+IF(AND(ISNUMBER(OFFSET('Sanitation Data'!$D$12,0,10*ROW('Sanitation Data'!D188))),'Data Summary'!CO194="Yes"),OFFSET('Sanitation Data'!$D$12,0,10*ROW('Sanitation Data'!D188)),NA())</f>
        <v>#N/A</v>
      </c>
      <c r="AA194" s="96" t="e">
        <f ca="true">+IF(AND(ISNUMBER(OFFSET('Sanitation Data'!$E$4,0,10*ROW('Sanitation Data'!E188))),'Data Summary'!CP194="Yes"),100-OFFSET('Sanitation Data'!$E$4,0,10*ROW('Sanitation Data'!E188)),NA())</f>
        <v>#N/A</v>
      </c>
      <c r="AB194" s="96" t="e">
        <f ca="true">+IF(AND(ISNUMBER(OFFSET('Sanitation Data'!$E$6,0,10*ROW('Sanitation Data'!E188))),'Data Summary'!CQ194="Yes"),OFFSET('Sanitation Data'!$E$6,0,10*ROW('Sanitation Data'!E188)),NA())</f>
        <v>#N/A</v>
      </c>
      <c r="AC194" s="96" t="e">
        <f ca="true">+IF(AND(ISNUMBER(OFFSET('Sanitation Data'!$E$10,0,10*ROW('Sanitation Data'!E188))),'Data Summary'!CR194="Yes"),OFFSET('Sanitation Data'!$E$10,0,10*ROW('Sanitation Data'!E188)),NA())</f>
        <v>#N/A</v>
      </c>
      <c r="AD194" s="96" t="e">
        <f ca="true">+IF(AND(ISNUMBER(OFFSET('Sanitation Data'!$E$11,0,10*ROW('Sanitation Data'!E188))),'Data Summary'!CS194="Yes"),OFFSET('Sanitation Data'!$E$11,0,10*ROW('Sanitation Data'!E188)),NA())</f>
        <v>#N/A</v>
      </c>
      <c r="AE194" s="96" t="e">
        <f ca="true">+IF(AND(ISNUMBER(OFFSET('Sanitation Data'!$E$12,0,10*ROW('Sanitation Data'!E188))),'Data Summary'!CT194="Yes"),OFFSET('Sanitation Data'!$E$12,0,10*ROW('Sanitation Data'!E188)),NA())</f>
        <v>#N/A</v>
      </c>
      <c r="AF194" s="96" t="e">
        <f ca="true">+IF(AND(ISNUMBER(OFFSET('Sanitation Data'!$F$4,0,10*ROW('Sanitation Data'!F188))),'Data Summary'!CU194="Yes"),100-OFFSET('Sanitation Data'!$F$4,0,10*ROW('Sanitation Data'!F188)),NA())</f>
        <v>#N/A</v>
      </c>
      <c r="AG194" s="96" t="e">
        <f ca="true">+IF(AND(ISNUMBER(OFFSET('Sanitation Data'!$F$6,0,10*ROW('Sanitation Data'!F188))),'Data Summary'!CV194="Yes"),OFFSET('Sanitation Data'!$F$6,0,10*ROW('Sanitation Data'!F188)),NA())</f>
        <v>#N/A</v>
      </c>
      <c r="AH194" s="96" t="e">
        <f ca="true">+IF(AND(ISNUMBER(OFFSET('Sanitation Data'!$F$10,0,10*ROW('Sanitation Data'!F188))),'Data Summary'!CW194="Yes"),OFFSET('Sanitation Data'!$F$10,0,10*ROW('Sanitation Data'!F188)),NA())</f>
        <v>#N/A</v>
      </c>
      <c r="AI194" s="96" t="e">
        <f ca="true">+IF(AND(ISNUMBER(OFFSET('Sanitation Data'!$F$11,0,10*ROW('Sanitation Data'!F188))),'Data Summary'!CX194="Yes"),OFFSET('Sanitation Data'!$F$11,0,10*ROW('Sanitation Data'!F188)),NA())</f>
        <v>#N/A</v>
      </c>
      <c r="AJ194" s="96" t="e">
        <f ca="true">+IF(AND(ISNUMBER(OFFSET('Sanitation Data'!$F$12,0,10*ROW('Sanitation Data'!F188))),'Data Summary'!CY194="Yes"),OFFSET('Sanitation Data'!$F$12,0,10*ROW('Sanitation Data'!F188)),NA())</f>
        <v>#N/A</v>
      </c>
      <c r="AK194" s="96" t="e">
        <f ca="true">+IF(AND(ISNUMBER(OFFSET('Sanitation Data'!$G$4,0,10*ROW('Sanitation Data'!G188))),'Data Summary'!CZ194="Yes"),100-OFFSET('Sanitation Data'!$G$4,0,10*ROW('Sanitation Data'!G188)),NA())</f>
        <v>#N/A</v>
      </c>
      <c r="AL194" s="96" t="e">
        <f ca="true">+IF(AND(ISNUMBER(OFFSET('Sanitation Data'!$G$6,0,10*ROW('Sanitation Data'!G188))),'Data Summary'!DA194="Yes"),OFFSET('Sanitation Data'!$G$6,0,10*ROW('Sanitation Data'!G188)),NA())</f>
        <v>#N/A</v>
      </c>
      <c r="AM194" s="96" t="e">
        <f ca="true">+IF(AND(ISNUMBER(OFFSET('Sanitation Data'!$G$10,0,10*ROW('Sanitation Data'!G188))),'Data Summary'!DB194="Yes"),OFFSET('Sanitation Data'!$G$10,0,10*ROW('Sanitation Data'!G188)),NA())</f>
        <v>#N/A</v>
      </c>
      <c r="AN194" s="96" t="e">
        <f ca="true">+IF(AND(ISNUMBER(OFFSET('Sanitation Data'!$G$11,0,10*ROW('Sanitation Data'!G188))),'Data Summary'!DC194="Yes"),OFFSET('Sanitation Data'!$G$11,0,10*ROW('Sanitation Data'!G188)),NA())</f>
        <v>#N/A</v>
      </c>
      <c r="AO194" s="96" t="e">
        <f ca="true">+IF(AND(ISNUMBER(OFFSET('Sanitation Data'!$G$12,0,10*ROW('Sanitation Data'!G188))),'Data Summary'!DD194="Yes"),OFFSET('Sanitation Data'!$G$12,0,10*ROW('Sanitation Data'!G188)),NA())</f>
        <v>#N/A</v>
      </c>
      <c r="AP194" s="96" t="e">
        <f ca="true">+IF(AND(ISNUMBER(OFFSET('Sanitation Data'!$H$4,0,10*ROW('Sanitation Data'!H188))),'Data Summary'!DE194="Yes"),100-OFFSET('Sanitation Data'!$H$4,0,10*ROW('Sanitation Data'!H188)),NA())</f>
        <v>#N/A</v>
      </c>
      <c r="AQ194" s="96" t="e">
        <f ca="true">+IF(AND(ISNUMBER(OFFSET('Sanitation Data'!$H$6,0,10*ROW('Sanitation Data'!H188))),'Data Summary'!DF194="Yes"),OFFSET('Sanitation Data'!$H$6,0,10*ROW('Sanitation Data'!H188)),NA())</f>
        <v>#N/A</v>
      </c>
      <c r="AR194" s="96" t="e">
        <f ca="true">+IF(AND(ISNUMBER(OFFSET('Sanitation Data'!$H$10,0,10*ROW('Sanitation Data'!H188))),'Data Summary'!DG194="Yes"),OFFSET('Sanitation Data'!$H$10,0,10*ROW('Sanitation Data'!H188)),NA())</f>
        <v>#N/A</v>
      </c>
      <c r="AS194" s="96" t="e">
        <f ca="true">+IF(AND(ISNUMBER(OFFSET('Sanitation Data'!$H$11,0,10*ROW('Sanitation Data'!H188))),'Data Summary'!DH194="Yes"),OFFSET('Sanitation Data'!$H$11,0,10*ROW('Sanitation Data'!H188)),NA())</f>
        <v>#N/A</v>
      </c>
      <c r="AT194" s="96" t="e">
        <f ca="true">+IF(AND(ISNUMBER(OFFSET('Sanitation Data'!$H$12,0,10*ROW('Sanitation Data'!H188))),'Data Summary'!DI194="Yes"),OFFSET('Sanitation Data'!$H$12,0,10*ROW('Sanitation Data'!H188)),NA())</f>
        <v>#N/A</v>
      </c>
      <c r="AU194" s="96" t="e">
        <f ca="true">+IF(AND(ISNUMBER(OFFSET('Sanitation Data'!$I$4,0,10*ROW('Sanitation Data'!I188))),'Data Summary'!DJ194="Yes"),100-OFFSET('Sanitation Data'!$I$4,0,10*ROW('Sanitation Data'!I188)),NA())</f>
        <v>#N/A</v>
      </c>
      <c r="AV194" s="96" t="e">
        <f ca="true">+IF(AND(ISNUMBER(OFFSET('Sanitation Data'!$I$6,0,10*ROW('Sanitation Data'!I188))),'Data Summary'!DK194="Yes"),OFFSET('Sanitation Data'!$I$6,0,10*ROW('Sanitation Data'!I188)),NA())</f>
        <v>#N/A</v>
      </c>
      <c r="AW194" s="96" t="e">
        <f ca="true">+IF(AND(ISNUMBER(OFFSET('Sanitation Data'!$I$10,0,10*ROW('Sanitation Data'!I188))),'Data Summary'!DL194="Yes"),OFFSET('Sanitation Data'!$I$10,0,10*ROW('Sanitation Data'!I188)),NA())</f>
        <v>#N/A</v>
      </c>
      <c r="AX194" s="96" t="e">
        <f ca="true">+IF(AND(ISNUMBER(OFFSET('Sanitation Data'!$I$11,0,10*ROW('Sanitation Data'!I188))),'Data Summary'!DM194="Yes"),OFFSET('Sanitation Data'!$I$11,0,10*ROW('Sanitation Data'!I188)),NA())</f>
        <v>#N/A</v>
      </c>
      <c r="AY194" s="96" t="e">
        <f ca="true">+IF(AND(ISNUMBER(OFFSET('Sanitation Data'!$I$12,0,10*ROW('Sanitation Data'!I188))),'Data Summary'!DN194="Yes"),OFFSET('Sanitation Data'!$I$12,0,10*ROW('Sanitation Data'!I188)),NA())</f>
        <v>#N/A</v>
      </c>
      <c r="AZ194" s="97" t="e">
        <f ca="true">+IF(AND(ISNUMBER(OFFSET('Hygiene Data'!$D$5,0,10*ROW('Hygiene Data'!D188))),'Data Summary'!DO194="Yes"),OFFSET('Hygiene Data'!$D$5,0,10*ROW('Hygiene Data'!D188)),NA())</f>
        <v>#N/A</v>
      </c>
      <c r="BA194" s="97" t="e">
        <f ca="true">+IF(AND(ISNUMBER(OFFSET('Hygiene Data'!$D$7,0,10*ROW('Hygiene Data'!D188))),'Data Summary'!DP194="Yes"),OFFSET('Hygiene Data'!$D$7,0,10*ROW('Hygiene Data'!D188)),NA())</f>
        <v>#N/A</v>
      </c>
      <c r="BB194" s="97" t="e">
        <f ca="true">+IF(AND(ISNUMBER(OFFSET('Hygiene Data'!$D$9,0,10*ROW('Hygiene Data'!D188))),'Data Summary'!DQ194="Yes"),OFFSET('Hygiene Data'!$D$9,0,10*ROW('Hygiene Data'!D188)),NA())</f>
        <v>#N/A</v>
      </c>
      <c r="BC194" s="97" t="e">
        <f ca="true">+IF(AND(ISNUMBER(OFFSET('Hygiene Data'!$E$5,0,10*ROW('Hygiene Data'!E188))),'Data Summary'!DR194="Yes"),OFFSET('Hygiene Data'!$E$5,0,10*ROW('Hygiene Data'!E188)),NA())</f>
        <v>#N/A</v>
      </c>
      <c r="BD194" s="97" t="e">
        <f ca="true">+IF(AND(ISNUMBER(OFFSET('Hygiene Data'!$E$7,0,10*ROW('Hygiene Data'!E188))),'Data Summary'!DS194="Yes"),OFFSET('Hygiene Data'!$E$7,0,10*ROW('Hygiene Data'!E188)),NA())</f>
        <v>#N/A</v>
      </c>
      <c r="BE194" s="97" t="e">
        <f ca="true">+IF(AND(ISNUMBER(OFFSET('Hygiene Data'!$E$9,0,10*ROW('Hygiene Data'!E188))),'Data Summary'!DT194="Yes"),OFFSET('Hygiene Data'!$E$9,0,10*ROW('Hygiene Data'!E188)),NA())</f>
        <v>#N/A</v>
      </c>
      <c r="BF194" s="97" t="e">
        <f ca="true">+IF(AND(ISNUMBER(OFFSET('Hygiene Data'!$F$5,0,10*ROW('Hygiene Data'!F188))),'Data Summary'!DU194="Yes"),OFFSET('Hygiene Data'!$F$5,0,10*ROW('Hygiene Data'!F188)),NA())</f>
        <v>#N/A</v>
      </c>
      <c r="BG194" s="97" t="e">
        <f ca="true">+IF(AND(ISNUMBER(OFFSET('Hygiene Data'!$F$7,0,10*ROW('Hygiene Data'!F188))),'Data Summary'!DV194="Yes"),OFFSET('Hygiene Data'!$F$7,0,10*ROW('Hygiene Data'!F188)),NA())</f>
        <v>#N/A</v>
      </c>
      <c r="BH194" s="97" t="e">
        <f ca="true">+IF(AND(ISNUMBER(OFFSET('Hygiene Data'!$F$9,0,10*ROW('Hygiene Data'!F188))),'Data Summary'!DW194="Yes"),OFFSET('Hygiene Data'!$F$9,0,10*ROW('Hygiene Data'!F188)),NA())</f>
        <v>#N/A</v>
      </c>
      <c r="BI194" s="97" t="e">
        <f ca="true">+IF(AND(ISNUMBER(OFFSET('Hygiene Data'!$G$5,0,10*ROW('Hygiene Data'!G188))),'Data Summary'!DX194="Yes"),OFFSET('Hygiene Data'!$G$5,0,10*ROW('Hygiene Data'!G188)),NA())</f>
        <v>#N/A</v>
      </c>
      <c r="BJ194" s="97" t="e">
        <f ca="true">+IF(AND(ISNUMBER(OFFSET('Hygiene Data'!$G$7,0,10*ROW('Hygiene Data'!G188))),'Data Summary'!DY194="Yes"),OFFSET('Hygiene Data'!$G$7,0,10*ROW('Hygiene Data'!G188)),NA())</f>
        <v>#N/A</v>
      </c>
      <c r="BK194" s="97" t="e">
        <f ca="true">+IF(AND(ISNUMBER(OFFSET('Hygiene Data'!$G$9,0,10*ROW('Hygiene Data'!G188))),'Data Summary'!DZ194="Yes"),OFFSET('Hygiene Data'!$G$9,0,10*ROW('Hygiene Data'!G188)),NA())</f>
        <v>#N/A</v>
      </c>
      <c r="BL194" s="97" t="e">
        <f ca="true">+IF(AND(ISNUMBER(OFFSET('Hygiene Data'!$H$5,0,10*ROW('Hygiene Data'!H188))),'Data Summary'!EA194="Yes"),OFFSET('Hygiene Data'!$H$5,0,10*ROW('Hygiene Data'!H188)),NA())</f>
        <v>#N/A</v>
      </c>
      <c r="BM194" s="97" t="e">
        <f ca="true">+IF(AND(ISNUMBER(OFFSET('Hygiene Data'!$H$7,0,10*ROW('Hygiene Data'!H188))),'Data Summary'!EB194="Yes"),OFFSET('Hygiene Data'!$H$7,0,10*ROW('Hygiene Data'!H188)),NA())</f>
        <v>#N/A</v>
      </c>
      <c r="BN194" s="97" t="e">
        <f ca="true">+IF(AND(ISNUMBER(OFFSET('Hygiene Data'!$H$9,0,10*ROW('Hygiene Data'!H188))),'Data Summary'!EC194="Yes"),OFFSET('Hygiene Data'!$H$9,0,10*ROW('Hygiene Data'!H188)),NA())</f>
        <v>#N/A</v>
      </c>
      <c r="BO194" s="97" t="e">
        <f ca="true">+IF(AND(ISNUMBER(OFFSET('Hygiene Data'!$I$5,0,10*ROW('Hygiene Data'!I188))),'Data Summary'!ED194="Yes"),OFFSET('Hygiene Data'!$I$5,0,10*ROW('Hygiene Data'!I188)),NA())</f>
        <v>#N/A</v>
      </c>
      <c r="BP194" s="97" t="e">
        <f ca="true">+IF(AND(ISNUMBER(OFFSET('Hygiene Data'!$I$7,0,10*ROW('Hygiene Data'!I188))),'Data Summary'!EE194="Yes"),OFFSET('Hygiene Data'!$I$7,0,10*ROW('Hygiene Data'!I188)),NA())</f>
        <v>#N/A</v>
      </c>
      <c r="BQ194" s="97" t="e">
        <f ca="true">+IF(AND(ISNUMBER(OFFSET('Hygiene Data'!$I$9,0,10*ROW('Hygiene Data'!I188))),'Data Summary'!EF194="Yes"),OFFSET('Hygiene Data'!$I$9,0,10*ROW('Hygiene Data'!I188)),NA())</f>
        <v>#N/A</v>
      </c>
    </row>
    <row xmlns:x14ac="http://schemas.microsoft.com/office/spreadsheetml/2009/9/ac" r="195" x14ac:dyDescent="0.2">
      <c r="A195" s="409" t="e">
        <f ca="true">+RIGHT('Data Summary'!A195,LEN('Data Summary'!A195)-9)</f>
        <v>#VALUE!</v>
      </c>
      <c r="B195" s="36" t="str">
        <f ca="true">+IF(ISTEXT('Data Summary'!B195),'Data Summary'!B195,"")</f>
        <v/>
      </c>
      <c r="C195" s="358" t="e">
        <f ca="true">+VALUE('Data Summary'!C195)</f>
        <v>#VALUE!</v>
      </c>
      <c r="D195" s="95" t="e">
        <f ca="true">+IF(AND(ISNUMBER(OFFSET('Water Data'!$D$4,0,10*ROW('Water Data'!D189))),'Data Summary'!BS195="Yes"),100-OFFSET('Water Data'!$D$4,0,10*ROW('Water Data'!D189)),NA())</f>
        <v>#N/A</v>
      </c>
      <c r="E195" s="95" t="e">
        <f ca="true">+IF(AND(ISNUMBER(OFFSET('Water Data'!$D$6,0,10*ROW('Water Data'!D189))),'Data Summary'!BT195="Yes"),OFFSET('Water Data'!$D$6,0,10*ROW('Water Data'!D189)),NA())</f>
        <v>#N/A</v>
      </c>
      <c r="F195" s="95" t="e">
        <f ca="true">+IF(AND(ISNUMBER(OFFSET('Water Data'!$D$9,0,10*ROW('Water Data'!D189))),'Data Summary'!BU195="Yes"),OFFSET('Water Data'!$D$9,0,10*ROW('Water Data'!D189)),NA())</f>
        <v>#N/A</v>
      </c>
      <c r="G195" s="95" t="e">
        <f ca="true">+IF(AND(ISNUMBER(OFFSET('Water Data'!$E$4,0,10*ROW('Water Data'!E189))),'Data Summary'!BV195="Yes"),100-OFFSET('Water Data'!$E$4,0,10*ROW('Water Data'!E189)),NA())</f>
        <v>#N/A</v>
      </c>
      <c r="H195" s="95" t="e">
        <f ca="true">+IF(AND(ISNUMBER(OFFSET('Water Data'!$E$6,0,10*ROW('Water Data'!E189))),'Data Summary'!BW195="Yes"),OFFSET('Water Data'!$E$6,0,10*ROW('Water Data'!E189)),NA())</f>
        <v>#N/A</v>
      </c>
      <c r="I195" s="95" t="e">
        <f ca="true">+IF(AND(ISNUMBER(OFFSET('Water Data'!$E$9,0,10*ROW('Water Data'!E189))),'Data Summary'!BX195="Yes"),OFFSET('Water Data'!$E$9,0,10*ROW('Water Data'!E189)),NA())</f>
        <v>#N/A</v>
      </c>
      <c r="J195" s="95" t="e">
        <f ca="true">+IF(AND(ISNUMBER(OFFSET('Water Data'!$F$4,0,10*ROW('Water Data'!F189))),'Data Summary'!BY195="Yes"),100-OFFSET('Water Data'!$F$4,0,10*ROW('Water Data'!F189)),NA())</f>
        <v>#N/A</v>
      </c>
      <c r="K195" s="95" t="e">
        <f ca="true">+IF(AND(ISNUMBER(OFFSET('Water Data'!$F$6,0,10*ROW('Water Data'!F189))),'Data Summary'!BZ195="Yes"),OFFSET('Water Data'!$F$6,0,10*ROW('Water Data'!F189)),NA())</f>
        <v>#N/A</v>
      </c>
      <c r="L195" s="95" t="e">
        <f ca="true">+IF(AND(ISNUMBER(OFFSET('Water Data'!$F$9,0,10*ROW('Water Data'!F189))),'Data Summary'!CA195="Yes"),OFFSET('Water Data'!$F$9,0,10*ROW('Water Data'!F189)),NA())</f>
        <v>#N/A</v>
      </c>
      <c r="M195" s="95" t="e">
        <f ca="true">+IF(AND(ISNUMBER(OFFSET('Water Data'!$G$4,0,10*ROW('Water Data'!G189))),'Data Summary'!CB195="Yes"),100-OFFSET('Water Data'!$G$4,0,10*ROW('Water Data'!G189)),NA())</f>
        <v>#N/A</v>
      </c>
      <c r="N195" s="95" t="e">
        <f ca="true">+IF(AND(ISNUMBER(OFFSET('Water Data'!$G$6,0,10*ROW('Water Data'!G189))),'Data Summary'!CC195="Yes"),OFFSET('Water Data'!$G$6,0,10*ROW('Water Data'!G189)),NA())</f>
        <v>#N/A</v>
      </c>
      <c r="O195" s="95" t="e">
        <f ca="true">+IF(AND(ISNUMBER(OFFSET('Water Data'!$G$9,0,10*ROW('Water Data'!G189))),'Data Summary'!CD195="Yes"),OFFSET('Water Data'!$G$9,0,10*ROW('Water Data'!G189)),NA())</f>
        <v>#N/A</v>
      </c>
      <c r="P195" s="95" t="e">
        <f ca="true">+IF(AND(ISNUMBER(OFFSET('Water Data'!$H$4,0,10*ROW('Water Data'!H189))),'Data Summary'!CE195="Yes"),100-OFFSET('Water Data'!$H$4,0,10*ROW('Water Data'!H189)),NA())</f>
        <v>#N/A</v>
      </c>
      <c r="Q195" s="95" t="e">
        <f ca="true">+IF(AND(ISNUMBER(OFFSET('Water Data'!$H$6,0,10*ROW('Water Data'!H189))),'Data Summary'!CF195="Yes"),OFFSET('Water Data'!$H$6,0,10*ROW('Water Data'!H189)),NA())</f>
        <v>#N/A</v>
      </c>
      <c r="R195" s="95" t="e">
        <f ca="true">+IF(AND(ISNUMBER(OFFSET('Water Data'!$H$9,0,10*ROW('Water Data'!H189))),'Data Summary'!CG195="Yes"),OFFSET('Water Data'!$H$9,0,10*ROW('Water Data'!H189)),NA())</f>
        <v>#N/A</v>
      </c>
      <c r="S195" s="95" t="e">
        <f ca="true">+IF(AND(ISNUMBER(OFFSET('Water Data'!$I$4,0,10*ROW('Water Data'!I189))),'Data Summary'!CH195="Yes"),100-OFFSET('Water Data'!$I$4,0,10*ROW('Water Data'!I189)),NA())</f>
        <v>#N/A</v>
      </c>
      <c r="T195" s="95" t="e">
        <f ca="true">+IF(AND(ISNUMBER(OFFSET('Water Data'!$I$6,0,10*ROW('Water Data'!I189))),'Data Summary'!CI195="Yes"),OFFSET('Water Data'!$I$6,0,10*ROW('Water Data'!I189)),NA())</f>
        <v>#N/A</v>
      </c>
      <c r="U195" s="95" t="e">
        <f ca="true">+IF(AND(ISNUMBER(OFFSET('Water Data'!$I$9,0,10*ROW('Water Data'!I189))),'Data Summary'!CJ195="Yes"),OFFSET('Water Data'!$I$9,0,10*ROW('Water Data'!I189)),NA())</f>
        <v>#N/A</v>
      </c>
      <c r="V195" s="96" t="e">
        <f ca="true">+IF(AND(ISNUMBER(OFFSET('Sanitation Data'!$D$4,0,10*ROW('Sanitation Data'!D189))),'Data Summary'!CK195="Yes"),100-OFFSET('Sanitation Data'!$D$4,0,10*ROW('Sanitation Data'!D189)),NA())</f>
        <v>#N/A</v>
      </c>
      <c r="W195" s="96" t="e">
        <f ca="true">+IF(AND(ISNUMBER(OFFSET('Sanitation Data'!$D$6,0,10*ROW('Sanitation Data'!D189))),'Data Summary'!CL195="Yes"),OFFSET('Sanitation Data'!$D$6,0,10*ROW('Sanitation Data'!D189)),NA())</f>
        <v>#N/A</v>
      </c>
      <c r="X195" s="96" t="e">
        <f ca="true">+IF(AND(ISNUMBER(OFFSET('Sanitation Data'!$D$10,0,10*ROW('Sanitation Data'!D189))),'Data Summary'!CM195="Yes"),OFFSET('Sanitation Data'!$D$10,0,10*ROW('Sanitation Data'!D189)),NA())</f>
        <v>#N/A</v>
      </c>
      <c r="Y195" s="96" t="e">
        <f ca="true">+IF(AND(ISNUMBER(OFFSET('Sanitation Data'!$D$11,0,10*ROW('Sanitation Data'!D189))),'Data Summary'!CN195="Yes"),OFFSET('Sanitation Data'!$D$11,0,10*ROW('Sanitation Data'!D189)),NA())</f>
        <v>#N/A</v>
      </c>
      <c r="Z195" s="96" t="e">
        <f ca="true">+IF(AND(ISNUMBER(OFFSET('Sanitation Data'!$D$12,0,10*ROW('Sanitation Data'!D189))),'Data Summary'!CO195="Yes"),OFFSET('Sanitation Data'!$D$12,0,10*ROW('Sanitation Data'!D189)),NA())</f>
        <v>#N/A</v>
      </c>
      <c r="AA195" s="96" t="e">
        <f ca="true">+IF(AND(ISNUMBER(OFFSET('Sanitation Data'!$E$4,0,10*ROW('Sanitation Data'!E189))),'Data Summary'!CP195="Yes"),100-OFFSET('Sanitation Data'!$E$4,0,10*ROW('Sanitation Data'!E189)),NA())</f>
        <v>#N/A</v>
      </c>
      <c r="AB195" s="96" t="e">
        <f ca="true">+IF(AND(ISNUMBER(OFFSET('Sanitation Data'!$E$6,0,10*ROW('Sanitation Data'!E189))),'Data Summary'!CQ195="Yes"),OFFSET('Sanitation Data'!$E$6,0,10*ROW('Sanitation Data'!E189)),NA())</f>
        <v>#N/A</v>
      </c>
      <c r="AC195" s="96" t="e">
        <f ca="true">+IF(AND(ISNUMBER(OFFSET('Sanitation Data'!$E$10,0,10*ROW('Sanitation Data'!E189))),'Data Summary'!CR195="Yes"),OFFSET('Sanitation Data'!$E$10,0,10*ROW('Sanitation Data'!E189)),NA())</f>
        <v>#N/A</v>
      </c>
      <c r="AD195" s="96" t="e">
        <f ca="true">+IF(AND(ISNUMBER(OFFSET('Sanitation Data'!$E$11,0,10*ROW('Sanitation Data'!E189))),'Data Summary'!CS195="Yes"),OFFSET('Sanitation Data'!$E$11,0,10*ROW('Sanitation Data'!E189)),NA())</f>
        <v>#N/A</v>
      </c>
      <c r="AE195" s="96" t="e">
        <f ca="true">+IF(AND(ISNUMBER(OFFSET('Sanitation Data'!$E$12,0,10*ROW('Sanitation Data'!E189))),'Data Summary'!CT195="Yes"),OFFSET('Sanitation Data'!$E$12,0,10*ROW('Sanitation Data'!E189)),NA())</f>
        <v>#N/A</v>
      </c>
      <c r="AF195" s="96" t="e">
        <f ca="true">+IF(AND(ISNUMBER(OFFSET('Sanitation Data'!$F$4,0,10*ROW('Sanitation Data'!F189))),'Data Summary'!CU195="Yes"),100-OFFSET('Sanitation Data'!$F$4,0,10*ROW('Sanitation Data'!F189)),NA())</f>
        <v>#N/A</v>
      </c>
      <c r="AG195" s="96" t="e">
        <f ca="true">+IF(AND(ISNUMBER(OFFSET('Sanitation Data'!$F$6,0,10*ROW('Sanitation Data'!F189))),'Data Summary'!CV195="Yes"),OFFSET('Sanitation Data'!$F$6,0,10*ROW('Sanitation Data'!F189)),NA())</f>
        <v>#N/A</v>
      </c>
      <c r="AH195" s="96" t="e">
        <f ca="true">+IF(AND(ISNUMBER(OFFSET('Sanitation Data'!$F$10,0,10*ROW('Sanitation Data'!F189))),'Data Summary'!CW195="Yes"),OFFSET('Sanitation Data'!$F$10,0,10*ROW('Sanitation Data'!F189)),NA())</f>
        <v>#N/A</v>
      </c>
      <c r="AI195" s="96" t="e">
        <f ca="true">+IF(AND(ISNUMBER(OFFSET('Sanitation Data'!$F$11,0,10*ROW('Sanitation Data'!F189))),'Data Summary'!CX195="Yes"),OFFSET('Sanitation Data'!$F$11,0,10*ROW('Sanitation Data'!F189)),NA())</f>
        <v>#N/A</v>
      </c>
      <c r="AJ195" s="96" t="e">
        <f ca="true">+IF(AND(ISNUMBER(OFFSET('Sanitation Data'!$F$12,0,10*ROW('Sanitation Data'!F189))),'Data Summary'!CY195="Yes"),OFFSET('Sanitation Data'!$F$12,0,10*ROW('Sanitation Data'!F189)),NA())</f>
        <v>#N/A</v>
      </c>
      <c r="AK195" s="96" t="e">
        <f ca="true">+IF(AND(ISNUMBER(OFFSET('Sanitation Data'!$G$4,0,10*ROW('Sanitation Data'!G189))),'Data Summary'!CZ195="Yes"),100-OFFSET('Sanitation Data'!$G$4,0,10*ROW('Sanitation Data'!G189)),NA())</f>
        <v>#N/A</v>
      </c>
      <c r="AL195" s="96" t="e">
        <f ca="true">+IF(AND(ISNUMBER(OFFSET('Sanitation Data'!$G$6,0,10*ROW('Sanitation Data'!G189))),'Data Summary'!DA195="Yes"),OFFSET('Sanitation Data'!$G$6,0,10*ROW('Sanitation Data'!G189)),NA())</f>
        <v>#N/A</v>
      </c>
      <c r="AM195" s="96" t="e">
        <f ca="true">+IF(AND(ISNUMBER(OFFSET('Sanitation Data'!$G$10,0,10*ROW('Sanitation Data'!G189))),'Data Summary'!DB195="Yes"),OFFSET('Sanitation Data'!$G$10,0,10*ROW('Sanitation Data'!G189)),NA())</f>
        <v>#N/A</v>
      </c>
      <c r="AN195" s="96" t="e">
        <f ca="true">+IF(AND(ISNUMBER(OFFSET('Sanitation Data'!$G$11,0,10*ROW('Sanitation Data'!G189))),'Data Summary'!DC195="Yes"),OFFSET('Sanitation Data'!$G$11,0,10*ROW('Sanitation Data'!G189)),NA())</f>
        <v>#N/A</v>
      </c>
      <c r="AO195" s="96" t="e">
        <f ca="true">+IF(AND(ISNUMBER(OFFSET('Sanitation Data'!$G$12,0,10*ROW('Sanitation Data'!G189))),'Data Summary'!DD195="Yes"),OFFSET('Sanitation Data'!$G$12,0,10*ROW('Sanitation Data'!G189)),NA())</f>
        <v>#N/A</v>
      </c>
      <c r="AP195" s="96" t="e">
        <f ca="true">+IF(AND(ISNUMBER(OFFSET('Sanitation Data'!$H$4,0,10*ROW('Sanitation Data'!H189))),'Data Summary'!DE195="Yes"),100-OFFSET('Sanitation Data'!$H$4,0,10*ROW('Sanitation Data'!H189)),NA())</f>
        <v>#N/A</v>
      </c>
      <c r="AQ195" s="96" t="e">
        <f ca="true">+IF(AND(ISNUMBER(OFFSET('Sanitation Data'!$H$6,0,10*ROW('Sanitation Data'!H189))),'Data Summary'!DF195="Yes"),OFFSET('Sanitation Data'!$H$6,0,10*ROW('Sanitation Data'!H189)),NA())</f>
        <v>#N/A</v>
      </c>
      <c r="AR195" s="96" t="e">
        <f ca="true">+IF(AND(ISNUMBER(OFFSET('Sanitation Data'!$H$10,0,10*ROW('Sanitation Data'!H189))),'Data Summary'!DG195="Yes"),OFFSET('Sanitation Data'!$H$10,0,10*ROW('Sanitation Data'!H189)),NA())</f>
        <v>#N/A</v>
      </c>
      <c r="AS195" s="96" t="e">
        <f ca="true">+IF(AND(ISNUMBER(OFFSET('Sanitation Data'!$H$11,0,10*ROW('Sanitation Data'!H189))),'Data Summary'!DH195="Yes"),OFFSET('Sanitation Data'!$H$11,0,10*ROW('Sanitation Data'!H189)),NA())</f>
        <v>#N/A</v>
      </c>
      <c r="AT195" s="96" t="e">
        <f ca="true">+IF(AND(ISNUMBER(OFFSET('Sanitation Data'!$H$12,0,10*ROW('Sanitation Data'!H189))),'Data Summary'!DI195="Yes"),OFFSET('Sanitation Data'!$H$12,0,10*ROW('Sanitation Data'!H189)),NA())</f>
        <v>#N/A</v>
      </c>
      <c r="AU195" s="96" t="e">
        <f ca="true">+IF(AND(ISNUMBER(OFFSET('Sanitation Data'!$I$4,0,10*ROW('Sanitation Data'!I189))),'Data Summary'!DJ195="Yes"),100-OFFSET('Sanitation Data'!$I$4,0,10*ROW('Sanitation Data'!I189)),NA())</f>
        <v>#N/A</v>
      </c>
      <c r="AV195" s="96" t="e">
        <f ca="true">+IF(AND(ISNUMBER(OFFSET('Sanitation Data'!$I$6,0,10*ROW('Sanitation Data'!I189))),'Data Summary'!DK195="Yes"),OFFSET('Sanitation Data'!$I$6,0,10*ROW('Sanitation Data'!I189)),NA())</f>
        <v>#N/A</v>
      </c>
      <c r="AW195" s="96" t="e">
        <f ca="true">+IF(AND(ISNUMBER(OFFSET('Sanitation Data'!$I$10,0,10*ROW('Sanitation Data'!I189))),'Data Summary'!DL195="Yes"),OFFSET('Sanitation Data'!$I$10,0,10*ROW('Sanitation Data'!I189)),NA())</f>
        <v>#N/A</v>
      </c>
      <c r="AX195" s="96" t="e">
        <f ca="true">+IF(AND(ISNUMBER(OFFSET('Sanitation Data'!$I$11,0,10*ROW('Sanitation Data'!I189))),'Data Summary'!DM195="Yes"),OFFSET('Sanitation Data'!$I$11,0,10*ROW('Sanitation Data'!I189)),NA())</f>
        <v>#N/A</v>
      </c>
      <c r="AY195" s="96" t="e">
        <f ca="true">+IF(AND(ISNUMBER(OFFSET('Sanitation Data'!$I$12,0,10*ROW('Sanitation Data'!I189))),'Data Summary'!DN195="Yes"),OFFSET('Sanitation Data'!$I$12,0,10*ROW('Sanitation Data'!I189)),NA())</f>
        <v>#N/A</v>
      </c>
      <c r="AZ195" s="97" t="e">
        <f ca="true">+IF(AND(ISNUMBER(OFFSET('Hygiene Data'!$D$5,0,10*ROW('Hygiene Data'!D189))),'Data Summary'!DO195="Yes"),OFFSET('Hygiene Data'!$D$5,0,10*ROW('Hygiene Data'!D189)),NA())</f>
        <v>#N/A</v>
      </c>
      <c r="BA195" s="97" t="e">
        <f ca="true">+IF(AND(ISNUMBER(OFFSET('Hygiene Data'!$D$7,0,10*ROW('Hygiene Data'!D189))),'Data Summary'!DP195="Yes"),OFFSET('Hygiene Data'!$D$7,0,10*ROW('Hygiene Data'!D189)),NA())</f>
        <v>#N/A</v>
      </c>
      <c r="BB195" s="97" t="e">
        <f ca="true">+IF(AND(ISNUMBER(OFFSET('Hygiene Data'!$D$9,0,10*ROW('Hygiene Data'!D189))),'Data Summary'!DQ195="Yes"),OFFSET('Hygiene Data'!$D$9,0,10*ROW('Hygiene Data'!D189)),NA())</f>
        <v>#N/A</v>
      </c>
      <c r="BC195" s="97" t="e">
        <f ca="true">+IF(AND(ISNUMBER(OFFSET('Hygiene Data'!$E$5,0,10*ROW('Hygiene Data'!E189))),'Data Summary'!DR195="Yes"),OFFSET('Hygiene Data'!$E$5,0,10*ROW('Hygiene Data'!E189)),NA())</f>
        <v>#N/A</v>
      </c>
      <c r="BD195" s="97" t="e">
        <f ca="true">+IF(AND(ISNUMBER(OFFSET('Hygiene Data'!$E$7,0,10*ROW('Hygiene Data'!E189))),'Data Summary'!DS195="Yes"),OFFSET('Hygiene Data'!$E$7,0,10*ROW('Hygiene Data'!E189)),NA())</f>
        <v>#N/A</v>
      </c>
      <c r="BE195" s="97" t="e">
        <f ca="true">+IF(AND(ISNUMBER(OFFSET('Hygiene Data'!$E$9,0,10*ROW('Hygiene Data'!E189))),'Data Summary'!DT195="Yes"),OFFSET('Hygiene Data'!$E$9,0,10*ROW('Hygiene Data'!E189)),NA())</f>
        <v>#N/A</v>
      </c>
      <c r="BF195" s="97" t="e">
        <f ca="true">+IF(AND(ISNUMBER(OFFSET('Hygiene Data'!$F$5,0,10*ROW('Hygiene Data'!F189))),'Data Summary'!DU195="Yes"),OFFSET('Hygiene Data'!$F$5,0,10*ROW('Hygiene Data'!F189)),NA())</f>
        <v>#N/A</v>
      </c>
      <c r="BG195" s="97" t="e">
        <f ca="true">+IF(AND(ISNUMBER(OFFSET('Hygiene Data'!$F$7,0,10*ROW('Hygiene Data'!F189))),'Data Summary'!DV195="Yes"),OFFSET('Hygiene Data'!$F$7,0,10*ROW('Hygiene Data'!F189)),NA())</f>
        <v>#N/A</v>
      </c>
      <c r="BH195" s="97" t="e">
        <f ca="true">+IF(AND(ISNUMBER(OFFSET('Hygiene Data'!$F$9,0,10*ROW('Hygiene Data'!F189))),'Data Summary'!DW195="Yes"),OFFSET('Hygiene Data'!$F$9,0,10*ROW('Hygiene Data'!F189)),NA())</f>
        <v>#N/A</v>
      </c>
      <c r="BI195" s="97" t="e">
        <f ca="true">+IF(AND(ISNUMBER(OFFSET('Hygiene Data'!$G$5,0,10*ROW('Hygiene Data'!G189))),'Data Summary'!DX195="Yes"),OFFSET('Hygiene Data'!$G$5,0,10*ROW('Hygiene Data'!G189)),NA())</f>
        <v>#N/A</v>
      </c>
      <c r="BJ195" s="97" t="e">
        <f ca="true">+IF(AND(ISNUMBER(OFFSET('Hygiene Data'!$G$7,0,10*ROW('Hygiene Data'!G189))),'Data Summary'!DY195="Yes"),OFFSET('Hygiene Data'!$G$7,0,10*ROW('Hygiene Data'!G189)),NA())</f>
        <v>#N/A</v>
      </c>
      <c r="BK195" s="97" t="e">
        <f ca="true">+IF(AND(ISNUMBER(OFFSET('Hygiene Data'!$G$9,0,10*ROW('Hygiene Data'!G189))),'Data Summary'!DZ195="Yes"),OFFSET('Hygiene Data'!$G$9,0,10*ROW('Hygiene Data'!G189)),NA())</f>
        <v>#N/A</v>
      </c>
      <c r="BL195" s="97" t="e">
        <f ca="true">+IF(AND(ISNUMBER(OFFSET('Hygiene Data'!$H$5,0,10*ROW('Hygiene Data'!H189))),'Data Summary'!EA195="Yes"),OFFSET('Hygiene Data'!$H$5,0,10*ROW('Hygiene Data'!H189)),NA())</f>
        <v>#N/A</v>
      </c>
      <c r="BM195" s="97" t="e">
        <f ca="true">+IF(AND(ISNUMBER(OFFSET('Hygiene Data'!$H$7,0,10*ROW('Hygiene Data'!H189))),'Data Summary'!EB195="Yes"),OFFSET('Hygiene Data'!$H$7,0,10*ROW('Hygiene Data'!H189)),NA())</f>
        <v>#N/A</v>
      </c>
      <c r="BN195" s="97" t="e">
        <f ca="true">+IF(AND(ISNUMBER(OFFSET('Hygiene Data'!$H$9,0,10*ROW('Hygiene Data'!H189))),'Data Summary'!EC195="Yes"),OFFSET('Hygiene Data'!$H$9,0,10*ROW('Hygiene Data'!H189)),NA())</f>
        <v>#N/A</v>
      </c>
      <c r="BO195" s="97" t="e">
        <f ca="true">+IF(AND(ISNUMBER(OFFSET('Hygiene Data'!$I$5,0,10*ROW('Hygiene Data'!I189))),'Data Summary'!ED195="Yes"),OFFSET('Hygiene Data'!$I$5,0,10*ROW('Hygiene Data'!I189)),NA())</f>
        <v>#N/A</v>
      </c>
      <c r="BP195" s="97" t="e">
        <f ca="true">+IF(AND(ISNUMBER(OFFSET('Hygiene Data'!$I$7,0,10*ROW('Hygiene Data'!I189))),'Data Summary'!EE195="Yes"),OFFSET('Hygiene Data'!$I$7,0,10*ROW('Hygiene Data'!I189)),NA())</f>
        <v>#N/A</v>
      </c>
      <c r="BQ195" s="97" t="e">
        <f ca="true">+IF(AND(ISNUMBER(OFFSET('Hygiene Data'!$I$9,0,10*ROW('Hygiene Data'!I189))),'Data Summary'!EF195="Yes"),OFFSET('Hygiene Data'!$I$9,0,10*ROW('Hygiene Data'!I189)),NA())</f>
        <v>#N/A</v>
      </c>
    </row>
    <row xmlns:x14ac="http://schemas.microsoft.com/office/spreadsheetml/2009/9/ac" r="196" x14ac:dyDescent="0.2">
      <c r="A196" s="409" t="e">
        <f ca="true">+RIGHT('Data Summary'!A196,LEN('Data Summary'!A196)-9)</f>
        <v>#VALUE!</v>
      </c>
      <c r="B196" s="36" t="str">
        <f ca="true">+IF(ISTEXT('Data Summary'!B196),'Data Summary'!B196,"")</f>
        <v/>
      </c>
      <c r="C196" s="358" t="e">
        <f ca="true">+VALUE('Data Summary'!C196)</f>
        <v>#VALUE!</v>
      </c>
      <c r="D196" s="95" t="e">
        <f ca="true">+IF(AND(ISNUMBER(OFFSET('Water Data'!$D$4,0,10*ROW('Water Data'!D190))),'Data Summary'!BS196="Yes"),100-OFFSET('Water Data'!$D$4,0,10*ROW('Water Data'!D190)),NA())</f>
        <v>#N/A</v>
      </c>
      <c r="E196" s="95" t="e">
        <f ca="true">+IF(AND(ISNUMBER(OFFSET('Water Data'!$D$6,0,10*ROW('Water Data'!D190))),'Data Summary'!BT196="Yes"),OFFSET('Water Data'!$D$6,0,10*ROW('Water Data'!D190)),NA())</f>
        <v>#N/A</v>
      </c>
      <c r="F196" s="95" t="e">
        <f ca="true">+IF(AND(ISNUMBER(OFFSET('Water Data'!$D$9,0,10*ROW('Water Data'!D190))),'Data Summary'!BU196="Yes"),OFFSET('Water Data'!$D$9,0,10*ROW('Water Data'!D190)),NA())</f>
        <v>#N/A</v>
      </c>
      <c r="G196" s="95" t="e">
        <f ca="true">+IF(AND(ISNUMBER(OFFSET('Water Data'!$E$4,0,10*ROW('Water Data'!E190))),'Data Summary'!BV196="Yes"),100-OFFSET('Water Data'!$E$4,0,10*ROW('Water Data'!E190)),NA())</f>
        <v>#N/A</v>
      </c>
      <c r="H196" s="95" t="e">
        <f ca="true">+IF(AND(ISNUMBER(OFFSET('Water Data'!$E$6,0,10*ROW('Water Data'!E190))),'Data Summary'!BW196="Yes"),OFFSET('Water Data'!$E$6,0,10*ROW('Water Data'!E190)),NA())</f>
        <v>#N/A</v>
      </c>
      <c r="I196" s="95" t="e">
        <f ca="true">+IF(AND(ISNUMBER(OFFSET('Water Data'!$E$9,0,10*ROW('Water Data'!E190))),'Data Summary'!BX196="Yes"),OFFSET('Water Data'!$E$9,0,10*ROW('Water Data'!E190)),NA())</f>
        <v>#N/A</v>
      </c>
      <c r="J196" s="95" t="e">
        <f ca="true">+IF(AND(ISNUMBER(OFFSET('Water Data'!$F$4,0,10*ROW('Water Data'!F190))),'Data Summary'!BY196="Yes"),100-OFFSET('Water Data'!$F$4,0,10*ROW('Water Data'!F190)),NA())</f>
        <v>#N/A</v>
      </c>
      <c r="K196" s="95" t="e">
        <f ca="true">+IF(AND(ISNUMBER(OFFSET('Water Data'!$F$6,0,10*ROW('Water Data'!F190))),'Data Summary'!BZ196="Yes"),OFFSET('Water Data'!$F$6,0,10*ROW('Water Data'!F190)),NA())</f>
        <v>#N/A</v>
      </c>
      <c r="L196" s="95" t="e">
        <f ca="true">+IF(AND(ISNUMBER(OFFSET('Water Data'!$F$9,0,10*ROW('Water Data'!F190))),'Data Summary'!CA196="Yes"),OFFSET('Water Data'!$F$9,0,10*ROW('Water Data'!F190)),NA())</f>
        <v>#N/A</v>
      </c>
      <c r="M196" s="95" t="e">
        <f ca="true">+IF(AND(ISNUMBER(OFFSET('Water Data'!$G$4,0,10*ROW('Water Data'!G190))),'Data Summary'!CB196="Yes"),100-OFFSET('Water Data'!$G$4,0,10*ROW('Water Data'!G190)),NA())</f>
        <v>#N/A</v>
      </c>
      <c r="N196" s="95" t="e">
        <f ca="true">+IF(AND(ISNUMBER(OFFSET('Water Data'!$G$6,0,10*ROW('Water Data'!G190))),'Data Summary'!CC196="Yes"),OFFSET('Water Data'!$G$6,0,10*ROW('Water Data'!G190)),NA())</f>
        <v>#N/A</v>
      </c>
      <c r="O196" s="95" t="e">
        <f ca="true">+IF(AND(ISNUMBER(OFFSET('Water Data'!$G$9,0,10*ROW('Water Data'!G190))),'Data Summary'!CD196="Yes"),OFFSET('Water Data'!$G$9,0,10*ROW('Water Data'!G190)),NA())</f>
        <v>#N/A</v>
      </c>
      <c r="P196" s="95" t="e">
        <f ca="true">+IF(AND(ISNUMBER(OFFSET('Water Data'!$H$4,0,10*ROW('Water Data'!H190))),'Data Summary'!CE196="Yes"),100-OFFSET('Water Data'!$H$4,0,10*ROW('Water Data'!H190)),NA())</f>
        <v>#N/A</v>
      </c>
      <c r="Q196" s="95" t="e">
        <f ca="true">+IF(AND(ISNUMBER(OFFSET('Water Data'!$H$6,0,10*ROW('Water Data'!H190))),'Data Summary'!CF196="Yes"),OFFSET('Water Data'!$H$6,0,10*ROW('Water Data'!H190)),NA())</f>
        <v>#N/A</v>
      </c>
      <c r="R196" s="95" t="e">
        <f ca="true">+IF(AND(ISNUMBER(OFFSET('Water Data'!$H$9,0,10*ROW('Water Data'!H190))),'Data Summary'!CG196="Yes"),OFFSET('Water Data'!$H$9,0,10*ROW('Water Data'!H190)),NA())</f>
        <v>#N/A</v>
      </c>
      <c r="S196" s="95" t="e">
        <f ca="true">+IF(AND(ISNUMBER(OFFSET('Water Data'!$I$4,0,10*ROW('Water Data'!I190))),'Data Summary'!CH196="Yes"),100-OFFSET('Water Data'!$I$4,0,10*ROW('Water Data'!I190)),NA())</f>
        <v>#N/A</v>
      </c>
      <c r="T196" s="95" t="e">
        <f ca="true">+IF(AND(ISNUMBER(OFFSET('Water Data'!$I$6,0,10*ROW('Water Data'!I190))),'Data Summary'!CI196="Yes"),OFFSET('Water Data'!$I$6,0,10*ROW('Water Data'!I190)),NA())</f>
        <v>#N/A</v>
      </c>
      <c r="U196" s="95" t="e">
        <f ca="true">+IF(AND(ISNUMBER(OFFSET('Water Data'!$I$9,0,10*ROW('Water Data'!I190))),'Data Summary'!CJ196="Yes"),OFFSET('Water Data'!$I$9,0,10*ROW('Water Data'!I190)),NA())</f>
        <v>#N/A</v>
      </c>
      <c r="V196" s="96" t="e">
        <f ca="true">+IF(AND(ISNUMBER(OFFSET('Sanitation Data'!$D$4,0,10*ROW('Sanitation Data'!D190))),'Data Summary'!CK196="Yes"),100-OFFSET('Sanitation Data'!$D$4,0,10*ROW('Sanitation Data'!D190)),NA())</f>
        <v>#N/A</v>
      </c>
      <c r="W196" s="96" t="e">
        <f ca="true">+IF(AND(ISNUMBER(OFFSET('Sanitation Data'!$D$6,0,10*ROW('Sanitation Data'!D190))),'Data Summary'!CL196="Yes"),OFFSET('Sanitation Data'!$D$6,0,10*ROW('Sanitation Data'!D190)),NA())</f>
        <v>#N/A</v>
      </c>
      <c r="X196" s="96" t="e">
        <f ca="true">+IF(AND(ISNUMBER(OFFSET('Sanitation Data'!$D$10,0,10*ROW('Sanitation Data'!D190))),'Data Summary'!CM196="Yes"),OFFSET('Sanitation Data'!$D$10,0,10*ROW('Sanitation Data'!D190)),NA())</f>
        <v>#N/A</v>
      </c>
      <c r="Y196" s="96" t="e">
        <f ca="true">+IF(AND(ISNUMBER(OFFSET('Sanitation Data'!$D$11,0,10*ROW('Sanitation Data'!D190))),'Data Summary'!CN196="Yes"),OFFSET('Sanitation Data'!$D$11,0,10*ROW('Sanitation Data'!D190)),NA())</f>
        <v>#N/A</v>
      </c>
      <c r="Z196" s="96" t="e">
        <f ca="true">+IF(AND(ISNUMBER(OFFSET('Sanitation Data'!$D$12,0,10*ROW('Sanitation Data'!D190))),'Data Summary'!CO196="Yes"),OFFSET('Sanitation Data'!$D$12,0,10*ROW('Sanitation Data'!D190)),NA())</f>
        <v>#N/A</v>
      </c>
      <c r="AA196" s="96" t="e">
        <f ca="true">+IF(AND(ISNUMBER(OFFSET('Sanitation Data'!$E$4,0,10*ROW('Sanitation Data'!E190))),'Data Summary'!CP196="Yes"),100-OFFSET('Sanitation Data'!$E$4,0,10*ROW('Sanitation Data'!E190)),NA())</f>
        <v>#N/A</v>
      </c>
      <c r="AB196" s="96" t="e">
        <f ca="true">+IF(AND(ISNUMBER(OFFSET('Sanitation Data'!$E$6,0,10*ROW('Sanitation Data'!E190))),'Data Summary'!CQ196="Yes"),OFFSET('Sanitation Data'!$E$6,0,10*ROW('Sanitation Data'!E190)),NA())</f>
        <v>#N/A</v>
      </c>
      <c r="AC196" s="96" t="e">
        <f ca="true">+IF(AND(ISNUMBER(OFFSET('Sanitation Data'!$E$10,0,10*ROW('Sanitation Data'!E190))),'Data Summary'!CR196="Yes"),OFFSET('Sanitation Data'!$E$10,0,10*ROW('Sanitation Data'!E190)),NA())</f>
        <v>#N/A</v>
      </c>
      <c r="AD196" s="96" t="e">
        <f ca="true">+IF(AND(ISNUMBER(OFFSET('Sanitation Data'!$E$11,0,10*ROW('Sanitation Data'!E190))),'Data Summary'!CS196="Yes"),OFFSET('Sanitation Data'!$E$11,0,10*ROW('Sanitation Data'!E190)),NA())</f>
        <v>#N/A</v>
      </c>
      <c r="AE196" s="96" t="e">
        <f ca="true">+IF(AND(ISNUMBER(OFFSET('Sanitation Data'!$E$12,0,10*ROW('Sanitation Data'!E190))),'Data Summary'!CT196="Yes"),OFFSET('Sanitation Data'!$E$12,0,10*ROW('Sanitation Data'!E190)),NA())</f>
        <v>#N/A</v>
      </c>
      <c r="AF196" s="96" t="e">
        <f ca="true">+IF(AND(ISNUMBER(OFFSET('Sanitation Data'!$F$4,0,10*ROW('Sanitation Data'!F190))),'Data Summary'!CU196="Yes"),100-OFFSET('Sanitation Data'!$F$4,0,10*ROW('Sanitation Data'!F190)),NA())</f>
        <v>#N/A</v>
      </c>
      <c r="AG196" s="96" t="e">
        <f ca="true">+IF(AND(ISNUMBER(OFFSET('Sanitation Data'!$F$6,0,10*ROW('Sanitation Data'!F190))),'Data Summary'!CV196="Yes"),OFFSET('Sanitation Data'!$F$6,0,10*ROW('Sanitation Data'!F190)),NA())</f>
        <v>#N/A</v>
      </c>
      <c r="AH196" s="96" t="e">
        <f ca="true">+IF(AND(ISNUMBER(OFFSET('Sanitation Data'!$F$10,0,10*ROW('Sanitation Data'!F190))),'Data Summary'!CW196="Yes"),OFFSET('Sanitation Data'!$F$10,0,10*ROW('Sanitation Data'!F190)),NA())</f>
        <v>#N/A</v>
      </c>
      <c r="AI196" s="96" t="e">
        <f ca="true">+IF(AND(ISNUMBER(OFFSET('Sanitation Data'!$F$11,0,10*ROW('Sanitation Data'!F190))),'Data Summary'!CX196="Yes"),OFFSET('Sanitation Data'!$F$11,0,10*ROW('Sanitation Data'!F190)),NA())</f>
        <v>#N/A</v>
      </c>
      <c r="AJ196" s="96" t="e">
        <f ca="true">+IF(AND(ISNUMBER(OFFSET('Sanitation Data'!$F$12,0,10*ROW('Sanitation Data'!F190))),'Data Summary'!CY196="Yes"),OFFSET('Sanitation Data'!$F$12,0,10*ROW('Sanitation Data'!F190)),NA())</f>
        <v>#N/A</v>
      </c>
      <c r="AK196" s="96" t="e">
        <f ca="true">+IF(AND(ISNUMBER(OFFSET('Sanitation Data'!$G$4,0,10*ROW('Sanitation Data'!G190))),'Data Summary'!CZ196="Yes"),100-OFFSET('Sanitation Data'!$G$4,0,10*ROW('Sanitation Data'!G190)),NA())</f>
        <v>#N/A</v>
      </c>
      <c r="AL196" s="96" t="e">
        <f ca="true">+IF(AND(ISNUMBER(OFFSET('Sanitation Data'!$G$6,0,10*ROW('Sanitation Data'!G190))),'Data Summary'!DA196="Yes"),OFFSET('Sanitation Data'!$G$6,0,10*ROW('Sanitation Data'!G190)),NA())</f>
        <v>#N/A</v>
      </c>
      <c r="AM196" s="96" t="e">
        <f ca="true">+IF(AND(ISNUMBER(OFFSET('Sanitation Data'!$G$10,0,10*ROW('Sanitation Data'!G190))),'Data Summary'!DB196="Yes"),OFFSET('Sanitation Data'!$G$10,0,10*ROW('Sanitation Data'!G190)),NA())</f>
        <v>#N/A</v>
      </c>
      <c r="AN196" s="96" t="e">
        <f ca="true">+IF(AND(ISNUMBER(OFFSET('Sanitation Data'!$G$11,0,10*ROW('Sanitation Data'!G190))),'Data Summary'!DC196="Yes"),OFFSET('Sanitation Data'!$G$11,0,10*ROW('Sanitation Data'!G190)),NA())</f>
        <v>#N/A</v>
      </c>
      <c r="AO196" s="96" t="e">
        <f ca="true">+IF(AND(ISNUMBER(OFFSET('Sanitation Data'!$G$12,0,10*ROW('Sanitation Data'!G190))),'Data Summary'!DD196="Yes"),OFFSET('Sanitation Data'!$G$12,0,10*ROW('Sanitation Data'!G190)),NA())</f>
        <v>#N/A</v>
      </c>
      <c r="AP196" s="96" t="e">
        <f ca="true">+IF(AND(ISNUMBER(OFFSET('Sanitation Data'!$H$4,0,10*ROW('Sanitation Data'!H190))),'Data Summary'!DE196="Yes"),100-OFFSET('Sanitation Data'!$H$4,0,10*ROW('Sanitation Data'!H190)),NA())</f>
        <v>#N/A</v>
      </c>
      <c r="AQ196" s="96" t="e">
        <f ca="true">+IF(AND(ISNUMBER(OFFSET('Sanitation Data'!$H$6,0,10*ROW('Sanitation Data'!H190))),'Data Summary'!DF196="Yes"),OFFSET('Sanitation Data'!$H$6,0,10*ROW('Sanitation Data'!H190)),NA())</f>
        <v>#N/A</v>
      </c>
      <c r="AR196" s="96" t="e">
        <f ca="true">+IF(AND(ISNUMBER(OFFSET('Sanitation Data'!$H$10,0,10*ROW('Sanitation Data'!H190))),'Data Summary'!DG196="Yes"),OFFSET('Sanitation Data'!$H$10,0,10*ROW('Sanitation Data'!H190)),NA())</f>
        <v>#N/A</v>
      </c>
      <c r="AS196" s="96" t="e">
        <f ca="true">+IF(AND(ISNUMBER(OFFSET('Sanitation Data'!$H$11,0,10*ROW('Sanitation Data'!H190))),'Data Summary'!DH196="Yes"),OFFSET('Sanitation Data'!$H$11,0,10*ROW('Sanitation Data'!H190)),NA())</f>
        <v>#N/A</v>
      </c>
      <c r="AT196" s="96" t="e">
        <f ca="true">+IF(AND(ISNUMBER(OFFSET('Sanitation Data'!$H$12,0,10*ROW('Sanitation Data'!H190))),'Data Summary'!DI196="Yes"),OFFSET('Sanitation Data'!$H$12,0,10*ROW('Sanitation Data'!H190)),NA())</f>
        <v>#N/A</v>
      </c>
      <c r="AU196" s="96" t="e">
        <f ca="true">+IF(AND(ISNUMBER(OFFSET('Sanitation Data'!$I$4,0,10*ROW('Sanitation Data'!I190))),'Data Summary'!DJ196="Yes"),100-OFFSET('Sanitation Data'!$I$4,0,10*ROW('Sanitation Data'!I190)),NA())</f>
        <v>#N/A</v>
      </c>
      <c r="AV196" s="96" t="e">
        <f ca="true">+IF(AND(ISNUMBER(OFFSET('Sanitation Data'!$I$6,0,10*ROW('Sanitation Data'!I190))),'Data Summary'!DK196="Yes"),OFFSET('Sanitation Data'!$I$6,0,10*ROW('Sanitation Data'!I190)),NA())</f>
        <v>#N/A</v>
      </c>
      <c r="AW196" s="96" t="e">
        <f ca="true">+IF(AND(ISNUMBER(OFFSET('Sanitation Data'!$I$10,0,10*ROW('Sanitation Data'!I190))),'Data Summary'!DL196="Yes"),OFFSET('Sanitation Data'!$I$10,0,10*ROW('Sanitation Data'!I190)),NA())</f>
        <v>#N/A</v>
      </c>
      <c r="AX196" s="96" t="e">
        <f ca="true">+IF(AND(ISNUMBER(OFFSET('Sanitation Data'!$I$11,0,10*ROW('Sanitation Data'!I190))),'Data Summary'!DM196="Yes"),OFFSET('Sanitation Data'!$I$11,0,10*ROW('Sanitation Data'!I190)),NA())</f>
        <v>#N/A</v>
      </c>
      <c r="AY196" s="96" t="e">
        <f ca="true">+IF(AND(ISNUMBER(OFFSET('Sanitation Data'!$I$12,0,10*ROW('Sanitation Data'!I190))),'Data Summary'!DN196="Yes"),OFFSET('Sanitation Data'!$I$12,0,10*ROW('Sanitation Data'!I190)),NA())</f>
        <v>#N/A</v>
      </c>
      <c r="AZ196" s="97" t="e">
        <f ca="true">+IF(AND(ISNUMBER(OFFSET('Hygiene Data'!$D$5,0,10*ROW('Hygiene Data'!D190))),'Data Summary'!DO196="Yes"),OFFSET('Hygiene Data'!$D$5,0,10*ROW('Hygiene Data'!D190)),NA())</f>
        <v>#N/A</v>
      </c>
      <c r="BA196" s="97" t="e">
        <f ca="true">+IF(AND(ISNUMBER(OFFSET('Hygiene Data'!$D$7,0,10*ROW('Hygiene Data'!D190))),'Data Summary'!DP196="Yes"),OFFSET('Hygiene Data'!$D$7,0,10*ROW('Hygiene Data'!D190)),NA())</f>
        <v>#N/A</v>
      </c>
      <c r="BB196" s="97" t="e">
        <f ca="true">+IF(AND(ISNUMBER(OFFSET('Hygiene Data'!$D$9,0,10*ROW('Hygiene Data'!D190))),'Data Summary'!DQ196="Yes"),OFFSET('Hygiene Data'!$D$9,0,10*ROW('Hygiene Data'!D190)),NA())</f>
        <v>#N/A</v>
      </c>
      <c r="BC196" s="97" t="e">
        <f ca="true">+IF(AND(ISNUMBER(OFFSET('Hygiene Data'!$E$5,0,10*ROW('Hygiene Data'!E190))),'Data Summary'!DR196="Yes"),OFFSET('Hygiene Data'!$E$5,0,10*ROW('Hygiene Data'!E190)),NA())</f>
        <v>#N/A</v>
      </c>
      <c r="BD196" s="97" t="e">
        <f ca="true">+IF(AND(ISNUMBER(OFFSET('Hygiene Data'!$E$7,0,10*ROW('Hygiene Data'!E190))),'Data Summary'!DS196="Yes"),OFFSET('Hygiene Data'!$E$7,0,10*ROW('Hygiene Data'!E190)),NA())</f>
        <v>#N/A</v>
      </c>
      <c r="BE196" s="97" t="e">
        <f ca="true">+IF(AND(ISNUMBER(OFFSET('Hygiene Data'!$E$9,0,10*ROW('Hygiene Data'!E190))),'Data Summary'!DT196="Yes"),OFFSET('Hygiene Data'!$E$9,0,10*ROW('Hygiene Data'!E190)),NA())</f>
        <v>#N/A</v>
      </c>
      <c r="BF196" s="97" t="e">
        <f ca="true">+IF(AND(ISNUMBER(OFFSET('Hygiene Data'!$F$5,0,10*ROW('Hygiene Data'!F190))),'Data Summary'!DU196="Yes"),OFFSET('Hygiene Data'!$F$5,0,10*ROW('Hygiene Data'!F190)),NA())</f>
        <v>#N/A</v>
      </c>
      <c r="BG196" s="97" t="e">
        <f ca="true">+IF(AND(ISNUMBER(OFFSET('Hygiene Data'!$F$7,0,10*ROW('Hygiene Data'!F190))),'Data Summary'!DV196="Yes"),OFFSET('Hygiene Data'!$F$7,0,10*ROW('Hygiene Data'!F190)),NA())</f>
        <v>#N/A</v>
      </c>
      <c r="BH196" s="97" t="e">
        <f ca="true">+IF(AND(ISNUMBER(OFFSET('Hygiene Data'!$F$9,0,10*ROW('Hygiene Data'!F190))),'Data Summary'!DW196="Yes"),OFFSET('Hygiene Data'!$F$9,0,10*ROW('Hygiene Data'!F190)),NA())</f>
        <v>#N/A</v>
      </c>
      <c r="BI196" s="97" t="e">
        <f ca="true">+IF(AND(ISNUMBER(OFFSET('Hygiene Data'!$G$5,0,10*ROW('Hygiene Data'!G190))),'Data Summary'!DX196="Yes"),OFFSET('Hygiene Data'!$G$5,0,10*ROW('Hygiene Data'!G190)),NA())</f>
        <v>#N/A</v>
      </c>
      <c r="BJ196" s="97" t="e">
        <f ca="true">+IF(AND(ISNUMBER(OFFSET('Hygiene Data'!$G$7,0,10*ROW('Hygiene Data'!G190))),'Data Summary'!DY196="Yes"),OFFSET('Hygiene Data'!$G$7,0,10*ROW('Hygiene Data'!G190)),NA())</f>
        <v>#N/A</v>
      </c>
      <c r="BK196" s="97" t="e">
        <f ca="true">+IF(AND(ISNUMBER(OFFSET('Hygiene Data'!$G$9,0,10*ROW('Hygiene Data'!G190))),'Data Summary'!DZ196="Yes"),OFFSET('Hygiene Data'!$G$9,0,10*ROW('Hygiene Data'!G190)),NA())</f>
        <v>#N/A</v>
      </c>
      <c r="BL196" s="97" t="e">
        <f ca="true">+IF(AND(ISNUMBER(OFFSET('Hygiene Data'!$H$5,0,10*ROW('Hygiene Data'!H190))),'Data Summary'!EA196="Yes"),OFFSET('Hygiene Data'!$H$5,0,10*ROW('Hygiene Data'!H190)),NA())</f>
        <v>#N/A</v>
      </c>
      <c r="BM196" s="97" t="e">
        <f ca="true">+IF(AND(ISNUMBER(OFFSET('Hygiene Data'!$H$7,0,10*ROW('Hygiene Data'!H190))),'Data Summary'!EB196="Yes"),OFFSET('Hygiene Data'!$H$7,0,10*ROW('Hygiene Data'!H190)),NA())</f>
        <v>#N/A</v>
      </c>
      <c r="BN196" s="97" t="e">
        <f ca="true">+IF(AND(ISNUMBER(OFFSET('Hygiene Data'!$H$9,0,10*ROW('Hygiene Data'!H190))),'Data Summary'!EC196="Yes"),OFFSET('Hygiene Data'!$H$9,0,10*ROW('Hygiene Data'!H190)),NA())</f>
        <v>#N/A</v>
      </c>
      <c r="BO196" s="97" t="e">
        <f ca="true">+IF(AND(ISNUMBER(OFFSET('Hygiene Data'!$I$5,0,10*ROW('Hygiene Data'!I190))),'Data Summary'!ED196="Yes"),OFFSET('Hygiene Data'!$I$5,0,10*ROW('Hygiene Data'!I190)),NA())</f>
        <v>#N/A</v>
      </c>
      <c r="BP196" s="97" t="e">
        <f ca="true">+IF(AND(ISNUMBER(OFFSET('Hygiene Data'!$I$7,0,10*ROW('Hygiene Data'!I190))),'Data Summary'!EE196="Yes"),OFFSET('Hygiene Data'!$I$7,0,10*ROW('Hygiene Data'!I190)),NA())</f>
        <v>#N/A</v>
      </c>
      <c r="BQ196" s="97" t="e">
        <f ca="true">+IF(AND(ISNUMBER(OFFSET('Hygiene Data'!$I$9,0,10*ROW('Hygiene Data'!I190))),'Data Summary'!EF196="Yes"),OFFSET('Hygiene Data'!$I$9,0,10*ROW('Hygiene Data'!I190)),NA())</f>
        <v>#N/A</v>
      </c>
    </row>
    <row xmlns:x14ac="http://schemas.microsoft.com/office/spreadsheetml/2009/9/ac" r="197" x14ac:dyDescent="0.2">
      <c r="A197" s="409" t="e">
        <f ca="true">+RIGHT('Data Summary'!A197,LEN('Data Summary'!A197)-9)</f>
        <v>#VALUE!</v>
      </c>
      <c r="B197" s="36" t="str">
        <f ca="true">+IF(ISTEXT('Data Summary'!B197),'Data Summary'!B197,"")</f>
        <v/>
      </c>
      <c r="C197" s="358" t="e">
        <f ca="true">+VALUE('Data Summary'!C197)</f>
        <v>#VALUE!</v>
      </c>
      <c r="D197" s="95" t="e">
        <f ca="true">+IF(AND(ISNUMBER(OFFSET('Water Data'!$D$4,0,10*ROW('Water Data'!D191))),'Data Summary'!BS197="Yes"),100-OFFSET('Water Data'!$D$4,0,10*ROW('Water Data'!D191)),NA())</f>
        <v>#N/A</v>
      </c>
      <c r="E197" s="95" t="e">
        <f ca="true">+IF(AND(ISNUMBER(OFFSET('Water Data'!$D$6,0,10*ROW('Water Data'!D191))),'Data Summary'!BT197="Yes"),OFFSET('Water Data'!$D$6,0,10*ROW('Water Data'!D191)),NA())</f>
        <v>#N/A</v>
      </c>
      <c r="F197" s="95" t="e">
        <f ca="true">+IF(AND(ISNUMBER(OFFSET('Water Data'!$D$9,0,10*ROW('Water Data'!D191))),'Data Summary'!BU197="Yes"),OFFSET('Water Data'!$D$9,0,10*ROW('Water Data'!D191)),NA())</f>
        <v>#N/A</v>
      </c>
      <c r="G197" s="95" t="e">
        <f ca="true">+IF(AND(ISNUMBER(OFFSET('Water Data'!$E$4,0,10*ROW('Water Data'!E191))),'Data Summary'!BV197="Yes"),100-OFFSET('Water Data'!$E$4,0,10*ROW('Water Data'!E191)),NA())</f>
        <v>#N/A</v>
      </c>
      <c r="H197" s="95" t="e">
        <f ca="true">+IF(AND(ISNUMBER(OFFSET('Water Data'!$E$6,0,10*ROW('Water Data'!E191))),'Data Summary'!BW197="Yes"),OFFSET('Water Data'!$E$6,0,10*ROW('Water Data'!E191)),NA())</f>
        <v>#N/A</v>
      </c>
      <c r="I197" s="95" t="e">
        <f ca="true">+IF(AND(ISNUMBER(OFFSET('Water Data'!$E$9,0,10*ROW('Water Data'!E191))),'Data Summary'!BX197="Yes"),OFFSET('Water Data'!$E$9,0,10*ROW('Water Data'!E191)),NA())</f>
        <v>#N/A</v>
      </c>
      <c r="J197" s="95" t="e">
        <f ca="true">+IF(AND(ISNUMBER(OFFSET('Water Data'!$F$4,0,10*ROW('Water Data'!F191))),'Data Summary'!BY197="Yes"),100-OFFSET('Water Data'!$F$4,0,10*ROW('Water Data'!F191)),NA())</f>
        <v>#N/A</v>
      </c>
      <c r="K197" s="95" t="e">
        <f ca="true">+IF(AND(ISNUMBER(OFFSET('Water Data'!$F$6,0,10*ROW('Water Data'!F191))),'Data Summary'!BZ197="Yes"),OFFSET('Water Data'!$F$6,0,10*ROW('Water Data'!F191)),NA())</f>
        <v>#N/A</v>
      </c>
      <c r="L197" s="95" t="e">
        <f ca="true">+IF(AND(ISNUMBER(OFFSET('Water Data'!$F$9,0,10*ROW('Water Data'!F191))),'Data Summary'!CA197="Yes"),OFFSET('Water Data'!$F$9,0,10*ROW('Water Data'!F191)),NA())</f>
        <v>#N/A</v>
      </c>
      <c r="M197" s="95" t="e">
        <f ca="true">+IF(AND(ISNUMBER(OFFSET('Water Data'!$G$4,0,10*ROW('Water Data'!G191))),'Data Summary'!CB197="Yes"),100-OFFSET('Water Data'!$G$4,0,10*ROW('Water Data'!G191)),NA())</f>
        <v>#N/A</v>
      </c>
      <c r="N197" s="95" t="e">
        <f ca="true">+IF(AND(ISNUMBER(OFFSET('Water Data'!$G$6,0,10*ROW('Water Data'!G191))),'Data Summary'!CC197="Yes"),OFFSET('Water Data'!$G$6,0,10*ROW('Water Data'!G191)),NA())</f>
        <v>#N/A</v>
      </c>
      <c r="O197" s="95" t="e">
        <f ca="true">+IF(AND(ISNUMBER(OFFSET('Water Data'!$G$9,0,10*ROW('Water Data'!G191))),'Data Summary'!CD197="Yes"),OFFSET('Water Data'!$G$9,0,10*ROW('Water Data'!G191)),NA())</f>
        <v>#N/A</v>
      </c>
      <c r="P197" s="95" t="e">
        <f ca="true">+IF(AND(ISNUMBER(OFFSET('Water Data'!$H$4,0,10*ROW('Water Data'!H191))),'Data Summary'!CE197="Yes"),100-OFFSET('Water Data'!$H$4,0,10*ROW('Water Data'!H191)),NA())</f>
        <v>#N/A</v>
      </c>
      <c r="Q197" s="95" t="e">
        <f ca="true">+IF(AND(ISNUMBER(OFFSET('Water Data'!$H$6,0,10*ROW('Water Data'!H191))),'Data Summary'!CF197="Yes"),OFFSET('Water Data'!$H$6,0,10*ROW('Water Data'!H191)),NA())</f>
        <v>#N/A</v>
      </c>
      <c r="R197" s="95" t="e">
        <f ca="true">+IF(AND(ISNUMBER(OFFSET('Water Data'!$H$9,0,10*ROW('Water Data'!H191))),'Data Summary'!CG197="Yes"),OFFSET('Water Data'!$H$9,0,10*ROW('Water Data'!H191)),NA())</f>
        <v>#N/A</v>
      </c>
      <c r="S197" s="95" t="e">
        <f ca="true">+IF(AND(ISNUMBER(OFFSET('Water Data'!$I$4,0,10*ROW('Water Data'!I191))),'Data Summary'!CH197="Yes"),100-OFFSET('Water Data'!$I$4,0,10*ROW('Water Data'!I191)),NA())</f>
        <v>#N/A</v>
      </c>
      <c r="T197" s="95" t="e">
        <f ca="true">+IF(AND(ISNUMBER(OFFSET('Water Data'!$I$6,0,10*ROW('Water Data'!I191))),'Data Summary'!CI197="Yes"),OFFSET('Water Data'!$I$6,0,10*ROW('Water Data'!I191)),NA())</f>
        <v>#N/A</v>
      </c>
      <c r="U197" s="95" t="e">
        <f ca="true">+IF(AND(ISNUMBER(OFFSET('Water Data'!$I$9,0,10*ROW('Water Data'!I191))),'Data Summary'!CJ197="Yes"),OFFSET('Water Data'!$I$9,0,10*ROW('Water Data'!I191)),NA())</f>
        <v>#N/A</v>
      </c>
      <c r="V197" s="96" t="e">
        <f ca="true">+IF(AND(ISNUMBER(OFFSET('Sanitation Data'!$D$4,0,10*ROW('Sanitation Data'!D191))),'Data Summary'!CK197="Yes"),100-OFFSET('Sanitation Data'!$D$4,0,10*ROW('Sanitation Data'!D191)),NA())</f>
        <v>#N/A</v>
      </c>
      <c r="W197" s="96" t="e">
        <f ca="true">+IF(AND(ISNUMBER(OFFSET('Sanitation Data'!$D$6,0,10*ROW('Sanitation Data'!D191))),'Data Summary'!CL197="Yes"),OFFSET('Sanitation Data'!$D$6,0,10*ROW('Sanitation Data'!D191)),NA())</f>
        <v>#N/A</v>
      </c>
      <c r="X197" s="96" t="e">
        <f ca="true">+IF(AND(ISNUMBER(OFFSET('Sanitation Data'!$D$10,0,10*ROW('Sanitation Data'!D191))),'Data Summary'!CM197="Yes"),OFFSET('Sanitation Data'!$D$10,0,10*ROW('Sanitation Data'!D191)),NA())</f>
        <v>#N/A</v>
      </c>
      <c r="Y197" s="96" t="e">
        <f ca="true">+IF(AND(ISNUMBER(OFFSET('Sanitation Data'!$D$11,0,10*ROW('Sanitation Data'!D191))),'Data Summary'!CN197="Yes"),OFFSET('Sanitation Data'!$D$11,0,10*ROW('Sanitation Data'!D191)),NA())</f>
        <v>#N/A</v>
      </c>
      <c r="Z197" s="96" t="e">
        <f ca="true">+IF(AND(ISNUMBER(OFFSET('Sanitation Data'!$D$12,0,10*ROW('Sanitation Data'!D191))),'Data Summary'!CO197="Yes"),OFFSET('Sanitation Data'!$D$12,0,10*ROW('Sanitation Data'!D191)),NA())</f>
        <v>#N/A</v>
      </c>
      <c r="AA197" s="96" t="e">
        <f ca="true">+IF(AND(ISNUMBER(OFFSET('Sanitation Data'!$E$4,0,10*ROW('Sanitation Data'!E191))),'Data Summary'!CP197="Yes"),100-OFFSET('Sanitation Data'!$E$4,0,10*ROW('Sanitation Data'!E191)),NA())</f>
        <v>#N/A</v>
      </c>
      <c r="AB197" s="96" t="e">
        <f ca="true">+IF(AND(ISNUMBER(OFFSET('Sanitation Data'!$E$6,0,10*ROW('Sanitation Data'!E191))),'Data Summary'!CQ197="Yes"),OFFSET('Sanitation Data'!$E$6,0,10*ROW('Sanitation Data'!E191)),NA())</f>
        <v>#N/A</v>
      </c>
      <c r="AC197" s="96" t="e">
        <f ca="true">+IF(AND(ISNUMBER(OFFSET('Sanitation Data'!$E$10,0,10*ROW('Sanitation Data'!E191))),'Data Summary'!CR197="Yes"),OFFSET('Sanitation Data'!$E$10,0,10*ROW('Sanitation Data'!E191)),NA())</f>
        <v>#N/A</v>
      </c>
      <c r="AD197" s="96" t="e">
        <f ca="true">+IF(AND(ISNUMBER(OFFSET('Sanitation Data'!$E$11,0,10*ROW('Sanitation Data'!E191))),'Data Summary'!CS197="Yes"),OFFSET('Sanitation Data'!$E$11,0,10*ROW('Sanitation Data'!E191)),NA())</f>
        <v>#N/A</v>
      </c>
      <c r="AE197" s="96" t="e">
        <f ca="true">+IF(AND(ISNUMBER(OFFSET('Sanitation Data'!$E$12,0,10*ROW('Sanitation Data'!E191))),'Data Summary'!CT197="Yes"),OFFSET('Sanitation Data'!$E$12,0,10*ROW('Sanitation Data'!E191)),NA())</f>
        <v>#N/A</v>
      </c>
      <c r="AF197" s="96" t="e">
        <f ca="true">+IF(AND(ISNUMBER(OFFSET('Sanitation Data'!$F$4,0,10*ROW('Sanitation Data'!F191))),'Data Summary'!CU197="Yes"),100-OFFSET('Sanitation Data'!$F$4,0,10*ROW('Sanitation Data'!F191)),NA())</f>
        <v>#N/A</v>
      </c>
      <c r="AG197" s="96" t="e">
        <f ca="true">+IF(AND(ISNUMBER(OFFSET('Sanitation Data'!$F$6,0,10*ROW('Sanitation Data'!F191))),'Data Summary'!CV197="Yes"),OFFSET('Sanitation Data'!$F$6,0,10*ROW('Sanitation Data'!F191)),NA())</f>
        <v>#N/A</v>
      </c>
      <c r="AH197" s="96" t="e">
        <f ca="true">+IF(AND(ISNUMBER(OFFSET('Sanitation Data'!$F$10,0,10*ROW('Sanitation Data'!F191))),'Data Summary'!CW197="Yes"),OFFSET('Sanitation Data'!$F$10,0,10*ROW('Sanitation Data'!F191)),NA())</f>
        <v>#N/A</v>
      </c>
      <c r="AI197" s="96" t="e">
        <f ca="true">+IF(AND(ISNUMBER(OFFSET('Sanitation Data'!$F$11,0,10*ROW('Sanitation Data'!F191))),'Data Summary'!CX197="Yes"),OFFSET('Sanitation Data'!$F$11,0,10*ROW('Sanitation Data'!F191)),NA())</f>
        <v>#N/A</v>
      </c>
      <c r="AJ197" s="96" t="e">
        <f ca="true">+IF(AND(ISNUMBER(OFFSET('Sanitation Data'!$F$12,0,10*ROW('Sanitation Data'!F191))),'Data Summary'!CY197="Yes"),OFFSET('Sanitation Data'!$F$12,0,10*ROW('Sanitation Data'!F191)),NA())</f>
        <v>#N/A</v>
      </c>
      <c r="AK197" s="96" t="e">
        <f ca="true">+IF(AND(ISNUMBER(OFFSET('Sanitation Data'!$G$4,0,10*ROW('Sanitation Data'!G191))),'Data Summary'!CZ197="Yes"),100-OFFSET('Sanitation Data'!$G$4,0,10*ROW('Sanitation Data'!G191)),NA())</f>
        <v>#N/A</v>
      </c>
      <c r="AL197" s="96" t="e">
        <f ca="true">+IF(AND(ISNUMBER(OFFSET('Sanitation Data'!$G$6,0,10*ROW('Sanitation Data'!G191))),'Data Summary'!DA197="Yes"),OFFSET('Sanitation Data'!$G$6,0,10*ROW('Sanitation Data'!G191)),NA())</f>
        <v>#N/A</v>
      </c>
      <c r="AM197" s="96" t="e">
        <f ca="true">+IF(AND(ISNUMBER(OFFSET('Sanitation Data'!$G$10,0,10*ROW('Sanitation Data'!G191))),'Data Summary'!DB197="Yes"),OFFSET('Sanitation Data'!$G$10,0,10*ROW('Sanitation Data'!G191)),NA())</f>
        <v>#N/A</v>
      </c>
      <c r="AN197" s="96" t="e">
        <f ca="true">+IF(AND(ISNUMBER(OFFSET('Sanitation Data'!$G$11,0,10*ROW('Sanitation Data'!G191))),'Data Summary'!DC197="Yes"),OFFSET('Sanitation Data'!$G$11,0,10*ROW('Sanitation Data'!G191)),NA())</f>
        <v>#N/A</v>
      </c>
      <c r="AO197" s="96" t="e">
        <f ca="true">+IF(AND(ISNUMBER(OFFSET('Sanitation Data'!$G$12,0,10*ROW('Sanitation Data'!G191))),'Data Summary'!DD197="Yes"),OFFSET('Sanitation Data'!$G$12,0,10*ROW('Sanitation Data'!G191)),NA())</f>
        <v>#N/A</v>
      </c>
      <c r="AP197" s="96" t="e">
        <f ca="true">+IF(AND(ISNUMBER(OFFSET('Sanitation Data'!$H$4,0,10*ROW('Sanitation Data'!H191))),'Data Summary'!DE197="Yes"),100-OFFSET('Sanitation Data'!$H$4,0,10*ROW('Sanitation Data'!H191)),NA())</f>
        <v>#N/A</v>
      </c>
      <c r="AQ197" s="96" t="e">
        <f ca="true">+IF(AND(ISNUMBER(OFFSET('Sanitation Data'!$H$6,0,10*ROW('Sanitation Data'!H191))),'Data Summary'!DF197="Yes"),OFFSET('Sanitation Data'!$H$6,0,10*ROW('Sanitation Data'!H191)),NA())</f>
        <v>#N/A</v>
      </c>
      <c r="AR197" s="96" t="e">
        <f ca="true">+IF(AND(ISNUMBER(OFFSET('Sanitation Data'!$H$10,0,10*ROW('Sanitation Data'!H191))),'Data Summary'!DG197="Yes"),OFFSET('Sanitation Data'!$H$10,0,10*ROW('Sanitation Data'!H191)),NA())</f>
        <v>#N/A</v>
      </c>
      <c r="AS197" s="96" t="e">
        <f ca="true">+IF(AND(ISNUMBER(OFFSET('Sanitation Data'!$H$11,0,10*ROW('Sanitation Data'!H191))),'Data Summary'!DH197="Yes"),OFFSET('Sanitation Data'!$H$11,0,10*ROW('Sanitation Data'!H191)),NA())</f>
        <v>#N/A</v>
      </c>
      <c r="AT197" s="96" t="e">
        <f ca="true">+IF(AND(ISNUMBER(OFFSET('Sanitation Data'!$H$12,0,10*ROW('Sanitation Data'!H191))),'Data Summary'!DI197="Yes"),OFFSET('Sanitation Data'!$H$12,0,10*ROW('Sanitation Data'!H191)),NA())</f>
        <v>#N/A</v>
      </c>
      <c r="AU197" s="96" t="e">
        <f ca="true">+IF(AND(ISNUMBER(OFFSET('Sanitation Data'!$I$4,0,10*ROW('Sanitation Data'!I191))),'Data Summary'!DJ197="Yes"),100-OFFSET('Sanitation Data'!$I$4,0,10*ROW('Sanitation Data'!I191)),NA())</f>
        <v>#N/A</v>
      </c>
      <c r="AV197" s="96" t="e">
        <f ca="true">+IF(AND(ISNUMBER(OFFSET('Sanitation Data'!$I$6,0,10*ROW('Sanitation Data'!I191))),'Data Summary'!DK197="Yes"),OFFSET('Sanitation Data'!$I$6,0,10*ROW('Sanitation Data'!I191)),NA())</f>
        <v>#N/A</v>
      </c>
      <c r="AW197" s="96" t="e">
        <f ca="true">+IF(AND(ISNUMBER(OFFSET('Sanitation Data'!$I$10,0,10*ROW('Sanitation Data'!I191))),'Data Summary'!DL197="Yes"),OFFSET('Sanitation Data'!$I$10,0,10*ROW('Sanitation Data'!I191)),NA())</f>
        <v>#N/A</v>
      </c>
      <c r="AX197" s="96" t="e">
        <f ca="true">+IF(AND(ISNUMBER(OFFSET('Sanitation Data'!$I$11,0,10*ROW('Sanitation Data'!I191))),'Data Summary'!DM197="Yes"),OFFSET('Sanitation Data'!$I$11,0,10*ROW('Sanitation Data'!I191)),NA())</f>
        <v>#N/A</v>
      </c>
      <c r="AY197" s="96" t="e">
        <f ca="true">+IF(AND(ISNUMBER(OFFSET('Sanitation Data'!$I$12,0,10*ROW('Sanitation Data'!I191))),'Data Summary'!DN197="Yes"),OFFSET('Sanitation Data'!$I$12,0,10*ROW('Sanitation Data'!I191)),NA())</f>
        <v>#N/A</v>
      </c>
      <c r="AZ197" s="97" t="e">
        <f ca="true">+IF(AND(ISNUMBER(OFFSET('Hygiene Data'!$D$5,0,10*ROW('Hygiene Data'!D191))),'Data Summary'!DO197="Yes"),OFFSET('Hygiene Data'!$D$5,0,10*ROW('Hygiene Data'!D191)),NA())</f>
        <v>#N/A</v>
      </c>
      <c r="BA197" s="97" t="e">
        <f ca="true">+IF(AND(ISNUMBER(OFFSET('Hygiene Data'!$D$7,0,10*ROW('Hygiene Data'!D191))),'Data Summary'!DP197="Yes"),OFFSET('Hygiene Data'!$D$7,0,10*ROW('Hygiene Data'!D191)),NA())</f>
        <v>#N/A</v>
      </c>
      <c r="BB197" s="97" t="e">
        <f ca="true">+IF(AND(ISNUMBER(OFFSET('Hygiene Data'!$D$9,0,10*ROW('Hygiene Data'!D191))),'Data Summary'!DQ197="Yes"),OFFSET('Hygiene Data'!$D$9,0,10*ROW('Hygiene Data'!D191)),NA())</f>
        <v>#N/A</v>
      </c>
      <c r="BC197" s="97" t="e">
        <f ca="true">+IF(AND(ISNUMBER(OFFSET('Hygiene Data'!$E$5,0,10*ROW('Hygiene Data'!E191))),'Data Summary'!DR197="Yes"),OFFSET('Hygiene Data'!$E$5,0,10*ROW('Hygiene Data'!E191)),NA())</f>
        <v>#N/A</v>
      </c>
      <c r="BD197" s="97" t="e">
        <f ca="true">+IF(AND(ISNUMBER(OFFSET('Hygiene Data'!$E$7,0,10*ROW('Hygiene Data'!E191))),'Data Summary'!DS197="Yes"),OFFSET('Hygiene Data'!$E$7,0,10*ROW('Hygiene Data'!E191)),NA())</f>
        <v>#N/A</v>
      </c>
      <c r="BE197" s="97" t="e">
        <f ca="true">+IF(AND(ISNUMBER(OFFSET('Hygiene Data'!$E$9,0,10*ROW('Hygiene Data'!E191))),'Data Summary'!DT197="Yes"),OFFSET('Hygiene Data'!$E$9,0,10*ROW('Hygiene Data'!E191)),NA())</f>
        <v>#N/A</v>
      </c>
      <c r="BF197" s="97" t="e">
        <f ca="true">+IF(AND(ISNUMBER(OFFSET('Hygiene Data'!$F$5,0,10*ROW('Hygiene Data'!F191))),'Data Summary'!DU197="Yes"),OFFSET('Hygiene Data'!$F$5,0,10*ROW('Hygiene Data'!F191)),NA())</f>
        <v>#N/A</v>
      </c>
      <c r="BG197" s="97" t="e">
        <f ca="true">+IF(AND(ISNUMBER(OFFSET('Hygiene Data'!$F$7,0,10*ROW('Hygiene Data'!F191))),'Data Summary'!DV197="Yes"),OFFSET('Hygiene Data'!$F$7,0,10*ROW('Hygiene Data'!F191)),NA())</f>
        <v>#N/A</v>
      </c>
      <c r="BH197" s="97" t="e">
        <f ca="true">+IF(AND(ISNUMBER(OFFSET('Hygiene Data'!$F$9,0,10*ROW('Hygiene Data'!F191))),'Data Summary'!DW197="Yes"),OFFSET('Hygiene Data'!$F$9,0,10*ROW('Hygiene Data'!F191)),NA())</f>
        <v>#N/A</v>
      </c>
      <c r="BI197" s="97" t="e">
        <f ca="true">+IF(AND(ISNUMBER(OFFSET('Hygiene Data'!$G$5,0,10*ROW('Hygiene Data'!G191))),'Data Summary'!DX197="Yes"),OFFSET('Hygiene Data'!$G$5,0,10*ROW('Hygiene Data'!G191)),NA())</f>
        <v>#N/A</v>
      </c>
      <c r="BJ197" s="97" t="e">
        <f ca="true">+IF(AND(ISNUMBER(OFFSET('Hygiene Data'!$G$7,0,10*ROW('Hygiene Data'!G191))),'Data Summary'!DY197="Yes"),OFFSET('Hygiene Data'!$G$7,0,10*ROW('Hygiene Data'!G191)),NA())</f>
        <v>#N/A</v>
      </c>
      <c r="BK197" s="97" t="e">
        <f ca="true">+IF(AND(ISNUMBER(OFFSET('Hygiene Data'!$G$9,0,10*ROW('Hygiene Data'!G191))),'Data Summary'!DZ197="Yes"),OFFSET('Hygiene Data'!$G$9,0,10*ROW('Hygiene Data'!G191)),NA())</f>
        <v>#N/A</v>
      </c>
      <c r="BL197" s="97" t="e">
        <f ca="true">+IF(AND(ISNUMBER(OFFSET('Hygiene Data'!$H$5,0,10*ROW('Hygiene Data'!H191))),'Data Summary'!EA197="Yes"),OFFSET('Hygiene Data'!$H$5,0,10*ROW('Hygiene Data'!H191)),NA())</f>
        <v>#N/A</v>
      </c>
      <c r="BM197" s="97" t="e">
        <f ca="true">+IF(AND(ISNUMBER(OFFSET('Hygiene Data'!$H$7,0,10*ROW('Hygiene Data'!H191))),'Data Summary'!EB197="Yes"),OFFSET('Hygiene Data'!$H$7,0,10*ROW('Hygiene Data'!H191)),NA())</f>
        <v>#N/A</v>
      </c>
      <c r="BN197" s="97" t="e">
        <f ca="true">+IF(AND(ISNUMBER(OFFSET('Hygiene Data'!$H$9,0,10*ROW('Hygiene Data'!H191))),'Data Summary'!EC197="Yes"),OFFSET('Hygiene Data'!$H$9,0,10*ROW('Hygiene Data'!H191)),NA())</f>
        <v>#N/A</v>
      </c>
      <c r="BO197" s="97" t="e">
        <f ca="true">+IF(AND(ISNUMBER(OFFSET('Hygiene Data'!$I$5,0,10*ROW('Hygiene Data'!I191))),'Data Summary'!ED197="Yes"),OFFSET('Hygiene Data'!$I$5,0,10*ROW('Hygiene Data'!I191)),NA())</f>
        <v>#N/A</v>
      </c>
      <c r="BP197" s="97" t="e">
        <f ca="true">+IF(AND(ISNUMBER(OFFSET('Hygiene Data'!$I$7,0,10*ROW('Hygiene Data'!I191))),'Data Summary'!EE197="Yes"),OFFSET('Hygiene Data'!$I$7,0,10*ROW('Hygiene Data'!I191)),NA())</f>
        <v>#N/A</v>
      </c>
      <c r="BQ197" s="97" t="e">
        <f ca="true">+IF(AND(ISNUMBER(OFFSET('Hygiene Data'!$I$9,0,10*ROW('Hygiene Data'!I191))),'Data Summary'!EF197="Yes"),OFFSET('Hygiene Data'!$I$9,0,10*ROW('Hygiene Data'!I191)),NA())</f>
        <v>#N/A</v>
      </c>
    </row>
    <row xmlns:x14ac="http://schemas.microsoft.com/office/spreadsheetml/2009/9/ac" r="198" x14ac:dyDescent="0.2">
      <c r="A198" s="409" t="e">
        <f ca="true">+RIGHT('Data Summary'!A198,LEN('Data Summary'!A198)-9)</f>
        <v>#VALUE!</v>
      </c>
      <c r="B198" s="36" t="str">
        <f ca="true">+IF(ISTEXT('Data Summary'!B198),'Data Summary'!B198,"")</f>
        <v/>
      </c>
      <c r="C198" s="358" t="e">
        <f ca="true">+VALUE('Data Summary'!C198)</f>
        <v>#VALUE!</v>
      </c>
      <c r="D198" s="95" t="e">
        <f ca="true">+IF(AND(ISNUMBER(OFFSET('Water Data'!$D$4,0,10*ROW('Water Data'!D192))),'Data Summary'!BS198="Yes"),100-OFFSET('Water Data'!$D$4,0,10*ROW('Water Data'!D192)),NA())</f>
        <v>#N/A</v>
      </c>
      <c r="E198" s="95" t="e">
        <f ca="true">+IF(AND(ISNUMBER(OFFSET('Water Data'!$D$6,0,10*ROW('Water Data'!D192))),'Data Summary'!BT198="Yes"),OFFSET('Water Data'!$D$6,0,10*ROW('Water Data'!D192)),NA())</f>
        <v>#N/A</v>
      </c>
      <c r="F198" s="95" t="e">
        <f ca="true">+IF(AND(ISNUMBER(OFFSET('Water Data'!$D$9,0,10*ROW('Water Data'!D192))),'Data Summary'!BU198="Yes"),OFFSET('Water Data'!$D$9,0,10*ROW('Water Data'!D192)),NA())</f>
        <v>#N/A</v>
      </c>
      <c r="G198" s="95" t="e">
        <f ca="true">+IF(AND(ISNUMBER(OFFSET('Water Data'!$E$4,0,10*ROW('Water Data'!E192))),'Data Summary'!BV198="Yes"),100-OFFSET('Water Data'!$E$4,0,10*ROW('Water Data'!E192)),NA())</f>
        <v>#N/A</v>
      </c>
      <c r="H198" s="95" t="e">
        <f ca="true">+IF(AND(ISNUMBER(OFFSET('Water Data'!$E$6,0,10*ROW('Water Data'!E192))),'Data Summary'!BW198="Yes"),OFFSET('Water Data'!$E$6,0,10*ROW('Water Data'!E192)),NA())</f>
        <v>#N/A</v>
      </c>
      <c r="I198" s="95" t="e">
        <f ca="true">+IF(AND(ISNUMBER(OFFSET('Water Data'!$E$9,0,10*ROW('Water Data'!E192))),'Data Summary'!BX198="Yes"),OFFSET('Water Data'!$E$9,0,10*ROW('Water Data'!E192)),NA())</f>
        <v>#N/A</v>
      </c>
      <c r="J198" s="95" t="e">
        <f ca="true">+IF(AND(ISNUMBER(OFFSET('Water Data'!$F$4,0,10*ROW('Water Data'!F192))),'Data Summary'!BY198="Yes"),100-OFFSET('Water Data'!$F$4,0,10*ROW('Water Data'!F192)),NA())</f>
        <v>#N/A</v>
      </c>
      <c r="K198" s="95" t="e">
        <f ca="true">+IF(AND(ISNUMBER(OFFSET('Water Data'!$F$6,0,10*ROW('Water Data'!F192))),'Data Summary'!BZ198="Yes"),OFFSET('Water Data'!$F$6,0,10*ROW('Water Data'!F192)),NA())</f>
        <v>#N/A</v>
      </c>
      <c r="L198" s="95" t="e">
        <f ca="true">+IF(AND(ISNUMBER(OFFSET('Water Data'!$F$9,0,10*ROW('Water Data'!F192))),'Data Summary'!CA198="Yes"),OFFSET('Water Data'!$F$9,0,10*ROW('Water Data'!F192)),NA())</f>
        <v>#N/A</v>
      </c>
      <c r="M198" s="95" t="e">
        <f ca="true">+IF(AND(ISNUMBER(OFFSET('Water Data'!$G$4,0,10*ROW('Water Data'!G192))),'Data Summary'!CB198="Yes"),100-OFFSET('Water Data'!$G$4,0,10*ROW('Water Data'!G192)),NA())</f>
        <v>#N/A</v>
      </c>
      <c r="N198" s="95" t="e">
        <f ca="true">+IF(AND(ISNUMBER(OFFSET('Water Data'!$G$6,0,10*ROW('Water Data'!G192))),'Data Summary'!CC198="Yes"),OFFSET('Water Data'!$G$6,0,10*ROW('Water Data'!G192)),NA())</f>
        <v>#N/A</v>
      </c>
      <c r="O198" s="95" t="e">
        <f ca="true">+IF(AND(ISNUMBER(OFFSET('Water Data'!$G$9,0,10*ROW('Water Data'!G192))),'Data Summary'!CD198="Yes"),OFFSET('Water Data'!$G$9,0,10*ROW('Water Data'!G192)),NA())</f>
        <v>#N/A</v>
      </c>
      <c r="P198" s="95" t="e">
        <f ca="true">+IF(AND(ISNUMBER(OFFSET('Water Data'!$H$4,0,10*ROW('Water Data'!H192))),'Data Summary'!CE198="Yes"),100-OFFSET('Water Data'!$H$4,0,10*ROW('Water Data'!H192)),NA())</f>
        <v>#N/A</v>
      </c>
      <c r="Q198" s="95" t="e">
        <f ca="true">+IF(AND(ISNUMBER(OFFSET('Water Data'!$H$6,0,10*ROW('Water Data'!H192))),'Data Summary'!CF198="Yes"),OFFSET('Water Data'!$H$6,0,10*ROW('Water Data'!H192)),NA())</f>
        <v>#N/A</v>
      </c>
      <c r="R198" s="95" t="e">
        <f ca="true">+IF(AND(ISNUMBER(OFFSET('Water Data'!$H$9,0,10*ROW('Water Data'!H192))),'Data Summary'!CG198="Yes"),OFFSET('Water Data'!$H$9,0,10*ROW('Water Data'!H192)),NA())</f>
        <v>#N/A</v>
      </c>
      <c r="S198" s="95" t="e">
        <f ca="true">+IF(AND(ISNUMBER(OFFSET('Water Data'!$I$4,0,10*ROW('Water Data'!I192))),'Data Summary'!CH198="Yes"),100-OFFSET('Water Data'!$I$4,0,10*ROW('Water Data'!I192)),NA())</f>
        <v>#N/A</v>
      </c>
      <c r="T198" s="95" t="e">
        <f ca="true">+IF(AND(ISNUMBER(OFFSET('Water Data'!$I$6,0,10*ROW('Water Data'!I192))),'Data Summary'!CI198="Yes"),OFFSET('Water Data'!$I$6,0,10*ROW('Water Data'!I192)),NA())</f>
        <v>#N/A</v>
      </c>
      <c r="U198" s="95" t="e">
        <f ca="true">+IF(AND(ISNUMBER(OFFSET('Water Data'!$I$9,0,10*ROW('Water Data'!I192))),'Data Summary'!CJ198="Yes"),OFFSET('Water Data'!$I$9,0,10*ROW('Water Data'!I192)),NA())</f>
        <v>#N/A</v>
      </c>
      <c r="V198" s="96" t="e">
        <f ca="true">+IF(AND(ISNUMBER(OFFSET('Sanitation Data'!$D$4,0,10*ROW('Sanitation Data'!D192))),'Data Summary'!CK198="Yes"),100-OFFSET('Sanitation Data'!$D$4,0,10*ROW('Sanitation Data'!D192)),NA())</f>
        <v>#N/A</v>
      </c>
      <c r="W198" s="96" t="e">
        <f ca="true">+IF(AND(ISNUMBER(OFFSET('Sanitation Data'!$D$6,0,10*ROW('Sanitation Data'!D192))),'Data Summary'!CL198="Yes"),OFFSET('Sanitation Data'!$D$6,0,10*ROW('Sanitation Data'!D192)),NA())</f>
        <v>#N/A</v>
      </c>
      <c r="X198" s="96" t="e">
        <f ca="true">+IF(AND(ISNUMBER(OFFSET('Sanitation Data'!$D$10,0,10*ROW('Sanitation Data'!D192))),'Data Summary'!CM198="Yes"),OFFSET('Sanitation Data'!$D$10,0,10*ROW('Sanitation Data'!D192)),NA())</f>
        <v>#N/A</v>
      </c>
      <c r="Y198" s="96" t="e">
        <f ca="true">+IF(AND(ISNUMBER(OFFSET('Sanitation Data'!$D$11,0,10*ROW('Sanitation Data'!D192))),'Data Summary'!CN198="Yes"),OFFSET('Sanitation Data'!$D$11,0,10*ROW('Sanitation Data'!D192)),NA())</f>
        <v>#N/A</v>
      </c>
      <c r="Z198" s="96" t="e">
        <f ca="true">+IF(AND(ISNUMBER(OFFSET('Sanitation Data'!$D$12,0,10*ROW('Sanitation Data'!D192))),'Data Summary'!CO198="Yes"),OFFSET('Sanitation Data'!$D$12,0,10*ROW('Sanitation Data'!D192)),NA())</f>
        <v>#N/A</v>
      </c>
      <c r="AA198" s="96" t="e">
        <f ca="true">+IF(AND(ISNUMBER(OFFSET('Sanitation Data'!$E$4,0,10*ROW('Sanitation Data'!E192))),'Data Summary'!CP198="Yes"),100-OFFSET('Sanitation Data'!$E$4,0,10*ROW('Sanitation Data'!E192)),NA())</f>
        <v>#N/A</v>
      </c>
      <c r="AB198" s="96" t="e">
        <f ca="true">+IF(AND(ISNUMBER(OFFSET('Sanitation Data'!$E$6,0,10*ROW('Sanitation Data'!E192))),'Data Summary'!CQ198="Yes"),OFFSET('Sanitation Data'!$E$6,0,10*ROW('Sanitation Data'!E192)),NA())</f>
        <v>#N/A</v>
      </c>
      <c r="AC198" s="96" t="e">
        <f ca="true">+IF(AND(ISNUMBER(OFFSET('Sanitation Data'!$E$10,0,10*ROW('Sanitation Data'!E192))),'Data Summary'!CR198="Yes"),OFFSET('Sanitation Data'!$E$10,0,10*ROW('Sanitation Data'!E192)),NA())</f>
        <v>#N/A</v>
      </c>
      <c r="AD198" s="96" t="e">
        <f ca="true">+IF(AND(ISNUMBER(OFFSET('Sanitation Data'!$E$11,0,10*ROW('Sanitation Data'!E192))),'Data Summary'!CS198="Yes"),OFFSET('Sanitation Data'!$E$11,0,10*ROW('Sanitation Data'!E192)),NA())</f>
        <v>#N/A</v>
      </c>
      <c r="AE198" s="96" t="e">
        <f ca="true">+IF(AND(ISNUMBER(OFFSET('Sanitation Data'!$E$12,0,10*ROW('Sanitation Data'!E192))),'Data Summary'!CT198="Yes"),OFFSET('Sanitation Data'!$E$12,0,10*ROW('Sanitation Data'!E192)),NA())</f>
        <v>#N/A</v>
      </c>
      <c r="AF198" s="96" t="e">
        <f ca="true">+IF(AND(ISNUMBER(OFFSET('Sanitation Data'!$F$4,0,10*ROW('Sanitation Data'!F192))),'Data Summary'!CU198="Yes"),100-OFFSET('Sanitation Data'!$F$4,0,10*ROW('Sanitation Data'!F192)),NA())</f>
        <v>#N/A</v>
      </c>
      <c r="AG198" s="96" t="e">
        <f ca="true">+IF(AND(ISNUMBER(OFFSET('Sanitation Data'!$F$6,0,10*ROW('Sanitation Data'!F192))),'Data Summary'!CV198="Yes"),OFFSET('Sanitation Data'!$F$6,0,10*ROW('Sanitation Data'!F192)),NA())</f>
        <v>#N/A</v>
      </c>
      <c r="AH198" s="96" t="e">
        <f ca="true">+IF(AND(ISNUMBER(OFFSET('Sanitation Data'!$F$10,0,10*ROW('Sanitation Data'!F192))),'Data Summary'!CW198="Yes"),OFFSET('Sanitation Data'!$F$10,0,10*ROW('Sanitation Data'!F192)),NA())</f>
        <v>#N/A</v>
      </c>
      <c r="AI198" s="96" t="e">
        <f ca="true">+IF(AND(ISNUMBER(OFFSET('Sanitation Data'!$F$11,0,10*ROW('Sanitation Data'!F192))),'Data Summary'!CX198="Yes"),OFFSET('Sanitation Data'!$F$11,0,10*ROW('Sanitation Data'!F192)),NA())</f>
        <v>#N/A</v>
      </c>
      <c r="AJ198" s="96" t="e">
        <f ca="true">+IF(AND(ISNUMBER(OFFSET('Sanitation Data'!$F$12,0,10*ROW('Sanitation Data'!F192))),'Data Summary'!CY198="Yes"),OFFSET('Sanitation Data'!$F$12,0,10*ROW('Sanitation Data'!F192)),NA())</f>
        <v>#N/A</v>
      </c>
      <c r="AK198" s="96" t="e">
        <f ca="true">+IF(AND(ISNUMBER(OFFSET('Sanitation Data'!$G$4,0,10*ROW('Sanitation Data'!G192))),'Data Summary'!CZ198="Yes"),100-OFFSET('Sanitation Data'!$G$4,0,10*ROW('Sanitation Data'!G192)),NA())</f>
        <v>#N/A</v>
      </c>
      <c r="AL198" s="96" t="e">
        <f ca="true">+IF(AND(ISNUMBER(OFFSET('Sanitation Data'!$G$6,0,10*ROW('Sanitation Data'!G192))),'Data Summary'!DA198="Yes"),OFFSET('Sanitation Data'!$G$6,0,10*ROW('Sanitation Data'!G192)),NA())</f>
        <v>#N/A</v>
      </c>
      <c r="AM198" s="96" t="e">
        <f ca="true">+IF(AND(ISNUMBER(OFFSET('Sanitation Data'!$G$10,0,10*ROW('Sanitation Data'!G192))),'Data Summary'!DB198="Yes"),OFFSET('Sanitation Data'!$G$10,0,10*ROW('Sanitation Data'!G192)),NA())</f>
        <v>#N/A</v>
      </c>
      <c r="AN198" s="96" t="e">
        <f ca="true">+IF(AND(ISNUMBER(OFFSET('Sanitation Data'!$G$11,0,10*ROW('Sanitation Data'!G192))),'Data Summary'!DC198="Yes"),OFFSET('Sanitation Data'!$G$11,0,10*ROW('Sanitation Data'!G192)),NA())</f>
        <v>#N/A</v>
      </c>
      <c r="AO198" s="96" t="e">
        <f ca="true">+IF(AND(ISNUMBER(OFFSET('Sanitation Data'!$G$12,0,10*ROW('Sanitation Data'!G192))),'Data Summary'!DD198="Yes"),OFFSET('Sanitation Data'!$G$12,0,10*ROW('Sanitation Data'!G192)),NA())</f>
        <v>#N/A</v>
      </c>
      <c r="AP198" s="96" t="e">
        <f ca="true">+IF(AND(ISNUMBER(OFFSET('Sanitation Data'!$H$4,0,10*ROW('Sanitation Data'!H192))),'Data Summary'!DE198="Yes"),100-OFFSET('Sanitation Data'!$H$4,0,10*ROW('Sanitation Data'!H192)),NA())</f>
        <v>#N/A</v>
      </c>
      <c r="AQ198" s="96" t="e">
        <f ca="true">+IF(AND(ISNUMBER(OFFSET('Sanitation Data'!$H$6,0,10*ROW('Sanitation Data'!H192))),'Data Summary'!DF198="Yes"),OFFSET('Sanitation Data'!$H$6,0,10*ROW('Sanitation Data'!H192)),NA())</f>
        <v>#N/A</v>
      </c>
      <c r="AR198" s="96" t="e">
        <f ca="true">+IF(AND(ISNUMBER(OFFSET('Sanitation Data'!$H$10,0,10*ROW('Sanitation Data'!H192))),'Data Summary'!DG198="Yes"),OFFSET('Sanitation Data'!$H$10,0,10*ROW('Sanitation Data'!H192)),NA())</f>
        <v>#N/A</v>
      </c>
      <c r="AS198" s="96" t="e">
        <f ca="true">+IF(AND(ISNUMBER(OFFSET('Sanitation Data'!$H$11,0,10*ROW('Sanitation Data'!H192))),'Data Summary'!DH198="Yes"),OFFSET('Sanitation Data'!$H$11,0,10*ROW('Sanitation Data'!H192)),NA())</f>
        <v>#N/A</v>
      </c>
      <c r="AT198" s="96" t="e">
        <f ca="true">+IF(AND(ISNUMBER(OFFSET('Sanitation Data'!$H$12,0,10*ROW('Sanitation Data'!H192))),'Data Summary'!DI198="Yes"),OFFSET('Sanitation Data'!$H$12,0,10*ROW('Sanitation Data'!H192)),NA())</f>
        <v>#N/A</v>
      </c>
      <c r="AU198" s="96" t="e">
        <f ca="true">+IF(AND(ISNUMBER(OFFSET('Sanitation Data'!$I$4,0,10*ROW('Sanitation Data'!I192))),'Data Summary'!DJ198="Yes"),100-OFFSET('Sanitation Data'!$I$4,0,10*ROW('Sanitation Data'!I192)),NA())</f>
        <v>#N/A</v>
      </c>
      <c r="AV198" s="96" t="e">
        <f ca="true">+IF(AND(ISNUMBER(OFFSET('Sanitation Data'!$I$6,0,10*ROW('Sanitation Data'!I192))),'Data Summary'!DK198="Yes"),OFFSET('Sanitation Data'!$I$6,0,10*ROW('Sanitation Data'!I192)),NA())</f>
        <v>#N/A</v>
      </c>
      <c r="AW198" s="96" t="e">
        <f ca="true">+IF(AND(ISNUMBER(OFFSET('Sanitation Data'!$I$10,0,10*ROW('Sanitation Data'!I192))),'Data Summary'!DL198="Yes"),OFFSET('Sanitation Data'!$I$10,0,10*ROW('Sanitation Data'!I192)),NA())</f>
        <v>#N/A</v>
      </c>
      <c r="AX198" s="96" t="e">
        <f ca="true">+IF(AND(ISNUMBER(OFFSET('Sanitation Data'!$I$11,0,10*ROW('Sanitation Data'!I192))),'Data Summary'!DM198="Yes"),OFFSET('Sanitation Data'!$I$11,0,10*ROW('Sanitation Data'!I192)),NA())</f>
        <v>#N/A</v>
      </c>
      <c r="AY198" s="96" t="e">
        <f ca="true">+IF(AND(ISNUMBER(OFFSET('Sanitation Data'!$I$12,0,10*ROW('Sanitation Data'!I192))),'Data Summary'!DN198="Yes"),OFFSET('Sanitation Data'!$I$12,0,10*ROW('Sanitation Data'!I192)),NA())</f>
        <v>#N/A</v>
      </c>
      <c r="AZ198" s="97" t="e">
        <f ca="true">+IF(AND(ISNUMBER(OFFSET('Hygiene Data'!$D$5,0,10*ROW('Hygiene Data'!D192))),'Data Summary'!DO198="Yes"),OFFSET('Hygiene Data'!$D$5,0,10*ROW('Hygiene Data'!D192)),NA())</f>
        <v>#N/A</v>
      </c>
      <c r="BA198" s="97" t="e">
        <f ca="true">+IF(AND(ISNUMBER(OFFSET('Hygiene Data'!$D$7,0,10*ROW('Hygiene Data'!D192))),'Data Summary'!DP198="Yes"),OFFSET('Hygiene Data'!$D$7,0,10*ROW('Hygiene Data'!D192)),NA())</f>
        <v>#N/A</v>
      </c>
      <c r="BB198" s="97" t="e">
        <f ca="true">+IF(AND(ISNUMBER(OFFSET('Hygiene Data'!$D$9,0,10*ROW('Hygiene Data'!D192))),'Data Summary'!DQ198="Yes"),OFFSET('Hygiene Data'!$D$9,0,10*ROW('Hygiene Data'!D192)),NA())</f>
        <v>#N/A</v>
      </c>
      <c r="BC198" s="97" t="e">
        <f ca="true">+IF(AND(ISNUMBER(OFFSET('Hygiene Data'!$E$5,0,10*ROW('Hygiene Data'!E192))),'Data Summary'!DR198="Yes"),OFFSET('Hygiene Data'!$E$5,0,10*ROW('Hygiene Data'!E192)),NA())</f>
        <v>#N/A</v>
      </c>
      <c r="BD198" s="97" t="e">
        <f ca="true">+IF(AND(ISNUMBER(OFFSET('Hygiene Data'!$E$7,0,10*ROW('Hygiene Data'!E192))),'Data Summary'!DS198="Yes"),OFFSET('Hygiene Data'!$E$7,0,10*ROW('Hygiene Data'!E192)),NA())</f>
        <v>#N/A</v>
      </c>
      <c r="BE198" s="97" t="e">
        <f ca="true">+IF(AND(ISNUMBER(OFFSET('Hygiene Data'!$E$9,0,10*ROW('Hygiene Data'!E192))),'Data Summary'!DT198="Yes"),OFFSET('Hygiene Data'!$E$9,0,10*ROW('Hygiene Data'!E192)),NA())</f>
        <v>#N/A</v>
      </c>
      <c r="BF198" s="97" t="e">
        <f ca="true">+IF(AND(ISNUMBER(OFFSET('Hygiene Data'!$F$5,0,10*ROW('Hygiene Data'!F192))),'Data Summary'!DU198="Yes"),OFFSET('Hygiene Data'!$F$5,0,10*ROW('Hygiene Data'!F192)),NA())</f>
        <v>#N/A</v>
      </c>
      <c r="BG198" s="97" t="e">
        <f ca="true">+IF(AND(ISNUMBER(OFFSET('Hygiene Data'!$F$7,0,10*ROW('Hygiene Data'!F192))),'Data Summary'!DV198="Yes"),OFFSET('Hygiene Data'!$F$7,0,10*ROW('Hygiene Data'!F192)),NA())</f>
        <v>#N/A</v>
      </c>
      <c r="BH198" s="97" t="e">
        <f ca="true">+IF(AND(ISNUMBER(OFFSET('Hygiene Data'!$F$9,0,10*ROW('Hygiene Data'!F192))),'Data Summary'!DW198="Yes"),OFFSET('Hygiene Data'!$F$9,0,10*ROW('Hygiene Data'!F192)),NA())</f>
        <v>#N/A</v>
      </c>
      <c r="BI198" s="97" t="e">
        <f ca="true">+IF(AND(ISNUMBER(OFFSET('Hygiene Data'!$G$5,0,10*ROW('Hygiene Data'!G192))),'Data Summary'!DX198="Yes"),OFFSET('Hygiene Data'!$G$5,0,10*ROW('Hygiene Data'!G192)),NA())</f>
        <v>#N/A</v>
      </c>
      <c r="BJ198" s="97" t="e">
        <f ca="true">+IF(AND(ISNUMBER(OFFSET('Hygiene Data'!$G$7,0,10*ROW('Hygiene Data'!G192))),'Data Summary'!DY198="Yes"),OFFSET('Hygiene Data'!$G$7,0,10*ROW('Hygiene Data'!G192)),NA())</f>
        <v>#N/A</v>
      </c>
      <c r="BK198" s="97" t="e">
        <f ca="true">+IF(AND(ISNUMBER(OFFSET('Hygiene Data'!$G$9,0,10*ROW('Hygiene Data'!G192))),'Data Summary'!DZ198="Yes"),OFFSET('Hygiene Data'!$G$9,0,10*ROW('Hygiene Data'!G192)),NA())</f>
        <v>#N/A</v>
      </c>
      <c r="BL198" s="97" t="e">
        <f ca="true">+IF(AND(ISNUMBER(OFFSET('Hygiene Data'!$H$5,0,10*ROW('Hygiene Data'!H192))),'Data Summary'!EA198="Yes"),OFFSET('Hygiene Data'!$H$5,0,10*ROW('Hygiene Data'!H192)),NA())</f>
        <v>#N/A</v>
      </c>
      <c r="BM198" s="97" t="e">
        <f ca="true">+IF(AND(ISNUMBER(OFFSET('Hygiene Data'!$H$7,0,10*ROW('Hygiene Data'!H192))),'Data Summary'!EB198="Yes"),OFFSET('Hygiene Data'!$H$7,0,10*ROW('Hygiene Data'!H192)),NA())</f>
        <v>#N/A</v>
      </c>
      <c r="BN198" s="97" t="e">
        <f ca="true">+IF(AND(ISNUMBER(OFFSET('Hygiene Data'!$H$9,0,10*ROW('Hygiene Data'!H192))),'Data Summary'!EC198="Yes"),OFFSET('Hygiene Data'!$H$9,0,10*ROW('Hygiene Data'!H192)),NA())</f>
        <v>#N/A</v>
      </c>
      <c r="BO198" s="97" t="e">
        <f ca="true">+IF(AND(ISNUMBER(OFFSET('Hygiene Data'!$I$5,0,10*ROW('Hygiene Data'!I192))),'Data Summary'!ED198="Yes"),OFFSET('Hygiene Data'!$I$5,0,10*ROW('Hygiene Data'!I192)),NA())</f>
        <v>#N/A</v>
      </c>
      <c r="BP198" s="97" t="e">
        <f ca="true">+IF(AND(ISNUMBER(OFFSET('Hygiene Data'!$I$7,0,10*ROW('Hygiene Data'!I192))),'Data Summary'!EE198="Yes"),OFFSET('Hygiene Data'!$I$7,0,10*ROW('Hygiene Data'!I192)),NA())</f>
        <v>#N/A</v>
      </c>
      <c r="BQ198" s="97" t="e">
        <f ca="true">+IF(AND(ISNUMBER(OFFSET('Hygiene Data'!$I$9,0,10*ROW('Hygiene Data'!I192))),'Data Summary'!EF198="Yes"),OFFSET('Hygiene Data'!$I$9,0,10*ROW('Hygiene Data'!I192)),NA())</f>
        <v>#N/A</v>
      </c>
    </row>
    <row xmlns:x14ac="http://schemas.microsoft.com/office/spreadsheetml/2009/9/ac" r="199" x14ac:dyDescent="0.2">
      <c r="A199" s="409" t="e">
        <f ca="true">+RIGHT('Data Summary'!A199,LEN('Data Summary'!A199)-9)</f>
        <v>#VALUE!</v>
      </c>
      <c r="B199" s="36" t="str">
        <f ca="true">+IF(ISTEXT('Data Summary'!B199),'Data Summary'!B199,"")</f>
        <v/>
      </c>
      <c r="C199" s="358" t="e">
        <f ca="true">+VALUE('Data Summary'!C199)</f>
        <v>#VALUE!</v>
      </c>
      <c r="D199" s="95" t="e">
        <f ca="true">+IF(AND(ISNUMBER(OFFSET('Water Data'!$D$4,0,10*ROW('Water Data'!D193))),'Data Summary'!BS199="Yes"),100-OFFSET('Water Data'!$D$4,0,10*ROW('Water Data'!D193)),NA())</f>
        <v>#N/A</v>
      </c>
      <c r="E199" s="95" t="e">
        <f ca="true">+IF(AND(ISNUMBER(OFFSET('Water Data'!$D$6,0,10*ROW('Water Data'!D193))),'Data Summary'!BT199="Yes"),OFFSET('Water Data'!$D$6,0,10*ROW('Water Data'!D193)),NA())</f>
        <v>#N/A</v>
      </c>
      <c r="F199" s="95" t="e">
        <f ca="true">+IF(AND(ISNUMBER(OFFSET('Water Data'!$D$9,0,10*ROW('Water Data'!D193))),'Data Summary'!BU199="Yes"),OFFSET('Water Data'!$D$9,0,10*ROW('Water Data'!D193)),NA())</f>
        <v>#N/A</v>
      </c>
      <c r="G199" s="95" t="e">
        <f ca="true">+IF(AND(ISNUMBER(OFFSET('Water Data'!$E$4,0,10*ROW('Water Data'!E193))),'Data Summary'!BV199="Yes"),100-OFFSET('Water Data'!$E$4,0,10*ROW('Water Data'!E193)),NA())</f>
        <v>#N/A</v>
      </c>
      <c r="H199" s="95" t="e">
        <f ca="true">+IF(AND(ISNUMBER(OFFSET('Water Data'!$E$6,0,10*ROW('Water Data'!E193))),'Data Summary'!BW199="Yes"),OFFSET('Water Data'!$E$6,0,10*ROW('Water Data'!E193)),NA())</f>
        <v>#N/A</v>
      </c>
      <c r="I199" s="95" t="e">
        <f ca="true">+IF(AND(ISNUMBER(OFFSET('Water Data'!$E$9,0,10*ROW('Water Data'!E193))),'Data Summary'!BX199="Yes"),OFFSET('Water Data'!$E$9,0,10*ROW('Water Data'!E193)),NA())</f>
        <v>#N/A</v>
      </c>
      <c r="J199" s="95" t="e">
        <f ca="true">+IF(AND(ISNUMBER(OFFSET('Water Data'!$F$4,0,10*ROW('Water Data'!F193))),'Data Summary'!BY199="Yes"),100-OFFSET('Water Data'!$F$4,0,10*ROW('Water Data'!F193)),NA())</f>
        <v>#N/A</v>
      </c>
      <c r="K199" s="95" t="e">
        <f ca="true">+IF(AND(ISNUMBER(OFFSET('Water Data'!$F$6,0,10*ROW('Water Data'!F193))),'Data Summary'!BZ199="Yes"),OFFSET('Water Data'!$F$6,0,10*ROW('Water Data'!F193)),NA())</f>
        <v>#N/A</v>
      </c>
      <c r="L199" s="95" t="e">
        <f ca="true">+IF(AND(ISNUMBER(OFFSET('Water Data'!$F$9,0,10*ROW('Water Data'!F193))),'Data Summary'!CA199="Yes"),OFFSET('Water Data'!$F$9,0,10*ROW('Water Data'!F193)),NA())</f>
        <v>#N/A</v>
      </c>
      <c r="M199" s="95" t="e">
        <f ca="true">+IF(AND(ISNUMBER(OFFSET('Water Data'!$G$4,0,10*ROW('Water Data'!G193))),'Data Summary'!CB199="Yes"),100-OFFSET('Water Data'!$G$4,0,10*ROW('Water Data'!G193)),NA())</f>
        <v>#N/A</v>
      </c>
      <c r="N199" s="95" t="e">
        <f ca="true">+IF(AND(ISNUMBER(OFFSET('Water Data'!$G$6,0,10*ROW('Water Data'!G193))),'Data Summary'!CC199="Yes"),OFFSET('Water Data'!$G$6,0,10*ROW('Water Data'!G193)),NA())</f>
        <v>#N/A</v>
      </c>
      <c r="O199" s="95" t="e">
        <f ca="true">+IF(AND(ISNUMBER(OFFSET('Water Data'!$G$9,0,10*ROW('Water Data'!G193))),'Data Summary'!CD199="Yes"),OFFSET('Water Data'!$G$9,0,10*ROW('Water Data'!G193)),NA())</f>
        <v>#N/A</v>
      </c>
      <c r="P199" s="95" t="e">
        <f ca="true">+IF(AND(ISNUMBER(OFFSET('Water Data'!$H$4,0,10*ROW('Water Data'!H193))),'Data Summary'!CE199="Yes"),100-OFFSET('Water Data'!$H$4,0,10*ROW('Water Data'!H193)),NA())</f>
        <v>#N/A</v>
      </c>
      <c r="Q199" s="95" t="e">
        <f ca="true">+IF(AND(ISNUMBER(OFFSET('Water Data'!$H$6,0,10*ROW('Water Data'!H193))),'Data Summary'!CF199="Yes"),OFFSET('Water Data'!$H$6,0,10*ROW('Water Data'!H193)),NA())</f>
        <v>#N/A</v>
      </c>
      <c r="R199" s="95" t="e">
        <f ca="true">+IF(AND(ISNUMBER(OFFSET('Water Data'!$H$9,0,10*ROW('Water Data'!H193))),'Data Summary'!CG199="Yes"),OFFSET('Water Data'!$H$9,0,10*ROW('Water Data'!H193)),NA())</f>
        <v>#N/A</v>
      </c>
      <c r="S199" s="95" t="e">
        <f ca="true">+IF(AND(ISNUMBER(OFFSET('Water Data'!$I$4,0,10*ROW('Water Data'!I193))),'Data Summary'!CH199="Yes"),100-OFFSET('Water Data'!$I$4,0,10*ROW('Water Data'!I193)),NA())</f>
        <v>#N/A</v>
      </c>
      <c r="T199" s="95" t="e">
        <f ca="true">+IF(AND(ISNUMBER(OFFSET('Water Data'!$I$6,0,10*ROW('Water Data'!I193))),'Data Summary'!CI199="Yes"),OFFSET('Water Data'!$I$6,0,10*ROW('Water Data'!I193)),NA())</f>
        <v>#N/A</v>
      </c>
      <c r="U199" s="95" t="e">
        <f ca="true">+IF(AND(ISNUMBER(OFFSET('Water Data'!$I$9,0,10*ROW('Water Data'!I193))),'Data Summary'!CJ199="Yes"),OFFSET('Water Data'!$I$9,0,10*ROW('Water Data'!I193)),NA())</f>
        <v>#N/A</v>
      </c>
      <c r="V199" s="96" t="e">
        <f ca="true">+IF(AND(ISNUMBER(OFFSET('Sanitation Data'!$D$4,0,10*ROW('Sanitation Data'!D193))),'Data Summary'!CK199="Yes"),100-OFFSET('Sanitation Data'!$D$4,0,10*ROW('Sanitation Data'!D193)),NA())</f>
        <v>#N/A</v>
      </c>
      <c r="W199" s="96" t="e">
        <f ca="true">+IF(AND(ISNUMBER(OFFSET('Sanitation Data'!$D$6,0,10*ROW('Sanitation Data'!D193))),'Data Summary'!CL199="Yes"),OFFSET('Sanitation Data'!$D$6,0,10*ROW('Sanitation Data'!D193)),NA())</f>
        <v>#N/A</v>
      </c>
      <c r="X199" s="96" t="e">
        <f ca="true">+IF(AND(ISNUMBER(OFFSET('Sanitation Data'!$D$10,0,10*ROW('Sanitation Data'!D193))),'Data Summary'!CM199="Yes"),OFFSET('Sanitation Data'!$D$10,0,10*ROW('Sanitation Data'!D193)),NA())</f>
        <v>#N/A</v>
      </c>
      <c r="Y199" s="96" t="e">
        <f ca="true">+IF(AND(ISNUMBER(OFFSET('Sanitation Data'!$D$11,0,10*ROW('Sanitation Data'!D193))),'Data Summary'!CN199="Yes"),OFFSET('Sanitation Data'!$D$11,0,10*ROW('Sanitation Data'!D193)),NA())</f>
        <v>#N/A</v>
      </c>
      <c r="Z199" s="96" t="e">
        <f ca="true">+IF(AND(ISNUMBER(OFFSET('Sanitation Data'!$D$12,0,10*ROW('Sanitation Data'!D193))),'Data Summary'!CO199="Yes"),OFFSET('Sanitation Data'!$D$12,0,10*ROW('Sanitation Data'!D193)),NA())</f>
        <v>#N/A</v>
      </c>
      <c r="AA199" s="96" t="e">
        <f ca="true">+IF(AND(ISNUMBER(OFFSET('Sanitation Data'!$E$4,0,10*ROW('Sanitation Data'!E193))),'Data Summary'!CP199="Yes"),100-OFFSET('Sanitation Data'!$E$4,0,10*ROW('Sanitation Data'!E193)),NA())</f>
        <v>#N/A</v>
      </c>
      <c r="AB199" s="96" t="e">
        <f ca="true">+IF(AND(ISNUMBER(OFFSET('Sanitation Data'!$E$6,0,10*ROW('Sanitation Data'!E193))),'Data Summary'!CQ199="Yes"),OFFSET('Sanitation Data'!$E$6,0,10*ROW('Sanitation Data'!E193)),NA())</f>
        <v>#N/A</v>
      </c>
      <c r="AC199" s="96" t="e">
        <f ca="true">+IF(AND(ISNUMBER(OFFSET('Sanitation Data'!$E$10,0,10*ROW('Sanitation Data'!E193))),'Data Summary'!CR199="Yes"),OFFSET('Sanitation Data'!$E$10,0,10*ROW('Sanitation Data'!E193)),NA())</f>
        <v>#N/A</v>
      </c>
      <c r="AD199" s="96" t="e">
        <f ca="true">+IF(AND(ISNUMBER(OFFSET('Sanitation Data'!$E$11,0,10*ROW('Sanitation Data'!E193))),'Data Summary'!CS199="Yes"),OFFSET('Sanitation Data'!$E$11,0,10*ROW('Sanitation Data'!E193)),NA())</f>
        <v>#N/A</v>
      </c>
      <c r="AE199" s="96" t="e">
        <f ca="true">+IF(AND(ISNUMBER(OFFSET('Sanitation Data'!$E$12,0,10*ROW('Sanitation Data'!E193))),'Data Summary'!CT199="Yes"),OFFSET('Sanitation Data'!$E$12,0,10*ROW('Sanitation Data'!E193)),NA())</f>
        <v>#N/A</v>
      </c>
      <c r="AF199" s="96" t="e">
        <f ca="true">+IF(AND(ISNUMBER(OFFSET('Sanitation Data'!$F$4,0,10*ROW('Sanitation Data'!F193))),'Data Summary'!CU199="Yes"),100-OFFSET('Sanitation Data'!$F$4,0,10*ROW('Sanitation Data'!F193)),NA())</f>
        <v>#N/A</v>
      </c>
      <c r="AG199" s="96" t="e">
        <f ca="true">+IF(AND(ISNUMBER(OFFSET('Sanitation Data'!$F$6,0,10*ROW('Sanitation Data'!F193))),'Data Summary'!CV199="Yes"),OFFSET('Sanitation Data'!$F$6,0,10*ROW('Sanitation Data'!F193)),NA())</f>
        <v>#N/A</v>
      </c>
      <c r="AH199" s="96" t="e">
        <f ca="true">+IF(AND(ISNUMBER(OFFSET('Sanitation Data'!$F$10,0,10*ROW('Sanitation Data'!F193))),'Data Summary'!CW199="Yes"),OFFSET('Sanitation Data'!$F$10,0,10*ROW('Sanitation Data'!F193)),NA())</f>
        <v>#N/A</v>
      </c>
      <c r="AI199" s="96" t="e">
        <f ca="true">+IF(AND(ISNUMBER(OFFSET('Sanitation Data'!$F$11,0,10*ROW('Sanitation Data'!F193))),'Data Summary'!CX199="Yes"),OFFSET('Sanitation Data'!$F$11,0,10*ROW('Sanitation Data'!F193)),NA())</f>
        <v>#N/A</v>
      </c>
      <c r="AJ199" s="96" t="e">
        <f ca="true">+IF(AND(ISNUMBER(OFFSET('Sanitation Data'!$F$12,0,10*ROW('Sanitation Data'!F193))),'Data Summary'!CY199="Yes"),OFFSET('Sanitation Data'!$F$12,0,10*ROW('Sanitation Data'!F193)),NA())</f>
        <v>#N/A</v>
      </c>
      <c r="AK199" s="96" t="e">
        <f ca="true">+IF(AND(ISNUMBER(OFFSET('Sanitation Data'!$G$4,0,10*ROW('Sanitation Data'!G193))),'Data Summary'!CZ199="Yes"),100-OFFSET('Sanitation Data'!$G$4,0,10*ROW('Sanitation Data'!G193)),NA())</f>
        <v>#N/A</v>
      </c>
      <c r="AL199" s="96" t="e">
        <f ca="true">+IF(AND(ISNUMBER(OFFSET('Sanitation Data'!$G$6,0,10*ROW('Sanitation Data'!G193))),'Data Summary'!DA199="Yes"),OFFSET('Sanitation Data'!$G$6,0,10*ROW('Sanitation Data'!G193)),NA())</f>
        <v>#N/A</v>
      </c>
      <c r="AM199" s="96" t="e">
        <f ca="true">+IF(AND(ISNUMBER(OFFSET('Sanitation Data'!$G$10,0,10*ROW('Sanitation Data'!G193))),'Data Summary'!DB199="Yes"),OFFSET('Sanitation Data'!$G$10,0,10*ROW('Sanitation Data'!G193)),NA())</f>
        <v>#N/A</v>
      </c>
      <c r="AN199" s="96" t="e">
        <f ca="true">+IF(AND(ISNUMBER(OFFSET('Sanitation Data'!$G$11,0,10*ROW('Sanitation Data'!G193))),'Data Summary'!DC199="Yes"),OFFSET('Sanitation Data'!$G$11,0,10*ROW('Sanitation Data'!G193)),NA())</f>
        <v>#N/A</v>
      </c>
      <c r="AO199" s="96" t="e">
        <f ca="true">+IF(AND(ISNUMBER(OFFSET('Sanitation Data'!$G$12,0,10*ROW('Sanitation Data'!G193))),'Data Summary'!DD199="Yes"),OFFSET('Sanitation Data'!$G$12,0,10*ROW('Sanitation Data'!G193)),NA())</f>
        <v>#N/A</v>
      </c>
      <c r="AP199" s="96" t="e">
        <f ca="true">+IF(AND(ISNUMBER(OFFSET('Sanitation Data'!$H$4,0,10*ROW('Sanitation Data'!H193))),'Data Summary'!DE199="Yes"),100-OFFSET('Sanitation Data'!$H$4,0,10*ROW('Sanitation Data'!H193)),NA())</f>
        <v>#N/A</v>
      </c>
      <c r="AQ199" s="96" t="e">
        <f ca="true">+IF(AND(ISNUMBER(OFFSET('Sanitation Data'!$H$6,0,10*ROW('Sanitation Data'!H193))),'Data Summary'!DF199="Yes"),OFFSET('Sanitation Data'!$H$6,0,10*ROW('Sanitation Data'!H193)),NA())</f>
        <v>#N/A</v>
      </c>
      <c r="AR199" s="96" t="e">
        <f ca="true">+IF(AND(ISNUMBER(OFFSET('Sanitation Data'!$H$10,0,10*ROW('Sanitation Data'!H193))),'Data Summary'!DG199="Yes"),OFFSET('Sanitation Data'!$H$10,0,10*ROW('Sanitation Data'!H193)),NA())</f>
        <v>#N/A</v>
      </c>
      <c r="AS199" s="96" t="e">
        <f ca="true">+IF(AND(ISNUMBER(OFFSET('Sanitation Data'!$H$11,0,10*ROW('Sanitation Data'!H193))),'Data Summary'!DH199="Yes"),OFFSET('Sanitation Data'!$H$11,0,10*ROW('Sanitation Data'!H193)),NA())</f>
        <v>#N/A</v>
      </c>
      <c r="AT199" s="96" t="e">
        <f ca="true">+IF(AND(ISNUMBER(OFFSET('Sanitation Data'!$H$12,0,10*ROW('Sanitation Data'!H193))),'Data Summary'!DI199="Yes"),OFFSET('Sanitation Data'!$H$12,0,10*ROW('Sanitation Data'!H193)),NA())</f>
        <v>#N/A</v>
      </c>
      <c r="AU199" s="96" t="e">
        <f ca="true">+IF(AND(ISNUMBER(OFFSET('Sanitation Data'!$I$4,0,10*ROW('Sanitation Data'!I193))),'Data Summary'!DJ199="Yes"),100-OFFSET('Sanitation Data'!$I$4,0,10*ROW('Sanitation Data'!I193)),NA())</f>
        <v>#N/A</v>
      </c>
      <c r="AV199" s="96" t="e">
        <f ca="true">+IF(AND(ISNUMBER(OFFSET('Sanitation Data'!$I$6,0,10*ROW('Sanitation Data'!I193))),'Data Summary'!DK199="Yes"),OFFSET('Sanitation Data'!$I$6,0,10*ROW('Sanitation Data'!I193)),NA())</f>
        <v>#N/A</v>
      </c>
      <c r="AW199" s="96" t="e">
        <f ca="true">+IF(AND(ISNUMBER(OFFSET('Sanitation Data'!$I$10,0,10*ROW('Sanitation Data'!I193))),'Data Summary'!DL199="Yes"),OFFSET('Sanitation Data'!$I$10,0,10*ROW('Sanitation Data'!I193)),NA())</f>
        <v>#N/A</v>
      </c>
      <c r="AX199" s="96" t="e">
        <f ca="true">+IF(AND(ISNUMBER(OFFSET('Sanitation Data'!$I$11,0,10*ROW('Sanitation Data'!I193))),'Data Summary'!DM199="Yes"),OFFSET('Sanitation Data'!$I$11,0,10*ROW('Sanitation Data'!I193)),NA())</f>
        <v>#N/A</v>
      </c>
      <c r="AY199" s="96" t="e">
        <f ca="true">+IF(AND(ISNUMBER(OFFSET('Sanitation Data'!$I$12,0,10*ROW('Sanitation Data'!I193))),'Data Summary'!DN199="Yes"),OFFSET('Sanitation Data'!$I$12,0,10*ROW('Sanitation Data'!I193)),NA())</f>
        <v>#N/A</v>
      </c>
      <c r="AZ199" s="97" t="e">
        <f ca="true">+IF(AND(ISNUMBER(OFFSET('Hygiene Data'!$D$5,0,10*ROW('Hygiene Data'!D193))),'Data Summary'!DO199="Yes"),OFFSET('Hygiene Data'!$D$5,0,10*ROW('Hygiene Data'!D193)),NA())</f>
        <v>#N/A</v>
      </c>
      <c r="BA199" s="97" t="e">
        <f ca="true">+IF(AND(ISNUMBER(OFFSET('Hygiene Data'!$D$7,0,10*ROW('Hygiene Data'!D193))),'Data Summary'!DP199="Yes"),OFFSET('Hygiene Data'!$D$7,0,10*ROW('Hygiene Data'!D193)),NA())</f>
        <v>#N/A</v>
      </c>
      <c r="BB199" s="97" t="e">
        <f ca="true">+IF(AND(ISNUMBER(OFFSET('Hygiene Data'!$D$9,0,10*ROW('Hygiene Data'!D193))),'Data Summary'!DQ199="Yes"),OFFSET('Hygiene Data'!$D$9,0,10*ROW('Hygiene Data'!D193)),NA())</f>
        <v>#N/A</v>
      </c>
      <c r="BC199" s="97" t="e">
        <f ca="true">+IF(AND(ISNUMBER(OFFSET('Hygiene Data'!$E$5,0,10*ROW('Hygiene Data'!E193))),'Data Summary'!DR199="Yes"),OFFSET('Hygiene Data'!$E$5,0,10*ROW('Hygiene Data'!E193)),NA())</f>
        <v>#N/A</v>
      </c>
      <c r="BD199" s="97" t="e">
        <f ca="true">+IF(AND(ISNUMBER(OFFSET('Hygiene Data'!$E$7,0,10*ROW('Hygiene Data'!E193))),'Data Summary'!DS199="Yes"),OFFSET('Hygiene Data'!$E$7,0,10*ROW('Hygiene Data'!E193)),NA())</f>
        <v>#N/A</v>
      </c>
      <c r="BE199" s="97" t="e">
        <f ca="true">+IF(AND(ISNUMBER(OFFSET('Hygiene Data'!$E$9,0,10*ROW('Hygiene Data'!E193))),'Data Summary'!DT199="Yes"),OFFSET('Hygiene Data'!$E$9,0,10*ROW('Hygiene Data'!E193)),NA())</f>
        <v>#N/A</v>
      </c>
      <c r="BF199" s="97" t="e">
        <f ca="true">+IF(AND(ISNUMBER(OFFSET('Hygiene Data'!$F$5,0,10*ROW('Hygiene Data'!F193))),'Data Summary'!DU199="Yes"),OFFSET('Hygiene Data'!$F$5,0,10*ROW('Hygiene Data'!F193)),NA())</f>
        <v>#N/A</v>
      </c>
      <c r="BG199" s="97" t="e">
        <f ca="true">+IF(AND(ISNUMBER(OFFSET('Hygiene Data'!$F$7,0,10*ROW('Hygiene Data'!F193))),'Data Summary'!DV199="Yes"),OFFSET('Hygiene Data'!$F$7,0,10*ROW('Hygiene Data'!F193)),NA())</f>
        <v>#N/A</v>
      </c>
      <c r="BH199" s="97" t="e">
        <f ca="true">+IF(AND(ISNUMBER(OFFSET('Hygiene Data'!$F$9,0,10*ROW('Hygiene Data'!F193))),'Data Summary'!DW199="Yes"),OFFSET('Hygiene Data'!$F$9,0,10*ROW('Hygiene Data'!F193)),NA())</f>
        <v>#N/A</v>
      </c>
      <c r="BI199" s="97" t="e">
        <f ca="true">+IF(AND(ISNUMBER(OFFSET('Hygiene Data'!$G$5,0,10*ROW('Hygiene Data'!G193))),'Data Summary'!DX199="Yes"),OFFSET('Hygiene Data'!$G$5,0,10*ROW('Hygiene Data'!G193)),NA())</f>
        <v>#N/A</v>
      </c>
      <c r="BJ199" s="97" t="e">
        <f ca="true">+IF(AND(ISNUMBER(OFFSET('Hygiene Data'!$G$7,0,10*ROW('Hygiene Data'!G193))),'Data Summary'!DY199="Yes"),OFFSET('Hygiene Data'!$G$7,0,10*ROW('Hygiene Data'!G193)),NA())</f>
        <v>#N/A</v>
      </c>
      <c r="BK199" s="97" t="e">
        <f ca="true">+IF(AND(ISNUMBER(OFFSET('Hygiene Data'!$G$9,0,10*ROW('Hygiene Data'!G193))),'Data Summary'!DZ199="Yes"),OFFSET('Hygiene Data'!$G$9,0,10*ROW('Hygiene Data'!G193)),NA())</f>
        <v>#N/A</v>
      </c>
      <c r="BL199" s="97" t="e">
        <f ca="true">+IF(AND(ISNUMBER(OFFSET('Hygiene Data'!$H$5,0,10*ROW('Hygiene Data'!H193))),'Data Summary'!EA199="Yes"),OFFSET('Hygiene Data'!$H$5,0,10*ROW('Hygiene Data'!H193)),NA())</f>
        <v>#N/A</v>
      </c>
      <c r="BM199" s="97" t="e">
        <f ca="true">+IF(AND(ISNUMBER(OFFSET('Hygiene Data'!$H$7,0,10*ROW('Hygiene Data'!H193))),'Data Summary'!EB199="Yes"),OFFSET('Hygiene Data'!$H$7,0,10*ROW('Hygiene Data'!H193)),NA())</f>
        <v>#N/A</v>
      </c>
      <c r="BN199" s="97" t="e">
        <f ca="true">+IF(AND(ISNUMBER(OFFSET('Hygiene Data'!$H$9,0,10*ROW('Hygiene Data'!H193))),'Data Summary'!EC199="Yes"),OFFSET('Hygiene Data'!$H$9,0,10*ROW('Hygiene Data'!H193)),NA())</f>
        <v>#N/A</v>
      </c>
      <c r="BO199" s="97" t="e">
        <f ca="true">+IF(AND(ISNUMBER(OFFSET('Hygiene Data'!$I$5,0,10*ROW('Hygiene Data'!I193))),'Data Summary'!ED199="Yes"),OFFSET('Hygiene Data'!$I$5,0,10*ROW('Hygiene Data'!I193)),NA())</f>
        <v>#N/A</v>
      </c>
      <c r="BP199" s="97" t="e">
        <f ca="true">+IF(AND(ISNUMBER(OFFSET('Hygiene Data'!$I$7,0,10*ROW('Hygiene Data'!I193))),'Data Summary'!EE199="Yes"),OFFSET('Hygiene Data'!$I$7,0,10*ROW('Hygiene Data'!I193)),NA())</f>
        <v>#N/A</v>
      </c>
      <c r="BQ199" s="97" t="e">
        <f ca="true">+IF(AND(ISNUMBER(OFFSET('Hygiene Data'!$I$9,0,10*ROW('Hygiene Data'!I193))),'Data Summary'!EF199="Yes"),OFFSET('Hygiene Data'!$I$9,0,10*ROW('Hygiene Data'!I193)),NA())</f>
        <v>#N/A</v>
      </c>
    </row>
    <row xmlns:x14ac="http://schemas.microsoft.com/office/spreadsheetml/2009/9/ac" r="200" x14ac:dyDescent="0.2">
      <c r="A200" s="409" t="e">
        <f ca="true">+RIGHT('Data Summary'!A200,LEN('Data Summary'!A200)-9)</f>
        <v>#VALUE!</v>
      </c>
      <c r="B200" s="36" t="str">
        <f ca="true">+IF(ISTEXT('Data Summary'!B200),'Data Summary'!B200,"")</f>
        <v/>
      </c>
      <c r="C200" s="358" t="e">
        <f ca="true">+VALUE('Data Summary'!C200)</f>
        <v>#VALUE!</v>
      </c>
      <c r="D200" s="95" t="e">
        <f ca="true">+IF(AND(ISNUMBER(OFFSET('Water Data'!$D$4,0,10*ROW('Water Data'!D194))),'Data Summary'!BS200="Yes"),100-OFFSET('Water Data'!$D$4,0,10*ROW('Water Data'!D194)),NA())</f>
        <v>#N/A</v>
      </c>
      <c r="E200" s="95" t="e">
        <f ca="true">+IF(AND(ISNUMBER(OFFSET('Water Data'!$D$6,0,10*ROW('Water Data'!D194))),'Data Summary'!BT200="Yes"),OFFSET('Water Data'!$D$6,0,10*ROW('Water Data'!D194)),NA())</f>
        <v>#N/A</v>
      </c>
      <c r="F200" s="95" t="e">
        <f ca="true">+IF(AND(ISNUMBER(OFFSET('Water Data'!$D$9,0,10*ROW('Water Data'!D194))),'Data Summary'!BU200="Yes"),OFFSET('Water Data'!$D$9,0,10*ROW('Water Data'!D194)),NA())</f>
        <v>#N/A</v>
      </c>
      <c r="G200" s="95" t="e">
        <f ca="true">+IF(AND(ISNUMBER(OFFSET('Water Data'!$E$4,0,10*ROW('Water Data'!E194))),'Data Summary'!BV200="Yes"),100-OFFSET('Water Data'!$E$4,0,10*ROW('Water Data'!E194)),NA())</f>
        <v>#N/A</v>
      </c>
      <c r="H200" s="95" t="e">
        <f ca="true">+IF(AND(ISNUMBER(OFFSET('Water Data'!$E$6,0,10*ROW('Water Data'!E194))),'Data Summary'!BW200="Yes"),OFFSET('Water Data'!$E$6,0,10*ROW('Water Data'!E194)),NA())</f>
        <v>#N/A</v>
      </c>
      <c r="I200" s="95" t="e">
        <f ca="true">+IF(AND(ISNUMBER(OFFSET('Water Data'!$E$9,0,10*ROW('Water Data'!E194))),'Data Summary'!BX200="Yes"),OFFSET('Water Data'!$E$9,0,10*ROW('Water Data'!E194)),NA())</f>
        <v>#N/A</v>
      </c>
      <c r="J200" s="95" t="e">
        <f ca="true">+IF(AND(ISNUMBER(OFFSET('Water Data'!$F$4,0,10*ROW('Water Data'!F194))),'Data Summary'!BY200="Yes"),100-OFFSET('Water Data'!$F$4,0,10*ROW('Water Data'!F194)),NA())</f>
        <v>#N/A</v>
      </c>
      <c r="K200" s="95" t="e">
        <f ca="true">+IF(AND(ISNUMBER(OFFSET('Water Data'!$F$6,0,10*ROW('Water Data'!F194))),'Data Summary'!BZ200="Yes"),OFFSET('Water Data'!$F$6,0,10*ROW('Water Data'!F194)),NA())</f>
        <v>#N/A</v>
      </c>
      <c r="L200" s="95" t="e">
        <f ca="true">+IF(AND(ISNUMBER(OFFSET('Water Data'!$F$9,0,10*ROW('Water Data'!F194))),'Data Summary'!CA200="Yes"),OFFSET('Water Data'!$F$9,0,10*ROW('Water Data'!F194)),NA())</f>
        <v>#N/A</v>
      </c>
      <c r="M200" s="95" t="e">
        <f ca="true">+IF(AND(ISNUMBER(OFFSET('Water Data'!$G$4,0,10*ROW('Water Data'!G194))),'Data Summary'!CB200="Yes"),100-OFFSET('Water Data'!$G$4,0,10*ROW('Water Data'!G194)),NA())</f>
        <v>#N/A</v>
      </c>
      <c r="N200" s="95" t="e">
        <f ca="true">+IF(AND(ISNUMBER(OFFSET('Water Data'!$G$6,0,10*ROW('Water Data'!G194))),'Data Summary'!CC200="Yes"),OFFSET('Water Data'!$G$6,0,10*ROW('Water Data'!G194)),NA())</f>
        <v>#N/A</v>
      </c>
      <c r="O200" s="95" t="e">
        <f ca="true">+IF(AND(ISNUMBER(OFFSET('Water Data'!$G$9,0,10*ROW('Water Data'!G194))),'Data Summary'!CD200="Yes"),OFFSET('Water Data'!$G$9,0,10*ROW('Water Data'!G194)),NA())</f>
        <v>#N/A</v>
      </c>
      <c r="P200" s="95" t="e">
        <f ca="true">+IF(AND(ISNUMBER(OFFSET('Water Data'!$H$4,0,10*ROW('Water Data'!H194))),'Data Summary'!CE200="Yes"),100-OFFSET('Water Data'!$H$4,0,10*ROW('Water Data'!H194)),NA())</f>
        <v>#N/A</v>
      </c>
      <c r="Q200" s="95" t="e">
        <f ca="true">+IF(AND(ISNUMBER(OFFSET('Water Data'!$H$6,0,10*ROW('Water Data'!H194))),'Data Summary'!CF200="Yes"),OFFSET('Water Data'!$H$6,0,10*ROW('Water Data'!H194)),NA())</f>
        <v>#N/A</v>
      </c>
      <c r="R200" s="95" t="e">
        <f ca="true">+IF(AND(ISNUMBER(OFFSET('Water Data'!$H$9,0,10*ROW('Water Data'!H194))),'Data Summary'!CG200="Yes"),OFFSET('Water Data'!$H$9,0,10*ROW('Water Data'!H194)),NA())</f>
        <v>#N/A</v>
      </c>
      <c r="S200" s="95" t="e">
        <f ca="true">+IF(AND(ISNUMBER(OFFSET('Water Data'!$I$4,0,10*ROW('Water Data'!I194))),'Data Summary'!CH200="Yes"),100-OFFSET('Water Data'!$I$4,0,10*ROW('Water Data'!I194)),NA())</f>
        <v>#N/A</v>
      </c>
      <c r="T200" s="95" t="e">
        <f ca="true">+IF(AND(ISNUMBER(OFFSET('Water Data'!$I$6,0,10*ROW('Water Data'!I194))),'Data Summary'!CI200="Yes"),OFFSET('Water Data'!$I$6,0,10*ROW('Water Data'!I194)),NA())</f>
        <v>#N/A</v>
      </c>
      <c r="U200" s="95" t="e">
        <f ca="true">+IF(AND(ISNUMBER(OFFSET('Water Data'!$I$9,0,10*ROW('Water Data'!I194))),'Data Summary'!CJ200="Yes"),OFFSET('Water Data'!$I$9,0,10*ROW('Water Data'!I194)),NA())</f>
        <v>#N/A</v>
      </c>
      <c r="V200" s="96" t="e">
        <f ca="true">+IF(AND(ISNUMBER(OFFSET('Sanitation Data'!$D$4,0,10*ROW('Sanitation Data'!D194))),'Data Summary'!CK200="Yes"),100-OFFSET('Sanitation Data'!$D$4,0,10*ROW('Sanitation Data'!D194)),NA())</f>
        <v>#N/A</v>
      </c>
      <c r="W200" s="96" t="e">
        <f ca="true">+IF(AND(ISNUMBER(OFFSET('Sanitation Data'!$D$6,0,10*ROW('Sanitation Data'!D194))),'Data Summary'!CL200="Yes"),OFFSET('Sanitation Data'!$D$6,0,10*ROW('Sanitation Data'!D194)),NA())</f>
        <v>#N/A</v>
      </c>
      <c r="X200" s="96" t="e">
        <f ca="true">+IF(AND(ISNUMBER(OFFSET('Sanitation Data'!$D$10,0,10*ROW('Sanitation Data'!D194))),'Data Summary'!CM200="Yes"),OFFSET('Sanitation Data'!$D$10,0,10*ROW('Sanitation Data'!D194)),NA())</f>
        <v>#N/A</v>
      </c>
      <c r="Y200" s="96" t="e">
        <f ca="true">+IF(AND(ISNUMBER(OFFSET('Sanitation Data'!$D$11,0,10*ROW('Sanitation Data'!D194))),'Data Summary'!CN200="Yes"),OFFSET('Sanitation Data'!$D$11,0,10*ROW('Sanitation Data'!D194)),NA())</f>
        <v>#N/A</v>
      </c>
      <c r="Z200" s="96" t="e">
        <f ca="true">+IF(AND(ISNUMBER(OFFSET('Sanitation Data'!$D$12,0,10*ROW('Sanitation Data'!D194))),'Data Summary'!CO200="Yes"),OFFSET('Sanitation Data'!$D$12,0,10*ROW('Sanitation Data'!D194)),NA())</f>
        <v>#N/A</v>
      </c>
      <c r="AA200" s="96" t="e">
        <f ca="true">+IF(AND(ISNUMBER(OFFSET('Sanitation Data'!$E$4,0,10*ROW('Sanitation Data'!E194))),'Data Summary'!CP200="Yes"),100-OFFSET('Sanitation Data'!$E$4,0,10*ROW('Sanitation Data'!E194)),NA())</f>
        <v>#N/A</v>
      </c>
      <c r="AB200" s="96" t="e">
        <f ca="true">+IF(AND(ISNUMBER(OFFSET('Sanitation Data'!$E$6,0,10*ROW('Sanitation Data'!E194))),'Data Summary'!CQ200="Yes"),OFFSET('Sanitation Data'!$E$6,0,10*ROW('Sanitation Data'!E194)),NA())</f>
        <v>#N/A</v>
      </c>
      <c r="AC200" s="96" t="e">
        <f ca="true">+IF(AND(ISNUMBER(OFFSET('Sanitation Data'!$E$10,0,10*ROW('Sanitation Data'!E194))),'Data Summary'!CR200="Yes"),OFFSET('Sanitation Data'!$E$10,0,10*ROW('Sanitation Data'!E194)),NA())</f>
        <v>#N/A</v>
      </c>
      <c r="AD200" s="96" t="e">
        <f ca="true">+IF(AND(ISNUMBER(OFFSET('Sanitation Data'!$E$11,0,10*ROW('Sanitation Data'!E194))),'Data Summary'!CS200="Yes"),OFFSET('Sanitation Data'!$E$11,0,10*ROW('Sanitation Data'!E194)),NA())</f>
        <v>#N/A</v>
      </c>
      <c r="AE200" s="96" t="e">
        <f ca="true">+IF(AND(ISNUMBER(OFFSET('Sanitation Data'!$E$12,0,10*ROW('Sanitation Data'!E194))),'Data Summary'!CT200="Yes"),OFFSET('Sanitation Data'!$E$12,0,10*ROW('Sanitation Data'!E194)),NA())</f>
        <v>#N/A</v>
      </c>
      <c r="AF200" s="96" t="e">
        <f ca="true">+IF(AND(ISNUMBER(OFFSET('Sanitation Data'!$F$4,0,10*ROW('Sanitation Data'!F194))),'Data Summary'!CU200="Yes"),100-OFFSET('Sanitation Data'!$F$4,0,10*ROW('Sanitation Data'!F194)),NA())</f>
        <v>#N/A</v>
      </c>
      <c r="AG200" s="96" t="e">
        <f ca="true">+IF(AND(ISNUMBER(OFFSET('Sanitation Data'!$F$6,0,10*ROW('Sanitation Data'!F194))),'Data Summary'!CV200="Yes"),OFFSET('Sanitation Data'!$F$6,0,10*ROW('Sanitation Data'!F194)),NA())</f>
        <v>#N/A</v>
      </c>
      <c r="AH200" s="96" t="e">
        <f ca="true">+IF(AND(ISNUMBER(OFFSET('Sanitation Data'!$F$10,0,10*ROW('Sanitation Data'!F194))),'Data Summary'!CW200="Yes"),OFFSET('Sanitation Data'!$F$10,0,10*ROW('Sanitation Data'!F194)),NA())</f>
        <v>#N/A</v>
      </c>
      <c r="AI200" s="96" t="e">
        <f ca="true">+IF(AND(ISNUMBER(OFFSET('Sanitation Data'!$F$11,0,10*ROW('Sanitation Data'!F194))),'Data Summary'!CX200="Yes"),OFFSET('Sanitation Data'!$F$11,0,10*ROW('Sanitation Data'!F194)),NA())</f>
        <v>#N/A</v>
      </c>
      <c r="AJ200" s="96" t="e">
        <f ca="true">+IF(AND(ISNUMBER(OFFSET('Sanitation Data'!$F$12,0,10*ROW('Sanitation Data'!F194))),'Data Summary'!CY200="Yes"),OFFSET('Sanitation Data'!$F$12,0,10*ROW('Sanitation Data'!F194)),NA())</f>
        <v>#N/A</v>
      </c>
      <c r="AK200" s="96" t="e">
        <f ca="true">+IF(AND(ISNUMBER(OFFSET('Sanitation Data'!$G$4,0,10*ROW('Sanitation Data'!G194))),'Data Summary'!CZ200="Yes"),100-OFFSET('Sanitation Data'!$G$4,0,10*ROW('Sanitation Data'!G194)),NA())</f>
        <v>#N/A</v>
      </c>
      <c r="AL200" s="96" t="e">
        <f ca="true">+IF(AND(ISNUMBER(OFFSET('Sanitation Data'!$G$6,0,10*ROW('Sanitation Data'!G194))),'Data Summary'!DA200="Yes"),OFFSET('Sanitation Data'!$G$6,0,10*ROW('Sanitation Data'!G194)),NA())</f>
        <v>#N/A</v>
      </c>
      <c r="AM200" s="96" t="e">
        <f ca="true">+IF(AND(ISNUMBER(OFFSET('Sanitation Data'!$G$10,0,10*ROW('Sanitation Data'!G194))),'Data Summary'!DB200="Yes"),OFFSET('Sanitation Data'!$G$10,0,10*ROW('Sanitation Data'!G194)),NA())</f>
        <v>#N/A</v>
      </c>
      <c r="AN200" s="96" t="e">
        <f ca="true">+IF(AND(ISNUMBER(OFFSET('Sanitation Data'!$G$11,0,10*ROW('Sanitation Data'!G194))),'Data Summary'!DC200="Yes"),OFFSET('Sanitation Data'!$G$11,0,10*ROW('Sanitation Data'!G194)),NA())</f>
        <v>#N/A</v>
      </c>
      <c r="AO200" s="96" t="e">
        <f ca="true">+IF(AND(ISNUMBER(OFFSET('Sanitation Data'!$G$12,0,10*ROW('Sanitation Data'!G194))),'Data Summary'!DD200="Yes"),OFFSET('Sanitation Data'!$G$12,0,10*ROW('Sanitation Data'!G194)),NA())</f>
        <v>#N/A</v>
      </c>
      <c r="AP200" s="96" t="e">
        <f ca="true">+IF(AND(ISNUMBER(OFFSET('Sanitation Data'!$H$4,0,10*ROW('Sanitation Data'!H194))),'Data Summary'!DE200="Yes"),100-OFFSET('Sanitation Data'!$H$4,0,10*ROW('Sanitation Data'!H194)),NA())</f>
        <v>#N/A</v>
      </c>
      <c r="AQ200" s="96" t="e">
        <f ca="true">+IF(AND(ISNUMBER(OFFSET('Sanitation Data'!$H$6,0,10*ROW('Sanitation Data'!H194))),'Data Summary'!DF200="Yes"),OFFSET('Sanitation Data'!$H$6,0,10*ROW('Sanitation Data'!H194)),NA())</f>
        <v>#N/A</v>
      </c>
      <c r="AR200" s="96" t="e">
        <f ca="true">+IF(AND(ISNUMBER(OFFSET('Sanitation Data'!$H$10,0,10*ROW('Sanitation Data'!H194))),'Data Summary'!DG200="Yes"),OFFSET('Sanitation Data'!$H$10,0,10*ROW('Sanitation Data'!H194)),NA())</f>
        <v>#N/A</v>
      </c>
      <c r="AS200" s="96" t="e">
        <f ca="true">+IF(AND(ISNUMBER(OFFSET('Sanitation Data'!$H$11,0,10*ROW('Sanitation Data'!H194))),'Data Summary'!DH200="Yes"),OFFSET('Sanitation Data'!$H$11,0,10*ROW('Sanitation Data'!H194)),NA())</f>
        <v>#N/A</v>
      </c>
      <c r="AT200" s="96" t="e">
        <f ca="true">+IF(AND(ISNUMBER(OFFSET('Sanitation Data'!$H$12,0,10*ROW('Sanitation Data'!H194))),'Data Summary'!DI200="Yes"),OFFSET('Sanitation Data'!$H$12,0,10*ROW('Sanitation Data'!H194)),NA())</f>
        <v>#N/A</v>
      </c>
      <c r="AU200" s="96" t="e">
        <f ca="true">+IF(AND(ISNUMBER(OFFSET('Sanitation Data'!$I$4,0,10*ROW('Sanitation Data'!I194))),'Data Summary'!DJ200="Yes"),100-OFFSET('Sanitation Data'!$I$4,0,10*ROW('Sanitation Data'!I194)),NA())</f>
        <v>#N/A</v>
      </c>
      <c r="AV200" s="96" t="e">
        <f ca="true">+IF(AND(ISNUMBER(OFFSET('Sanitation Data'!$I$6,0,10*ROW('Sanitation Data'!I194))),'Data Summary'!DK200="Yes"),OFFSET('Sanitation Data'!$I$6,0,10*ROW('Sanitation Data'!I194)),NA())</f>
        <v>#N/A</v>
      </c>
      <c r="AW200" s="96" t="e">
        <f ca="true">+IF(AND(ISNUMBER(OFFSET('Sanitation Data'!$I$10,0,10*ROW('Sanitation Data'!I194))),'Data Summary'!DL200="Yes"),OFFSET('Sanitation Data'!$I$10,0,10*ROW('Sanitation Data'!I194)),NA())</f>
        <v>#N/A</v>
      </c>
      <c r="AX200" s="96" t="e">
        <f ca="true">+IF(AND(ISNUMBER(OFFSET('Sanitation Data'!$I$11,0,10*ROW('Sanitation Data'!I194))),'Data Summary'!DM200="Yes"),OFFSET('Sanitation Data'!$I$11,0,10*ROW('Sanitation Data'!I194)),NA())</f>
        <v>#N/A</v>
      </c>
      <c r="AY200" s="96" t="e">
        <f ca="true">+IF(AND(ISNUMBER(OFFSET('Sanitation Data'!$I$12,0,10*ROW('Sanitation Data'!I194))),'Data Summary'!DN200="Yes"),OFFSET('Sanitation Data'!$I$12,0,10*ROW('Sanitation Data'!I194)),NA())</f>
        <v>#N/A</v>
      </c>
      <c r="AZ200" s="97" t="e">
        <f ca="true">+IF(AND(ISNUMBER(OFFSET('Hygiene Data'!$D$5,0,10*ROW('Hygiene Data'!D194))),'Data Summary'!DO200="Yes"),OFFSET('Hygiene Data'!$D$5,0,10*ROW('Hygiene Data'!D194)),NA())</f>
        <v>#N/A</v>
      </c>
      <c r="BA200" s="97" t="e">
        <f ca="true">+IF(AND(ISNUMBER(OFFSET('Hygiene Data'!$D$7,0,10*ROW('Hygiene Data'!D194))),'Data Summary'!DP200="Yes"),OFFSET('Hygiene Data'!$D$7,0,10*ROW('Hygiene Data'!D194)),NA())</f>
        <v>#N/A</v>
      </c>
      <c r="BB200" s="97" t="e">
        <f ca="true">+IF(AND(ISNUMBER(OFFSET('Hygiene Data'!$D$9,0,10*ROW('Hygiene Data'!D194))),'Data Summary'!DQ200="Yes"),OFFSET('Hygiene Data'!$D$9,0,10*ROW('Hygiene Data'!D194)),NA())</f>
        <v>#N/A</v>
      </c>
      <c r="BC200" s="97" t="e">
        <f ca="true">+IF(AND(ISNUMBER(OFFSET('Hygiene Data'!$E$5,0,10*ROW('Hygiene Data'!E194))),'Data Summary'!DR200="Yes"),OFFSET('Hygiene Data'!$E$5,0,10*ROW('Hygiene Data'!E194)),NA())</f>
        <v>#N/A</v>
      </c>
      <c r="BD200" s="97" t="e">
        <f ca="true">+IF(AND(ISNUMBER(OFFSET('Hygiene Data'!$E$7,0,10*ROW('Hygiene Data'!E194))),'Data Summary'!DS200="Yes"),OFFSET('Hygiene Data'!$E$7,0,10*ROW('Hygiene Data'!E194)),NA())</f>
        <v>#N/A</v>
      </c>
      <c r="BE200" s="97" t="e">
        <f ca="true">+IF(AND(ISNUMBER(OFFSET('Hygiene Data'!$E$9,0,10*ROW('Hygiene Data'!E194))),'Data Summary'!DT200="Yes"),OFFSET('Hygiene Data'!$E$9,0,10*ROW('Hygiene Data'!E194)),NA())</f>
        <v>#N/A</v>
      </c>
      <c r="BF200" s="97" t="e">
        <f ca="true">+IF(AND(ISNUMBER(OFFSET('Hygiene Data'!$F$5,0,10*ROW('Hygiene Data'!F194))),'Data Summary'!DU200="Yes"),OFFSET('Hygiene Data'!$F$5,0,10*ROW('Hygiene Data'!F194)),NA())</f>
        <v>#N/A</v>
      </c>
      <c r="BG200" s="97" t="e">
        <f ca="true">+IF(AND(ISNUMBER(OFFSET('Hygiene Data'!$F$7,0,10*ROW('Hygiene Data'!F194))),'Data Summary'!DV200="Yes"),OFFSET('Hygiene Data'!$F$7,0,10*ROW('Hygiene Data'!F194)),NA())</f>
        <v>#N/A</v>
      </c>
      <c r="BH200" s="97" t="e">
        <f ca="true">+IF(AND(ISNUMBER(OFFSET('Hygiene Data'!$F$9,0,10*ROW('Hygiene Data'!F194))),'Data Summary'!DW200="Yes"),OFFSET('Hygiene Data'!$F$9,0,10*ROW('Hygiene Data'!F194)),NA())</f>
        <v>#N/A</v>
      </c>
      <c r="BI200" s="97" t="e">
        <f ca="true">+IF(AND(ISNUMBER(OFFSET('Hygiene Data'!$G$5,0,10*ROW('Hygiene Data'!G194))),'Data Summary'!DX200="Yes"),OFFSET('Hygiene Data'!$G$5,0,10*ROW('Hygiene Data'!G194)),NA())</f>
        <v>#N/A</v>
      </c>
      <c r="BJ200" s="97" t="e">
        <f ca="true">+IF(AND(ISNUMBER(OFFSET('Hygiene Data'!$G$7,0,10*ROW('Hygiene Data'!G194))),'Data Summary'!DY200="Yes"),OFFSET('Hygiene Data'!$G$7,0,10*ROW('Hygiene Data'!G194)),NA())</f>
        <v>#N/A</v>
      </c>
      <c r="BK200" s="97" t="e">
        <f ca="true">+IF(AND(ISNUMBER(OFFSET('Hygiene Data'!$G$9,0,10*ROW('Hygiene Data'!G194))),'Data Summary'!DZ200="Yes"),OFFSET('Hygiene Data'!$G$9,0,10*ROW('Hygiene Data'!G194)),NA())</f>
        <v>#N/A</v>
      </c>
      <c r="BL200" s="97" t="e">
        <f ca="true">+IF(AND(ISNUMBER(OFFSET('Hygiene Data'!$H$5,0,10*ROW('Hygiene Data'!H194))),'Data Summary'!EA200="Yes"),OFFSET('Hygiene Data'!$H$5,0,10*ROW('Hygiene Data'!H194)),NA())</f>
        <v>#N/A</v>
      </c>
      <c r="BM200" s="97" t="e">
        <f ca="true">+IF(AND(ISNUMBER(OFFSET('Hygiene Data'!$H$7,0,10*ROW('Hygiene Data'!H194))),'Data Summary'!EB200="Yes"),OFFSET('Hygiene Data'!$H$7,0,10*ROW('Hygiene Data'!H194)),NA())</f>
        <v>#N/A</v>
      </c>
      <c r="BN200" s="97" t="e">
        <f ca="true">+IF(AND(ISNUMBER(OFFSET('Hygiene Data'!$H$9,0,10*ROW('Hygiene Data'!H194))),'Data Summary'!EC200="Yes"),OFFSET('Hygiene Data'!$H$9,0,10*ROW('Hygiene Data'!H194)),NA())</f>
        <v>#N/A</v>
      </c>
      <c r="BO200" s="97" t="e">
        <f ca="true">+IF(AND(ISNUMBER(OFFSET('Hygiene Data'!$I$5,0,10*ROW('Hygiene Data'!I194))),'Data Summary'!ED200="Yes"),OFFSET('Hygiene Data'!$I$5,0,10*ROW('Hygiene Data'!I194)),NA())</f>
        <v>#N/A</v>
      </c>
      <c r="BP200" s="97" t="e">
        <f ca="true">+IF(AND(ISNUMBER(OFFSET('Hygiene Data'!$I$7,0,10*ROW('Hygiene Data'!I194))),'Data Summary'!EE200="Yes"),OFFSET('Hygiene Data'!$I$7,0,10*ROW('Hygiene Data'!I194)),NA())</f>
        <v>#N/A</v>
      </c>
      <c r="BQ200" s="97" t="e">
        <f ca="true">+IF(AND(ISNUMBER(OFFSET('Hygiene Data'!$I$9,0,10*ROW('Hygiene Data'!I194))),'Data Summary'!EF200="Yes"),OFFSET('Hygiene Data'!$I$9,0,10*ROW('Hygiene Data'!I194)),NA())</f>
        <v>#N/A</v>
      </c>
    </row>
    <row xmlns:x14ac="http://schemas.microsoft.com/office/spreadsheetml/2009/9/ac" r="201" x14ac:dyDescent="0.2">
      <c r="A201" s="409" t="e">
        <f ca="true">+RIGHT('Data Summary'!A201,LEN('Data Summary'!A201)-9)</f>
        <v>#VALUE!</v>
      </c>
      <c r="B201" s="36" t="str">
        <f ca="true">+IF(ISTEXT('Data Summary'!B201),'Data Summary'!B201,"")</f>
        <v/>
      </c>
      <c r="C201" s="358" t="e">
        <f ca="true">+VALUE('Data Summary'!C201)</f>
        <v>#VALUE!</v>
      </c>
      <c r="D201" s="95" t="e">
        <f ca="true">+IF(AND(ISNUMBER(OFFSET('Water Data'!$D$4,0,10*ROW('Water Data'!D195))),'Data Summary'!BS201="Yes"),100-OFFSET('Water Data'!$D$4,0,10*ROW('Water Data'!D195)),NA())</f>
        <v>#N/A</v>
      </c>
      <c r="E201" s="95" t="e">
        <f ca="true">+IF(AND(ISNUMBER(OFFSET('Water Data'!$D$6,0,10*ROW('Water Data'!D195))),'Data Summary'!BT201="Yes"),OFFSET('Water Data'!$D$6,0,10*ROW('Water Data'!D195)),NA())</f>
        <v>#N/A</v>
      </c>
      <c r="F201" s="95" t="e">
        <f ca="true">+IF(AND(ISNUMBER(OFFSET('Water Data'!$D$9,0,10*ROW('Water Data'!D195))),'Data Summary'!BU201="Yes"),OFFSET('Water Data'!$D$9,0,10*ROW('Water Data'!D195)),NA())</f>
        <v>#N/A</v>
      </c>
      <c r="G201" s="95" t="e">
        <f ca="true">+IF(AND(ISNUMBER(OFFSET('Water Data'!$E$4,0,10*ROW('Water Data'!E195))),'Data Summary'!BV201="Yes"),100-OFFSET('Water Data'!$E$4,0,10*ROW('Water Data'!E195)),NA())</f>
        <v>#N/A</v>
      </c>
      <c r="H201" s="95" t="e">
        <f ca="true">+IF(AND(ISNUMBER(OFFSET('Water Data'!$E$6,0,10*ROW('Water Data'!E195))),'Data Summary'!BW201="Yes"),OFFSET('Water Data'!$E$6,0,10*ROW('Water Data'!E195)),NA())</f>
        <v>#N/A</v>
      </c>
      <c r="I201" s="95" t="e">
        <f ca="true">+IF(AND(ISNUMBER(OFFSET('Water Data'!$E$9,0,10*ROW('Water Data'!E195))),'Data Summary'!BX201="Yes"),OFFSET('Water Data'!$E$9,0,10*ROW('Water Data'!E195)),NA())</f>
        <v>#N/A</v>
      </c>
      <c r="J201" s="95" t="e">
        <f ca="true">+IF(AND(ISNUMBER(OFFSET('Water Data'!$F$4,0,10*ROW('Water Data'!F195))),'Data Summary'!BY201="Yes"),100-OFFSET('Water Data'!$F$4,0,10*ROW('Water Data'!F195)),NA())</f>
        <v>#N/A</v>
      </c>
      <c r="K201" s="95" t="e">
        <f ca="true">+IF(AND(ISNUMBER(OFFSET('Water Data'!$F$6,0,10*ROW('Water Data'!F195))),'Data Summary'!BZ201="Yes"),OFFSET('Water Data'!$F$6,0,10*ROW('Water Data'!F195)),NA())</f>
        <v>#N/A</v>
      </c>
      <c r="L201" s="95" t="e">
        <f ca="true">+IF(AND(ISNUMBER(OFFSET('Water Data'!$F$9,0,10*ROW('Water Data'!F195))),'Data Summary'!CA201="Yes"),OFFSET('Water Data'!$F$9,0,10*ROW('Water Data'!F195)),NA())</f>
        <v>#N/A</v>
      </c>
      <c r="M201" s="95" t="e">
        <f ca="true">+IF(AND(ISNUMBER(OFFSET('Water Data'!$G$4,0,10*ROW('Water Data'!G195))),'Data Summary'!CB201="Yes"),100-OFFSET('Water Data'!$G$4,0,10*ROW('Water Data'!G195)),NA())</f>
        <v>#N/A</v>
      </c>
      <c r="N201" s="95" t="e">
        <f ca="true">+IF(AND(ISNUMBER(OFFSET('Water Data'!$G$6,0,10*ROW('Water Data'!G195))),'Data Summary'!CC201="Yes"),OFFSET('Water Data'!$G$6,0,10*ROW('Water Data'!G195)),NA())</f>
        <v>#N/A</v>
      </c>
      <c r="O201" s="95" t="e">
        <f ca="true">+IF(AND(ISNUMBER(OFFSET('Water Data'!$G$9,0,10*ROW('Water Data'!G195))),'Data Summary'!CD201="Yes"),OFFSET('Water Data'!$G$9,0,10*ROW('Water Data'!G195)),NA())</f>
        <v>#N/A</v>
      </c>
      <c r="P201" s="95" t="e">
        <f ca="true">+IF(AND(ISNUMBER(OFFSET('Water Data'!$H$4,0,10*ROW('Water Data'!H195))),'Data Summary'!CE201="Yes"),100-OFFSET('Water Data'!$H$4,0,10*ROW('Water Data'!H195)),NA())</f>
        <v>#N/A</v>
      </c>
      <c r="Q201" s="95" t="e">
        <f ca="true">+IF(AND(ISNUMBER(OFFSET('Water Data'!$H$6,0,10*ROW('Water Data'!H195))),'Data Summary'!CF201="Yes"),OFFSET('Water Data'!$H$6,0,10*ROW('Water Data'!H195)),NA())</f>
        <v>#N/A</v>
      </c>
      <c r="R201" s="95" t="e">
        <f ca="true">+IF(AND(ISNUMBER(OFFSET('Water Data'!$H$9,0,10*ROW('Water Data'!H195))),'Data Summary'!CG201="Yes"),OFFSET('Water Data'!$H$9,0,10*ROW('Water Data'!H195)),NA())</f>
        <v>#N/A</v>
      </c>
      <c r="S201" s="95" t="e">
        <f ca="true">+IF(AND(ISNUMBER(OFFSET('Water Data'!$I$4,0,10*ROW('Water Data'!I195))),'Data Summary'!CH201="Yes"),100-OFFSET('Water Data'!$I$4,0,10*ROW('Water Data'!I195)),NA())</f>
        <v>#N/A</v>
      </c>
      <c r="T201" s="95" t="e">
        <f ca="true">+IF(AND(ISNUMBER(OFFSET('Water Data'!$I$6,0,10*ROW('Water Data'!I195))),'Data Summary'!CI201="Yes"),OFFSET('Water Data'!$I$6,0,10*ROW('Water Data'!I195)),NA())</f>
        <v>#N/A</v>
      </c>
      <c r="U201" s="95" t="e">
        <f ca="true">+IF(AND(ISNUMBER(OFFSET('Water Data'!$I$9,0,10*ROW('Water Data'!I195))),'Data Summary'!CJ201="Yes"),OFFSET('Water Data'!$I$9,0,10*ROW('Water Data'!I195)),NA())</f>
        <v>#N/A</v>
      </c>
      <c r="V201" s="96" t="e">
        <f ca="true">+IF(AND(ISNUMBER(OFFSET('Sanitation Data'!$D$4,0,10*ROW('Sanitation Data'!D195))),'Data Summary'!CK201="Yes"),100-OFFSET('Sanitation Data'!$D$4,0,10*ROW('Sanitation Data'!D195)),NA())</f>
        <v>#N/A</v>
      </c>
      <c r="W201" s="96" t="e">
        <f ca="true">+IF(AND(ISNUMBER(OFFSET('Sanitation Data'!$D$6,0,10*ROW('Sanitation Data'!D195))),'Data Summary'!CL201="Yes"),OFFSET('Sanitation Data'!$D$6,0,10*ROW('Sanitation Data'!D195)),NA())</f>
        <v>#N/A</v>
      </c>
      <c r="X201" s="96" t="e">
        <f ca="true">+IF(AND(ISNUMBER(OFFSET('Sanitation Data'!$D$10,0,10*ROW('Sanitation Data'!D195))),'Data Summary'!CM201="Yes"),OFFSET('Sanitation Data'!$D$10,0,10*ROW('Sanitation Data'!D195)),NA())</f>
        <v>#N/A</v>
      </c>
      <c r="Y201" s="96" t="e">
        <f ca="true">+IF(AND(ISNUMBER(OFFSET('Sanitation Data'!$D$11,0,10*ROW('Sanitation Data'!D195))),'Data Summary'!CN201="Yes"),OFFSET('Sanitation Data'!$D$11,0,10*ROW('Sanitation Data'!D195)),NA())</f>
        <v>#N/A</v>
      </c>
      <c r="Z201" s="96" t="e">
        <f ca="true">+IF(AND(ISNUMBER(OFFSET('Sanitation Data'!$D$12,0,10*ROW('Sanitation Data'!D195))),'Data Summary'!CO201="Yes"),OFFSET('Sanitation Data'!$D$12,0,10*ROW('Sanitation Data'!D195)),NA())</f>
        <v>#N/A</v>
      </c>
      <c r="AA201" s="96" t="e">
        <f ca="true">+IF(AND(ISNUMBER(OFFSET('Sanitation Data'!$E$4,0,10*ROW('Sanitation Data'!E195))),'Data Summary'!CP201="Yes"),100-OFFSET('Sanitation Data'!$E$4,0,10*ROW('Sanitation Data'!E195)),NA())</f>
        <v>#N/A</v>
      </c>
      <c r="AB201" s="96" t="e">
        <f ca="true">+IF(AND(ISNUMBER(OFFSET('Sanitation Data'!$E$6,0,10*ROW('Sanitation Data'!E195))),'Data Summary'!CQ201="Yes"),OFFSET('Sanitation Data'!$E$6,0,10*ROW('Sanitation Data'!E195)),NA())</f>
        <v>#N/A</v>
      </c>
      <c r="AC201" s="96" t="e">
        <f ca="true">+IF(AND(ISNUMBER(OFFSET('Sanitation Data'!$E$10,0,10*ROW('Sanitation Data'!E195))),'Data Summary'!CR201="Yes"),OFFSET('Sanitation Data'!$E$10,0,10*ROW('Sanitation Data'!E195)),NA())</f>
        <v>#N/A</v>
      </c>
      <c r="AD201" s="96" t="e">
        <f ca="true">+IF(AND(ISNUMBER(OFFSET('Sanitation Data'!$E$11,0,10*ROW('Sanitation Data'!E195))),'Data Summary'!CS201="Yes"),OFFSET('Sanitation Data'!$E$11,0,10*ROW('Sanitation Data'!E195)),NA())</f>
        <v>#N/A</v>
      </c>
      <c r="AE201" s="96" t="e">
        <f ca="true">+IF(AND(ISNUMBER(OFFSET('Sanitation Data'!$E$12,0,10*ROW('Sanitation Data'!E195))),'Data Summary'!CT201="Yes"),OFFSET('Sanitation Data'!$E$12,0,10*ROW('Sanitation Data'!E195)),NA())</f>
        <v>#N/A</v>
      </c>
      <c r="AF201" s="96" t="e">
        <f ca="true">+IF(AND(ISNUMBER(OFFSET('Sanitation Data'!$F$4,0,10*ROW('Sanitation Data'!F195))),'Data Summary'!CU201="Yes"),100-OFFSET('Sanitation Data'!$F$4,0,10*ROW('Sanitation Data'!F195)),NA())</f>
        <v>#N/A</v>
      </c>
      <c r="AG201" s="96" t="e">
        <f ca="true">+IF(AND(ISNUMBER(OFFSET('Sanitation Data'!$F$6,0,10*ROW('Sanitation Data'!F195))),'Data Summary'!CV201="Yes"),OFFSET('Sanitation Data'!$F$6,0,10*ROW('Sanitation Data'!F195)),NA())</f>
        <v>#N/A</v>
      </c>
      <c r="AH201" s="96" t="e">
        <f ca="true">+IF(AND(ISNUMBER(OFFSET('Sanitation Data'!$F$10,0,10*ROW('Sanitation Data'!F195))),'Data Summary'!CW201="Yes"),OFFSET('Sanitation Data'!$F$10,0,10*ROW('Sanitation Data'!F195)),NA())</f>
        <v>#N/A</v>
      </c>
      <c r="AI201" s="96" t="e">
        <f ca="true">+IF(AND(ISNUMBER(OFFSET('Sanitation Data'!$F$11,0,10*ROW('Sanitation Data'!F195))),'Data Summary'!CX201="Yes"),OFFSET('Sanitation Data'!$F$11,0,10*ROW('Sanitation Data'!F195)),NA())</f>
        <v>#N/A</v>
      </c>
      <c r="AJ201" s="96" t="e">
        <f ca="true">+IF(AND(ISNUMBER(OFFSET('Sanitation Data'!$F$12,0,10*ROW('Sanitation Data'!F195))),'Data Summary'!CY201="Yes"),OFFSET('Sanitation Data'!$F$12,0,10*ROW('Sanitation Data'!F195)),NA())</f>
        <v>#N/A</v>
      </c>
      <c r="AK201" s="96" t="e">
        <f ca="true">+IF(AND(ISNUMBER(OFFSET('Sanitation Data'!$G$4,0,10*ROW('Sanitation Data'!G195))),'Data Summary'!CZ201="Yes"),100-OFFSET('Sanitation Data'!$G$4,0,10*ROW('Sanitation Data'!G195)),NA())</f>
        <v>#N/A</v>
      </c>
      <c r="AL201" s="96" t="e">
        <f ca="true">+IF(AND(ISNUMBER(OFFSET('Sanitation Data'!$G$6,0,10*ROW('Sanitation Data'!G195))),'Data Summary'!DA201="Yes"),OFFSET('Sanitation Data'!$G$6,0,10*ROW('Sanitation Data'!G195)),NA())</f>
        <v>#N/A</v>
      </c>
      <c r="AM201" s="96" t="e">
        <f ca="true">+IF(AND(ISNUMBER(OFFSET('Sanitation Data'!$G$10,0,10*ROW('Sanitation Data'!G195))),'Data Summary'!DB201="Yes"),OFFSET('Sanitation Data'!$G$10,0,10*ROW('Sanitation Data'!G195)),NA())</f>
        <v>#N/A</v>
      </c>
      <c r="AN201" s="96" t="e">
        <f ca="true">+IF(AND(ISNUMBER(OFFSET('Sanitation Data'!$G$11,0,10*ROW('Sanitation Data'!G195))),'Data Summary'!DC201="Yes"),OFFSET('Sanitation Data'!$G$11,0,10*ROW('Sanitation Data'!G195)),NA())</f>
        <v>#N/A</v>
      </c>
      <c r="AO201" s="96" t="e">
        <f ca="true">+IF(AND(ISNUMBER(OFFSET('Sanitation Data'!$G$12,0,10*ROW('Sanitation Data'!G195))),'Data Summary'!DD201="Yes"),OFFSET('Sanitation Data'!$G$12,0,10*ROW('Sanitation Data'!G195)),NA())</f>
        <v>#N/A</v>
      </c>
      <c r="AP201" s="96" t="e">
        <f ca="true">+IF(AND(ISNUMBER(OFFSET('Sanitation Data'!$H$4,0,10*ROW('Sanitation Data'!H195))),'Data Summary'!DE201="Yes"),100-OFFSET('Sanitation Data'!$H$4,0,10*ROW('Sanitation Data'!H195)),NA())</f>
        <v>#N/A</v>
      </c>
      <c r="AQ201" s="96" t="e">
        <f ca="true">+IF(AND(ISNUMBER(OFFSET('Sanitation Data'!$H$6,0,10*ROW('Sanitation Data'!H195))),'Data Summary'!DF201="Yes"),OFFSET('Sanitation Data'!$H$6,0,10*ROW('Sanitation Data'!H195)),NA())</f>
        <v>#N/A</v>
      </c>
      <c r="AR201" s="96" t="e">
        <f ca="true">+IF(AND(ISNUMBER(OFFSET('Sanitation Data'!$H$10,0,10*ROW('Sanitation Data'!H195))),'Data Summary'!DG201="Yes"),OFFSET('Sanitation Data'!$H$10,0,10*ROW('Sanitation Data'!H195)),NA())</f>
        <v>#N/A</v>
      </c>
      <c r="AS201" s="96" t="e">
        <f ca="true">+IF(AND(ISNUMBER(OFFSET('Sanitation Data'!$H$11,0,10*ROW('Sanitation Data'!H195))),'Data Summary'!DH201="Yes"),OFFSET('Sanitation Data'!$H$11,0,10*ROW('Sanitation Data'!H195)),NA())</f>
        <v>#N/A</v>
      </c>
      <c r="AT201" s="96" t="e">
        <f ca="true">+IF(AND(ISNUMBER(OFFSET('Sanitation Data'!$H$12,0,10*ROW('Sanitation Data'!H195))),'Data Summary'!DI201="Yes"),OFFSET('Sanitation Data'!$H$12,0,10*ROW('Sanitation Data'!H195)),NA())</f>
        <v>#N/A</v>
      </c>
      <c r="AU201" s="96" t="e">
        <f ca="true">+IF(AND(ISNUMBER(OFFSET('Sanitation Data'!$I$4,0,10*ROW('Sanitation Data'!I195))),'Data Summary'!DJ201="Yes"),100-OFFSET('Sanitation Data'!$I$4,0,10*ROW('Sanitation Data'!I195)),NA())</f>
        <v>#N/A</v>
      </c>
      <c r="AV201" s="96" t="e">
        <f ca="true">+IF(AND(ISNUMBER(OFFSET('Sanitation Data'!$I$6,0,10*ROW('Sanitation Data'!I195))),'Data Summary'!DK201="Yes"),OFFSET('Sanitation Data'!$I$6,0,10*ROW('Sanitation Data'!I195)),NA())</f>
        <v>#N/A</v>
      </c>
      <c r="AW201" s="96" t="e">
        <f ca="true">+IF(AND(ISNUMBER(OFFSET('Sanitation Data'!$I$10,0,10*ROW('Sanitation Data'!I195))),'Data Summary'!DL201="Yes"),OFFSET('Sanitation Data'!$I$10,0,10*ROW('Sanitation Data'!I195)),NA())</f>
        <v>#N/A</v>
      </c>
      <c r="AX201" s="96" t="e">
        <f ca="true">+IF(AND(ISNUMBER(OFFSET('Sanitation Data'!$I$11,0,10*ROW('Sanitation Data'!I195))),'Data Summary'!DM201="Yes"),OFFSET('Sanitation Data'!$I$11,0,10*ROW('Sanitation Data'!I195)),NA())</f>
        <v>#N/A</v>
      </c>
      <c r="AY201" s="96" t="e">
        <f ca="true">+IF(AND(ISNUMBER(OFFSET('Sanitation Data'!$I$12,0,10*ROW('Sanitation Data'!I195))),'Data Summary'!DN201="Yes"),OFFSET('Sanitation Data'!$I$12,0,10*ROW('Sanitation Data'!I195)),NA())</f>
        <v>#N/A</v>
      </c>
      <c r="AZ201" s="97" t="e">
        <f ca="true">+IF(AND(ISNUMBER(OFFSET('Hygiene Data'!$D$5,0,10*ROW('Hygiene Data'!D195))),'Data Summary'!DO201="Yes"),OFFSET('Hygiene Data'!$D$5,0,10*ROW('Hygiene Data'!D195)),NA())</f>
        <v>#N/A</v>
      </c>
      <c r="BA201" s="97" t="e">
        <f ca="true">+IF(AND(ISNUMBER(OFFSET('Hygiene Data'!$D$7,0,10*ROW('Hygiene Data'!D195))),'Data Summary'!DP201="Yes"),OFFSET('Hygiene Data'!$D$7,0,10*ROW('Hygiene Data'!D195)),NA())</f>
        <v>#N/A</v>
      </c>
      <c r="BB201" s="97" t="e">
        <f ca="true">+IF(AND(ISNUMBER(OFFSET('Hygiene Data'!$D$9,0,10*ROW('Hygiene Data'!D195))),'Data Summary'!DQ201="Yes"),OFFSET('Hygiene Data'!$D$9,0,10*ROW('Hygiene Data'!D195)),NA())</f>
        <v>#N/A</v>
      </c>
      <c r="BC201" s="97" t="e">
        <f ca="true">+IF(AND(ISNUMBER(OFFSET('Hygiene Data'!$E$5,0,10*ROW('Hygiene Data'!E195))),'Data Summary'!DR201="Yes"),OFFSET('Hygiene Data'!$E$5,0,10*ROW('Hygiene Data'!E195)),NA())</f>
        <v>#N/A</v>
      </c>
      <c r="BD201" s="97" t="e">
        <f ca="true">+IF(AND(ISNUMBER(OFFSET('Hygiene Data'!$E$7,0,10*ROW('Hygiene Data'!E195))),'Data Summary'!DS201="Yes"),OFFSET('Hygiene Data'!$E$7,0,10*ROW('Hygiene Data'!E195)),NA())</f>
        <v>#N/A</v>
      </c>
      <c r="BE201" s="97" t="e">
        <f ca="true">+IF(AND(ISNUMBER(OFFSET('Hygiene Data'!$E$9,0,10*ROW('Hygiene Data'!E195))),'Data Summary'!DT201="Yes"),OFFSET('Hygiene Data'!$E$9,0,10*ROW('Hygiene Data'!E195)),NA())</f>
        <v>#N/A</v>
      </c>
      <c r="BF201" s="97" t="e">
        <f ca="true">+IF(AND(ISNUMBER(OFFSET('Hygiene Data'!$F$5,0,10*ROW('Hygiene Data'!F195))),'Data Summary'!DU201="Yes"),OFFSET('Hygiene Data'!$F$5,0,10*ROW('Hygiene Data'!F195)),NA())</f>
        <v>#N/A</v>
      </c>
      <c r="BG201" s="97" t="e">
        <f ca="true">+IF(AND(ISNUMBER(OFFSET('Hygiene Data'!$F$7,0,10*ROW('Hygiene Data'!F195))),'Data Summary'!DV201="Yes"),OFFSET('Hygiene Data'!$F$7,0,10*ROW('Hygiene Data'!F195)),NA())</f>
        <v>#N/A</v>
      </c>
      <c r="BH201" s="97" t="e">
        <f ca="true">+IF(AND(ISNUMBER(OFFSET('Hygiene Data'!$F$9,0,10*ROW('Hygiene Data'!F195))),'Data Summary'!DW201="Yes"),OFFSET('Hygiene Data'!$F$9,0,10*ROW('Hygiene Data'!F195)),NA())</f>
        <v>#N/A</v>
      </c>
      <c r="BI201" s="97" t="e">
        <f ca="true">+IF(AND(ISNUMBER(OFFSET('Hygiene Data'!$G$5,0,10*ROW('Hygiene Data'!G195))),'Data Summary'!DX201="Yes"),OFFSET('Hygiene Data'!$G$5,0,10*ROW('Hygiene Data'!G195)),NA())</f>
        <v>#N/A</v>
      </c>
      <c r="BJ201" s="97" t="e">
        <f ca="true">+IF(AND(ISNUMBER(OFFSET('Hygiene Data'!$G$7,0,10*ROW('Hygiene Data'!G195))),'Data Summary'!DY201="Yes"),OFFSET('Hygiene Data'!$G$7,0,10*ROW('Hygiene Data'!G195)),NA())</f>
        <v>#N/A</v>
      </c>
      <c r="BK201" s="97" t="e">
        <f ca="true">+IF(AND(ISNUMBER(OFFSET('Hygiene Data'!$G$9,0,10*ROW('Hygiene Data'!G195))),'Data Summary'!DZ201="Yes"),OFFSET('Hygiene Data'!$G$9,0,10*ROW('Hygiene Data'!G195)),NA())</f>
        <v>#N/A</v>
      </c>
      <c r="BL201" s="97" t="e">
        <f ca="true">+IF(AND(ISNUMBER(OFFSET('Hygiene Data'!$H$5,0,10*ROW('Hygiene Data'!H195))),'Data Summary'!EA201="Yes"),OFFSET('Hygiene Data'!$H$5,0,10*ROW('Hygiene Data'!H195)),NA())</f>
        <v>#N/A</v>
      </c>
      <c r="BM201" s="97" t="e">
        <f ca="true">+IF(AND(ISNUMBER(OFFSET('Hygiene Data'!$H$7,0,10*ROW('Hygiene Data'!H195))),'Data Summary'!EB201="Yes"),OFFSET('Hygiene Data'!$H$7,0,10*ROW('Hygiene Data'!H195)),NA())</f>
        <v>#N/A</v>
      </c>
      <c r="BN201" s="97" t="e">
        <f ca="true">+IF(AND(ISNUMBER(OFFSET('Hygiene Data'!$H$9,0,10*ROW('Hygiene Data'!H195))),'Data Summary'!EC201="Yes"),OFFSET('Hygiene Data'!$H$9,0,10*ROW('Hygiene Data'!H195)),NA())</f>
        <v>#N/A</v>
      </c>
      <c r="BO201" s="97" t="e">
        <f ca="true">+IF(AND(ISNUMBER(OFFSET('Hygiene Data'!$I$5,0,10*ROW('Hygiene Data'!I195))),'Data Summary'!ED201="Yes"),OFFSET('Hygiene Data'!$I$5,0,10*ROW('Hygiene Data'!I195)),NA())</f>
        <v>#N/A</v>
      </c>
      <c r="BP201" s="97" t="e">
        <f ca="true">+IF(AND(ISNUMBER(OFFSET('Hygiene Data'!$I$7,0,10*ROW('Hygiene Data'!I195))),'Data Summary'!EE201="Yes"),OFFSET('Hygiene Data'!$I$7,0,10*ROW('Hygiene Data'!I195)),NA())</f>
        <v>#N/A</v>
      </c>
      <c r="BQ201" s="97" t="e">
        <f ca="true">+IF(AND(ISNUMBER(OFFSET('Hygiene Data'!$I$9,0,10*ROW('Hygiene Data'!I195))),'Data Summary'!EF201="Yes"),OFFSET('Hygiene Data'!$I$9,0,10*ROW('Hygiene Data'!I195)),NA())</f>
        <v>#N/A</v>
      </c>
    </row>
    <row xmlns:x14ac="http://schemas.microsoft.com/office/spreadsheetml/2009/9/ac" r="202" x14ac:dyDescent="0.2">
      <c r="A202" s="409" t="e">
        <f ca="true">+RIGHT('Data Summary'!A202,LEN('Data Summary'!A202)-9)</f>
        <v>#VALUE!</v>
      </c>
      <c r="B202" s="36" t="str">
        <f ca="true">+IF(ISTEXT('Data Summary'!B202),'Data Summary'!B202,"")</f>
        <v/>
      </c>
      <c r="C202" s="358" t="e">
        <f ca="true">+VALUE('Data Summary'!C202)</f>
        <v>#VALUE!</v>
      </c>
      <c r="D202" s="95" t="e">
        <f ca="true">+IF(AND(ISNUMBER(OFFSET('Water Data'!$D$4,0,10*ROW('Water Data'!D196))),'Data Summary'!BS202="Yes"),100-OFFSET('Water Data'!$D$4,0,10*ROW('Water Data'!D196)),NA())</f>
        <v>#N/A</v>
      </c>
      <c r="E202" s="95" t="e">
        <f ca="true">+IF(AND(ISNUMBER(OFFSET('Water Data'!$D$6,0,10*ROW('Water Data'!D196))),'Data Summary'!BT202="Yes"),OFFSET('Water Data'!$D$6,0,10*ROW('Water Data'!D196)),NA())</f>
        <v>#N/A</v>
      </c>
      <c r="F202" s="95" t="e">
        <f ca="true">+IF(AND(ISNUMBER(OFFSET('Water Data'!$D$9,0,10*ROW('Water Data'!D196))),'Data Summary'!BU202="Yes"),OFFSET('Water Data'!$D$9,0,10*ROW('Water Data'!D196)),NA())</f>
        <v>#N/A</v>
      </c>
      <c r="G202" s="95" t="e">
        <f ca="true">+IF(AND(ISNUMBER(OFFSET('Water Data'!$E$4,0,10*ROW('Water Data'!E196))),'Data Summary'!BV202="Yes"),100-OFFSET('Water Data'!$E$4,0,10*ROW('Water Data'!E196)),NA())</f>
        <v>#N/A</v>
      </c>
      <c r="H202" s="95" t="e">
        <f ca="true">+IF(AND(ISNUMBER(OFFSET('Water Data'!$E$6,0,10*ROW('Water Data'!E196))),'Data Summary'!BW202="Yes"),OFFSET('Water Data'!$E$6,0,10*ROW('Water Data'!E196)),NA())</f>
        <v>#N/A</v>
      </c>
      <c r="I202" s="95" t="e">
        <f ca="true">+IF(AND(ISNUMBER(OFFSET('Water Data'!$E$9,0,10*ROW('Water Data'!E196))),'Data Summary'!BX202="Yes"),OFFSET('Water Data'!$E$9,0,10*ROW('Water Data'!E196)),NA())</f>
        <v>#N/A</v>
      </c>
      <c r="J202" s="95" t="e">
        <f ca="true">+IF(AND(ISNUMBER(OFFSET('Water Data'!$F$4,0,10*ROW('Water Data'!F196))),'Data Summary'!BY202="Yes"),100-OFFSET('Water Data'!$F$4,0,10*ROW('Water Data'!F196)),NA())</f>
        <v>#N/A</v>
      </c>
      <c r="K202" s="95" t="e">
        <f ca="true">+IF(AND(ISNUMBER(OFFSET('Water Data'!$F$6,0,10*ROW('Water Data'!F196))),'Data Summary'!BZ202="Yes"),OFFSET('Water Data'!$F$6,0,10*ROW('Water Data'!F196)),NA())</f>
        <v>#N/A</v>
      </c>
      <c r="L202" s="95" t="e">
        <f ca="true">+IF(AND(ISNUMBER(OFFSET('Water Data'!$F$9,0,10*ROW('Water Data'!F196))),'Data Summary'!CA202="Yes"),OFFSET('Water Data'!$F$9,0,10*ROW('Water Data'!F196)),NA())</f>
        <v>#N/A</v>
      </c>
      <c r="M202" s="95" t="e">
        <f ca="true">+IF(AND(ISNUMBER(OFFSET('Water Data'!$G$4,0,10*ROW('Water Data'!G196))),'Data Summary'!CB202="Yes"),100-OFFSET('Water Data'!$G$4,0,10*ROW('Water Data'!G196)),NA())</f>
        <v>#N/A</v>
      </c>
      <c r="N202" s="95" t="e">
        <f ca="true">+IF(AND(ISNUMBER(OFFSET('Water Data'!$G$6,0,10*ROW('Water Data'!G196))),'Data Summary'!CC202="Yes"),OFFSET('Water Data'!$G$6,0,10*ROW('Water Data'!G196)),NA())</f>
        <v>#N/A</v>
      </c>
      <c r="O202" s="95" t="e">
        <f ca="true">+IF(AND(ISNUMBER(OFFSET('Water Data'!$G$9,0,10*ROW('Water Data'!G196))),'Data Summary'!CD202="Yes"),OFFSET('Water Data'!$G$9,0,10*ROW('Water Data'!G196)),NA())</f>
        <v>#N/A</v>
      </c>
      <c r="P202" s="95" t="e">
        <f ca="true">+IF(AND(ISNUMBER(OFFSET('Water Data'!$H$4,0,10*ROW('Water Data'!H196))),'Data Summary'!CE202="Yes"),100-OFFSET('Water Data'!$H$4,0,10*ROW('Water Data'!H196)),NA())</f>
        <v>#N/A</v>
      </c>
      <c r="Q202" s="95" t="e">
        <f ca="true">+IF(AND(ISNUMBER(OFFSET('Water Data'!$H$6,0,10*ROW('Water Data'!H196))),'Data Summary'!CF202="Yes"),OFFSET('Water Data'!$H$6,0,10*ROW('Water Data'!H196)),NA())</f>
        <v>#N/A</v>
      </c>
      <c r="R202" s="95" t="e">
        <f ca="true">+IF(AND(ISNUMBER(OFFSET('Water Data'!$H$9,0,10*ROW('Water Data'!H196))),'Data Summary'!CG202="Yes"),OFFSET('Water Data'!$H$9,0,10*ROW('Water Data'!H196)),NA())</f>
        <v>#N/A</v>
      </c>
      <c r="S202" s="95" t="e">
        <f ca="true">+IF(AND(ISNUMBER(OFFSET('Water Data'!$I$4,0,10*ROW('Water Data'!I196))),'Data Summary'!CH202="Yes"),100-OFFSET('Water Data'!$I$4,0,10*ROW('Water Data'!I196)),NA())</f>
        <v>#N/A</v>
      </c>
      <c r="T202" s="95" t="e">
        <f ca="true">+IF(AND(ISNUMBER(OFFSET('Water Data'!$I$6,0,10*ROW('Water Data'!I196))),'Data Summary'!CI202="Yes"),OFFSET('Water Data'!$I$6,0,10*ROW('Water Data'!I196)),NA())</f>
        <v>#N/A</v>
      </c>
      <c r="U202" s="95" t="e">
        <f ca="true">+IF(AND(ISNUMBER(OFFSET('Water Data'!$I$9,0,10*ROW('Water Data'!I196))),'Data Summary'!CJ202="Yes"),OFFSET('Water Data'!$I$9,0,10*ROW('Water Data'!I196)),NA())</f>
        <v>#N/A</v>
      </c>
      <c r="V202" s="96" t="e">
        <f ca="true">+IF(AND(ISNUMBER(OFFSET('Sanitation Data'!$D$4,0,10*ROW('Sanitation Data'!D196))),'Data Summary'!CK202="Yes"),100-OFFSET('Sanitation Data'!$D$4,0,10*ROW('Sanitation Data'!D196)),NA())</f>
        <v>#N/A</v>
      </c>
      <c r="W202" s="96" t="e">
        <f ca="true">+IF(AND(ISNUMBER(OFFSET('Sanitation Data'!$D$6,0,10*ROW('Sanitation Data'!D196))),'Data Summary'!CL202="Yes"),OFFSET('Sanitation Data'!$D$6,0,10*ROW('Sanitation Data'!D196)),NA())</f>
        <v>#N/A</v>
      </c>
      <c r="X202" s="96" t="e">
        <f ca="true">+IF(AND(ISNUMBER(OFFSET('Sanitation Data'!$D$10,0,10*ROW('Sanitation Data'!D196))),'Data Summary'!CM202="Yes"),OFFSET('Sanitation Data'!$D$10,0,10*ROW('Sanitation Data'!D196)),NA())</f>
        <v>#N/A</v>
      </c>
      <c r="Y202" s="96" t="e">
        <f ca="true">+IF(AND(ISNUMBER(OFFSET('Sanitation Data'!$D$11,0,10*ROW('Sanitation Data'!D196))),'Data Summary'!CN202="Yes"),OFFSET('Sanitation Data'!$D$11,0,10*ROW('Sanitation Data'!D196)),NA())</f>
        <v>#N/A</v>
      </c>
      <c r="Z202" s="96" t="e">
        <f ca="true">+IF(AND(ISNUMBER(OFFSET('Sanitation Data'!$D$12,0,10*ROW('Sanitation Data'!D196))),'Data Summary'!CO202="Yes"),OFFSET('Sanitation Data'!$D$12,0,10*ROW('Sanitation Data'!D196)),NA())</f>
        <v>#N/A</v>
      </c>
      <c r="AA202" s="96" t="e">
        <f ca="true">+IF(AND(ISNUMBER(OFFSET('Sanitation Data'!$E$4,0,10*ROW('Sanitation Data'!E196))),'Data Summary'!CP202="Yes"),100-OFFSET('Sanitation Data'!$E$4,0,10*ROW('Sanitation Data'!E196)),NA())</f>
        <v>#N/A</v>
      </c>
      <c r="AB202" s="96" t="e">
        <f ca="true">+IF(AND(ISNUMBER(OFFSET('Sanitation Data'!$E$6,0,10*ROW('Sanitation Data'!E196))),'Data Summary'!CQ202="Yes"),OFFSET('Sanitation Data'!$E$6,0,10*ROW('Sanitation Data'!E196)),NA())</f>
        <v>#N/A</v>
      </c>
      <c r="AC202" s="96" t="e">
        <f ca="true">+IF(AND(ISNUMBER(OFFSET('Sanitation Data'!$E$10,0,10*ROW('Sanitation Data'!E196))),'Data Summary'!CR202="Yes"),OFFSET('Sanitation Data'!$E$10,0,10*ROW('Sanitation Data'!E196)),NA())</f>
        <v>#N/A</v>
      </c>
      <c r="AD202" s="96" t="e">
        <f ca="true">+IF(AND(ISNUMBER(OFFSET('Sanitation Data'!$E$11,0,10*ROW('Sanitation Data'!E196))),'Data Summary'!CS202="Yes"),OFFSET('Sanitation Data'!$E$11,0,10*ROW('Sanitation Data'!E196)),NA())</f>
        <v>#N/A</v>
      </c>
      <c r="AE202" s="96" t="e">
        <f ca="true">+IF(AND(ISNUMBER(OFFSET('Sanitation Data'!$E$12,0,10*ROW('Sanitation Data'!E196))),'Data Summary'!CT202="Yes"),OFFSET('Sanitation Data'!$E$12,0,10*ROW('Sanitation Data'!E196)),NA())</f>
        <v>#N/A</v>
      </c>
      <c r="AF202" s="96" t="e">
        <f ca="true">+IF(AND(ISNUMBER(OFFSET('Sanitation Data'!$F$4,0,10*ROW('Sanitation Data'!F196))),'Data Summary'!CU202="Yes"),100-OFFSET('Sanitation Data'!$F$4,0,10*ROW('Sanitation Data'!F196)),NA())</f>
        <v>#N/A</v>
      </c>
      <c r="AG202" s="96" t="e">
        <f ca="true">+IF(AND(ISNUMBER(OFFSET('Sanitation Data'!$F$6,0,10*ROW('Sanitation Data'!F196))),'Data Summary'!CV202="Yes"),OFFSET('Sanitation Data'!$F$6,0,10*ROW('Sanitation Data'!F196)),NA())</f>
        <v>#N/A</v>
      </c>
      <c r="AH202" s="96" t="e">
        <f ca="true">+IF(AND(ISNUMBER(OFFSET('Sanitation Data'!$F$10,0,10*ROW('Sanitation Data'!F196))),'Data Summary'!CW202="Yes"),OFFSET('Sanitation Data'!$F$10,0,10*ROW('Sanitation Data'!F196)),NA())</f>
        <v>#N/A</v>
      </c>
      <c r="AI202" s="96" t="e">
        <f ca="true">+IF(AND(ISNUMBER(OFFSET('Sanitation Data'!$F$11,0,10*ROW('Sanitation Data'!F196))),'Data Summary'!CX202="Yes"),OFFSET('Sanitation Data'!$F$11,0,10*ROW('Sanitation Data'!F196)),NA())</f>
        <v>#N/A</v>
      </c>
      <c r="AJ202" s="96" t="e">
        <f ca="true">+IF(AND(ISNUMBER(OFFSET('Sanitation Data'!$F$12,0,10*ROW('Sanitation Data'!F196))),'Data Summary'!CY202="Yes"),OFFSET('Sanitation Data'!$F$12,0,10*ROW('Sanitation Data'!F196)),NA())</f>
        <v>#N/A</v>
      </c>
      <c r="AK202" s="96" t="e">
        <f ca="true">+IF(AND(ISNUMBER(OFFSET('Sanitation Data'!$G$4,0,10*ROW('Sanitation Data'!G196))),'Data Summary'!CZ202="Yes"),100-OFFSET('Sanitation Data'!$G$4,0,10*ROW('Sanitation Data'!G196)),NA())</f>
        <v>#N/A</v>
      </c>
      <c r="AL202" s="96" t="e">
        <f ca="true">+IF(AND(ISNUMBER(OFFSET('Sanitation Data'!$G$6,0,10*ROW('Sanitation Data'!G196))),'Data Summary'!DA202="Yes"),OFFSET('Sanitation Data'!$G$6,0,10*ROW('Sanitation Data'!G196)),NA())</f>
        <v>#N/A</v>
      </c>
      <c r="AM202" s="96" t="e">
        <f ca="true">+IF(AND(ISNUMBER(OFFSET('Sanitation Data'!$G$10,0,10*ROW('Sanitation Data'!G196))),'Data Summary'!DB202="Yes"),OFFSET('Sanitation Data'!$G$10,0,10*ROW('Sanitation Data'!G196)),NA())</f>
        <v>#N/A</v>
      </c>
      <c r="AN202" s="96" t="e">
        <f ca="true">+IF(AND(ISNUMBER(OFFSET('Sanitation Data'!$G$11,0,10*ROW('Sanitation Data'!G196))),'Data Summary'!DC202="Yes"),OFFSET('Sanitation Data'!$G$11,0,10*ROW('Sanitation Data'!G196)),NA())</f>
        <v>#N/A</v>
      </c>
      <c r="AO202" s="96" t="e">
        <f ca="true">+IF(AND(ISNUMBER(OFFSET('Sanitation Data'!$G$12,0,10*ROW('Sanitation Data'!G196))),'Data Summary'!DD202="Yes"),OFFSET('Sanitation Data'!$G$12,0,10*ROW('Sanitation Data'!G196)),NA())</f>
        <v>#N/A</v>
      </c>
      <c r="AP202" s="96" t="e">
        <f ca="true">+IF(AND(ISNUMBER(OFFSET('Sanitation Data'!$H$4,0,10*ROW('Sanitation Data'!H196))),'Data Summary'!DE202="Yes"),100-OFFSET('Sanitation Data'!$H$4,0,10*ROW('Sanitation Data'!H196)),NA())</f>
        <v>#N/A</v>
      </c>
      <c r="AQ202" s="96" t="e">
        <f ca="true">+IF(AND(ISNUMBER(OFFSET('Sanitation Data'!$H$6,0,10*ROW('Sanitation Data'!H196))),'Data Summary'!DF202="Yes"),OFFSET('Sanitation Data'!$H$6,0,10*ROW('Sanitation Data'!H196)),NA())</f>
        <v>#N/A</v>
      </c>
      <c r="AR202" s="96" t="e">
        <f ca="true">+IF(AND(ISNUMBER(OFFSET('Sanitation Data'!$H$10,0,10*ROW('Sanitation Data'!H196))),'Data Summary'!DG202="Yes"),OFFSET('Sanitation Data'!$H$10,0,10*ROW('Sanitation Data'!H196)),NA())</f>
        <v>#N/A</v>
      </c>
      <c r="AS202" s="96" t="e">
        <f ca="true">+IF(AND(ISNUMBER(OFFSET('Sanitation Data'!$H$11,0,10*ROW('Sanitation Data'!H196))),'Data Summary'!DH202="Yes"),OFFSET('Sanitation Data'!$H$11,0,10*ROW('Sanitation Data'!H196)),NA())</f>
        <v>#N/A</v>
      </c>
      <c r="AT202" s="96" t="e">
        <f ca="true">+IF(AND(ISNUMBER(OFFSET('Sanitation Data'!$H$12,0,10*ROW('Sanitation Data'!H196))),'Data Summary'!DI202="Yes"),OFFSET('Sanitation Data'!$H$12,0,10*ROW('Sanitation Data'!H196)),NA())</f>
        <v>#N/A</v>
      </c>
      <c r="AU202" s="96" t="e">
        <f ca="true">+IF(AND(ISNUMBER(OFFSET('Sanitation Data'!$I$4,0,10*ROW('Sanitation Data'!I196))),'Data Summary'!DJ202="Yes"),100-OFFSET('Sanitation Data'!$I$4,0,10*ROW('Sanitation Data'!I196)),NA())</f>
        <v>#N/A</v>
      </c>
      <c r="AV202" s="96" t="e">
        <f ca="true">+IF(AND(ISNUMBER(OFFSET('Sanitation Data'!$I$6,0,10*ROW('Sanitation Data'!I196))),'Data Summary'!DK202="Yes"),OFFSET('Sanitation Data'!$I$6,0,10*ROW('Sanitation Data'!I196)),NA())</f>
        <v>#N/A</v>
      </c>
      <c r="AW202" s="96" t="e">
        <f ca="true">+IF(AND(ISNUMBER(OFFSET('Sanitation Data'!$I$10,0,10*ROW('Sanitation Data'!I196))),'Data Summary'!DL202="Yes"),OFFSET('Sanitation Data'!$I$10,0,10*ROW('Sanitation Data'!I196)),NA())</f>
        <v>#N/A</v>
      </c>
      <c r="AX202" s="96" t="e">
        <f ca="true">+IF(AND(ISNUMBER(OFFSET('Sanitation Data'!$I$11,0,10*ROW('Sanitation Data'!I196))),'Data Summary'!DM202="Yes"),OFFSET('Sanitation Data'!$I$11,0,10*ROW('Sanitation Data'!I196)),NA())</f>
        <v>#N/A</v>
      </c>
      <c r="AY202" s="96" t="e">
        <f ca="true">+IF(AND(ISNUMBER(OFFSET('Sanitation Data'!$I$12,0,10*ROW('Sanitation Data'!I196))),'Data Summary'!DN202="Yes"),OFFSET('Sanitation Data'!$I$12,0,10*ROW('Sanitation Data'!I196)),NA())</f>
        <v>#N/A</v>
      </c>
      <c r="AZ202" s="97" t="e">
        <f ca="true">+IF(AND(ISNUMBER(OFFSET('Hygiene Data'!$D$5,0,10*ROW('Hygiene Data'!D196))),'Data Summary'!DO202="Yes"),OFFSET('Hygiene Data'!$D$5,0,10*ROW('Hygiene Data'!D196)),NA())</f>
        <v>#N/A</v>
      </c>
      <c r="BA202" s="97" t="e">
        <f ca="true">+IF(AND(ISNUMBER(OFFSET('Hygiene Data'!$D$7,0,10*ROW('Hygiene Data'!D196))),'Data Summary'!DP202="Yes"),OFFSET('Hygiene Data'!$D$7,0,10*ROW('Hygiene Data'!D196)),NA())</f>
        <v>#N/A</v>
      </c>
      <c r="BB202" s="97" t="e">
        <f ca="true">+IF(AND(ISNUMBER(OFFSET('Hygiene Data'!$D$9,0,10*ROW('Hygiene Data'!D196))),'Data Summary'!DQ202="Yes"),OFFSET('Hygiene Data'!$D$9,0,10*ROW('Hygiene Data'!D196)),NA())</f>
        <v>#N/A</v>
      </c>
      <c r="BC202" s="97" t="e">
        <f ca="true">+IF(AND(ISNUMBER(OFFSET('Hygiene Data'!$E$5,0,10*ROW('Hygiene Data'!E196))),'Data Summary'!DR202="Yes"),OFFSET('Hygiene Data'!$E$5,0,10*ROW('Hygiene Data'!E196)),NA())</f>
        <v>#N/A</v>
      </c>
      <c r="BD202" s="97" t="e">
        <f ca="true">+IF(AND(ISNUMBER(OFFSET('Hygiene Data'!$E$7,0,10*ROW('Hygiene Data'!E196))),'Data Summary'!DS202="Yes"),OFFSET('Hygiene Data'!$E$7,0,10*ROW('Hygiene Data'!E196)),NA())</f>
        <v>#N/A</v>
      </c>
      <c r="BE202" s="97" t="e">
        <f ca="true">+IF(AND(ISNUMBER(OFFSET('Hygiene Data'!$E$9,0,10*ROW('Hygiene Data'!E196))),'Data Summary'!DT202="Yes"),OFFSET('Hygiene Data'!$E$9,0,10*ROW('Hygiene Data'!E196)),NA())</f>
        <v>#N/A</v>
      </c>
      <c r="BF202" s="97" t="e">
        <f ca="true">+IF(AND(ISNUMBER(OFFSET('Hygiene Data'!$F$5,0,10*ROW('Hygiene Data'!F196))),'Data Summary'!DU202="Yes"),OFFSET('Hygiene Data'!$F$5,0,10*ROW('Hygiene Data'!F196)),NA())</f>
        <v>#N/A</v>
      </c>
      <c r="BG202" s="97" t="e">
        <f ca="true">+IF(AND(ISNUMBER(OFFSET('Hygiene Data'!$F$7,0,10*ROW('Hygiene Data'!F196))),'Data Summary'!DV202="Yes"),OFFSET('Hygiene Data'!$F$7,0,10*ROW('Hygiene Data'!F196)),NA())</f>
        <v>#N/A</v>
      </c>
      <c r="BH202" s="97" t="e">
        <f ca="true">+IF(AND(ISNUMBER(OFFSET('Hygiene Data'!$F$9,0,10*ROW('Hygiene Data'!F196))),'Data Summary'!DW202="Yes"),OFFSET('Hygiene Data'!$F$9,0,10*ROW('Hygiene Data'!F196)),NA())</f>
        <v>#N/A</v>
      </c>
      <c r="BI202" s="97" t="e">
        <f ca="true">+IF(AND(ISNUMBER(OFFSET('Hygiene Data'!$G$5,0,10*ROW('Hygiene Data'!G196))),'Data Summary'!DX202="Yes"),OFFSET('Hygiene Data'!$G$5,0,10*ROW('Hygiene Data'!G196)),NA())</f>
        <v>#N/A</v>
      </c>
      <c r="BJ202" s="97" t="e">
        <f ca="true">+IF(AND(ISNUMBER(OFFSET('Hygiene Data'!$G$7,0,10*ROW('Hygiene Data'!G196))),'Data Summary'!DY202="Yes"),OFFSET('Hygiene Data'!$G$7,0,10*ROW('Hygiene Data'!G196)),NA())</f>
        <v>#N/A</v>
      </c>
      <c r="BK202" s="97" t="e">
        <f ca="true">+IF(AND(ISNUMBER(OFFSET('Hygiene Data'!$G$9,0,10*ROW('Hygiene Data'!G196))),'Data Summary'!DZ202="Yes"),OFFSET('Hygiene Data'!$G$9,0,10*ROW('Hygiene Data'!G196)),NA())</f>
        <v>#N/A</v>
      </c>
      <c r="BL202" s="97" t="e">
        <f ca="true">+IF(AND(ISNUMBER(OFFSET('Hygiene Data'!$H$5,0,10*ROW('Hygiene Data'!H196))),'Data Summary'!EA202="Yes"),OFFSET('Hygiene Data'!$H$5,0,10*ROW('Hygiene Data'!H196)),NA())</f>
        <v>#N/A</v>
      </c>
      <c r="BM202" s="97" t="e">
        <f ca="true">+IF(AND(ISNUMBER(OFFSET('Hygiene Data'!$H$7,0,10*ROW('Hygiene Data'!H196))),'Data Summary'!EB202="Yes"),OFFSET('Hygiene Data'!$H$7,0,10*ROW('Hygiene Data'!H196)),NA())</f>
        <v>#N/A</v>
      </c>
      <c r="BN202" s="97" t="e">
        <f ca="true">+IF(AND(ISNUMBER(OFFSET('Hygiene Data'!$H$9,0,10*ROW('Hygiene Data'!H196))),'Data Summary'!EC202="Yes"),OFFSET('Hygiene Data'!$H$9,0,10*ROW('Hygiene Data'!H196)),NA())</f>
        <v>#N/A</v>
      </c>
      <c r="BO202" s="97" t="e">
        <f ca="true">+IF(AND(ISNUMBER(OFFSET('Hygiene Data'!$I$5,0,10*ROW('Hygiene Data'!I196))),'Data Summary'!ED202="Yes"),OFFSET('Hygiene Data'!$I$5,0,10*ROW('Hygiene Data'!I196)),NA())</f>
        <v>#N/A</v>
      </c>
      <c r="BP202" s="97" t="e">
        <f ca="true">+IF(AND(ISNUMBER(OFFSET('Hygiene Data'!$I$7,0,10*ROW('Hygiene Data'!I196))),'Data Summary'!EE202="Yes"),OFFSET('Hygiene Data'!$I$7,0,10*ROW('Hygiene Data'!I196)),NA())</f>
        <v>#N/A</v>
      </c>
      <c r="BQ202" s="97" t="e">
        <f ca="true">+IF(AND(ISNUMBER(OFFSET('Hygiene Data'!$I$9,0,10*ROW('Hygiene Data'!I196))),'Data Summary'!EF202="Yes"),OFFSET('Hygiene Data'!$I$9,0,10*ROW('Hygiene Data'!I196)),NA())</f>
        <v>#N/A</v>
      </c>
    </row>
    <row xmlns:x14ac="http://schemas.microsoft.com/office/spreadsheetml/2009/9/ac" r="203" x14ac:dyDescent="0.2">
      <c r="A203" s="409" t="e">
        <f ca="true">+RIGHT('Data Summary'!A203,LEN('Data Summary'!A203)-9)</f>
        <v>#VALUE!</v>
      </c>
      <c r="B203" s="36" t="str">
        <f ca="true">+IF(ISTEXT('Data Summary'!B203),'Data Summary'!B203,"")</f>
        <v/>
      </c>
      <c r="C203" s="358" t="e">
        <f ca="true">+VALUE('Data Summary'!C203)</f>
        <v>#VALUE!</v>
      </c>
      <c r="D203" s="95" t="e">
        <f ca="true">+IF(AND(ISNUMBER(OFFSET('Water Data'!$D$4,0,10*ROW('Water Data'!D197))),'Data Summary'!BS203="Yes"),100-OFFSET('Water Data'!$D$4,0,10*ROW('Water Data'!D197)),NA())</f>
        <v>#N/A</v>
      </c>
      <c r="E203" s="95" t="e">
        <f ca="true">+IF(AND(ISNUMBER(OFFSET('Water Data'!$D$6,0,10*ROW('Water Data'!D197))),'Data Summary'!BT203="Yes"),OFFSET('Water Data'!$D$6,0,10*ROW('Water Data'!D197)),NA())</f>
        <v>#N/A</v>
      </c>
      <c r="F203" s="95" t="e">
        <f ca="true">+IF(AND(ISNUMBER(OFFSET('Water Data'!$D$9,0,10*ROW('Water Data'!D197))),'Data Summary'!BU203="Yes"),OFFSET('Water Data'!$D$9,0,10*ROW('Water Data'!D197)),NA())</f>
        <v>#N/A</v>
      </c>
      <c r="G203" s="95" t="e">
        <f ca="true">+IF(AND(ISNUMBER(OFFSET('Water Data'!$E$4,0,10*ROW('Water Data'!E197))),'Data Summary'!BV203="Yes"),100-OFFSET('Water Data'!$E$4,0,10*ROW('Water Data'!E197)),NA())</f>
        <v>#N/A</v>
      </c>
      <c r="H203" s="95" t="e">
        <f ca="true">+IF(AND(ISNUMBER(OFFSET('Water Data'!$E$6,0,10*ROW('Water Data'!E197))),'Data Summary'!BW203="Yes"),OFFSET('Water Data'!$E$6,0,10*ROW('Water Data'!E197)),NA())</f>
        <v>#N/A</v>
      </c>
      <c r="I203" s="95" t="e">
        <f ca="true">+IF(AND(ISNUMBER(OFFSET('Water Data'!$E$9,0,10*ROW('Water Data'!E197))),'Data Summary'!BX203="Yes"),OFFSET('Water Data'!$E$9,0,10*ROW('Water Data'!E197)),NA())</f>
        <v>#N/A</v>
      </c>
      <c r="J203" s="95" t="e">
        <f ca="true">+IF(AND(ISNUMBER(OFFSET('Water Data'!$F$4,0,10*ROW('Water Data'!F197))),'Data Summary'!BY203="Yes"),100-OFFSET('Water Data'!$F$4,0,10*ROW('Water Data'!F197)),NA())</f>
        <v>#N/A</v>
      </c>
      <c r="K203" s="95" t="e">
        <f ca="true">+IF(AND(ISNUMBER(OFFSET('Water Data'!$F$6,0,10*ROW('Water Data'!F197))),'Data Summary'!BZ203="Yes"),OFFSET('Water Data'!$F$6,0,10*ROW('Water Data'!F197)),NA())</f>
        <v>#N/A</v>
      </c>
      <c r="L203" s="95" t="e">
        <f ca="true">+IF(AND(ISNUMBER(OFFSET('Water Data'!$F$9,0,10*ROW('Water Data'!F197))),'Data Summary'!CA203="Yes"),OFFSET('Water Data'!$F$9,0,10*ROW('Water Data'!F197)),NA())</f>
        <v>#N/A</v>
      </c>
      <c r="M203" s="95" t="e">
        <f ca="true">+IF(AND(ISNUMBER(OFFSET('Water Data'!$G$4,0,10*ROW('Water Data'!G197))),'Data Summary'!CB203="Yes"),100-OFFSET('Water Data'!$G$4,0,10*ROW('Water Data'!G197)),NA())</f>
        <v>#N/A</v>
      </c>
      <c r="N203" s="95" t="e">
        <f ca="true">+IF(AND(ISNUMBER(OFFSET('Water Data'!$G$6,0,10*ROW('Water Data'!G197))),'Data Summary'!CC203="Yes"),OFFSET('Water Data'!$G$6,0,10*ROW('Water Data'!G197)),NA())</f>
        <v>#N/A</v>
      </c>
      <c r="O203" s="95" t="e">
        <f ca="true">+IF(AND(ISNUMBER(OFFSET('Water Data'!$G$9,0,10*ROW('Water Data'!G197))),'Data Summary'!CD203="Yes"),OFFSET('Water Data'!$G$9,0,10*ROW('Water Data'!G197)),NA())</f>
        <v>#N/A</v>
      </c>
      <c r="P203" s="95" t="e">
        <f ca="true">+IF(AND(ISNUMBER(OFFSET('Water Data'!$H$4,0,10*ROW('Water Data'!H197))),'Data Summary'!CE203="Yes"),100-OFFSET('Water Data'!$H$4,0,10*ROW('Water Data'!H197)),NA())</f>
        <v>#N/A</v>
      </c>
      <c r="Q203" s="95" t="e">
        <f ca="true">+IF(AND(ISNUMBER(OFFSET('Water Data'!$H$6,0,10*ROW('Water Data'!H197))),'Data Summary'!CF203="Yes"),OFFSET('Water Data'!$H$6,0,10*ROW('Water Data'!H197)),NA())</f>
        <v>#N/A</v>
      </c>
      <c r="R203" s="95" t="e">
        <f ca="true">+IF(AND(ISNUMBER(OFFSET('Water Data'!$H$9,0,10*ROW('Water Data'!H197))),'Data Summary'!CG203="Yes"),OFFSET('Water Data'!$H$9,0,10*ROW('Water Data'!H197)),NA())</f>
        <v>#N/A</v>
      </c>
      <c r="S203" s="95" t="e">
        <f ca="true">+IF(AND(ISNUMBER(OFFSET('Water Data'!$I$4,0,10*ROW('Water Data'!I197))),'Data Summary'!CH203="Yes"),100-OFFSET('Water Data'!$I$4,0,10*ROW('Water Data'!I197)),NA())</f>
        <v>#N/A</v>
      </c>
      <c r="T203" s="95" t="e">
        <f ca="true">+IF(AND(ISNUMBER(OFFSET('Water Data'!$I$6,0,10*ROW('Water Data'!I197))),'Data Summary'!CI203="Yes"),OFFSET('Water Data'!$I$6,0,10*ROW('Water Data'!I197)),NA())</f>
        <v>#N/A</v>
      </c>
      <c r="U203" s="95" t="e">
        <f ca="true">+IF(AND(ISNUMBER(OFFSET('Water Data'!$I$9,0,10*ROW('Water Data'!I197))),'Data Summary'!CJ203="Yes"),OFFSET('Water Data'!$I$9,0,10*ROW('Water Data'!I197)),NA())</f>
        <v>#N/A</v>
      </c>
      <c r="V203" s="96" t="e">
        <f ca="true">+IF(AND(ISNUMBER(OFFSET('Sanitation Data'!$D$4,0,10*ROW('Sanitation Data'!D197))),'Data Summary'!CK203="Yes"),100-OFFSET('Sanitation Data'!$D$4,0,10*ROW('Sanitation Data'!D197)),NA())</f>
        <v>#N/A</v>
      </c>
      <c r="W203" s="96" t="e">
        <f ca="true">+IF(AND(ISNUMBER(OFFSET('Sanitation Data'!$D$6,0,10*ROW('Sanitation Data'!D197))),'Data Summary'!CL203="Yes"),OFFSET('Sanitation Data'!$D$6,0,10*ROW('Sanitation Data'!D197)),NA())</f>
        <v>#N/A</v>
      </c>
      <c r="X203" s="96" t="e">
        <f ca="true">+IF(AND(ISNUMBER(OFFSET('Sanitation Data'!$D$10,0,10*ROW('Sanitation Data'!D197))),'Data Summary'!CM203="Yes"),OFFSET('Sanitation Data'!$D$10,0,10*ROW('Sanitation Data'!D197)),NA())</f>
        <v>#N/A</v>
      </c>
      <c r="Y203" s="96" t="e">
        <f ca="true">+IF(AND(ISNUMBER(OFFSET('Sanitation Data'!$D$11,0,10*ROW('Sanitation Data'!D197))),'Data Summary'!CN203="Yes"),OFFSET('Sanitation Data'!$D$11,0,10*ROW('Sanitation Data'!D197)),NA())</f>
        <v>#N/A</v>
      </c>
      <c r="Z203" s="96" t="e">
        <f ca="true">+IF(AND(ISNUMBER(OFFSET('Sanitation Data'!$D$12,0,10*ROW('Sanitation Data'!D197))),'Data Summary'!CO203="Yes"),OFFSET('Sanitation Data'!$D$12,0,10*ROW('Sanitation Data'!D197)),NA())</f>
        <v>#N/A</v>
      </c>
      <c r="AA203" s="96" t="e">
        <f ca="true">+IF(AND(ISNUMBER(OFFSET('Sanitation Data'!$E$4,0,10*ROW('Sanitation Data'!E197))),'Data Summary'!CP203="Yes"),100-OFFSET('Sanitation Data'!$E$4,0,10*ROW('Sanitation Data'!E197)),NA())</f>
        <v>#N/A</v>
      </c>
      <c r="AB203" s="96" t="e">
        <f ca="true">+IF(AND(ISNUMBER(OFFSET('Sanitation Data'!$E$6,0,10*ROW('Sanitation Data'!E197))),'Data Summary'!CQ203="Yes"),OFFSET('Sanitation Data'!$E$6,0,10*ROW('Sanitation Data'!E197)),NA())</f>
        <v>#N/A</v>
      </c>
      <c r="AC203" s="96" t="e">
        <f ca="true">+IF(AND(ISNUMBER(OFFSET('Sanitation Data'!$E$10,0,10*ROW('Sanitation Data'!E197))),'Data Summary'!CR203="Yes"),OFFSET('Sanitation Data'!$E$10,0,10*ROW('Sanitation Data'!E197)),NA())</f>
        <v>#N/A</v>
      </c>
      <c r="AD203" s="96" t="e">
        <f ca="true">+IF(AND(ISNUMBER(OFFSET('Sanitation Data'!$E$11,0,10*ROW('Sanitation Data'!E197))),'Data Summary'!CS203="Yes"),OFFSET('Sanitation Data'!$E$11,0,10*ROW('Sanitation Data'!E197)),NA())</f>
        <v>#N/A</v>
      </c>
      <c r="AE203" s="96" t="e">
        <f ca="true">+IF(AND(ISNUMBER(OFFSET('Sanitation Data'!$E$12,0,10*ROW('Sanitation Data'!E197))),'Data Summary'!CT203="Yes"),OFFSET('Sanitation Data'!$E$12,0,10*ROW('Sanitation Data'!E197)),NA())</f>
        <v>#N/A</v>
      </c>
      <c r="AF203" s="96" t="e">
        <f ca="true">+IF(AND(ISNUMBER(OFFSET('Sanitation Data'!$F$4,0,10*ROW('Sanitation Data'!F197))),'Data Summary'!CU203="Yes"),100-OFFSET('Sanitation Data'!$F$4,0,10*ROW('Sanitation Data'!F197)),NA())</f>
        <v>#N/A</v>
      </c>
      <c r="AG203" s="96" t="e">
        <f ca="true">+IF(AND(ISNUMBER(OFFSET('Sanitation Data'!$F$6,0,10*ROW('Sanitation Data'!F197))),'Data Summary'!CV203="Yes"),OFFSET('Sanitation Data'!$F$6,0,10*ROW('Sanitation Data'!F197)),NA())</f>
        <v>#N/A</v>
      </c>
      <c r="AH203" s="96" t="e">
        <f ca="true">+IF(AND(ISNUMBER(OFFSET('Sanitation Data'!$F$10,0,10*ROW('Sanitation Data'!F197))),'Data Summary'!CW203="Yes"),OFFSET('Sanitation Data'!$F$10,0,10*ROW('Sanitation Data'!F197)),NA())</f>
        <v>#N/A</v>
      </c>
      <c r="AI203" s="96" t="e">
        <f ca="true">+IF(AND(ISNUMBER(OFFSET('Sanitation Data'!$F$11,0,10*ROW('Sanitation Data'!F197))),'Data Summary'!CX203="Yes"),OFFSET('Sanitation Data'!$F$11,0,10*ROW('Sanitation Data'!F197)),NA())</f>
        <v>#N/A</v>
      </c>
      <c r="AJ203" s="96" t="e">
        <f ca="true">+IF(AND(ISNUMBER(OFFSET('Sanitation Data'!$F$12,0,10*ROW('Sanitation Data'!F197))),'Data Summary'!CY203="Yes"),OFFSET('Sanitation Data'!$F$12,0,10*ROW('Sanitation Data'!F197)),NA())</f>
        <v>#N/A</v>
      </c>
      <c r="AK203" s="96" t="e">
        <f ca="true">+IF(AND(ISNUMBER(OFFSET('Sanitation Data'!$G$4,0,10*ROW('Sanitation Data'!G197))),'Data Summary'!CZ203="Yes"),100-OFFSET('Sanitation Data'!$G$4,0,10*ROW('Sanitation Data'!G197)),NA())</f>
        <v>#N/A</v>
      </c>
      <c r="AL203" s="96" t="e">
        <f ca="true">+IF(AND(ISNUMBER(OFFSET('Sanitation Data'!$G$6,0,10*ROW('Sanitation Data'!G197))),'Data Summary'!DA203="Yes"),OFFSET('Sanitation Data'!$G$6,0,10*ROW('Sanitation Data'!G197)),NA())</f>
        <v>#N/A</v>
      </c>
      <c r="AM203" s="96" t="e">
        <f ca="true">+IF(AND(ISNUMBER(OFFSET('Sanitation Data'!$G$10,0,10*ROW('Sanitation Data'!G197))),'Data Summary'!DB203="Yes"),OFFSET('Sanitation Data'!$G$10,0,10*ROW('Sanitation Data'!G197)),NA())</f>
        <v>#N/A</v>
      </c>
      <c r="AN203" s="96" t="e">
        <f ca="true">+IF(AND(ISNUMBER(OFFSET('Sanitation Data'!$G$11,0,10*ROW('Sanitation Data'!G197))),'Data Summary'!DC203="Yes"),OFFSET('Sanitation Data'!$G$11,0,10*ROW('Sanitation Data'!G197)),NA())</f>
        <v>#N/A</v>
      </c>
      <c r="AO203" s="96" t="e">
        <f ca="true">+IF(AND(ISNUMBER(OFFSET('Sanitation Data'!$G$12,0,10*ROW('Sanitation Data'!G197))),'Data Summary'!DD203="Yes"),OFFSET('Sanitation Data'!$G$12,0,10*ROW('Sanitation Data'!G197)),NA())</f>
        <v>#N/A</v>
      </c>
      <c r="AP203" s="96" t="e">
        <f ca="true">+IF(AND(ISNUMBER(OFFSET('Sanitation Data'!$H$4,0,10*ROW('Sanitation Data'!H197))),'Data Summary'!DE203="Yes"),100-OFFSET('Sanitation Data'!$H$4,0,10*ROW('Sanitation Data'!H197)),NA())</f>
        <v>#N/A</v>
      </c>
      <c r="AQ203" s="96" t="e">
        <f ca="true">+IF(AND(ISNUMBER(OFFSET('Sanitation Data'!$H$6,0,10*ROW('Sanitation Data'!H197))),'Data Summary'!DF203="Yes"),OFFSET('Sanitation Data'!$H$6,0,10*ROW('Sanitation Data'!H197)),NA())</f>
        <v>#N/A</v>
      </c>
      <c r="AR203" s="96" t="e">
        <f ca="true">+IF(AND(ISNUMBER(OFFSET('Sanitation Data'!$H$10,0,10*ROW('Sanitation Data'!H197))),'Data Summary'!DG203="Yes"),OFFSET('Sanitation Data'!$H$10,0,10*ROW('Sanitation Data'!H197)),NA())</f>
        <v>#N/A</v>
      </c>
      <c r="AS203" s="96" t="e">
        <f ca="true">+IF(AND(ISNUMBER(OFFSET('Sanitation Data'!$H$11,0,10*ROW('Sanitation Data'!H197))),'Data Summary'!DH203="Yes"),OFFSET('Sanitation Data'!$H$11,0,10*ROW('Sanitation Data'!H197)),NA())</f>
        <v>#N/A</v>
      </c>
      <c r="AT203" s="96" t="e">
        <f ca="true">+IF(AND(ISNUMBER(OFFSET('Sanitation Data'!$H$12,0,10*ROW('Sanitation Data'!H197))),'Data Summary'!DI203="Yes"),OFFSET('Sanitation Data'!$H$12,0,10*ROW('Sanitation Data'!H197)),NA())</f>
        <v>#N/A</v>
      </c>
      <c r="AU203" s="96" t="e">
        <f ca="true">+IF(AND(ISNUMBER(OFFSET('Sanitation Data'!$I$4,0,10*ROW('Sanitation Data'!I197))),'Data Summary'!DJ203="Yes"),100-OFFSET('Sanitation Data'!$I$4,0,10*ROW('Sanitation Data'!I197)),NA())</f>
        <v>#N/A</v>
      </c>
      <c r="AV203" s="96" t="e">
        <f ca="true">+IF(AND(ISNUMBER(OFFSET('Sanitation Data'!$I$6,0,10*ROW('Sanitation Data'!I197))),'Data Summary'!DK203="Yes"),OFFSET('Sanitation Data'!$I$6,0,10*ROW('Sanitation Data'!I197)),NA())</f>
        <v>#N/A</v>
      </c>
      <c r="AW203" s="96" t="e">
        <f ca="true">+IF(AND(ISNUMBER(OFFSET('Sanitation Data'!$I$10,0,10*ROW('Sanitation Data'!I197))),'Data Summary'!DL203="Yes"),OFFSET('Sanitation Data'!$I$10,0,10*ROW('Sanitation Data'!I197)),NA())</f>
        <v>#N/A</v>
      </c>
      <c r="AX203" s="96" t="e">
        <f ca="true">+IF(AND(ISNUMBER(OFFSET('Sanitation Data'!$I$11,0,10*ROW('Sanitation Data'!I197))),'Data Summary'!DM203="Yes"),OFFSET('Sanitation Data'!$I$11,0,10*ROW('Sanitation Data'!I197)),NA())</f>
        <v>#N/A</v>
      </c>
      <c r="AY203" s="96" t="e">
        <f ca="true">+IF(AND(ISNUMBER(OFFSET('Sanitation Data'!$I$12,0,10*ROW('Sanitation Data'!I197))),'Data Summary'!DN203="Yes"),OFFSET('Sanitation Data'!$I$12,0,10*ROW('Sanitation Data'!I197)),NA())</f>
        <v>#N/A</v>
      </c>
      <c r="AZ203" s="97" t="e">
        <f ca="true">+IF(AND(ISNUMBER(OFFSET('Hygiene Data'!$D$5,0,10*ROW('Hygiene Data'!D197))),'Data Summary'!DO203="Yes"),OFFSET('Hygiene Data'!$D$5,0,10*ROW('Hygiene Data'!D197)),NA())</f>
        <v>#N/A</v>
      </c>
      <c r="BA203" s="97" t="e">
        <f ca="true">+IF(AND(ISNUMBER(OFFSET('Hygiene Data'!$D$7,0,10*ROW('Hygiene Data'!D197))),'Data Summary'!DP203="Yes"),OFFSET('Hygiene Data'!$D$7,0,10*ROW('Hygiene Data'!D197)),NA())</f>
        <v>#N/A</v>
      </c>
      <c r="BB203" s="97" t="e">
        <f ca="true">+IF(AND(ISNUMBER(OFFSET('Hygiene Data'!$D$9,0,10*ROW('Hygiene Data'!D197))),'Data Summary'!DQ203="Yes"),OFFSET('Hygiene Data'!$D$9,0,10*ROW('Hygiene Data'!D197)),NA())</f>
        <v>#N/A</v>
      </c>
      <c r="BC203" s="97" t="e">
        <f ca="true">+IF(AND(ISNUMBER(OFFSET('Hygiene Data'!$E$5,0,10*ROW('Hygiene Data'!E197))),'Data Summary'!DR203="Yes"),OFFSET('Hygiene Data'!$E$5,0,10*ROW('Hygiene Data'!E197)),NA())</f>
        <v>#N/A</v>
      </c>
      <c r="BD203" s="97" t="e">
        <f ca="true">+IF(AND(ISNUMBER(OFFSET('Hygiene Data'!$E$7,0,10*ROW('Hygiene Data'!E197))),'Data Summary'!DS203="Yes"),OFFSET('Hygiene Data'!$E$7,0,10*ROW('Hygiene Data'!E197)),NA())</f>
        <v>#N/A</v>
      </c>
      <c r="BE203" s="97" t="e">
        <f ca="true">+IF(AND(ISNUMBER(OFFSET('Hygiene Data'!$E$9,0,10*ROW('Hygiene Data'!E197))),'Data Summary'!DT203="Yes"),OFFSET('Hygiene Data'!$E$9,0,10*ROW('Hygiene Data'!E197)),NA())</f>
        <v>#N/A</v>
      </c>
      <c r="BF203" s="97" t="e">
        <f ca="true">+IF(AND(ISNUMBER(OFFSET('Hygiene Data'!$F$5,0,10*ROW('Hygiene Data'!F197))),'Data Summary'!DU203="Yes"),OFFSET('Hygiene Data'!$F$5,0,10*ROW('Hygiene Data'!F197)),NA())</f>
        <v>#N/A</v>
      </c>
      <c r="BG203" s="97" t="e">
        <f ca="true">+IF(AND(ISNUMBER(OFFSET('Hygiene Data'!$F$7,0,10*ROW('Hygiene Data'!F197))),'Data Summary'!DV203="Yes"),OFFSET('Hygiene Data'!$F$7,0,10*ROW('Hygiene Data'!F197)),NA())</f>
        <v>#N/A</v>
      </c>
      <c r="BH203" s="97" t="e">
        <f ca="true">+IF(AND(ISNUMBER(OFFSET('Hygiene Data'!$F$9,0,10*ROW('Hygiene Data'!F197))),'Data Summary'!DW203="Yes"),OFFSET('Hygiene Data'!$F$9,0,10*ROW('Hygiene Data'!F197)),NA())</f>
        <v>#N/A</v>
      </c>
      <c r="BI203" s="97" t="e">
        <f ca="true">+IF(AND(ISNUMBER(OFFSET('Hygiene Data'!$G$5,0,10*ROW('Hygiene Data'!G197))),'Data Summary'!DX203="Yes"),OFFSET('Hygiene Data'!$G$5,0,10*ROW('Hygiene Data'!G197)),NA())</f>
        <v>#N/A</v>
      </c>
      <c r="BJ203" s="97" t="e">
        <f ca="true">+IF(AND(ISNUMBER(OFFSET('Hygiene Data'!$G$7,0,10*ROW('Hygiene Data'!G197))),'Data Summary'!DY203="Yes"),OFFSET('Hygiene Data'!$G$7,0,10*ROW('Hygiene Data'!G197)),NA())</f>
        <v>#N/A</v>
      </c>
      <c r="BK203" s="97" t="e">
        <f ca="true">+IF(AND(ISNUMBER(OFFSET('Hygiene Data'!$G$9,0,10*ROW('Hygiene Data'!G197))),'Data Summary'!DZ203="Yes"),OFFSET('Hygiene Data'!$G$9,0,10*ROW('Hygiene Data'!G197)),NA())</f>
        <v>#N/A</v>
      </c>
      <c r="BL203" s="97" t="e">
        <f ca="true">+IF(AND(ISNUMBER(OFFSET('Hygiene Data'!$H$5,0,10*ROW('Hygiene Data'!H197))),'Data Summary'!EA203="Yes"),OFFSET('Hygiene Data'!$H$5,0,10*ROW('Hygiene Data'!H197)),NA())</f>
        <v>#N/A</v>
      </c>
      <c r="BM203" s="97" t="e">
        <f ca="true">+IF(AND(ISNUMBER(OFFSET('Hygiene Data'!$H$7,0,10*ROW('Hygiene Data'!H197))),'Data Summary'!EB203="Yes"),OFFSET('Hygiene Data'!$H$7,0,10*ROW('Hygiene Data'!H197)),NA())</f>
        <v>#N/A</v>
      </c>
      <c r="BN203" s="97" t="e">
        <f ca="true">+IF(AND(ISNUMBER(OFFSET('Hygiene Data'!$H$9,0,10*ROW('Hygiene Data'!H197))),'Data Summary'!EC203="Yes"),OFFSET('Hygiene Data'!$H$9,0,10*ROW('Hygiene Data'!H197)),NA())</f>
        <v>#N/A</v>
      </c>
      <c r="BO203" s="97" t="e">
        <f ca="true">+IF(AND(ISNUMBER(OFFSET('Hygiene Data'!$I$5,0,10*ROW('Hygiene Data'!I197))),'Data Summary'!ED203="Yes"),OFFSET('Hygiene Data'!$I$5,0,10*ROW('Hygiene Data'!I197)),NA())</f>
        <v>#N/A</v>
      </c>
      <c r="BP203" s="97" t="e">
        <f ca="true">+IF(AND(ISNUMBER(OFFSET('Hygiene Data'!$I$7,0,10*ROW('Hygiene Data'!I197))),'Data Summary'!EE203="Yes"),OFFSET('Hygiene Data'!$I$7,0,10*ROW('Hygiene Data'!I197)),NA())</f>
        <v>#N/A</v>
      </c>
      <c r="BQ203" s="97" t="e">
        <f ca="true">+IF(AND(ISNUMBER(OFFSET('Hygiene Data'!$I$9,0,10*ROW('Hygiene Data'!I197))),'Data Summary'!EF203="Yes"),OFFSET('Hygiene Data'!$I$9,0,10*ROW('Hygiene Data'!I197)),NA())</f>
        <v>#N/A</v>
      </c>
    </row>
    <row xmlns:x14ac="http://schemas.microsoft.com/office/spreadsheetml/2009/9/ac" r="204" x14ac:dyDescent="0.2">
      <c r="A204" s="409" t="e">
        <f ca="true">+RIGHT('Data Summary'!A204,LEN('Data Summary'!A204)-9)</f>
        <v>#VALUE!</v>
      </c>
      <c r="B204" s="36" t="str">
        <f ca="true">+IF(ISTEXT('Data Summary'!B204),'Data Summary'!B204,"")</f>
        <v/>
      </c>
      <c r="C204" s="358" t="e">
        <f ca="true">+VALUE('Data Summary'!C204)</f>
        <v>#VALUE!</v>
      </c>
      <c r="D204" s="95" t="e">
        <f ca="true">+IF(AND(ISNUMBER(OFFSET('Water Data'!$D$4,0,10*ROW('Water Data'!D198))),'Data Summary'!BS204="Yes"),100-OFFSET('Water Data'!$D$4,0,10*ROW('Water Data'!D198)),NA())</f>
        <v>#N/A</v>
      </c>
      <c r="E204" s="95" t="e">
        <f ca="true">+IF(AND(ISNUMBER(OFFSET('Water Data'!$D$6,0,10*ROW('Water Data'!D198))),'Data Summary'!BT204="Yes"),OFFSET('Water Data'!$D$6,0,10*ROW('Water Data'!D198)),NA())</f>
        <v>#N/A</v>
      </c>
      <c r="F204" s="95" t="e">
        <f ca="true">+IF(AND(ISNUMBER(OFFSET('Water Data'!$D$9,0,10*ROW('Water Data'!D198))),'Data Summary'!BU204="Yes"),OFFSET('Water Data'!$D$9,0,10*ROW('Water Data'!D198)),NA())</f>
        <v>#N/A</v>
      </c>
      <c r="G204" s="95" t="e">
        <f ca="true">+IF(AND(ISNUMBER(OFFSET('Water Data'!$E$4,0,10*ROW('Water Data'!E198))),'Data Summary'!BV204="Yes"),100-OFFSET('Water Data'!$E$4,0,10*ROW('Water Data'!E198)),NA())</f>
        <v>#N/A</v>
      </c>
      <c r="H204" s="95" t="e">
        <f ca="true">+IF(AND(ISNUMBER(OFFSET('Water Data'!$E$6,0,10*ROW('Water Data'!E198))),'Data Summary'!BW204="Yes"),OFFSET('Water Data'!$E$6,0,10*ROW('Water Data'!E198)),NA())</f>
        <v>#N/A</v>
      </c>
      <c r="I204" s="95" t="e">
        <f ca="true">+IF(AND(ISNUMBER(OFFSET('Water Data'!$E$9,0,10*ROW('Water Data'!E198))),'Data Summary'!BX204="Yes"),OFFSET('Water Data'!$E$9,0,10*ROW('Water Data'!E198)),NA())</f>
        <v>#N/A</v>
      </c>
      <c r="J204" s="95" t="e">
        <f ca="true">+IF(AND(ISNUMBER(OFFSET('Water Data'!$F$4,0,10*ROW('Water Data'!F198))),'Data Summary'!BY204="Yes"),100-OFFSET('Water Data'!$F$4,0,10*ROW('Water Data'!F198)),NA())</f>
        <v>#N/A</v>
      </c>
      <c r="K204" s="95" t="e">
        <f ca="true">+IF(AND(ISNUMBER(OFFSET('Water Data'!$F$6,0,10*ROW('Water Data'!F198))),'Data Summary'!BZ204="Yes"),OFFSET('Water Data'!$F$6,0,10*ROW('Water Data'!F198)),NA())</f>
        <v>#N/A</v>
      </c>
      <c r="L204" s="95" t="e">
        <f ca="true">+IF(AND(ISNUMBER(OFFSET('Water Data'!$F$9,0,10*ROW('Water Data'!F198))),'Data Summary'!CA204="Yes"),OFFSET('Water Data'!$F$9,0,10*ROW('Water Data'!F198)),NA())</f>
        <v>#N/A</v>
      </c>
      <c r="M204" s="95" t="e">
        <f ca="true">+IF(AND(ISNUMBER(OFFSET('Water Data'!$G$4,0,10*ROW('Water Data'!G198))),'Data Summary'!CB204="Yes"),100-OFFSET('Water Data'!$G$4,0,10*ROW('Water Data'!G198)),NA())</f>
        <v>#N/A</v>
      </c>
      <c r="N204" s="95" t="e">
        <f ca="true">+IF(AND(ISNUMBER(OFFSET('Water Data'!$G$6,0,10*ROW('Water Data'!G198))),'Data Summary'!CC204="Yes"),OFFSET('Water Data'!$G$6,0,10*ROW('Water Data'!G198)),NA())</f>
        <v>#N/A</v>
      </c>
      <c r="O204" s="95" t="e">
        <f ca="true">+IF(AND(ISNUMBER(OFFSET('Water Data'!$G$9,0,10*ROW('Water Data'!G198))),'Data Summary'!CD204="Yes"),OFFSET('Water Data'!$G$9,0,10*ROW('Water Data'!G198)),NA())</f>
        <v>#N/A</v>
      </c>
      <c r="P204" s="95" t="e">
        <f ca="true">+IF(AND(ISNUMBER(OFFSET('Water Data'!$H$4,0,10*ROW('Water Data'!H198))),'Data Summary'!CE204="Yes"),100-OFFSET('Water Data'!$H$4,0,10*ROW('Water Data'!H198)),NA())</f>
        <v>#N/A</v>
      </c>
      <c r="Q204" s="95" t="e">
        <f ca="true">+IF(AND(ISNUMBER(OFFSET('Water Data'!$H$6,0,10*ROW('Water Data'!H198))),'Data Summary'!CF204="Yes"),OFFSET('Water Data'!$H$6,0,10*ROW('Water Data'!H198)),NA())</f>
        <v>#N/A</v>
      </c>
      <c r="R204" s="95" t="e">
        <f ca="true">+IF(AND(ISNUMBER(OFFSET('Water Data'!$H$9,0,10*ROW('Water Data'!H198))),'Data Summary'!CG204="Yes"),OFFSET('Water Data'!$H$9,0,10*ROW('Water Data'!H198)),NA())</f>
        <v>#N/A</v>
      </c>
      <c r="S204" s="95" t="e">
        <f ca="true">+IF(AND(ISNUMBER(OFFSET('Water Data'!$I$4,0,10*ROW('Water Data'!I198))),'Data Summary'!CH204="Yes"),100-OFFSET('Water Data'!$I$4,0,10*ROW('Water Data'!I198)),NA())</f>
        <v>#N/A</v>
      </c>
      <c r="T204" s="95" t="e">
        <f ca="true">+IF(AND(ISNUMBER(OFFSET('Water Data'!$I$6,0,10*ROW('Water Data'!I198))),'Data Summary'!CI204="Yes"),OFFSET('Water Data'!$I$6,0,10*ROW('Water Data'!I198)),NA())</f>
        <v>#N/A</v>
      </c>
      <c r="U204" s="95" t="e">
        <f ca="true">+IF(AND(ISNUMBER(OFFSET('Water Data'!$I$9,0,10*ROW('Water Data'!I198))),'Data Summary'!CJ204="Yes"),OFFSET('Water Data'!$I$9,0,10*ROW('Water Data'!I198)),NA())</f>
        <v>#N/A</v>
      </c>
      <c r="V204" s="96" t="e">
        <f ca="true">+IF(AND(ISNUMBER(OFFSET('Sanitation Data'!$D$4,0,10*ROW('Sanitation Data'!D198))),'Data Summary'!CK204="Yes"),100-OFFSET('Sanitation Data'!$D$4,0,10*ROW('Sanitation Data'!D198)),NA())</f>
        <v>#N/A</v>
      </c>
      <c r="W204" s="96" t="e">
        <f ca="true">+IF(AND(ISNUMBER(OFFSET('Sanitation Data'!$D$6,0,10*ROW('Sanitation Data'!D198))),'Data Summary'!CL204="Yes"),OFFSET('Sanitation Data'!$D$6,0,10*ROW('Sanitation Data'!D198)),NA())</f>
        <v>#N/A</v>
      </c>
      <c r="X204" s="96" t="e">
        <f ca="true">+IF(AND(ISNUMBER(OFFSET('Sanitation Data'!$D$10,0,10*ROW('Sanitation Data'!D198))),'Data Summary'!CM204="Yes"),OFFSET('Sanitation Data'!$D$10,0,10*ROW('Sanitation Data'!D198)),NA())</f>
        <v>#N/A</v>
      </c>
      <c r="Y204" s="96" t="e">
        <f ca="true">+IF(AND(ISNUMBER(OFFSET('Sanitation Data'!$D$11,0,10*ROW('Sanitation Data'!D198))),'Data Summary'!CN204="Yes"),OFFSET('Sanitation Data'!$D$11,0,10*ROW('Sanitation Data'!D198)),NA())</f>
        <v>#N/A</v>
      </c>
      <c r="Z204" s="96" t="e">
        <f ca="true">+IF(AND(ISNUMBER(OFFSET('Sanitation Data'!$D$12,0,10*ROW('Sanitation Data'!D198))),'Data Summary'!CO204="Yes"),OFFSET('Sanitation Data'!$D$12,0,10*ROW('Sanitation Data'!D198)),NA())</f>
        <v>#N/A</v>
      </c>
      <c r="AA204" s="96" t="e">
        <f ca="true">+IF(AND(ISNUMBER(OFFSET('Sanitation Data'!$E$4,0,10*ROW('Sanitation Data'!E198))),'Data Summary'!CP204="Yes"),100-OFFSET('Sanitation Data'!$E$4,0,10*ROW('Sanitation Data'!E198)),NA())</f>
        <v>#N/A</v>
      </c>
      <c r="AB204" s="96" t="e">
        <f ca="true">+IF(AND(ISNUMBER(OFFSET('Sanitation Data'!$E$6,0,10*ROW('Sanitation Data'!E198))),'Data Summary'!CQ204="Yes"),OFFSET('Sanitation Data'!$E$6,0,10*ROW('Sanitation Data'!E198)),NA())</f>
        <v>#N/A</v>
      </c>
      <c r="AC204" s="96" t="e">
        <f ca="true">+IF(AND(ISNUMBER(OFFSET('Sanitation Data'!$E$10,0,10*ROW('Sanitation Data'!E198))),'Data Summary'!CR204="Yes"),OFFSET('Sanitation Data'!$E$10,0,10*ROW('Sanitation Data'!E198)),NA())</f>
        <v>#N/A</v>
      </c>
      <c r="AD204" s="96" t="e">
        <f ca="true">+IF(AND(ISNUMBER(OFFSET('Sanitation Data'!$E$11,0,10*ROW('Sanitation Data'!E198))),'Data Summary'!CS204="Yes"),OFFSET('Sanitation Data'!$E$11,0,10*ROW('Sanitation Data'!E198)),NA())</f>
        <v>#N/A</v>
      </c>
      <c r="AE204" s="96" t="e">
        <f ca="true">+IF(AND(ISNUMBER(OFFSET('Sanitation Data'!$E$12,0,10*ROW('Sanitation Data'!E198))),'Data Summary'!CT204="Yes"),OFFSET('Sanitation Data'!$E$12,0,10*ROW('Sanitation Data'!E198)),NA())</f>
        <v>#N/A</v>
      </c>
      <c r="AF204" s="96" t="e">
        <f ca="true">+IF(AND(ISNUMBER(OFFSET('Sanitation Data'!$F$4,0,10*ROW('Sanitation Data'!F198))),'Data Summary'!CU204="Yes"),100-OFFSET('Sanitation Data'!$F$4,0,10*ROW('Sanitation Data'!F198)),NA())</f>
        <v>#N/A</v>
      </c>
      <c r="AG204" s="96" t="e">
        <f ca="true">+IF(AND(ISNUMBER(OFFSET('Sanitation Data'!$F$6,0,10*ROW('Sanitation Data'!F198))),'Data Summary'!CV204="Yes"),OFFSET('Sanitation Data'!$F$6,0,10*ROW('Sanitation Data'!F198)),NA())</f>
        <v>#N/A</v>
      </c>
      <c r="AH204" s="96" t="e">
        <f ca="true">+IF(AND(ISNUMBER(OFFSET('Sanitation Data'!$F$10,0,10*ROW('Sanitation Data'!F198))),'Data Summary'!CW204="Yes"),OFFSET('Sanitation Data'!$F$10,0,10*ROW('Sanitation Data'!F198)),NA())</f>
        <v>#N/A</v>
      </c>
      <c r="AI204" s="96" t="e">
        <f ca="true">+IF(AND(ISNUMBER(OFFSET('Sanitation Data'!$F$11,0,10*ROW('Sanitation Data'!F198))),'Data Summary'!CX204="Yes"),OFFSET('Sanitation Data'!$F$11,0,10*ROW('Sanitation Data'!F198)),NA())</f>
        <v>#N/A</v>
      </c>
      <c r="AJ204" s="96" t="e">
        <f ca="true">+IF(AND(ISNUMBER(OFFSET('Sanitation Data'!$F$12,0,10*ROW('Sanitation Data'!F198))),'Data Summary'!CY204="Yes"),OFFSET('Sanitation Data'!$F$12,0,10*ROW('Sanitation Data'!F198)),NA())</f>
        <v>#N/A</v>
      </c>
      <c r="AK204" s="96" t="e">
        <f ca="true">+IF(AND(ISNUMBER(OFFSET('Sanitation Data'!$G$4,0,10*ROW('Sanitation Data'!G198))),'Data Summary'!CZ204="Yes"),100-OFFSET('Sanitation Data'!$G$4,0,10*ROW('Sanitation Data'!G198)),NA())</f>
        <v>#N/A</v>
      </c>
      <c r="AL204" s="96" t="e">
        <f ca="true">+IF(AND(ISNUMBER(OFFSET('Sanitation Data'!$G$6,0,10*ROW('Sanitation Data'!G198))),'Data Summary'!DA204="Yes"),OFFSET('Sanitation Data'!$G$6,0,10*ROW('Sanitation Data'!G198)),NA())</f>
        <v>#N/A</v>
      </c>
      <c r="AM204" s="96" t="e">
        <f ca="true">+IF(AND(ISNUMBER(OFFSET('Sanitation Data'!$G$10,0,10*ROW('Sanitation Data'!G198))),'Data Summary'!DB204="Yes"),OFFSET('Sanitation Data'!$G$10,0,10*ROW('Sanitation Data'!G198)),NA())</f>
        <v>#N/A</v>
      </c>
      <c r="AN204" s="96" t="e">
        <f ca="true">+IF(AND(ISNUMBER(OFFSET('Sanitation Data'!$G$11,0,10*ROW('Sanitation Data'!G198))),'Data Summary'!DC204="Yes"),OFFSET('Sanitation Data'!$G$11,0,10*ROW('Sanitation Data'!G198)),NA())</f>
        <v>#N/A</v>
      </c>
      <c r="AO204" s="96" t="e">
        <f ca="true">+IF(AND(ISNUMBER(OFFSET('Sanitation Data'!$G$12,0,10*ROW('Sanitation Data'!G198))),'Data Summary'!DD204="Yes"),OFFSET('Sanitation Data'!$G$12,0,10*ROW('Sanitation Data'!G198)),NA())</f>
        <v>#N/A</v>
      </c>
      <c r="AP204" s="96" t="e">
        <f ca="true">+IF(AND(ISNUMBER(OFFSET('Sanitation Data'!$H$4,0,10*ROW('Sanitation Data'!H198))),'Data Summary'!DE204="Yes"),100-OFFSET('Sanitation Data'!$H$4,0,10*ROW('Sanitation Data'!H198)),NA())</f>
        <v>#N/A</v>
      </c>
      <c r="AQ204" s="96" t="e">
        <f ca="true">+IF(AND(ISNUMBER(OFFSET('Sanitation Data'!$H$6,0,10*ROW('Sanitation Data'!H198))),'Data Summary'!DF204="Yes"),OFFSET('Sanitation Data'!$H$6,0,10*ROW('Sanitation Data'!H198)),NA())</f>
        <v>#N/A</v>
      </c>
      <c r="AR204" s="96" t="e">
        <f ca="true">+IF(AND(ISNUMBER(OFFSET('Sanitation Data'!$H$10,0,10*ROW('Sanitation Data'!H198))),'Data Summary'!DG204="Yes"),OFFSET('Sanitation Data'!$H$10,0,10*ROW('Sanitation Data'!H198)),NA())</f>
        <v>#N/A</v>
      </c>
      <c r="AS204" s="96" t="e">
        <f ca="true">+IF(AND(ISNUMBER(OFFSET('Sanitation Data'!$H$11,0,10*ROW('Sanitation Data'!H198))),'Data Summary'!DH204="Yes"),OFFSET('Sanitation Data'!$H$11,0,10*ROW('Sanitation Data'!H198)),NA())</f>
        <v>#N/A</v>
      </c>
      <c r="AT204" s="96" t="e">
        <f ca="true">+IF(AND(ISNUMBER(OFFSET('Sanitation Data'!$H$12,0,10*ROW('Sanitation Data'!H198))),'Data Summary'!DI204="Yes"),OFFSET('Sanitation Data'!$H$12,0,10*ROW('Sanitation Data'!H198)),NA())</f>
        <v>#N/A</v>
      </c>
      <c r="AU204" s="96" t="e">
        <f ca="true">+IF(AND(ISNUMBER(OFFSET('Sanitation Data'!$I$4,0,10*ROW('Sanitation Data'!I198))),'Data Summary'!DJ204="Yes"),100-OFFSET('Sanitation Data'!$I$4,0,10*ROW('Sanitation Data'!I198)),NA())</f>
        <v>#N/A</v>
      </c>
      <c r="AV204" s="96" t="e">
        <f ca="true">+IF(AND(ISNUMBER(OFFSET('Sanitation Data'!$I$6,0,10*ROW('Sanitation Data'!I198))),'Data Summary'!DK204="Yes"),OFFSET('Sanitation Data'!$I$6,0,10*ROW('Sanitation Data'!I198)),NA())</f>
        <v>#N/A</v>
      </c>
      <c r="AW204" s="96" t="e">
        <f ca="true">+IF(AND(ISNUMBER(OFFSET('Sanitation Data'!$I$10,0,10*ROW('Sanitation Data'!I198))),'Data Summary'!DL204="Yes"),OFFSET('Sanitation Data'!$I$10,0,10*ROW('Sanitation Data'!I198)),NA())</f>
        <v>#N/A</v>
      </c>
      <c r="AX204" s="96" t="e">
        <f ca="true">+IF(AND(ISNUMBER(OFFSET('Sanitation Data'!$I$11,0,10*ROW('Sanitation Data'!I198))),'Data Summary'!DM204="Yes"),OFFSET('Sanitation Data'!$I$11,0,10*ROW('Sanitation Data'!I198)),NA())</f>
        <v>#N/A</v>
      </c>
      <c r="AY204" s="96" t="e">
        <f ca="true">+IF(AND(ISNUMBER(OFFSET('Sanitation Data'!$I$12,0,10*ROW('Sanitation Data'!I198))),'Data Summary'!DN204="Yes"),OFFSET('Sanitation Data'!$I$12,0,10*ROW('Sanitation Data'!I198)),NA())</f>
        <v>#N/A</v>
      </c>
      <c r="AZ204" s="97" t="e">
        <f ca="true">+IF(AND(ISNUMBER(OFFSET('Hygiene Data'!$D$5,0,10*ROW('Hygiene Data'!D198))),'Data Summary'!DO204="Yes"),OFFSET('Hygiene Data'!$D$5,0,10*ROW('Hygiene Data'!D198)),NA())</f>
        <v>#N/A</v>
      </c>
      <c r="BA204" s="97" t="e">
        <f ca="true">+IF(AND(ISNUMBER(OFFSET('Hygiene Data'!$D$7,0,10*ROW('Hygiene Data'!D198))),'Data Summary'!DP204="Yes"),OFFSET('Hygiene Data'!$D$7,0,10*ROW('Hygiene Data'!D198)),NA())</f>
        <v>#N/A</v>
      </c>
      <c r="BB204" s="97" t="e">
        <f ca="true">+IF(AND(ISNUMBER(OFFSET('Hygiene Data'!$D$9,0,10*ROW('Hygiene Data'!D198))),'Data Summary'!DQ204="Yes"),OFFSET('Hygiene Data'!$D$9,0,10*ROW('Hygiene Data'!D198)),NA())</f>
        <v>#N/A</v>
      </c>
      <c r="BC204" s="97" t="e">
        <f ca="true">+IF(AND(ISNUMBER(OFFSET('Hygiene Data'!$E$5,0,10*ROW('Hygiene Data'!E198))),'Data Summary'!DR204="Yes"),OFFSET('Hygiene Data'!$E$5,0,10*ROW('Hygiene Data'!E198)),NA())</f>
        <v>#N/A</v>
      </c>
      <c r="BD204" s="97" t="e">
        <f ca="true">+IF(AND(ISNUMBER(OFFSET('Hygiene Data'!$E$7,0,10*ROW('Hygiene Data'!E198))),'Data Summary'!DS204="Yes"),OFFSET('Hygiene Data'!$E$7,0,10*ROW('Hygiene Data'!E198)),NA())</f>
        <v>#N/A</v>
      </c>
      <c r="BE204" s="97" t="e">
        <f ca="true">+IF(AND(ISNUMBER(OFFSET('Hygiene Data'!$E$9,0,10*ROW('Hygiene Data'!E198))),'Data Summary'!DT204="Yes"),OFFSET('Hygiene Data'!$E$9,0,10*ROW('Hygiene Data'!E198)),NA())</f>
        <v>#N/A</v>
      </c>
      <c r="BF204" s="97" t="e">
        <f ca="true">+IF(AND(ISNUMBER(OFFSET('Hygiene Data'!$F$5,0,10*ROW('Hygiene Data'!F198))),'Data Summary'!DU204="Yes"),OFFSET('Hygiene Data'!$F$5,0,10*ROW('Hygiene Data'!F198)),NA())</f>
        <v>#N/A</v>
      </c>
      <c r="BG204" s="97" t="e">
        <f ca="true">+IF(AND(ISNUMBER(OFFSET('Hygiene Data'!$F$7,0,10*ROW('Hygiene Data'!F198))),'Data Summary'!DV204="Yes"),OFFSET('Hygiene Data'!$F$7,0,10*ROW('Hygiene Data'!F198)),NA())</f>
        <v>#N/A</v>
      </c>
      <c r="BH204" s="97" t="e">
        <f ca="true">+IF(AND(ISNUMBER(OFFSET('Hygiene Data'!$F$9,0,10*ROW('Hygiene Data'!F198))),'Data Summary'!DW204="Yes"),OFFSET('Hygiene Data'!$F$9,0,10*ROW('Hygiene Data'!F198)),NA())</f>
        <v>#N/A</v>
      </c>
      <c r="BI204" s="97" t="e">
        <f ca="true">+IF(AND(ISNUMBER(OFFSET('Hygiene Data'!$G$5,0,10*ROW('Hygiene Data'!G198))),'Data Summary'!DX204="Yes"),OFFSET('Hygiene Data'!$G$5,0,10*ROW('Hygiene Data'!G198)),NA())</f>
        <v>#N/A</v>
      </c>
      <c r="BJ204" s="97" t="e">
        <f ca="true">+IF(AND(ISNUMBER(OFFSET('Hygiene Data'!$G$7,0,10*ROW('Hygiene Data'!G198))),'Data Summary'!DY204="Yes"),OFFSET('Hygiene Data'!$G$7,0,10*ROW('Hygiene Data'!G198)),NA())</f>
        <v>#N/A</v>
      </c>
      <c r="BK204" s="97" t="e">
        <f ca="true">+IF(AND(ISNUMBER(OFFSET('Hygiene Data'!$G$9,0,10*ROW('Hygiene Data'!G198))),'Data Summary'!DZ204="Yes"),OFFSET('Hygiene Data'!$G$9,0,10*ROW('Hygiene Data'!G198)),NA())</f>
        <v>#N/A</v>
      </c>
      <c r="BL204" s="97" t="e">
        <f ca="true">+IF(AND(ISNUMBER(OFFSET('Hygiene Data'!$H$5,0,10*ROW('Hygiene Data'!H198))),'Data Summary'!EA204="Yes"),OFFSET('Hygiene Data'!$H$5,0,10*ROW('Hygiene Data'!H198)),NA())</f>
        <v>#N/A</v>
      </c>
      <c r="BM204" s="97" t="e">
        <f ca="true">+IF(AND(ISNUMBER(OFFSET('Hygiene Data'!$H$7,0,10*ROW('Hygiene Data'!H198))),'Data Summary'!EB204="Yes"),OFFSET('Hygiene Data'!$H$7,0,10*ROW('Hygiene Data'!H198)),NA())</f>
        <v>#N/A</v>
      </c>
      <c r="BN204" s="97" t="e">
        <f ca="true">+IF(AND(ISNUMBER(OFFSET('Hygiene Data'!$H$9,0,10*ROW('Hygiene Data'!H198))),'Data Summary'!EC204="Yes"),OFFSET('Hygiene Data'!$H$9,0,10*ROW('Hygiene Data'!H198)),NA())</f>
        <v>#N/A</v>
      </c>
      <c r="BO204" s="97" t="e">
        <f ca="true">+IF(AND(ISNUMBER(OFFSET('Hygiene Data'!$I$5,0,10*ROW('Hygiene Data'!I198))),'Data Summary'!ED204="Yes"),OFFSET('Hygiene Data'!$I$5,0,10*ROW('Hygiene Data'!I198)),NA())</f>
        <v>#N/A</v>
      </c>
      <c r="BP204" s="97" t="e">
        <f ca="true">+IF(AND(ISNUMBER(OFFSET('Hygiene Data'!$I$7,0,10*ROW('Hygiene Data'!I198))),'Data Summary'!EE204="Yes"),OFFSET('Hygiene Data'!$I$7,0,10*ROW('Hygiene Data'!I198)),NA())</f>
        <v>#N/A</v>
      </c>
      <c r="BQ204" s="97" t="e">
        <f ca="true">+IF(AND(ISNUMBER(OFFSET('Hygiene Data'!$I$9,0,10*ROW('Hygiene Data'!I198))),'Data Summary'!EF204="Yes"),OFFSET('Hygiene Data'!$I$9,0,10*ROW('Hygiene Data'!I198)),NA())</f>
        <v>#N/A</v>
      </c>
    </row>
    <row xmlns:x14ac="http://schemas.microsoft.com/office/spreadsheetml/2009/9/ac" r="205" x14ac:dyDescent="0.2">
      <c r="A205" s="409" t="e">
        <f ca="true">+RIGHT('Data Summary'!A205,LEN('Data Summary'!A205)-9)</f>
        <v>#VALUE!</v>
      </c>
      <c r="B205" s="36" t="str">
        <f ca="true">+IF(ISTEXT('Data Summary'!B205),'Data Summary'!B205,"")</f>
        <v/>
      </c>
      <c r="C205" s="358" t="e">
        <f ca="true">+VALUE('Data Summary'!C205)</f>
        <v>#VALUE!</v>
      </c>
      <c r="D205" s="95" t="e">
        <f ca="true">+IF(AND(ISNUMBER(OFFSET('Water Data'!$D$4,0,10*ROW('Water Data'!D199))),'Data Summary'!BS205="Yes"),100-OFFSET('Water Data'!$D$4,0,10*ROW('Water Data'!D199)),NA())</f>
        <v>#N/A</v>
      </c>
      <c r="E205" s="95" t="e">
        <f ca="true">+IF(AND(ISNUMBER(OFFSET('Water Data'!$D$6,0,10*ROW('Water Data'!D199))),'Data Summary'!BT205="Yes"),OFFSET('Water Data'!$D$6,0,10*ROW('Water Data'!D199)),NA())</f>
        <v>#N/A</v>
      </c>
      <c r="F205" s="95" t="e">
        <f ca="true">+IF(AND(ISNUMBER(OFFSET('Water Data'!$D$9,0,10*ROW('Water Data'!D199))),'Data Summary'!BU205="Yes"),OFFSET('Water Data'!$D$9,0,10*ROW('Water Data'!D199)),NA())</f>
        <v>#N/A</v>
      </c>
      <c r="G205" s="95" t="e">
        <f ca="true">+IF(AND(ISNUMBER(OFFSET('Water Data'!$E$4,0,10*ROW('Water Data'!E199))),'Data Summary'!BV205="Yes"),100-OFFSET('Water Data'!$E$4,0,10*ROW('Water Data'!E199)),NA())</f>
        <v>#N/A</v>
      </c>
      <c r="H205" s="95" t="e">
        <f ca="true">+IF(AND(ISNUMBER(OFFSET('Water Data'!$E$6,0,10*ROW('Water Data'!E199))),'Data Summary'!BW205="Yes"),OFFSET('Water Data'!$E$6,0,10*ROW('Water Data'!E199)),NA())</f>
        <v>#N/A</v>
      </c>
      <c r="I205" s="95" t="e">
        <f ca="true">+IF(AND(ISNUMBER(OFFSET('Water Data'!$E$9,0,10*ROW('Water Data'!E199))),'Data Summary'!BX205="Yes"),OFFSET('Water Data'!$E$9,0,10*ROW('Water Data'!E199)),NA())</f>
        <v>#N/A</v>
      </c>
      <c r="J205" s="95" t="e">
        <f ca="true">+IF(AND(ISNUMBER(OFFSET('Water Data'!$F$4,0,10*ROW('Water Data'!F199))),'Data Summary'!BY205="Yes"),100-OFFSET('Water Data'!$F$4,0,10*ROW('Water Data'!F199)),NA())</f>
        <v>#N/A</v>
      </c>
      <c r="K205" s="95" t="e">
        <f ca="true">+IF(AND(ISNUMBER(OFFSET('Water Data'!$F$6,0,10*ROW('Water Data'!F199))),'Data Summary'!BZ205="Yes"),OFFSET('Water Data'!$F$6,0,10*ROW('Water Data'!F199)),NA())</f>
        <v>#N/A</v>
      </c>
      <c r="L205" s="95" t="e">
        <f ca="true">+IF(AND(ISNUMBER(OFFSET('Water Data'!$F$9,0,10*ROW('Water Data'!F199))),'Data Summary'!CA205="Yes"),OFFSET('Water Data'!$F$9,0,10*ROW('Water Data'!F199)),NA())</f>
        <v>#N/A</v>
      </c>
      <c r="M205" s="95" t="e">
        <f ca="true">+IF(AND(ISNUMBER(OFFSET('Water Data'!$G$4,0,10*ROW('Water Data'!G199))),'Data Summary'!CB205="Yes"),100-OFFSET('Water Data'!$G$4,0,10*ROW('Water Data'!G199)),NA())</f>
        <v>#N/A</v>
      </c>
      <c r="N205" s="95" t="e">
        <f ca="true">+IF(AND(ISNUMBER(OFFSET('Water Data'!$G$6,0,10*ROW('Water Data'!G199))),'Data Summary'!CC205="Yes"),OFFSET('Water Data'!$G$6,0,10*ROW('Water Data'!G199)),NA())</f>
        <v>#N/A</v>
      </c>
      <c r="O205" s="95" t="e">
        <f ca="true">+IF(AND(ISNUMBER(OFFSET('Water Data'!$G$9,0,10*ROW('Water Data'!G199))),'Data Summary'!CD205="Yes"),OFFSET('Water Data'!$G$9,0,10*ROW('Water Data'!G199)),NA())</f>
        <v>#N/A</v>
      </c>
      <c r="P205" s="95" t="e">
        <f ca="true">+IF(AND(ISNUMBER(OFFSET('Water Data'!$H$4,0,10*ROW('Water Data'!H199))),'Data Summary'!CE205="Yes"),100-OFFSET('Water Data'!$H$4,0,10*ROW('Water Data'!H199)),NA())</f>
        <v>#N/A</v>
      </c>
      <c r="Q205" s="95" t="e">
        <f ca="true">+IF(AND(ISNUMBER(OFFSET('Water Data'!$H$6,0,10*ROW('Water Data'!H199))),'Data Summary'!CF205="Yes"),OFFSET('Water Data'!$H$6,0,10*ROW('Water Data'!H199)),NA())</f>
        <v>#N/A</v>
      </c>
      <c r="R205" s="95" t="e">
        <f ca="true">+IF(AND(ISNUMBER(OFFSET('Water Data'!$H$9,0,10*ROW('Water Data'!H199))),'Data Summary'!CG205="Yes"),OFFSET('Water Data'!$H$9,0,10*ROW('Water Data'!H199)),NA())</f>
        <v>#N/A</v>
      </c>
      <c r="S205" s="95" t="e">
        <f ca="true">+IF(AND(ISNUMBER(OFFSET('Water Data'!$I$4,0,10*ROW('Water Data'!I199))),'Data Summary'!CH205="Yes"),100-OFFSET('Water Data'!$I$4,0,10*ROW('Water Data'!I199)),NA())</f>
        <v>#N/A</v>
      </c>
      <c r="T205" s="95" t="e">
        <f ca="true">+IF(AND(ISNUMBER(OFFSET('Water Data'!$I$6,0,10*ROW('Water Data'!I199))),'Data Summary'!CI205="Yes"),OFFSET('Water Data'!$I$6,0,10*ROW('Water Data'!I199)),NA())</f>
        <v>#N/A</v>
      </c>
      <c r="U205" s="95" t="e">
        <f ca="true">+IF(AND(ISNUMBER(OFFSET('Water Data'!$I$9,0,10*ROW('Water Data'!I199))),'Data Summary'!CJ205="Yes"),OFFSET('Water Data'!$I$9,0,10*ROW('Water Data'!I199)),NA())</f>
        <v>#N/A</v>
      </c>
      <c r="V205" s="96" t="e">
        <f ca="true">+IF(AND(ISNUMBER(OFFSET('Sanitation Data'!$D$4,0,10*ROW('Sanitation Data'!D199))),'Data Summary'!CK205="Yes"),100-OFFSET('Sanitation Data'!$D$4,0,10*ROW('Sanitation Data'!D199)),NA())</f>
        <v>#N/A</v>
      </c>
      <c r="W205" s="96" t="e">
        <f ca="true">+IF(AND(ISNUMBER(OFFSET('Sanitation Data'!$D$6,0,10*ROW('Sanitation Data'!D199))),'Data Summary'!CL205="Yes"),OFFSET('Sanitation Data'!$D$6,0,10*ROW('Sanitation Data'!D199)),NA())</f>
        <v>#N/A</v>
      </c>
      <c r="X205" s="96" t="e">
        <f ca="true">+IF(AND(ISNUMBER(OFFSET('Sanitation Data'!$D$10,0,10*ROW('Sanitation Data'!D199))),'Data Summary'!CM205="Yes"),OFFSET('Sanitation Data'!$D$10,0,10*ROW('Sanitation Data'!D199)),NA())</f>
        <v>#N/A</v>
      </c>
      <c r="Y205" s="96" t="e">
        <f ca="true">+IF(AND(ISNUMBER(OFFSET('Sanitation Data'!$D$11,0,10*ROW('Sanitation Data'!D199))),'Data Summary'!CN205="Yes"),OFFSET('Sanitation Data'!$D$11,0,10*ROW('Sanitation Data'!D199)),NA())</f>
        <v>#N/A</v>
      </c>
      <c r="Z205" s="96" t="e">
        <f ca="true">+IF(AND(ISNUMBER(OFFSET('Sanitation Data'!$D$12,0,10*ROW('Sanitation Data'!D199))),'Data Summary'!CO205="Yes"),OFFSET('Sanitation Data'!$D$12,0,10*ROW('Sanitation Data'!D199)),NA())</f>
        <v>#N/A</v>
      </c>
      <c r="AA205" s="96" t="e">
        <f ca="true">+IF(AND(ISNUMBER(OFFSET('Sanitation Data'!$E$4,0,10*ROW('Sanitation Data'!E199))),'Data Summary'!CP205="Yes"),100-OFFSET('Sanitation Data'!$E$4,0,10*ROW('Sanitation Data'!E199)),NA())</f>
        <v>#N/A</v>
      </c>
      <c r="AB205" s="96" t="e">
        <f ca="true">+IF(AND(ISNUMBER(OFFSET('Sanitation Data'!$E$6,0,10*ROW('Sanitation Data'!E199))),'Data Summary'!CQ205="Yes"),OFFSET('Sanitation Data'!$E$6,0,10*ROW('Sanitation Data'!E199)),NA())</f>
        <v>#N/A</v>
      </c>
      <c r="AC205" s="96" t="e">
        <f ca="true">+IF(AND(ISNUMBER(OFFSET('Sanitation Data'!$E$10,0,10*ROW('Sanitation Data'!E199))),'Data Summary'!CR205="Yes"),OFFSET('Sanitation Data'!$E$10,0,10*ROW('Sanitation Data'!E199)),NA())</f>
        <v>#N/A</v>
      </c>
      <c r="AD205" s="96" t="e">
        <f ca="true">+IF(AND(ISNUMBER(OFFSET('Sanitation Data'!$E$11,0,10*ROW('Sanitation Data'!E199))),'Data Summary'!CS205="Yes"),OFFSET('Sanitation Data'!$E$11,0,10*ROW('Sanitation Data'!E199)),NA())</f>
        <v>#N/A</v>
      </c>
      <c r="AE205" s="96" t="e">
        <f ca="true">+IF(AND(ISNUMBER(OFFSET('Sanitation Data'!$E$12,0,10*ROW('Sanitation Data'!E199))),'Data Summary'!CT205="Yes"),OFFSET('Sanitation Data'!$E$12,0,10*ROW('Sanitation Data'!E199)),NA())</f>
        <v>#N/A</v>
      </c>
      <c r="AF205" s="96" t="e">
        <f ca="true">+IF(AND(ISNUMBER(OFFSET('Sanitation Data'!$F$4,0,10*ROW('Sanitation Data'!F199))),'Data Summary'!CU205="Yes"),100-OFFSET('Sanitation Data'!$F$4,0,10*ROW('Sanitation Data'!F199)),NA())</f>
        <v>#N/A</v>
      </c>
      <c r="AG205" s="96" t="e">
        <f ca="true">+IF(AND(ISNUMBER(OFFSET('Sanitation Data'!$F$6,0,10*ROW('Sanitation Data'!F199))),'Data Summary'!CV205="Yes"),OFFSET('Sanitation Data'!$F$6,0,10*ROW('Sanitation Data'!F199)),NA())</f>
        <v>#N/A</v>
      </c>
      <c r="AH205" s="96" t="e">
        <f ca="true">+IF(AND(ISNUMBER(OFFSET('Sanitation Data'!$F$10,0,10*ROW('Sanitation Data'!F199))),'Data Summary'!CW205="Yes"),OFFSET('Sanitation Data'!$F$10,0,10*ROW('Sanitation Data'!F199)),NA())</f>
        <v>#N/A</v>
      </c>
      <c r="AI205" s="96" t="e">
        <f ca="true">+IF(AND(ISNUMBER(OFFSET('Sanitation Data'!$F$11,0,10*ROW('Sanitation Data'!F199))),'Data Summary'!CX205="Yes"),OFFSET('Sanitation Data'!$F$11,0,10*ROW('Sanitation Data'!F199)),NA())</f>
        <v>#N/A</v>
      </c>
      <c r="AJ205" s="96" t="e">
        <f ca="true">+IF(AND(ISNUMBER(OFFSET('Sanitation Data'!$F$12,0,10*ROW('Sanitation Data'!F199))),'Data Summary'!CY205="Yes"),OFFSET('Sanitation Data'!$F$12,0,10*ROW('Sanitation Data'!F199)),NA())</f>
        <v>#N/A</v>
      </c>
      <c r="AK205" s="96" t="e">
        <f ca="true">+IF(AND(ISNUMBER(OFFSET('Sanitation Data'!$G$4,0,10*ROW('Sanitation Data'!G199))),'Data Summary'!CZ205="Yes"),100-OFFSET('Sanitation Data'!$G$4,0,10*ROW('Sanitation Data'!G199)),NA())</f>
        <v>#N/A</v>
      </c>
      <c r="AL205" s="96" t="e">
        <f ca="true">+IF(AND(ISNUMBER(OFFSET('Sanitation Data'!$G$6,0,10*ROW('Sanitation Data'!G199))),'Data Summary'!DA205="Yes"),OFFSET('Sanitation Data'!$G$6,0,10*ROW('Sanitation Data'!G199)),NA())</f>
        <v>#N/A</v>
      </c>
      <c r="AM205" s="96" t="e">
        <f ca="true">+IF(AND(ISNUMBER(OFFSET('Sanitation Data'!$G$10,0,10*ROW('Sanitation Data'!G199))),'Data Summary'!DB205="Yes"),OFFSET('Sanitation Data'!$G$10,0,10*ROW('Sanitation Data'!G199)),NA())</f>
        <v>#N/A</v>
      </c>
      <c r="AN205" s="96" t="e">
        <f ca="true">+IF(AND(ISNUMBER(OFFSET('Sanitation Data'!$G$11,0,10*ROW('Sanitation Data'!G199))),'Data Summary'!DC205="Yes"),OFFSET('Sanitation Data'!$G$11,0,10*ROW('Sanitation Data'!G199)),NA())</f>
        <v>#N/A</v>
      </c>
      <c r="AO205" s="96" t="e">
        <f ca="true">+IF(AND(ISNUMBER(OFFSET('Sanitation Data'!$G$12,0,10*ROW('Sanitation Data'!G199))),'Data Summary'!DD205="Yes"),OFFSET('Sanitation Data'!$G$12,0,10*ROW('Sanitation Data'!G199)),NA())</f>
        <v>#N/A</v>
      </c>
      <c r="AP205" s="96" t="e">
        <f ca="true">+IF(AND(ISNUMBER(OFFSET('Sanitation Data'!$H$4,0,10*ROW('Sanitation Data'!H199))),'Data Summary'!DE205="Yes"),100-OFFSET('Sanitation Data'!$H$4,0,10*ROW('Sanitation Data'!H199)),NA())</f>
        <v>#N/A</v>
      </c>
      <c r="AQ205" s="96" t="e">
        <f ca="true">+IF(AND(ISNUMBER(OFFSET('Sanitation Data'!$H$6,0,10*ROW('Sanitation Data'!H199))),'Data Summary'!DF205="Yes"),OFFSET('Sanitation Data'!$H$6,0,10*ROW('Sanitation Data'!H199)),NA())</f>
        <v>#N/A</v>
      </c>
      <c r="AR205" s="96" t="e">
        <f ca="true">+IF(AND(ISNUMBER(OFFSET('Sanitation Data'!$H$10,0,10*ROW('Sanitation Data'!H199))),'Data Summary'!DG205="Yes"),OFFSET('Sanitation Data'!$H$10,0,10*ROW('Sanitation Data'!H199)),NA())</f>
        <v>#N/A</v>
      </c>
      <c r="AS205" s="96" t="e">
        <f ca="true">+IF(AND(ISNUMBER(OFFSET('Sanitation Data'!$H$11,0,10*ROW('Sanitation Data'!H199))),'Data Summary'!DH205="Yes"),OFFSET('Sanitation Data'!$H$11,0,10*ROW('Sanitation Data'!H199)),NA())</f>
        <v>#N/A</v>
      </c>
      <c r="AT205" s="96" t="e">
        <f ca="true">+IF(AND(ISNUMBER(OFFSET('Sanitation Data'!$H$12,0,10*ROW('Sanitation Data'!H199))),'Data Summary'!DI205="Yes"),OFFSET('Sanitation Data'!$H$12,0,10*ROW('Sanitation Data'!H199)),NA())</f>
        <v>#N/A</v>
      </c>
      <c r="AU205" s="96" t="e">
        <f ca="true">+IF(AND(ISNUMBER(OFFSET('Sanitation Data'!$I$4,0,10*ROW('Sanitation Data'!I199))),'Data Summary'!DJ205="Yes"),100-OFFSET('Sanitation Data'!$I$4,0,10*ROW('Sanitation Data'!I199)),NA())</f>
        <v>#N/A</v>
      </c>
      <c r="AV205" s="96" t="e">
        <f ca="true">+IF(AND(ISNUMBER(OFFSET('Sanitation Data'!$I$6,0,10*ROW('Sanitation Data'!I199))),'Data Summary'!DK205="Yes"),OFFSET('Sanitation Data'!$I$6,0,10*ROW('Sanitation Data'!I199)),NA())</f>
        <v>#N/A</v>
      </c>
      <c r="AW205" s="96" t="e">
        <f ca="true">+IF(AND(ISNUMBER(OFFSET('Sanitation Data'!$I$10,0,10*ROW('Sanitation Data'!I199))),'Data Summary'!DL205="Yes"),OFFSET('Sanitation Data'!$I$10,0,10*ROW('Sanitation Data'!I199)),NA())</f>
        <v>#N/A</v>
      </c>
      <c r="AX205" s="96" t="e">
        <f ca="true">+IF(AND(ISNUMBER(OFFSET('Sanitation Data'!$I$11,0,10*ROW('Sanitation Data'!I199))),'Data Summary'!DM205="Yes"),OFFSET('Sanitation Data'!$I$11,0,10*ROW('Sanitation Data'!I199)),NA())</f>
        <v>#N/A</v>
      </c>
      <c r="AY205" s="96" t="e">
        <f ca="true">+IF(AND(ISNUMBER(OFFSET('Sanitation Data'!$I$12,0,10*ROW('Sanitation Data'!I199))),'Data Summary'!DN205="Yes"),OFFSET('Sanitation Data'!$I$12,0,10*ROW('Sanitation Data'!I199)),NA())</f>
        <v>#N/A</v>
      </c>
      <c r="AZ205" s="97" t="e">
        <f ca="true">+IF(AND(ISNUMBER(OFFSET('Hygiene Data'!$D$5,0,10*ROW('Hygiene Data'!D199))),'Data Summary'!DO205="Yes"),OFFSET('Hygiene Data'!$D$5,0,10*ROW('Hygiene Data'!D199)),NA())</f>
        <v>#N/A</v>
      </c>
      <c r="BA205" s="97" t="e">
        <f ca="true">+IF(AND(ISNUMBER(OFFSET('Hygiene Data'!$D$7,0,10*ROW('Hygiene Data'!D199))),'Data Summary'!DP205="Yes"),OFFSET('Hygiene Data'!$D$7,0,10*ROW('Hygiene Data'!D199)),NA())</f>
        <v>#N/A</v>
      </c>
      <c r="BB205" s="97" t="e">
        <f ca="true">+IF(AND(ISNUMBER(OFFSET('Hygiene Data'!$D$9,0,10*ROW('Hygiene Data'!D199))),'Data Summary'!DQ205="Yes"),OFFSET('Hygiene Data'!$D$9,0,10*ROW('Hygiene Data'!D199)),NA())</f>
        <v>#N/A</v>
      </c>
      <c r="BC205" s="97" t="e">
        <f ca="true">+IF(AND(ISNUMBER(OFFSET('Hygiene Data'!$E$5,0,10*ROW('Hygiene Data'!E199))),'Data Summary'!DR205="Yes"),OFFSET('Hygiene Data'!$E$5,0,10*ROW('Hygiene Data'!E199)),NA())</f>
        <v>#N/A</v>
      </c>
      <c r="BD205" s="97" t="e">
        <f ca="true">+IF(AND(ISNUMBER(OFFSET('Hygiene Data'!$E$7,0,10*ROW('Hygiene Data'!E199))),'Data Summary'!DS205="Yes"),OFFSET('Hygiene Data'!$E$7,0,10*ROW('Hygiene Data'!E199)),NA())</f>
        <v>#N/A</v>
      </c>
      <c r="BE205" s="97" t="e">
        <f ca="true">+IF(AND(ISNUMBER(OFFSET('Hygiene Data'!$E$9,0,10*ROW('Hygiene Data'!E199))),'Data Summary'!DT205="Yes"),OFFSET('Hygiene Data'!$E$9,0,10*ROW('Hygiene Data'!E199)),NA())</f>
        <v>#N/A</v>
      </c>
      <c r="BF205" s="97" t="e">
        <f ca="true">+IF(AND(ISNUMBER(OFFSET('Hygiene Data'!$F$5,0,10*ROW('Hygiene Data'!F199))),'Data Summary'!DU205="Yes"),OFFSET('Hygiene Data'!$F$5,0,10*ROW('Hygiene Data'!F199)),NA())</f>
        <v>#N/A</v>
      </c>
      <c r="BG205" s="97" t="e">
        <f ca="true">+IF(AND(ISNUMBER(OFFSET('Hygiene Data'!$F$7,0,10*ROW('Hygiene Data'!F199))),'Data Summary'!DV205="Yes"),OFFSET('Hygiene Data'!$F$7,0,10*ROW('Hygiene Data'!F199)),NA())</f>
        <v>#N/A</v>
      </c>
      <c r="BH205" s="97" t="e">
        <f ca="true">+IF(AND(ISNUMBER(OFFSET('Hygiene Data'!$F$9,0,10*ROW('Hygiene Data'!F199))),'Data Summary'!DW205="Yes"),OFFSET('Hygiene Data'!$F$9,0,10*ROW('Hygiene Data'!F199)),NA())</f>
        <v>#N/A</v>
      </c>
      <c r="BI205" s="97" t="e">
        <f ca="true">+IF(AND(ISNUMBER(OFFSET('Hygiene Data'!$G$5,0,10*ROW('Hygiene Data'!G199))),'Data Summary'!DX205="Yes"),OFFSET('Hygiene Data'!$G$5,0,10*ROW('Hygiene Data'!G199)),NA())</f>
        <v>#N/A</v>
      </c>
      <c r="BJ205" s="97" t="e">
        <f ca="true">+IF(AND(ISNUMBER(OFFSET('Hygiene Data'!$G$7,0,10*ROW('Hygiene Data'!G199))),'Data Summary'!DY205="Yes"),OFFSET('Hygiene Data'!$G$7,0,10*ROW('Hygiene Data'!G199)),NA())</f>
        <v>#N/A</v>
      </c>
      <c r="BK205" s="97" t="e">
        <f ca="true">+IF(AND(ISNUMBER(OFFSET('Hygiene Data'!$G$9,0,10*ROW('Hygiene Data'!G199))),'Data Summary'!DZ205="Yes"),OFFSET('Hygiene Data'!$G$9,0,10*ROW('Hygiene Data'!G199)),NA())</f>
        <v>#N/A</v>
      </c>
      <c r="BL205" s="97" t="e">
        <f ca="true">+IF(AND(ISNUMBER(OFFSET('Hygiene Data'!$H$5,0,10*ROW('Hygiene Data'!H199))),'Data Summary'!EA205="Yes"),OFFSET('Hygiene Data'!$H$5,0,10*ROW('Hygiene Data'!H199)),NA())</f>
        <v>#N/A</v>
      </c>
      <c r="BM205" s="97" t="e">
        <f ca="true">+IF(AND(ISNUMBER(OFFSET('Hygiene Data'!$H$7,0,10*ROW('Hygiene Data'!H199))),'Data Summary'!EB205="Yes"),OFFSET('Hygiene Data'!$H$7,0,10*ROW('Hygiene Data'!H199)),NA())</f>
        <v>#N/A</v>
      </c>
      <c r="BN205" s="97" t="e">
        <f ca="true">+IF(AND(ISNUMBER(OFFSET('Hygiene Data'!$H$9,0,10*ROW('Hygiene Data'!H199))),'Data Summary'!EC205="Yes"),OFFSET('Hygiene Data'!$H$9,0,10*ROW('Hygiene Data'!H199)),NA())</f>
        <v>#N/A</v>
      </c>
      <c r="BO205" s="97" t="e">
        <f ca="true">+IF(AND(ISNUMBER(OFFSET('Hygiene Data'!$I$5,0,10*ROW('Hygiene Data'!I199))),'Data Summary'!ED205="Yes"),OFFSET('Hygiene Data'!$I$5,0,10*ROW('Hygiene Data'!I199)),NA())</f>
        <v>#N/A</v>
      </c>
      <c r="BP205" s="97" t="e">
        <f ca="true">+IF(AND(ISNUMBER(OFFSET('Hygiene Data'!$I$7,0,10*ROW('Hygiene Data'!I199))),'Data Summary'!EE205="Yes"),OFFSET('Hygiene Data'!$I$7,0,10*ROW('Hygiene Data'!I199)),NA())</f>
        <v>#N/A</v>
      </c>
      <c r="BQ205" s="97" t="e">
        <f ca="true">+IF(AND(ISNUMBER(OFFSET('Hygiene Data'!$I$9,0,10*ROW('Hygiene Data'!I199))),'Data Summary'!EF205="Yes"),OFFSET('Hygiene Data'!$I$9,0,10*ROW('Hygiene Data'!I199)),NA())</f>
        <v>#N/A</v>
      </c>
    </row>
    <row xmlns:x14ac="http://schemas.microsoft.com/office/spreadsheetml/2009/9/ac" r="206" x14ac:dyDescent="0.2">
      <c r="A206" s="409" t="e">
        <f ca="true">+RIGHT('Data Summary'!A206,LEN('Data Summary'!A206)-9)</f>
        <v>#VALUE!</v>
      </c>
      <c r="B206" s="36" t="str">
        <f ca="true">+IF(ISTEXT('Data Summary'!B206),'Data Summary'!B206,"")</f>
        <v/>
      </c>
      <c r="C206" s="358" t="e">
        <f ca="true">+VALUE('Data Summary'!C206)</f>
        <v>#VALUE!</v>
      </c>
      <c r="D206" s="95" t="e">
        <f ca="true">+IF(AND(ISNUMBER(OFFSET('Water Data'!$D$4,0,10*ROW('Water Data'!D200))),'Data Summary'!BS206="Yes"),100-OFFSET('Water Data'!$D$4,0,10*ROW('Water Data'!D200)),NA())</f>
        <v>#N/A</v>
      </c>
      <c r="E206" s="95" t="e">
        <f ca="true">+IF(AND(ISNUMBER(OFFSET('Water Data'!$D$6,0,10*ROW('Water Data'!D200))),'Data Summary'!BT206="Yes"),OFFSET('Water Data'!$D$6,0,10*ROW('Water Data'!D200)),NA())</f>
        <v>#N/A</v>
      </c>
      <c r="F206" s="95" t="e">
        <f ca="true">+IF(AND(ISNUMBER(OFFSET('Water Data'!$D$9,0,10*ROW('Water Data'!D200))),'Data Summary'!BU206="Yes"),OFFSET('Water Data'!$D$9,0,10*ROW('Water Data'!D200)),NA())</f>
        <v>#N/A</v>
      </c>
      <c r="G206" s="95" t="e">
        <f ca="true">+IF(AND(ISNUMBER(OFFSET('Water Data'!$E$4,0,10*ROW('Water Data'!E200))),'Data Summary'!BV206="Yes"),100-OFFSET('Water Data'!$E$4,0,10*ROW('Water Data'!E200)),NA())</f>
        <v>#N/A</v>
      </c>
      <c r="H206" s="95" t="e">
        <f ca="true">+IF(AND(ISNUMBER(OFFSET('Water Data'!$E$6,0,10*ROW('Water Data'!E200))),'Data Summary'!BW206="Yes"),OFFSET('Water Data'!$E$6,0,10*ROW('Water Data'!E200)),NA())</f>
        <v>#N/A</v>
      </c>
      <c r="I206" s="95" t="e">
        <f ca="true">+IF(AND(ISNUMBER(OFFSET('Water Data'!$E$9,0,10*ROW('Water Data'!E200))),'Data Summary'!BX206="Yes"),OFFSET('Water Data'!$E$9,0,10*ROW('Water Data'!E200)),NA())</f>
        <v>#N/A</v>
      </c>
      <c r="J206" s="95" t="e">
        <f ca="true">+IF(AND(ISNUMBER(OFFSET('Water Data'!$F$4,0,10*ROW('Water Data'!F200))),'Data Summary'!BY206="Yes"),100-OFFSET('Water Data'!$F$4,0,10*ROW('Water Data'!F200)),NA())</f>
        <v>#N/A</v>
      </c>
      <c r="K206" s="95" t="e">
        <f ca="true">+IF(AND(ISNUMBER(OFFSET('Water Data'!$F$6,0,10*ROW('Water Data'!F200))),'Data Summary'!BZ206="Yes"),OFFSET('Water Data'!$F$6,0,10*ROW('Water Data'!F200)),NA())</f>
        <v>#N/A</v>
      </c>
      <c r="L206" s="95" t="e">
        <f ca="true">+IF(AND(ISNUMBER(OFFSET('Water Data'!$F$9,0,10*ROW('Water Data'!F200))),'Data Summary'!CA206="Yes"),OFFSET('Water Data'!$F$9,0,10*ROW('Water Data'!F200)),NA())</f>
        <v>#N/A</v>
      </c>
      <c r="M206" s="95" t="e">
        <f ca="true">+IF(AND(ISNUMBER(OFFSET('Water Data'!$G$4,0,10*ROW('Water Data'!G200))),'Data Summary'!CB206="Yes"),100-OFFSET('Water Data'!$G$4,0,10*ROW('Water Data'!G200)),NA())</f>
        <v>#N/A</v>
      </c>
      <c r="N206" s="95" t="e">
        <f ca="true">+IF(AND(ISNUMBER(OFFSET('Water Data'!$G$6,0,10*ROW('Water Data'!G200))),'Data Summary'!CC206="Yes"),OFFSET('Water Data'!$G$6,0,10*ROW('Water Data'!G200)),NA())</f>
        <v>#N/A</v>
      </c>
      <c r="O206" s="95" t="e">
        <f ca="true">+IF(AND(ISNUMBER(OFFSET('Water Data'!$G$9,0,10*ROW('Water Data'!G200))),'Data Summary'!CD206="Yes"),OFFSET('Water Data'!$G$9,0,10*ROW('Water Data'!G200)),NA())</f>
        <v>#N/A</v>
      </c>
      <c r="P206" s="95" t="e">
        <f ca="true">+IF(AND(ISNUMBER(OFFSET('Water Data'!$H$4,0,10*ROW('Water Data'!H200))),'Data Summary'!CE206="Yes"),100-OFFSET('Water Data'!$H$4,0,10*ROW('Water Data'!H200)),NA())</f>
        <v>#N/A</v>
      </c>
      <c r="Q206" s="95" t="e">
        <f ca="true">+IF(AND(ISNUMBER(OFFSET('Water Data'!$H$6,0,10*ROW('Water Data'!H200))),'Data Summary'!CF206="Yes"),OFFSET('Water Data'!$H$6,0,10*ROW('Water Data'!H200)),NA())</f>
        <v>#N/A</v>
      </c>
      <c r="R206" s="95" t="e">
        <f ca="true">+IF(AND(ISNUMBER(OFFSET('Water Data'!$H$9,0,10*ROW('Water Data'!H200))),'Data Summary'!CG206="Yes"),OFFSET('Water Data'!$H$9,0,10*ROW('Water Data'!H200)),NA())</f>
        <v>#N/A</v>
      </c>
      <c r="S206" s="95" t="e">
        <f ca="true">+IF(AND(ISNUMBER(OFFSET('Water Data'!$I$4,0,10*ROW('Water Data'!I200))),'Data Summary'!CH206="Yes"),100-OFFSET('Water Data'!$I$4,0,10*ROW('Water Data'!I200)),NA())</f>
        <v>#N/A</v>
      </c>
      <c r="T206" s="95" t="e">
        <f ca="true">+IF(AND(ISNUMBER(OFFSET('Water Data'!$I$6,0,10*ROW('Water Data'!I200))),'Data Summary'!CI206="Yes"),OFFSET('Water Data'!$I$6,0,10*ROW('Water Data'!I200)),NA())</f>
        <v>#N/A</v>
      </c>
      <c r="U206" s="95" t="e">
        <f ca="true">+IF(AND(ISNUMBER(OFFSET('Water Data'!$I$9,0,10*ROW('Water Data'!I200))),'Data Summary'!CJ206="Yes"),OFFSET('Water Data'!$I$9,0,10*ROW('Water Data'!I200)),NA())</f>
        <v>#N/A</v>
      </c>
      <c r="V206" s="96" t="e">
        <f ca="true">+IF(AND(ISNUMBER(OFFSET('Sanitation Data'!$D$4,0,10*ROW('Sanitation Data'!D200))),'Data Summary'!CK206="Yes"),100-OFFSET('Sanitation Data'!$D$4,0,10*ROW('Sanitation Data'!D200)),NA())</f>
        <v>#N/A</v>
      </c>
      <c r="W206" s="96" t="e">
        <f ca="true">+IF(AND(ISNUMBER(OFFSET('Sanitation Data'!$D$6,0,10*ROW('Sanitation Data'!D200))),'Data Summary'!CL206="Yes"),OFFSET('Sanitation Data'!$D$6,0,10*ROW('Sanitation Data'!D200)),NA())</f>
        <v>#N/A</v>
      </c>
      <c r="X206" s="96" t="e">
        <f ca="true">+IF(AND(ISNUMBER(OFFSET('Sanitation Data'!$D$10,0,10*ROW('Sanitation Data'!D200))),'Data Summary'!CM206="Yes"),OFFSET('Sanitation Data'!$D$10,0,10*ROW('Sanitation Data'!D200)),NA())</f>
        <v>#N/A</v>
      </c>
      <c r="Y206" s="96" t="e">
        <f ca="true">+IF(AND(ISNUMBER(OFFSET('Sanitation Data'!$D$11,0,10*ROW('Sanitation Data'!D200))),'Data Summary'!CN206="Yes"),OFFSET('Sanitation Data'!$D$11,0,10*ROW('Sanitation Data'!D200)),NA())</f>
        <v>#N/A</v>
      </c>
      <c r="Z206" s="96" t="e">
        <f ca="true">+IF(AND(ISNUMBER(OFFSET('Sanitation Data'!$D$12,0,10*ROW('Sanitation Data'!D200))),'Data Summary'!CO206="Yes"),OFFSET('Sanitation Data'!$D$12,0,10*ROW('Sanitation Data'!D200)),NA())</f>
        <v>#N/A</v>
      </c>
      <c r="AA206" s="96" t="e">
        <f ca="true">+IF(AND(ISNUMBER(OFFSET('Sanitation Data'!$E$4,0,10*ROW('Sanitation Data'!E200))),'Data Summary'!CP206="Yes"),100-OFFSET('Sanitation Data'!$E$4,0,10*ROW('Sanitation Data'!E200)),NA())</f>
        <v>#N/A</v>
      </c>
      <c r="AB206" s="96" t="e">
        <f ca="true">+IF(AND(ISNUMBER(OFFSET('Sanitation Data'!$E$6,0,10*ROW('Sanitation Data'!E200))),'Data Summary'!CQ206="Yes"),OFFSET('Sanitation Data'!$E$6,0,10*ROW('Sanitation Data'!E200)),NA())</f>
        <v>#N/A</v>
      </c>
      <c r="AC206" s="96" t="e">
        <f ca="true">+IF(AND(ISNUMBER(OFFSET('Sanitation Data'!$E$10,0,10*ROW('Sanitation Data'!E200))),'Data Summary'!CR206="Yes"),OFFSET('Sanitation Data'!$E$10,0,10*ROW('Sanitation Data'!E200)),NA())</f>
        <v>#N/A</v>
      </c>
      <c r="AD206" s="96" t="e">
        <f ca="true">+IF(AND(ISNUMBER(OFFSET('Sanitation Data'!$E$11,0,10*ROW('Sanitation Data'!E200))),'Data Summary'!CS206="Yes"),OFFSET('Sanitation Data'!$E$11,0,10*ROW('Sanitation Data'!E200)),NA())</f>
        <v>#N/A</v>
      </c>
      <c r="AE206" s="96" t="e">
        <f ca="true">+IF(AND(ISNUMBER(OFFSET('Sanitation Data'!$E$12,0,10*ROW('Sanitation Data'!E200))),'Data Summary'!CT206="Yes"),OFFSET('Sanitation Data'!$E$12,0,10*ROW('Sanitation Data'!E200)),NA())</f>
        <v>#N/A</v>
      </c>
      <c r="AF206" s="96" t="e">
        <f ca="true">+IF(AND(ISNUMBER(OFFSET('Sanitation Data'!$F$4,0,10*ROW('Sanitation Data'!F200))),'Data Summary'!CU206="Yes"),100-OFFSET('Sanitation Data'!$F$4,0,10*ROW('Sanitation Data'!F200)),NA())</f>
        <v>#N/A</v>
      </c>
      <c r="AG206" s="96" t="e">
        <f ca="true">+IF(AND(ISNUMBER(OFFSET('Sanitation Data'!$F$6,0,10*ROW('Sanitation Data'!F200))),'Data Summary'!CV206="Yes"),OFFSET('Sanitation Data'!$F$6,0,10*ROW('Sanitation Data'!F200)),NA())</f>
        <v>#N/A</v>
      </c>
      <c r="AH206" s="96" t="e">
        <f ca="true">+IF(AND(ISNUMBER(OFFSET('Sanitation Data'!$F$10,0,10*ROW('Sanitation Data'!F200))),'Data Summary'!CW206="Yes"),OFFSET('Sanitation Data'!$F$10,0,10*ROW('Sanitation Data'!F200)),NA())</f>
        <v>#N/A</v>
      </c>
      <c r="AI206" s="96" t="e">
        <f ca="true">+IF(AND(ISNUMBER(OFFSET('Sanitation Data'!$F$11,0,10*ROW('Sanitation Data'!F200))),'Data Summary'!CX206="Yes"),OFFSET('Sanitation Data'!$F$11,0,10*ROW('Sanitation Data'!F200)),NA())</f>
        <v>#N/A</v>
      </c>
      <c r="AJ206" s="96" t="e">
        <f ca="true">+IF(AND(ISNUMBER(OFFSET('Sanitation Data'!$F$12,0,10*ROW('Sanitation Data'!F200))),'Data Summary'!CY206="Yes"),OFFSET('Sanitation Data'!$F$12,0,10*ROW('Sanitation Data'!F200)),NA())</f>
        <v>#N/A</v>
      </c>
      <c r="AK206" s="96" t="e">
        <f ca="true">+IF(AND(ISNUMBER(OFFSET('Sanitation Data'!$G$4,0,10*ROW('Sanitation Data'!G200))),'Data Summary'!CZ206="Yes"),100-OFFSET('Sanitation Data'!$G$4,0,10*ROW('Sanitation Data'!G200)),NA())</f>
        <v>#N/A</v>
      </c>
      <c r="AL206" s="96" t="e">
        <f ca="true">+IF(AND(ISNUMBER(OFFSET('Sanitation Data'!$G$6,0,10*ROW('Sanitation Data'!G200))),'Data Summary'!DA206="Yes"),OFFSET('Sanitation Data'!$G$6,0,10*ROW('Sanitation Data'!G200)),NA())</f>
        <v>#N/A</v>
      </c>
      <c r="AM206" s="96" t="e">
        <f ca="true">+IF(AND(ISNUMBER(OFFSET('Sanitation Data'!$G$10,0,10*ROW('Sanitation Data'!G200))),'Data Summary'!DB206="Yes"),OFFSET('Sanitation Data'!$G$10,0,10*ROW('Sanitation Data'!G200)),NA())</f>
        <v>#N/A</v>
      </c>
      <c r="AN206" s="96" t="e">
        <f ca="true">+IF(AND(ISNUMBER(OFFSET('Sanitation Data'!$G$11,0,10*ROW('Sanitation Data'!G200))),'Data Summary'!DC206="Yes"),OFFSET('Sanitation Data'!$G$11,0,10*ROW('Sanitation Data'!G200)),NA())</f>
        <v>#N/A</v>
      </c>
      <c r="AO206" s="96" t="e">
        <f ca="true">+IF(AND(ISNUMBER(OFFSET('Sanitation Data'!$G$12,0,10*ROW('Sanitation Data'!G200))),'Data Summary'!DD206="Yes"),OFFSET('Sanitation Data'!$G$12,0,10*ROW('Sanitation Data'!G200)),NA())</f>
        <v>#N/A</v>
      </c>
      <c r="AP206" s="96" t="e">
        <f ca="true">+IF(AND(ISNUMBER(OFFSET('Sanitation Data'!$H$4,0,10*ROW('Sanitation Data'!H200))),'Data Summary'!DE206="Yes"),100-OFFSET('Sanitation Data'!$H$4,0,10*ROW('Sanitation Data'!H200)),NA())</f>
        <v>#N/A</v>
      </c>
      <c r="AQ206" s="96" t="e">
        <f ca="true">+IF(AND(ISNUMBER(OFFSET('Sanitation Data'!$H$6,0,10*ROW('Sanitation Data'!H200))),'Data Summary'!DF206="Yes"),OFFSET('Sanitation Data'!$H$6,0,10*ROW('Sanitation Data'!H200)),NA())</f>
        <v>#N/A</v>
      </c>
      <c r="AR206" s="96" t="e">
        <f ca="true">+IF(AND(ISNUMBER(OFFSET('Sanitation Data'!$H$10,0,10*ROW('Sanitation Data'!H200))),'Data Summary'!DG206="Yes"),OFFSET('Sanitation Data'!$H$10,0,10*ROW('Sanitation Data'!H200)),NA())</f>
        <v>#N/A</v>
      </c>
      <c r="AS206" s="96" t="e">
        <f ca="true">+IF(AND(ISNUMBER(OFFSET('Sanitation Data'!$H$11,0,10*ROW('Sanitation Data'!H200))),'Data Summary'!DH206="Yes"),OFFSET('Sanitation Data'!$H$11,0,10*ROW('Sanitation Data'!H200)),NA())</f>
        <v>#N/A</v>
      </c>
      <c r="AT206" s="96" t="e">
        <f ca="true">+IF(AND(ISNUMBER(OFFSET('Sanitation Data'!$H$12,0,10*ROW('Sanitation Data'!H200))),'Data Summary'!DI206="Yes"),OFFSET('Sanitation Data'!$H$12,0,10*ROW('Sanitation Data'!H200)),NA())</f>
        <v>#N/A</v>
      </c>
      <c r="AU206" s="96" t="e">
        <f ca="true">+IF(AND(ISNUMBER(OFFSET('Sanitation Data'!$I$4,0,10*ROW('Sanitation Data'!I200))),'Data Summary'!DJ206="Yes"),100-OFFSET('Sanitation Data'!$I$4,0,10*ROW('Sanitation Data'!I200)),NA())</f>
        <v>#N/A</v>
      </c>
      <c r="AV206" s="96" t="e">
        <f ca="true">+IF(AND(ISNUMBER(OFFSET('Sanitation Data'!$I$6,0,10*ROW('Sanitation Data'!I200))),'Data Summary'!DK206="Yes"),OFFSET('Sanitation Data'!$I$6,0,10*ROW('Sanitation Data'!I200)),NA())</f>
        <v>#N/A</v>
      </c>
      <c r="AW206" s="96" t="e">
        <f ca="true">+IF(AND(ISNUMBER(OFFSET('Sanitation Data'!$I$10,0,10*ROW('Sanitation Data'!I200))),'Data Summary'!DL206="Yes"),OFFSET('Sanitation Data'!$I$10,0,10*ROW('Sanitation Data'!I200)),NA())</f>
        <v>#N/A</v>
      </c>
      <c r="AX206" s="96" t="e">
        <f ca="true">+IF(AND(ISNUMBER(OFFSET('Sanitation Data'!$I$11,0,10*ROW('Sanitation Data'!I200))),'Data Summary'!DM206="Yes"),OFFSET('Sanitation Data'!$I$11,0,10*ROW('Sanitation Data'!I200)),NA())</f>
        <v>#N/A</v>
      </c>
      <c r="AY206" s="96" t="e">
        <f ca="true">+IF(AND(ISNUMBER(OFFSET('Sanitation Data'!$I$12,0,10*ROW('Sanitation Data'!I200))),'Data Summary'!DN206="Yes"),OFFSET('Sanitation Data'!$I$12,0,10*ROW('Sanitation Data'!I200)),NA())</f>
        <v>#N/A</v>
      </c>
      <c r="AZ206" s="97" t="e">
        <f ca="true">+IF(AND(ISNUMBER(OFFSET('Hygiene Data'!$D$5,0,10*ROW('Hygiene Data'!D200))),'Data Summary'!DO206="Yes"),OFFSET('Hygiene Data'!$D$5,0,10*ROW('Hygiene Data'!D200)),NA())</f>
        <v>#N/A</v>
      </c>
      <c r="BA206" s="97" t="e">
        <f ca="true">+IF(AND(ISNUMBER(OFFSET('Hygiene Data'!$D$7,0,10*ROW('Hygiene Data'!D200))),'Data Summary'!DP206="Yes"),OFFSET('Hygiene Data'!$D$7,0,10*ROW('Hygiene Data'!D200)),NA())</f>
        <v>#N/A</v>
      </c>
      <c r="BB206" s="97" t="e">
        <f ca="true">+IF(AND(ISNUMBER(OFFSET('Hygiene Data'!$D$9,0,10*ROW('Hygiene Data'!D200))),'Data Summary'!DQ206="Yes"),OFFSET('Hygiene Data'!$D$9,0,10*ROW('Hygiene Data'!D200)),NA())</f>
        <v>#N/A</v>
      </c>
      <c r="BC206" s="97" t="e">
        <f ca="true">+IF(AND(ISNUMBER(OFFSET('Hygiene Data'!$E$5,0,10*ROW('Hygiene Data'!E200))),'Data Summary'!DR206="Yes"),OFFSET('Hygiene Data'!$E$5,0,10*ROW('Hygiene Data'!E200)),NA())</f>
        <v>#N/A</v>
      </c>
      <c r="BD206" s="97" t="e">
        <f ca="true">+IF(AND(ISNUMBER(OFFSET('Hygiene Data'!$E$7,0,10*ROW('Hygiene Data'!E200))),'Data Summary'!DS206="Yes"),OFFSET('Hygiene Data'!$E$7,0,10*ROW('Hygiene Data'!E200)),NA())</f>
        <v>#N/A</v>
      </c>
      <c r="BE206" s="97" t="e">
        <f ca="true">+IF(AND(ISNUMBER(OFFSET('Hygiene Data'!$E$9,0,10*ROW('Hygiene Data'!E200))),'Data Summary'!DT206="Yes"),OFFSET('Hygiene Data'!$E$9,0,10*ROW('Hygiene Data'!E200)),NA())</f>
        <v>#N/A</v>
      </c>
      <c r="BF206" s="97" t="e">
        <f ca="true">+IF(AND(ISNUMBER(OFFSET('Hygiene Data'!$F$5,0,10*ROW('Hygiene Data'!F200))),'Data Summary'!DU206="Yes"),OFFSET('Hygiene Data'!$F$5,0,10*ROW('Hygiene Data'!F200)),NA())</f>
        <v>#N/A</v>
      </c>
      <c r="BG206" s="97" t="e">
        <f ca="true">+IF(AND(ISNUMBER(OFFSET('Hygiene Data'!$F$7,0,10*ROW('Hygiene Data'!F200))),'Data Summary'!DV206="Yes"),OFFSET('Hygiene Data'!$F$7,0,10*ROW('Hygiene Data'!F200)),NA())</f>
        <v>#N/A</v>
      </c>
      <c r="BH206" s="97" t="e">
        <f ca="true">+IF(AND(ISNUMBER(OFFSET('Hygiene Data'!$F$9,0,10*ROW('Hygiene Data'!F200))),'Data Summary'!DW206="Yes"),OFFSET('Hygiene Data'!$F$9,0,10*ROW('Hygiene Data'!F200)),NA())</f>
        <v>#N/A</v>
      </c>
      <c r="BI206" s="97" t="e">
        <f ca="true">+IF(AND(ISNUMBER(OFFSET('Hygiene Data'!$G$5,0,10*ROW('Hygiene Data'!G200))),'Data Summary'!DX206="Yes"),OFFSET('Hygiene Data'!$G$5,0,10*ROW('Hygiene Data'!G200)),NA())</f>
        <v>#N/A</v>
      </c>
      <c r="BJ206" s="97" t="e">
        <f ca="true">+IF(AND(ISNUMBER(OFFSET('Hygiene Data'!$G$7,0,10*ROW('Hygiene Data'!G200))),'Data Summary'!DY206="Yes"),OFFSET('Hygiene Data'!$G$7,0,10*ROW('Hygiene Data'!G200)),NA())</f>
        <v>#N/A</v>
      </c>
      <c r="BK206" s="97" t="e">
        <f ca="true">+IF(AND(ISNUMBER(OFFSET('Hygiene Data'!$G$9,0,10*ROW('Hygiene Data'!G200))),'Data Summary'!DZ206="Yes"),OFFSET('Hygiene Data'!$G$9,0,10*ROW('Hygiene Data'!G200)),NA())</f>
        <v>#N/A</v>
      </c>
      <c r="BL206" s="97" t="e">
        <f ca="true">+IF(AND(ISNUMBER(OFFSET('Hygiene Data'!$H$5,0,10*ROW('Hygiene Data'!H200))),'Data Summary'!EA206="Yes"),OFFSET('Hygiene Data'!$H$5,0,10*ROW('Hygiene Data'!H200)),NA())</f>
        <v>#N/A</v>
      </c>
      <c r="BM206" s="97" t="e">
        <f ca="true">+IF(AND(ISNUMBER(OFFSET('Hygiene Data'!$H$7,0,10*ROW('Hygiene Data'!H200))),'Data Summary'!EB206="Yes"),OFFSET('Hygiene Data'!$H$7,0,10*ROW('Hygiene Data'!H200)),NA())</f>
        <v>#N/A</v>
      </c>
      <c r="BN206" s="97" t="e">
        <f ca="true">+IF(AND(ISNUMBER(OFFSET('Hygiene Data'!$H$9,0,10*ROW('Hygiene Data'!H200))),'Data Summary'!EC206="Yes"),OFFSET('Hygiene Data'!$H$9,0,10*ROW('Hygiene Data'!H200)),NA())</f>
        <v>#N/A</v>
      </c>
      <c r="BO206" s="97" t="e">
        <f ca="true">+IF(AND(ISNUMBER(OFFSET('Hygiene Data'!$I$5,0,10*ROW('Hygiene Data'!I200))),'Data Summary'!ED206="Yes"),OFFSET('Hygiene Data'!$I$5,0,10*ROW('Hygiene Data'!I200)),NA())</f>
        <v>#N/A</v>
      </c>
      <c r="BP206" s="97" t="e">
        <f ca="true">+IF(AND(ISNUMBER(OFFSET('Hygiene Data'!$I$7,0,10*ROW('Hygiene Data'!I200))),'Data Summary'!EE206="Yes"),OFFSET('Hygiene Data'!$I$7,0,10*ROW('Hygiene Data'!I200)),NA())</f>
        <v>#N/A</v>
      </c>
      <c r="BQ206" s="97" t="e">
        <f ca="true">+IF(AND(ISNUMBER(OFFSET('Hygiene Data'!$I$9,0,10*ROW('Hygiene Data'!I200))),'Data Summary'!EF206="Yes"),OFFSET('Hygiene Data'!$I$9,0,10*ROW('Hygiene Data'!I200)),NA())</f>
        <v>#N/A</v>
      </c>
    </row>
    <row xmlns:x14ac="http://schemas.microsoft.com/office/spreadsheetml/2009/9/ac" r="207" x14ac:dyDescent="0.2">
      <c r="A207" s="409" t="e">
        <f ca="true">+RIGHT('Data Summary'!A207,LEN('Data Summary'!A207)-9)</f>
        <v>#VALUE!</v>
      </c>
      <c r="B207" s="36" t="str">
        <f ca="true">+IF(ISTEXT('Data Summary'!B207),'Data Summary'!B207,"")</f>
        <v/>
      </c>
      <c r="C207" s="358" t="e">
        <f ca="true">+VALUE('Data Summary'!C207)</f>
        <v>#VALUE!</v>
      </c>
      <c r="D207" s="95" t="e">
        <f ca="true">+IF(AND(ISNUMBER(OFFSET('Water Data'!$D$4,0,10*ROW('Water Data'!D201))),'Data Summary'!BS207="Yes"),100-OFFSET('Water Data'!$D$4,0,10*ROW('Water Data'!D201)),NA())</f>
        <v>#N/A</v>
      </c>
      <c r="E207" s="95" t="e">
        <f ca="true">+IF(AND(ISNUMBER(OFFSET('Water Data'!$D$6,0,10*ROW('Water Data'!D201))),'Data Summary'!BT207="Yes"),OFFSET('Water Data'!$D$6,0,10*ROW('Water Data'!D201)),NA())</f>
        <v>#N/A</v>
      </c>
      <c r="F207" s="95" t="e">
        <f ca="true">+IF(AND(ISNUMBER(OFFSET('Water Data'!$D$9,0,10*ROW('Water Data'!D201))),'Data Summary'!BU207="Yes"),OFFSET('Water Data'!$D$9,0,10*ROW('Water Data'!D201)),NA())</f>
        <v>#N/A</v>
      </c>
      <c r="G207" s="95" t="e">
        <f ca="true">+IF(AND(ISNUMBER(OFFSET('Water Data'!$E$4,0,10*ROW('Water Data'!E201))),'Data Summary'!BV207="Yes"),100-OFFSET('Water Data'!$E$4,0,10*ROW('Water Data'!E201)),NA())</f>
        <v>#N/A</v>
      </c>
      <c r="H207" s="95" t="e">
        <f ca="true">+IF(AND(ISNUMBER(OFFSET('Water Data'!$E$6,0,10*ROW('Water Data'!E201))),'Data Summary'!BW207="Yes"),OFFSET('Water Data'!$E$6,0,10*ROW('Water Data'!E201)),NA())</f>
        <v>#N/A</v>
      </c>
      <c r="I207" s="95" t="e">
        <f ca="true">+IF(AND(ISNUMBER(OFFSET('Water Data'!$E$9,0,10*ROW('Water Data'!E201))),'Data Summary'!BX207="Yes"),OFFSET('Water Data'!$E$9,0,10*ROW('Water Data'!E201)),NA())</f>
        <v>#N/A</v>
      </c>
      <c r="J207" s="95" t="e">
        <f ca="true">+IF(AND(ISNUMBER(OFFSET('Water Data'!$F$4,0,10*ROW('Water Data'!F201))),'Data Summary'!BY207="Yes"),100-OFFSET('Water Data'!$F$4,0,10*ROW('Water Data'!F201)),NA())</f>
        <v>#N/A</v>
      </c>
      <c r="K207" s="95" t="e">
        <f ca="true">+IF(AND(ISNUMBER(OFFSET('Water Data'!$F$6,0,10*ROW('Water Data'!F201))),'Data Summary'!BZ207="Yes"),OFFSET('Water Data'!$F$6,0,10*ROW('Water Data'!F201)),NA())</f>
        <v>#N/A</v>
      </c>
      <c r="L207" s="95" t="e">
        <f ca="true">+IF(AND(ISNUMBER(OFFSET('Water Data'!$F$9,0,10*ROW('Water Data'!F201))),'Data Summary'!CA207="Yes"),OFFSET('Water Data'!$F$9,0,10*ROW('Water Data'!F201)),NA())</f>
        <v>#N/A</v>
      </c>
      <c r="M207" s="95" t="e">
        <f ca="true">+IF(AND(ISNUMBER(OFFSET('Water Data'!$G$4,0,10*ROW('Water Data'!G201))),'Data Summary'!CB207="Yes"),100-OFFSET('Water Data'!$G$4,0,10*ROW('Water Data'!G201)),NA())</f>
        <v>#N/A</v>
      </c>
      <c r="N207" s="95" t="e">
        <f ca="true">+IF(AND(ISNUMBER(OFFSET('Water Data'!$G$6,0,10*ROW('Water Data'!G201))),'Data Summary'!CC207="Yes"),OFFSET('Water Data'!$G$6,0,10*ROW('Water Data'!G201)),NA())</f>
        <v>#N/A</v>
      </c>
      <c r="O207" s="95" t="e">
        <f ca="true">+IF(AND(ISNUMBER(OFFSET('Water Data'!$G$9,0,10*ROW('Water Data'!G201))),'Data Summary'!CD207="Yes"),OFFSET('Water Data'!$G$9,0,10*ROW('Water Data'!G201)),NA())</f>
        <v>#N/A</v>
      </c>
      <c r="P207" s="95" t="e">
        <f ca="true">+IF(AND(ISNUMBER(OFFSET('Water Data'!$H$4,0,10*ROW('Water Data'!H201))),'Data Summary'!CE207="Yes"),100-OFFSET('Water Data'!$H$4,0,10*ROW('Water Data'!H201)),NA())</f>
        <v>#N/A</v>
      </c>
      <c r="Q207" s="95" t="e">
        <f ca="true">+IF(AND(ISNUMBER(OFFSET('Water Data'!$H$6,0,10*ROW('Water Data'!H201))),'Data Summary'!CF207="Yes"),OFFSET('Water Data'!$H$6,0,10*ROW('Water Data'!H201)),NA())</f>
        <v>#N/A</v>
      </c>
      <c r="R207" s="95" t="e">
        <f ca="true">+IF(AND(ISNUMBER(OFFSET('Water Data'!$H$9,0,10*ROW('Water Data'!H201))),'Data Summary'!CG207="Yes"),OFFSET('Water Data'!$H$9,0,10*ROW('Water Data'!H201)),NA())</f>
        <v>#N/A</v>
      </c>
      <c r="S207" s="95" t="e">
        <f ca="true">+IF(AND(ISNUMBER(OFFSET('Water Data'!$I$4,0,10*ROW('Water Data'!I201))),'Data Summary'!CH207="Yes"),100-OFFSET('Water Data'!$I$4,0,10*ROW('Water Data'!I201)),NA())</f>
        <v>#N/A</v>
      </c>
      <c r="T207" s="95" t="e">
        <f ca="true">+IF(AND(ISNUMBER(OFFSET('Water Data'!$I$6,0,10*ROW('Water Data'!I201))),'Data Summary'!CI207="Yes"),OFFSET('Water Data'!$I$6,0,10*ROW('Water Data'!I201)),NA())</f>
        <v>#N/A</v>
      </c>
      <c r="U207" s="95" t="e">
        <f ca="true">+IF(AND(ISNUMBER(OFFSET('Water Data'!$I$9,0,10*ROW('Water Data'!I201))),'Data Summary'!CJ207="Yes"),OFFSET('Water Data'!$I$9,0,10*ROW('Water Data'!I201)),NA())</f>
        <v>#N/A</v>
      </c>
      <c r="V207" s="96" t="e">
        <f ca="true">+IF(AND(ISNUMBER(OFFSET('Sanitation Data'!$D$4,0,10*ROW('Sanitation Data'!D201))),'Data Summary'!CK207="Yes"),100-OFFSET('Sanitation Data'!$D$4,0,10*ROW('Sanitation Data'!D201)),NA())</f>
        <v>#N/A</v>
      </c>
      <c r="W207" s="96" t="e">
        <f ca="true">+IF(AND(ISNUMBER(OFFSET('Sanitation Data'!$D$6,0,10*ROW('Sanitation Data'!D201))),'Data Summary'!CL207="Yes"),OFFSET('Sanitation Data'!$D$6,0,10*ROW('Sanitation Data'!D201)),NA())</f>
        <v>#N/A</v>
      </c>
      <c r="X207" s="96" t="e">
        <f ca="true">+IF(AND(ISNUMBER(OFFSET('Sanitation Data'!$D$10,0,10*ROW('Sanitation Data'!D201))),'Data Summary'!CM207="Yes"),OFFSET('Sanitation Data'!$D$10,0,10*ROW('Sanitation Data'!D201)),NA())</f>
        <v>#N/A</v>
      </c>
      <c r="Y207" s="96" t="e">
        <f ca="true">+IF(AND(ISNUMBER(OFFSET('Sanitation Data'!$D$11,0,10*ROW('Sanitation Data'!D201))),'Data Summary'!CN207="Yes"),OFFSET('Sanitation Data'!$D$11,0,10*ROW('Sanitation Data'!D201)),NA())</f>
        <v>#N/A</v>
      </c>
      <c r="Z207" s="96" t="e">
        <f ca="true">+IF(AND(ISNUMBER(OFFSET('Sanitation Data'!$D$12,0,10*ROW('Sanitation Data'!D201))),'Data Summary'!CO207="Yes"),OFFSET('Sanitation Data'!$D$12,0,10*ROW('Sanitation Data'!D201)),NA())</f>
        <v>#N/A</v>
      </c>
      <c r="AA207" s="96" t="e">
        <f ca="true">+IF(AND(ISNUMBER(OFFSET('Sanitation Data'!$E$4,0,10*ROW('Sanitation Data'!E201))),'Data Summary'!CP207="Yes"),100-OFFSET('Sanitation Data'!$E$4,0,10*ROW('Sanitation Data'!E201)),NA())</f>
        <v>#N/A</v>
      </c>
      <c r="AB207" s="96" t="e">
        <f ca="true">+IF(AND(ISNUMBER(OFFSET('Sanitation Data'!$E$6,0,10*ROW('Sanitation Data'!E201))),'Data Summary'!CQ207="Yes"),OFFSET('Sanitation Data'!$E$6,0,10*ROW('Sanitation Data'!E201)),NA())</f>
        <v>#N/A</v>
      </c>
      <c r="AC207" s="96" t="e">
        <f ca="true">+IF(AND(ISNUMBER(OFFSET('Sanitation Data'!$E$10,0,10*ROW('Sanitation Data'!E201))),'Data Summary'!CR207="Yes"),OFFSET('Sanitation Data'!$E$10,0,10*ROW('Sanitation Data'!E201)),NA())</f>
        <v>#N/A</v>
      </c>
      <c r="AD207" s="96" t="e">
        <f ca="true">+IF(AND(ISNUMBER(OFFSET('Sanitation Data'!$E$11,0,10*ROW('Sanitation Data'!E201))),'Data Summary'!CS207="Yes"),OFFSET('Sanitation Data'!$E$11,0,10*ROW('Sanitation Data'!E201)),NA())</f>
        <v>#N/A</v>
      </c>
      <c r="AE207" s="96" t="e">
        <f ca="true">+IF(AND(ISNUMBER(OFFSET('Sanitation Data'!$E$12,0,10*ROW('Sanitation Data'!E201))),'Data Summary'!CT207="Yes"),OFFSET('Sanitation Data'!$E$12,0,10*ROW('Sanitation Data'!E201)),NA())</f>
        <v>#N/A</v>
      </c>
      <c r="AF207" s="96" t="e">
        <f ca="true">+IF(AND(ISNUMBER(OFFSET('Sanitation Data'!$F$4,0,10*ROW('Sanitation Data'!F201))),'Data Summary'!CU207="Yes"),100-OFFSET('Sanitation Data'!$F$4,0,10*ROW('Sanitation Data'!F201)),NA())</f>
        <v>#N/A</v>
      </c>
      <c r="AG207" s="96" t="e">
        <f ca="true">+IF(AND(ISNUMBER(OFFSET('Sanitation Data'!$F$6,0,10*ROW('Sanitation Data'!F201))),'Data Summary'!CV207="Yes"),OFFSET('Sanitation Data'!$F$6,0,10*ROW('Sanitation Data'!F201)),NA())</f>
        <v>#N/A</v>
      </c>
      <c r="AH207" s="96" t="e">
        <f ca="true">+IF(AND(ISNUMBER(OFFSET('Sanitation Data'!$F$10,0,10*ROW('Sanitation Data'!F201))),'Data Summary'!CW207="Yes"),OFFSET('Sanitation Data'!$F$10,0,10*ROW('Sanitation Data'!F201)),NA())</f>
        <v>#N/A</v>
      </c>
      <c r="AI207" s="96" t="e">
        <f ca="true">+IF(AND(ISNUMBER(OFFSET('Sanitation Data'!$F$11,0,10*ROW('Sanitation Data'!F201))),'Data Summary'!CX207="Yes"),OFFSET('Sanitation Data'!$F$11,0,10*ROW('Sanitation Data'!F201)),NA())</f>
        <v>#N/A</v>
      </c>
      <c r="AJ207" s="96" t="e">
        <f ca="true">+IF(AND(ISNUMBER(OFFSET('Sanitation Data'!$F$12,0,10*ROW('Sanitation Data'!F201))),'Data Summary'!CY207="Yes"),OFFSET('Sanitation Data'!$F$12,0,10*ROW('Sanitation Data'!F201)),NA())</f>
        <v>#N/A</v>
      </c>
      <c r="AK207" s="96" t="e">
        <f ca="true">+IF(AND(ISNUMBER(OFFSET('Sanitation Data'!$G$4,0,10*ROW('Sanitation Data'!G201))),'Data Summary'!CZ207="Yes"),100-OFFSET('Sanitation Data'!$G$4,0,10*ROW('Sanitation Data'!G201)),NA())</f>
        <v>#N/A</v>
      </c>
      <c r="AL207" s="96" t="e">
        <f ca="true">+IF(AND(ISNUMBER(OFFSET('Sanitation Data'!$G$6,0,10*ROW('Sanitation Data'!G201))),'Data Summary'!DA207="Yes"),OFFSET('Sanitation Data'!$G$6,0,10*ROW('Sanitation Data'!G201)),NA())</f>
        <v>#N/A</v>
      </c>
      <c r="AM207" s="96" t="e">
        <f ca="true">+IF(AND(ISNUMBER(OFFSET('Sanitation Data'!$G$10,0,10*ROW('Sanitation Data'!G201))),'Data Summary'!DB207="Yes"),OFFSET('Sanitation Data'!$G$10,0,10*ROW('Sanitation Data'!G201)),NA())</f>
        <v>#N/A</v>
      </c>
      <c r="AN207" s="96" t="e">
        <f ca="true">+IF(AND(ISNUMBER(OFFSET('Sanitation Data'!$G$11,0,10*ROW('Sanitation Data'!G201))),'Data Summary'!DC207="Yes"),OFFSET('Sanitation Data'!$G$11,0,10*ROW('Sanitation Data'!G201)),NA())</f>
        <v>#N/A</v>
      </c>
      <c r="AO207" s="96" t="e">
        <f ca="true">+IF(AND(ISNUMBER(OFFSET('Sanitation Data'!$G$12,0,10*ROW('Sanitation Data'!G201))),'Data Summary'!DD207="Yes"),OFFSET('Sanitation Data'!$G$12,0,10*ROW('Sanitation Data'!G201)),NA())</f>
        <v>#N/A</v>
      </c>
      <c r="AP207" s="96" t="e">
        <f ca="true">+IF(AND(ISNUMBER(OFFSET('Sanitation Data'!$H$4,0,10*ROW('Sanitation Data'!H201))),'Data Summary'!DE207="Yes"),100-OFFSET('Sanitation Data'!$H$4,0,10*ROW('Sanitation Data'!H201)),NA())</f>
        <v>#N/A</v>
      </c>
      <c r="AQ207" s="96" t="e">
        <f ca="true">+IF(AND(ISNUMBER(OFFSET('Sanitation Data'!$H$6,0,10*ROW('Sanitation Data'!H201))),'Data Summary'!DF207="Yes"),OFFSET('Sanitation Data'!$H$6,0,10*ROW('Sanitation Data'!H201)),NA())</f>
        <v>#N/A</v>
      </c>
      <c r="AR207" s="96" t="e">
        <f ca="true">+IF(AND(ISNUMBER(OFFSET('Sanitation Data'!$H$10,0,10*ROW('Sanitation Data'!H201))),'Data Summary'!DG207="Yes"),OFFSET('Sanitation Data'!$H$10,0,10*ROW('Sanitation Data'!H201)),NA())</f>
        <v>#N/A</v>
      </c>
      <c r="AS207" s="96" t="e">
        <f ca="true">+IF(AND(ISNUMBER(OFFSET('Sanitation Data'!$H$11,0,10*ROW('Sanitation Data'!H201))),'Data Summary'!DH207="Yes"),OFFSET('Sanitation Data'!$H$11,0,10*ROW('Sanitation Data'!H201)),NA())</f>
        <v>#N/A</v>
      </c>
      <c r="AT207" s="96" t="e">
        <f ca="true">+IF(AND(ISNUMBER(OFFSET('Sanitation Data'!$H$12,0,10*ROW('Sanitation Data'!H201))),'Data Summary'!DI207="Yes"),OFFSET('Sanitation Data'!$H$12,0,10*ROW('Sanitation Data'!H201)),NA())</f>
        <v>#N/A</v>
      </c>
      <c r="AU207" s="96" t="e">
        <f ca="true">+IF(AND(ISNUMBER(OFFSET('Sanitation Data'!$I$4,0,10*ROW('Sanitation Data'!I201))),'Data Summary'!DJ207="Yes"),100-OFFSET('Sanitation Data'!$I$4,0,10*ROW('Sanitation Data'!I201)),NA())</f>
        <v>#N/A</v>
      </c>
      <c r="AV207" s="96" t="e">
        <f ca="true">+IF(AND(ISNUMBER(OFFSET('Sanitation Data'!$I$6,0,10*ROW('Sanitation Data'!I201))),'Data Summary'!DK207="Yes"),OFFSET('Sanitation Data'!$I$6,0,10*ROW('Sanitation Data'!I201)),NA())</f>
        <v>#N/A</v>
      </c>
      <c r="AW207" s="96" t="e">
        <f ca="true">+IF(AND(ISNUMBER(OFFSET('Sanitation Data'!$I$10,0,10*ROW('Sanitation Data'!I201))),'Data Summary'!DL207="Yes"),OFFSET('Sanitation Data'!$I$10,0,10*ROW('Sanitation Data'!I201)),NA())</f>
        <v>#N/A</v>
      </c>
      <c r="AX207" s="96" t="e">
        <f ca="true">+IF(AND(ISNUMBER(OFFSET('Sanitation Data'!$I$11,0,10*ROW('Sanitation Data'!I201))),'Data Summary'!DM207="Yes"),OFFSET('Sanitation Data'!$I$11,0,10*ROW('Sanitation Data'!I201)),NA())</f>
        <v>#N/A</v>
      </c>
      <c r="AY207" s="96" t="e">
        <f ca="true">+IF(AND(ISNUMBER(OFFSET('Sanitation Data'!$I$12,0,10*ROW('Sanitation Data'!I201))),'Data Summary'!DN207="Yes"),OFFSET('Sanitation Data'!$I$12,0,10*ROW('Sanitation Data'!I201)),NA())</f>
        <v>#N/A</v>
      </c>
      <c r="AZ207" s="97" t="e">
        <f ca="true">+IF(AND(ISNUMBER(OFFSET('Hygiene Data'!$D$5,0,10*ROW('Hygiene Data'!D201))),'Data Summary'!DO207="Yes"),OFFSET('Hygiene Data'!$D$5,0,10*ROW('Hygiene Data'!D201)),NA())</f>
        <v>#N/A</v>
      </c>
      <c r="BA207" s="97" t="e">
        <f ca="true">+IF(AND(ISNUMBER(OFFSET('Hygiene Data'!$D$7,0,10*ROW('Hygiene Data'!D201))),'Data Summary'!DP207="Yes"),OFFSET('Hygiene Data'!$D$7,0,10*ROW('Hygiene Data'!D201)),NA())</f>
        <v>#N/A</v>
      </c>
      <c r="BB207" s="97" t="e">
        <f ca="true">+IF(AND(ISNUMBER(OFFSET('Hygiene Data'!$D$9,0,10*ROW('Hygiene Data'!D201))),'Data Summary'!DQ207="Yes"),OFFSET('Hygiene Data'!$D$9,0,10*ROW('Hygiene Data'!D201)),NA())</f>
        <v>#N/A</v>
      </c>
      <c r="BC207" s="97" t="e">
        <f ca="true">+IF(AND(ISNUMBER(OFFSET('Hygiene Data'!$E$5,0,10*ROW('Hygiene Data'!E201))),'Data Summary'!DR207="Yes"),OFFSET('Hygiene Data'!$E$5,0,10*ROW('Hygiene Data'!E201)),NA())</f>
        <v>#N/A</v>
      </c>
      <c r="BD207" s="97" t="e">
        <f ca="true">+IF(AND(ISNUMBER(OFFSET('Hygiene Data'!$E$7,0,10*ROW('Hygiene Data'!E201))),'Data Summary'!DS207="Yes"),OFFSET('Hygiene Data'!$E$7,0,10*ROW('Hygiene Data'!E201)),NA())</f>
        <v>#N/A</v>
      </c>
      <c r="BE207" s="97" t="e">
        <f ca="true">+IF(AND(ISNUMBER(OFFSET('Hygiene Data'!$E$9,0,10*ROW('Hygiene Data'!E201))),'Data Summary'!DT207="Yes"),OFFSET('Hygiene Data'!$E$9,0,10*ROW('Hygiene Data'!E201)),NA())</f>
        <v>#N/A</v>
      </c>
      <c r="BF207" s="97" t="e">
        <f ca="true">+IF(AND(ISNUMBER(OFFSET('Hygiene Data'!$F$5,0,10*ROW('Hygiene Data'!F201))),'Data Summary'!DU207="Yes"),OFFSET('Hygiene Data'!$F$5,0,10*ROW('Hygiene Data'!F201)),NA())</f>
        <v>#N/A</v>
      </c>
      <c r="BG207" s="97" t="e">
        <f ca="true">+IF(AND(ISNUMBER(OFFSET('Hygiene Data'!$F$7,0,10*ROW('Hygiene Data'!F201))),'Data Summary'!DV207="Yes"),OFFSET('Hygiene Data'!$F$7,0,10*ROW('Hygiene Data'!F201)),NA())</f>
        <v>#N/A</v>
      </c>
      <c r="BH207" s="97" t="e">
        <f ca="true">+IF(AND(ISNUMBER(OFFSET('Hygiene Data'!$F$9,0,10*ROW('Hygiene Data'!F201))),'Data Summary'!DW207="Yes"),OFFSET('Hygiene Data'!$F$9,0,10*ROW('Hygiene Data'!F201)),NA())</f>
        <v>#N/A</v>
      </c>
      <c r="BI207" s="97" t="e">
        <f ca="true">+IF(AND(ISNUMBER(OFFSET('Hygiene Data'!$G$5,0,10*ROW('Hygiene Data'!G201))),'Data Summary'!DX207="Yes"),OFFSET('Hygiene Data'!$G$5,0,10*ROW('Hygiene Data'!G201)),NA())</f>
        <v>#N/A</v>
      </c>
      <c r="BJ207" s="97" t="e">
        <f ca="true">+IF(AND(ISNUMBER(OFFSET('Hygiene Data'!$G$7,0,10*ROW('Hygiene Data'!G201))),'Data Summary'!DY207="Yes"),OFFSET('Hygiene Data'!$G$7,0,10*ROW('Hygiene Data'!G201)),NA())</f>
        <v>#N/A</v>
      </c>
      <c r="BK207" s="97" t="e">
        <f ca="true">+IF(AND(ISNUMBER(OFFSET('Hygiene Data'!$G$9,0,10*ROW('Hygiene Data'!G201))),'Data Summary'!DZ207="Yes"),OFFSET('Hygiene Data'!$G$9,0,10*ROW('Hygiene Data'!G201)),NA())</f>
        <v>#N/A</v>
      </c>
      <c r="BL207" s="97" t="e">
        <f ca="true">+IF(AND(ISNUMBER(OFFSET('Hygiene Data'!$H$5,0,10*ROW('Hygiene Data'!H201))),'Data Summary'!EA207="Yes"),OFFSET('Hygiene Data'!$H$5,0,10*ROW('Hygiene Data'!H201)),NA())</f>
        <v>#N/A</v>
      </c>
      <c r="BM207" s="97" t="e">
        <f ca="true">+IF(AND(ISNUMBER(OFFSET('Hygiene Data'!$H$7,0,10*ROW('Hygiene Data'!H201))),'Data Summary'!EB207="Yes"),OFFSET('Hygiene Data'!$H$7,0,10*ROW('Hygiene Data'!H201)),NA())</f>
        <v>#N/A</v>
      </c>
      <c r="BN207" s="97" t="e">
        <f ca="true">+IF(AND(ISNUMBER(OFFSET('Hygiene Data'!$H$9,0,10*ROW('Hygiene Data'!H201))),'Data Summary'!EC207="Yes"),OFFSET('Hygiene Data'!$H$9,0,10*ROW('Hygiene Data'!H201)),NA())</f>
        <v>#N/A</v>
      </c>
      <c r="BO207" s="97" t="e">
        <f ca="true">+IF(AND(ISNUMBER(OFFSET('Hygiene Data'!$I$5,0,10*ROW('Hygiene Data'!I201))),'Data Summary'!ED207="Yes"),OFFSET('Hygiene Data'!$I$5,0,10*ROW('Hygiene Data'!I201)),NA())</f>
        <v>#N/A</v>
      </c>
      <c r="BP207" s="97" t="e">
        <f ca="true">+IF(AND(ISNUMBER(OFFSET('Hygiene Data'!$I$7,0,10*ROW('Hygiene Data'!I201))),'Data Summary'!EE207="Yes"),OFFSET('Hygiene Data'!$I$7,0,10*ROW('Hygiene Data'!I201)),NA())</f>
        <v>#N/A</v>
      </c>
      <c r="BQ207" s="9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9A79B-7A77-406F-BDCA-7351B32968EB}">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5" customWidth="true"/>
    <col min="2" max="2" width="7.5" style="181" customWidth="true"/>
    <col min="3" max="8" width="8.75" style="145" customWidth="true"/>
    <col min="9" max="9" width="9.375" style="145" customWidth="true"/>
    <col min="10" max="10" width="13.375" style="145" customWidth="true"/>
    <col min="11" max="11" width="7.5" style="145" customWidth="true"/>
    <col min="12" max="17" width="8.625" style="145" customWidth="true"/>
    <col min="18" max="18" width="6.5" style="145" customWidth="true"/>
    <col min="19" max="19" width="13.375" style="145" customWidth="true"/>
    <col min="20" max="20" width="7.5" style="145" customWidth="true"/>
    <col min="21" max="26" width="9.125" style="145" customWidth="true"/>
    <col min="27" max="16384" width="9" style="145"/>
  </cols>
  <sheetData>
    <row xmlns:x14ac="http://schemas.microsoft.com/office/spreadsheetml/2009/9/ac" r="1" ht="15.75" x14ac:dyDescent="0.25">
      <c r="A1" s="141" t="s">
        <v>48</v>
      </c>
      <c r="B1" s="142"/>
      <c r="C1" s="143"/>
      <c r="D1" s="143"/>
      <c r="E1" s="143"/>
      <c r="F1" s="143"/>
      <c r="G1" s="143"/>
      <c r="H1" s="594"/>
      <c r="I1" s="594"/>
      <c r="J1" s="594"/>
      <c r="K1" s="594"/>
      <c r="L1" s="594"/>
      <c r="M1" s="594"/>
      <c r="N1" s="594"/>
      <c r="O1" s="594"/>
      <c r="P1" s="594"/>
      <c r="Q1" s="143"/>
      <c r="R1" s="143"/>
      <c r="S1" s="143"/>
      <c r="T1" s="144"/>
      <c r="U1" s="144"/>
      <c r="V1" s="144"/>
      <c r="W1" s="144"/>
      <c r="X1" s="144"/>
      <c r="Y1" s="144"/>
      <c r="Z1" s="144"/>
      <c r="AA1" s="144"/>
    </row>
    <row xmlns:x14ac="http://schemas.microsoft.com/office/spreadsheetml/2009/9/ac" r="2" s="148" customFormat="true" ht="26.25" customHeight="true" x14ac:dyDescent="0.25">
      <c r="A2" s="146" t="s">
        <v>13</v>
      </c>
      <c r="B2" s="147"/>
      <c r="J2" s="146" t="s">
        <v>14</v>
      </c>
      <c r="R2" s="149"/>
      <c r="S2" s="150" t="s">
        <v>15</v>
      </c>
      <c r="W2" s="149"/>
      <c r="X2" s="149"/>
      <c r="Y2" s="151"/>
      <c r="Z2" s="151"/>
      <c r="AD2" s="152"/>
      <c r="AE2" s="152"/>
      <c r="AF2" s="152"/>
      <c r="AG2" s="152"/>
      <c r="AH2" s="152"/>
      <c r="AI2" s="152"/>
    </row>
    <row xmlns:x14ac="http://schemas.microsoft.com/office/spreadsheetml/2009/9/ac" r="3" ht="15.75" x14ac:dyDescent="0.25">
      <c r="A3" s="153"/>
      <c r="B3" s="154" t="s">
        <v>4</v>
      </c>
      <c r="C3" s="149" t="s">
        <v>7</v>
      </c>
      <c r="D3" s="149" t="s">
        <v>2</v>
      </c>
      <c r="E3" s="149" t="s">
        <v>1</v>
      </c>
      <c r="F3" s="149" t="s">
        <v>52</v>
      </c>
      <c r="G3" s="149" t="s">
        <v>17</v>
      </c>
      <c r="H3" s="149" t="s">
        <v>18</v>
      </c>
      <c r="I3" s="155"/>
      <c r="J3" s="153"/>
      <c r="K3" s="154" t="s">
        <v>4</v>
      </c>
      <c r="L3" s="149" t="s">
        <v>7</v>
      </c>
      <c r="M3" s="149" t="s">
        <v>2</v>
      </c>
      <c r="N3" s="149" t="s">
        <v>1</v>
      </c>
      <c r="O3" s="149" t="s">
        <v>52</v>
      </c>
      <c r="P3" s="149" t="s">
        <v>17</v>
      </c>
      <c r="Q3" s="149" t="s">
        <v>18</v>
      </c>
      <c r="R3" s="151"/>
      <c r="S3" s="156"/>
      <c r="T3" s="154" t="s">
        <v>4</v>
      </c>
      <c r="U3" s="149" t="s">
        <v>7</v>
      </c>
      <c r="V3" s="149" t="s">
        <v>2</v>
      </c>
      <c r="W3" s="149" t="s">
        <v>1</v>
      </c>
      <c r="X3" s="149" t="s">
        <v>52</v>
      </c>
      <c r="Y3" s="149" t="s">
        <v>17</v>
      </c>
      <c r="Z3" s="149" t="s">
        <v>18</v>
      </c>
      <c r="AB3" s="152"/>
      <c r="AC3" s="152"/>
      <c r="AD3" s="152"/>
      <c r="AE3" s="152"/>
      <c r="AF3" s="152"/>
      <c r="AG3" s="152"/>
    </row>
    <row xmlns:x14ac="http://schemas.microsoft.com/office/spreadsheetml/2009/9/ac" r="4" ht="15.75" x14ac:dyDescent="0.25">
      <c r="A4" s="153" t="s">
        <v>34</v>
      </c>
      <c r="B4" s="10">
        <v>2023</v>
      </c>
      <c r="C4" s="10">
        <v>85.788682399999999</v>
      </c>
      <c r="D4" s="10">
        <v>89.390613920000007</v>
      </c>
      <c r="E4" s="10">
        <v>85.310307219999999</v>
      </c>
      <c r="F4" s="10">
        <v>73.322744130000004</v>
      </c>
      <c r="G4" s="10">
        <v>91.829639560000004</v>
      </c>
      <c r="H4" s="10">
        <v>93.112584389999995</v>
      </c>
      <c r="I4" s="155"/>
      <c r="J4" s="153" t="s">
        <v>34</v>
      </c>
      <c r="K4" s="10">
        <v>2023</v>
      </c>
      <c r="L4" s="10">
        <v>37.069604339999998</v>
      </c>
      <c r="M4" s="10">
        <v>42.445670319999998</v>
      </c>
      <c r="N4" s="10">
        <v>36.355113950000003</v>
      </c>
      <c r="O4" s="10">
        <v>21.79746497</v>
      </c>
      <c r="P4" s="10">
        <v>47.909413370000003</v>
      </c>
      <c r="Q4" s="10">
        <v>51.856712109999997</v>
      </c>
      <c r="R4" s="152"/>
      <c r="S4" s="153" t="s">
        <v>34</v>
      </c>
      <c r="T4" s="10">
        <v>2023</v>
      </c>
      <c r="U4" s="10">
        <v>84.037203680000005</v>
      </c>
      <c r="V4" s="10">
        <v>88.718718730000006</v>
      </c>
      <c r="W4" s="10">
        <v>83.431442910000001</v>
      </c>
      <c r="X4" s="10">
        <v>74.955719220000006</v>
      </c>
      <c r="Y4" s="10">
        <v>88.836583809999993</v>
      </c>
      <c r="Z4" s="10">
        <v>88.157318239999995</v>
      </c>
      <c r="AA4" s="152"/>
      <c r="AB4" s="152"/>
      <c r="AC4" s="152"/>
      <c r="AD4" s="152"/>
      <c r="AE4" s="152"/>
      <c r="AF4" s="152"/>
      <c r="AG4" s="152"/>
    </row>
    <row xmlns:x14ac="http://schemas.microsoft.com/office/spreadsheetml/2009/9/ac" r="5" ht="15.75" x14ac:dyDescent="0.25">
      <c r="A5" s="153" t="s">
        <v>35</v>
      </c>
      <c r="B5" s="10">
        <v>2023</v>
      </c>
      <c r="C5" s="10">
        <v>2.7676618780000002</v>
      </c>
      <c r="D5" s="10">
        <v>2.4068252609999998</v>
      </c>
      <c r="E5" s="10">
        <v>2.8136204870000001</v>
      </c>
      <c r="F5" s="10">
        <v>1.7040571019999999</v>
      </c>
      <c r="G5" s="10">
        <v>3.394904527</v>
      </c>
      <c r="H5" s="10">
        <v>2.933129294</v>
      </c>
      <c r="I5" s="155"/>
      <c r="J5" s="153" t="s">
        <v>35</v>
      </c>
      <c r="K5" s="10">
        <v>2023</v>
      </c>
      <c r="L5" s="10">
        <v>39.836630159999999</v>
      </c>
      <c r="M5" s="10">
        <v>38.516895990000002</v>
      </c>
      <c r="N5" s="10">
        <v>40.010605910000002</v>
      </c>
      <c r="O5" s="10">
        <v>18.610039140000001</v>
      </c>
      <c r="P5" s="10">
        <v>47.085043859999999</v>
      </c>
      <c r="Q5" s="10">
        <v>44.888722780000002</v>
      </c>
      <c r="R5" s="152"/>
      <c r="S5" s="153" t="s">
        <v>35</v>
      </c>
      <c r="T5" s="10">
        <v>2023</v>
      </c>
      <c r="U5" s="10">
        <v>3.3523580819999999</v>
      </c>
      <c r="V5" s="10">
        <v>3.5200141079999998</v>
      </c>
      <c r="W5" s="10">
        <v>3.3152902069999999</v>
      </c>
      <c r="X5" s="10">
        <v>3.2955298380000002</v>
      </c>
      <c r="Y5" s="10">
        <v>3.098609481</v>
      </c>
      <c r="Z5" s="10">
        <v>4.5966150389999996</v>
      </c>
      <c r="AA5" s="152"/>
      <c r="AB5" s="152"/>
      <c r="AC5" s="152"/>
      <c r="AD5" s="152"/>
      <c r="AE5" s="152"/>
      <c r="AF5" s="152"/>
      <c r="AG5" s="152"/>
    </row>
    <row xmlns:x14ac="http://schemas.microsoft.com/office/spreadsheetml/2009/9/ac" r="6" s="148" customFormat="true" ht="15.75" x14ac:dyDescent="0.25">
      <c r="A6" s="153" t="s">
        <v>36</v>
      </c>
      <c r="B6" s="10">
        <v>2023</v>
      </c>
      <c r="C6" s="10">
        <v>11.443655720000001</v>
      </c>
      <c r="D6" s="10">
        <v>8.2025608170000002</v>
      </c>
      <c r="E6" s="10">
        <v>11.876072300000001</v>
      </c>
      <c r="F6" s="10">
        <v>24.97319877</v>
      </c>
      <c r="G6" s="10">
        <v>4.7754559150000002</v>
      </c>
      <c r="H6" s="10">
        <v>3.9542863170000002</v>
      </c>
      <c r="I6" s="155"/>
      <c r="J6" s="153" t="s">
        <v>36</v>
      </c>
      <c r="K6" s="10">
        <v>2023</v>
      </c>
      <c r="L6" s="10">
        <v>23.0937655</v>
      </c>
      <c r="M6" s="10">
        <v>19.03743369</v>
      </c>
      <c r="N6" s="10">
        <v>23.634280140000001</v>
      </c>
      <c r="O6" s="10">
        <v>59.592495890000002</v>
      </c>
      <c r="P6" s="10">
        <v>5.005542771</v>
      </c>
      <c r="Q6" s="10">
        <v>3.254565108</v>
      </c>
      <c r="R6" s="151"/>
      <c r="S6" s="153" t="s">
        <v>36</v>
      </c>
      <c r="T6" s="10">
        <v>2023</v>
      </c>
      <c r="U6" s="10">
        <v>12.610438240000001</v>
      </c>
      <c r="V6" s="10">
        <v>7.7612671669999997</v>
      </c>
      <c r="W6" s="10">
        <v>13.253266890000001</v>
      </c>
      <c r="X6" s="10">
        <v>21.748750940000001</v>
      </c>
      <c r="Y6" s="10">
        <v>8.0648067090000009</v>
      </c>
      <c r="Z6" s="10">
        <v>7.2460667159999996</v>
      </c>
      <c r="AA6" s="152"/>
      <c r="AB6" s="152"/>
      <c r="AC6" s="152"/>
      <c r="AD6" s="152"/>
      <c r="AE6" s="152"/>
      <c r="AF6" s="152"/>
      <c r="AG6" s="152"/>
    </row>
    <row xmlns:x14ac="http://schemas.microsoft.com/office/spreadsheetml/2009/9/ac" r="7" s="148" customFormat="true" ht="15.75" x14ac:dyDescent="0.25">
      <c r="A7" s="157" t="s">
        <v>197</v>
      </c>
      <c r="B7" s="10">
        <v>2023</v>
      </c>
      <c r="C7" s="10">
        <v>0</v>
      </c>
      <c r="D7" s="10">
        <v>0</v>
      </c>
      <c r="E7" s="10">
        <v>0</v>
      </c>
      <c r="F7" s="10">
        <v>0</v>
      </c>
      <c r="G7" s="10">
        <v>0</v>
      </c>
      <c r="H7" s="10">
        <v>0</v>
      </c>
      <c r="I7" s="152"/>
      <c r="J7" s="157" t="s">
        <v>197</v>
      </c>
      <c r="K7" s="10">
        <v>2023</v>
      </c>
      <c r="L7" s="10">
        <v>0</v>
      </c>
      <c r="M7" s="10">
        <v>0</v>
      </c>
      <c r="N7" s="10">
        <v>0</v>
      </c>
      <c r="O7" s="10">
        <v>0</v>
      </c>
      <c r="P7" s="10">
        <v>0</v>
      </c>
      <c r="Q7" s="10">
        <v>0</v>
      </c>
      <c r="R7" s="152"/>
      <c r="S7" s="157" t="s">
        <v>197</v>
      </c>
      <c r="T7" s="10">
        <v>2023</v>
      </c>
      <c r="U7" s="10">
        <v>0</v>
      </c>
      <c r="V7" s="10">
        <v>0</v>
      </c>
      <c r="W7" s="10">
        <v>0</v>
      </c>
      <c r="X7" s="10">
        <v>0</v>
      </c>
      <c r="Y7" s="10">
        <v>0</v>
      </c>
      <c r="Z7" s="10">
        <v>0</v>
      </c>
      <c r="AA7" s="158"/>
    </row>
    <row xmlns:x14ac="http://schemas.microsoft.com/office/spreadsheetml/2009/9/ac" r="8" s="148" customFormat="true" ht="15.75" x14ac:dyDescent="0.25">
      <c r="A8" s="159"/>
      <c r="B8" s="160"/>
      <c r="H8" s="158"/>
      <c r="I8" s="158"/>
      <c r="J8" s="158"/>
      <c r="K8" s="158"/>
      <c r="L8" s="158"/>
      <c r="M8" s="158"/>
      <c r="N8" s="158"/>
      <c r="O8" s="158"/>
      <c r="P8" s="158"/>
      <c r="Q8" s="158"/>
      <c r="R8" s="158"/>
      <c r="S8" s="158"/>
      <c r="T8" s="158"/>
      <c r="U8" s="158"/>
      <c r="V8" s="158"/>
      <c r="W8" s="158"/>
      <c r="X8" s="158"/>
      <c r="Y8" s="158"/>
      <c r="Z8" s="158"/>
      <c r="AA8" s="158"/>
    </row>
    <row xmlns:x14ac="http://schemas.microsoft.com/office/spreadsheetml/2009/9/ac" r="9" s="148" customFormat="true" ht="15.75" x14ac:dyDescent="0.25">
      <c r="A9" s="159"/>
      <c r="B9" s="160"/>
      <c r="H9" s="158"/>
      <c r="I9" s="158"/>
      <c r="J9" s="158"/>
      <c r="K9" s="158"/>
      <c r="L9" s="158"/>
      <c r="M9" s="158"/>
      <c r="N9" s="158"/>
      <c r="O9" s="158"/>
      <c r="P9" s="158"/>
      <c r="Q9" s="158"/>
      <c r="R9" s="158"/>
      <c r="S9" s="158"/>
      <c r="T9" s="158"/>
      <c r="U9" s="158"/>
      <c r="V9" s="158"/>
      <c r="W9" s="158"/>
      <c r="X9" s="158"/>
      <c r="Y9" s="158"/>
      <c r="Z9" s="158"/>
      <c r="AA9" s="158"/>
    </row>
    <row xmlns:x14ac="http://schemas.microsoft.com/office/spreadsheetml/2009/9/ac" r="10" s="148" customFormat="true" ht="15.75" x14ac:dyDescent="0.25">
      <c r="A10" s="161"/>
      <c r="B10" s="160"/>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row>
    <row xmlns:x14ac="http://schemas.microsoft.com/office/spreadsheetml/2009/9/ac" r="11" ht="15.75" x14ac:dyDescent="0.25">
      <c r="A11" s="162"/>
      <c r="B11" s="163"/>
      <c r="C11" s="158"/>
      <c r="D11" s="158"/>
      <c r="E11" s="158"/>
      <c r="F11" s="158"/>
      <c r="G11" s="158"/>
      <c r="H11" s="158"/>
      <c r="I11" s="158"/>
      <c r="J11" s="158"/>
      <c r="K11" s="158"/>
      <c r="L11" s="158"/>
      <c r="M11" s="158"/>
      <c r="N11" s="158"/>
      <c r="O11" s="158"/>
      <c r="P11" s="158"/>
      <c r="Q11" s="158"/>
    </row>
    <row xmlns:x14ac="http://schemas.microsoft.com/office/spreadsheetml/2009/9/ac" r="12" ht="15.75" x14ac:dyDescent="0.25">
      <c r="A12" s="164" t="s">
        <v>49</v>
      </c>
      <c r="B12" s="165"/>
      <c r="C12" s="166"/>
      <c r="D12" s="166"/>
      <c r="E12" s="166"/>
      <c r="F12" s="166"/>
      <c r="G12" s="166"/>
      <c r="H12" s="166"/>
      <c r="I12" s="166"/>
      <c r="J12" s="166"/>
      <c r="K12" s="166"/>
      <c r="L12" s="166"/>
      <c r="M12" s="166"/>
      <c r="N12" s="166"/>
      <c r="O12" s="166"/>
      <c r="P12" s="166"/>
      <c r="Q12" s="166"/>
      <c r="R12" s="167"/>
      <c r="S12" s="167"/>
      <c r="T12" s="167"/>
      <c r="U12" s="167"/>
      <c r="V12" s="167"/>
    </row>
    <row xmlns:x14ac="http://schemas.microsoft.com/office/spreadsheetml/2009/9/ac" r="13" s="170" customFormat="true" x14ac:dyDescent="0.2">
      <c r="A13" s="168" t="s">
        <v>282</v>
      </c>
      <c r="B13" s="169" t="s">
        <v>284</v>
      </c>
      <c r="C13" s="168" t="s">
        <v>285</v>
      </c>
      <c r="D13" s="168" t="s">
        <v>292</v>
      </c>
      <c r="E13" s="168" t="s">
        <v>293</v>
      </c>
      <c r="F13" s="168" t="s">
        <v>294</v>
      </c>
      <c r="G13" s="168" t="s">
        <v>295</v>
      </c>
      <c r="H13" s="168" t="s">
        <v>296</v>
      </c>
      <c r="I13" s="168" t="s">
        <v>297</v>
      </c>
      <c r="J13" s="168" t="s">
        <v>298</v>
      </c>
      <c r="K13" s="168" t="s">
        <v>299</v>
      </c>
      <c r="L13" s="168" t="s">
        <v>300</v>
      </c>
      <c r="M13" s="168" t="s">
        <v>301</v>
      </c>
      <c r="N13" s="168" t="s">
        <v>302</v>
      </c>
      <c r="O13" s="170" t="s">
        <v>303</v>
      </c>
      <c r="P13" s="170" t="s">
        <v>304</v>
      </c>
      <c r="Q13" s="168" t="s">
        <v>305</v>
      </c>
      <c r="R13" s="168" t="s">
        <v>306</v>
      </c>
      <c r="S13" s="171" t="s">
        <v>307</v>
      </c>
      <c r="T13" s="172" t="s">
        <v>308</v>
      </c>
      <c r="U13" s="172" t="s">
        <v>309</v>
      </c>
      <c r="V13" s="172" t="s">
        <v>310</v>
      </c>
    </row>
    <row xmlns:x14ac="http://schemas.microsoft.com/office/spreadsheetml/2009/9/ac" r="14" s="175" customFormat="true" ht="12" x14ac:dyDescent="0.2">
      <c r="A14" s="173" t="s">
        <v>283</v>
      </c>
      <c r="B14" s="10">
        <v>2000</v>
      </c>
      <c r="C14" s="174" t="s">
        <v>286</v>
      </c>
      <c r="D14" s="10">
        <v>4842072</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5" customFormat="true" ht="12" x14ac:dyDescent="0.2">
      <c r="A15" s="173" t="s">
        <v>283</v>
      </c>
      <c r="B15" s="10">
        <v>2001</v>
      </c>
      <c r="C15" s="174" t="s">
        <v>286</v>
      </c>
      <c r="D15" s="10">
        <v>4829080</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5" customFormat="true" ht="12" x14ac:dyDescent="0.2">
      <c r="A16" s="173" t="s">
        <v>283</v>
      </c>
      <c r="B16" s="10">
        <v>2002</v>
      </c>
      <c r="C16" s="174" t="s">
        <v>286</v>
      </c>
      <c r="D16" s="10">
        <v>4831377</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5" customFormat="true" ht="12" x14ac:dyDescent="0.2">
      <c r="A17" s="173" t="s">
        <v>283</v>
      </c>
      <c r="B17" s="10">
        <v>2003</v>
      </c>
      <c r="C17" s="174" t="s">
        <v>286</v>
      </c>
      <c r="D17" s="10">
        <v>4818892</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5" customFormat="true" ht="12" x14ac:dyDescent="0.2">
      <c r="A18" s="173" t="s">
        <v>283</v>
      </c>
      <c r="B18" s="10">
        <v>2004</v>
      </c>
      <c r="C18" s="174" t="s">
        <v>286</v>
      </c>
      <c r="D18" s="10">
        <v>4795539</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5" customFormat="true" ht="12" x14ac:dyDescent="0.2">
      <c r="A19" s="173" t="s">
        <v>283</v>
      </c>
      <c r="B19" s="10">
        <v>2005</v>
      </c>
      <c r="C19" s="174" t="s">
        <v>286</v>
      </c>
      <c r="D19" s="10">
        <v>4769553</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5" customFormat="true" ht="12" x14ac:dyDescent="0.2">
      <c r="A20" s="173" t="s">
        <v>283</v>
      </c>
      <c r="B20" s="10">
        <v>2006</v>
      </c>
      <c r="C20" s="174" t="s">
        <v>286</v>
      </c>
      <c r="D20" s="10">
        <v>4738527</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5" customFormat="true" ht="12" x14ac:dyDescent="0.2">
      <c r="A21" s="173" t="s">
        <v>283</v>
      </c>
      <c r="B21" s="10">
        <v>2007</v>
      </c>
      <c r="C21" s="174" t="s">
        <v>286</v>
      </c>
      <c r="D21" s="10">
        <v>4705892</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5" customFormat="true" ht="12" x14ac:dyDescent="0.2">
      <c r="A22" s="173" t="s">
        <v>283</v>
      </c>
      <c r="B22" s="10">
        <v>2008</v>
      </c>
      <c r="C22" s="174" t="s">
        <v>286</v>
      </c>
      <c r="D22" s="10">
        <v>4680177</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5" customFormat="true" ht="12" x14ac:dyDescent="0.2">
      <c r="A23" s="173" t="s">
        <v>283</v>
      </c>
      <c r="B23" s="10">
        <v>2009</v>
      </c>
      <c r="C23" s="174" t="s">
        <v>286</v>
      </c>
      <c r="D23" s="10">
        <v>4642537</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5" customFormat="true" ht="12" x14ac:dyDescent="0.2">
      <c r="A24" s="173" t="s">
        <v>283</v>
      </c>
      <c r="B24" s="10">
        <v>2010</v>
      </c>
      <c r="C24" s="174" t="s">
        <v>286</v>
      </c>
      <c r="D24" s="10">
        <v>4607604</v>
      </c>
      <c r="E24" s="10"/>
      <c r="F24" s="10"/>
      <c r="G24" s="10"/>
      <c r="H24" s="10"/>
      <c r="I24" s="10"/>
      <c r="J24" s="10">
        <v>100</v>
      </c>
      <c r="K24" s="10"/>
      <c r="L24" s="10"/>
      <c r="M24" s="10"/>
      <c r="N24" s="10"/>
      <c r="O24" s="10"/>
      <c r="P24" s="10">
        <v>100</v>
      </c>
      <c r="Q24" s="10">
        <v>33.292953554628177</v>
      </c>
      <c r="R24" s="10"/>
      <c r="S24" s="10">
        <v>31.395171721813309</v>
      </c>
      <c r="T24" s="10">
        <v>1.897781832814875</v>
      </c>
      <c r="U24" s="10">
        <v>66.707046445371816</v>
      </c>
      <c r="V24" s="10">
        <v>0</v>
      </c>
    </row>
    <row xmlns:x14ac="http://schemas.microsoft.com/office/spreadsheetml/2009/9/ac" r="25" s="175" customFormat="true" ht="12" x14ac:dyDescent="0.2">
      <c r="A25" s="173" t="s">
        <v>283</v>
      </c>
      <c r="B25" s="10">
        <v>2011</v>
      </c>
      <c r="C25" s="174" t="s">
        <v>286</v>
      </c>
      <c r="D25" s="10">
        <v>4584956</v>
      </c>
      <c r="E25" s="10"/>
      <c r="F25" s="10"/>
      <c r="G25" s="10"/>
      <c r="H25" s="10"/>
      <c r="I25" s="10"/>
      <c r="J25" s="10">
        <v>100</v>
      </c>
      <c r="K25" s="10"/>
      <c r="L25" s="10"/>
      <c r="M25" s="10"/>
      <c r="N25" s="10"/>
      <c r="O25" s="10"/>
      <c r="P25" s="10">
        <v>100</v>
      </c>
      <c r="Q25" s="10">
        <v>33.292953554628177</v>
      </c>
      <c r="R25" s="10"/>
      <c r="S25" s="10">
        <v>31.395171721813309</v>
      </c>
      <c r="T25" s="10">
        <v>1.897781832814875</v>
      </c>
      <c r="U25" s="10">
        <v>66.707046445371816</v>
      </c>
      <c r="V25" s="10">
        <v>0</v>
      </c>
    </row>
    <row xmlns:x14ac="http://schemas.microsoft.com/office/spreadsheetml/2009/9/ac" r="26" s="175" customFormat="true" ht="12" x14ac:dyDescent="0.2">
      <c r="A26" s="173" t="s">
        <v>283</v>
      </c>
      <c r="B26" s="10">
        <v>2012</v>
      </c>
      <c r="C26" s="174" t="s">
        <v>286</v>
      </c>
      <c r="D26" s="10">
        <v>4565016</v>
      </c>
      <c r="E26" s="10"/>
      <c r="F26" s="10"/>
      <c r="G26" s="10"/>
      <c r="H26" s="10"/>
      <c r="I26" s="10"/>
      <c r="J26" s="10">
        <v>100</v>
      </c>
      <c r="K26" s="10"/>
      <c r="L26" s="10"/>
      <c r="M26" s="10"/>
      <c r="N26" s="10"/>
      <c r="O26" s="10"/>
      <c r="P26" s="10">
        <v>100</v>
      </c>
      <c r="Q26" s="10">
        <v>33.292953554628177</v>
      </c>
      <c r="R26" s="10"/>
      <c r="S26" s="10">
        <v>31.395171721813309</v>
      </c>
      <c r="T26" s="10">
        <v>1.897781832814875</v>
      </c>
      <c r="U26" s="10">
        <v>66.707046445371816</v>
      </c>
      <c r="V26" s="10">
        <v>0</v>
      </c>
    </row>
    <row xmlns:x14ac="http://schemas.microsoft.com/office/spreadsheetml/2009/9/ac" r="27" s="175" customFormat="true" ht="12" x14ac:dyDescent="0.2">
      <c r="A27" s="173" t="s">
        <v>283</v>
      </c>
      <c r="B27" s="10">
        <v>2013</v>
      </c>
      <c r="C27" s="174" t="s">
        <v>286</v>
      </c>
      <c r="D27" s="10">
        <v>4554128</v>
      </c>
      <c r="E27" s="10"/>
      <c r="F27" s="10"/>
      <c r="G27" s="10"/>
      <c r="H27" s="10"/>
      <c r="I27" s="10"/>
      <c r="J27" s="10">
        <v>100</v>
      </c>
      <c r="K27" s="10"/>
      <c r="L27" s="10"/>
      <c r="M27" s="10"/>
      <c r="N27" s="10"/>
      <c r="O27" s="10"/>
      <c r="P27" s="10">
        <v>100</v>
      </c>
      <c r="Q27" s="10">
        <v>33.292953554628177</v>
      </c>
      <c r="R27" s="10"/>
      <c r="S27" s="10">
        <v>31.395171721813309</v>
      </c>
      <c r="T27" s="10">
        <v>1.897781832814875</v>
      </c>
      <c r="U27" s="10">
        <v>66.707046445371816</v>
      </c>
      <c r="V27" s="10">
        <v>0</v>
      </c>
    </row>
    <row xmlns:x14ac="http://schemas.microsoft.com/office/spreadsheetml/2009/9/ac" r="28" s="175" customFormat="true" ht="12" x14ac:dyDescent="0.2">
      <c r="A28" s="173" t="s">
        <v>283</v>
      </c>
      <c r="B28" s="10">
        <v>2014</v>
      </c>
      <c r="C28" s="174" t="s">
        <v>286</v>
      </c>
      <c r="D28" s="10">
        <v>4557437</v>
      </c>
      <c r="E28" s="10">
        <v>97.491455384536948</v>
      </c>
      <c r="F28" s="10">
        <v>94.993179027395854</v>
      </c>
      <c r="G28" s="10">
        <v>87.342430375697063</v>
      </c>
      <c r="H28" s="10">
        <v>7.650748651698791</v>
      </c>
      <c r="I28" s="10">
        <v>5.0068209726041459</v>
      </c>
      <c r="J28" s="10">
        <v>0</v>
      </c>
      <c r="K28" s="10">
        <v>71.020547474091018</v>
      </c>
      <c r="L28" s="10">
        <v>69.464973315730731</v>
      </c>
      <c r="M28" s="10">
        <v>35.12083057848065</v>
      </c>
      <c r="N28" s="10">
        <v>34.344142737250081</v>
      </c>
      <c r="O28" s="10">
        <v>30.535026684269269</v>
      </c>
      <c r="P28" s="10">
        <v>0</v>
      </c>
      <c r="Q28" s="10">
        <v>33.292953554628177</v>
      </c>
      <c r="R28" s="10"/>
      <c r="S28" s="10">
        <v>31.395171721813309</v>
      </c>
      <c r="T28" s="10">
        <v>1.897781832814871</v>
      </c>
      <c r="U28" s="10">
        <v>66.707046445371816</v>
      </c>
      <c r="V28" s="10">
        <v>0</v>
      </c>
    </row>
    <row xmlns:x14ac="http://schemas.microsoft.com/office/spreadsheetml/2009/9/ac" r="29" s="175" customFormat="true" ht="12" x14ac:dyDescent="0.2">
      <c r="A29" s="173" t="s">
        <v>283</v>
      </c>
      <c r="B29" s="10">
        <v>2015</v>
      </c>
      <c r="C29" s="174" t="s">
        <v>286</v>
      </c>
      <c r="D29" s="10">
        <v>4582565</v>
      </c>
      <c r="E29" s="10">
        <v>97.491455384536948</v>
      </c>
      <c r="F29" s="10">
        <v>94.993179027395854</v>
      </c>
      <c r="G29" s="10">
        <v>87.342430375697063</v>
      </c>
      <c r="H29" s="10">
        <v>7.650748651698791</v>
      </c>
      <c r="I29" s="10">
        <v>5.0068209726041459</v>
      </c>
      <c r="J29" s="10">
        <v>0</v>
      </c>
      <c r="K29" s="10">
        <v>71.020547474091018</v>
      </c>
      <c r="L29" s="10">
        <v>69.464973315730731</v>
      </c>
      <c r="M29" s="10">
        <v>35.12083057848065</v>
      </c>
      <c r="N29" s="10">
        <v>34.344142737250081</v>
      </c>
      <c r="O29" s="10">
        <v>30.535026684269269</v>
      </c>
      <c r="P29" s="10">
        <v>0</v>
      </c>
      <c r="Q29" s="10">
        <v>39.303687799683757</v>
      </c>
      <c r="R29" s="10"/>
      <c r="S29" s="10">
        <v>37.24428638365498</v>
      </c>
      <c r="T29" s="10">
        <v>2.059401416028777</v>
      </c>
      <c r="U29" s="10">
        <v>60.696312200316243</v>
      </c>
      <c r="V29" s="10">
        <v>0</v>
      </c>
    </row>
    <row xmlns:x14ac="http://schemas.microsoft.com/office/spreadsheetml/2009/9/ac" r="30" s="175" customFormat="true" ht="12" x14ac:dyDescent="0.2">
      <c r="A30" s="173" t="s">
        <v>283</v>
      </c>
      <c r="B30" s="10">
        <v>2016</v>
      </c>
      <c r="C30" s="174" t="s">
        <v>286</v>
      </c>
      <c r="D30" s="10">
        <v>4635274</v>
      </c>
      <c r="E30" s="10">
        <v>97.491455384536948</v>
      </c>
      <c r="F30" s="10">
        <v>94.993179027395854</v>
      </c>
      <c r="G30" s="10">
        <v>87.342430375697063</v>
      </c>
      <c r="H30" s="10">
        <v>7.650748651698791</v>
      </c>
      <c r="I30" s="10">
        <v>5.0068209726041459</v>
      </c>
      <c r="J30" s="10">
        <v>0</v>
      </c>
      <c r="K30" s="10">
        <v>71.020547474091018</v>
      </c>
      <c r="L30" s="10">
        <v>69.464973315730731</v>
      </c>
      <c r="M30" s="10">
        <v>35.12083057848065</v>
      </c>
      <c r="N30" s="10">
        <v>34.344142737250081</v>
      </c>
      <c r="O30" s="10">
        <v>30.535026684269269</v>
      </c>
      <c r="P30" s="10">
        <v>0</v>
      </c>
      <c r="Q30" s="10">
        <v>45.314422044739331</v>
      </c>
      <c r="R30" s="10"/>
      <c r="S30" s="10">
        <v>43.093401045494829</v>
      </c>
      <c r="T30" s="10">
        <v>2.221020999244502</v>
      </c>
      <c r="U30" s="10">
        <v>54.685577955260669</v>
      </c>
      <c r="V30" s="10">
        <v>0</v>
      </c>
    </row>
    <row xmlns:x14ac="http://schemas.microsoft.com/office/spreadsheetml/2009/9/ac" r="31" s="175" customFormat="true" ht="12" x14ac:dyDescent="0.2">
      <c r="A31" s="173" t="s">
        <v>283</v>
      </c>
      <c r="B31" s="10">
        <v>2017</v>
      </c>
      <c r="C31" s="174" t="s">
        <v>286</v>
      </c>
      <c r="D31" s="10">
        <v>4665609</v>
      </c>
      <c r="E31" s="10">
        <v>97.491455384536948</v>
      </c>
      <c r="F31" s="10">
        <v>94.993179027395854</v>
      </c>
      <c r="G31" s="10">
        <v>87.342430375697063</v>
      </c>
      <c r="H31" s="10">
        <v>7.650748651698791</v>
      </c>
      <c r="I31" s="10">
        <v>5.0068209726041459</v>
      </c>
      <c r="J31" s="10">
        <v>0</v>
      </c>
      <c r="K31" s="10">
        <v>71.020547474091018</v>
      </c>
      <c r="L31" s="10">
        <v>69.464973315730731</v>
      </c>
      <c r="M31" s="10">
        <v>35.12083057848065</v>
      </c>
      <c r="N31" s="10">
        <v>34.344142737250081</v>
      </c>
      <c r="O31" s="10">
        <v>30.535026684269269</v>
      </c>
      <c r="P31" s="10">
        <v>0</v>
      </c>
      <c r="Q31" s="10">
        <v>51.325156289794897</v>
      </c>
      <c r="R31" s="10"/>
      <c r="S31" s="10">
        <v>48.942515707336497</v>
      </c>
      <c r="T31" s="10">
        <v>2.3826405824584072</v>
      </c>
      <c r="U31" s="10">
        <v>48.674843710205103</v>
      </c>
      <c r="V31" s="10">
        <v>0</v>
      </c>
    </row>
    <row xmlns:x14ac="http://schemas.microsoft.com/office/spreadsheetml/2009/9/ac" r="32" s="175" customFormat="true" ht="12" x14ac:dyDescent="0.2">
      <c r="A32" s="173" t="s">
        <v>283</v>
      </c>
      <c r="B32" s="10">
        <v>2018</v>
      </c>
      <c r="C32" s="174" t="s">
        <v>286</v>
      </c>
      <c r="D32" s="10">
        <v>4696773</v>
      </c>
      <c r="E32" s="10">
        <v>97.491455384536948</v>
      </c>
      <c r="F32" s="10">
        <v>94.993179027395854</v>
      </c>
      <c r="G32" s="10">
        <v>87.342430375697063</v>
      </c>
      <c r="H32" s="10">
        <v>7.650748651698791</v>
      </c>
      <c r="I32" s="10">
        <v>5.0068209726041459</v>
      </c>
      <c r="J32" s="10">
        <v>0</v>
      </c>
      <c r="K32" s="10">
        <v>71.020547474091018</v>
      </c>
      <c r="L32" s="10">
        <v>69.464973315730731</v>
      </c>
      <c r="M32" s="10">
        <v>35.12083057848065</v>
      </c>
      <c r="N32" s="10">
        <v>34.344142737250081</v>
      </c>
      <c r="O32" s="10">
        <v>30.535026684269269</v>
      </c>
      <c r="P32" s="10">
        <v>0</v>
      </c>
      <c r="Q32" s="10">
        <v>57.335890534850478</v>
      </c>
      <c r="R32" s="10"/>
      <c r="S32" s="10">
        <v>54.791630369178158</v>
      </c>
      <c r="T32" s="10">
        <v>2.5442601656723132</v>
      </c>
      <c r="U32" s="10">
        <v>42.664109465149522</v>
      </c>
      <c r="V32" s="10">
        <v>0</v>
      </c>
    </row>
    <row xmlns:x14ac="http://schemas.microsoft.com/office/spreadsheetml/2009/9/ac" r="33" s="175" customFormat="true" ht="12" x14ac:dyDescent="0.2">
      <c r="A33" s="173" t="s">
        <v>283</v>
      </c>
      <c r="B33" s="10">
        <v>2019</v>
      </c>
      <c r="C33" s="174" t="s">
        <v>286</v>
      </c>
      <c r="D33" s="10">
        <v>4727677</v>
      </c>
      <c r="E33" s="10">
        <v>96.156836520796787</v>
      </c>
      <c r="F33" s="10">
        <v>93.705812077611881</v>
      </c>
      <c r="G33" s="10">
        <v>87.031680780716783</v>
      </c>
      <c r="H33" s="10">
        <v>6.6741312968950979</v>
      </c>
      <c r="I33" s="10">
        <v>6.2941879223881187</v>
      </c>
      <c r="J33" s="10">
        <v>0</v>
      </c>
      <c r="K33" s="10">
        <v>72.458838804221159</v>
      </c>
      <c r="L33" s="10">
        <v>70.953225552345884</v>
      </c>
      <c r="M33" s="10">
        <v>35.510585330236843</v>
      </c>
      <c r="N33" s="10">
        <v>35.442640222109048</v>
      </c>
      <c r="O33" s="10">
        <v>29.046774447654119</v>
      </c>
      <c r="P33" s="10">
        <v>0</v>
      </c>
      <c r="Q33" s="10">
        <v>63.346624779906051</v>
      </c>
      <c r="R33" s="10"/>
      <c r="S33" s="10">
        <v>60.640745031019833</v>
      </c>
      <c r="T33" s="10">
        <v>2.7058797488862179</v>
      </c>
      <c r="U33" s="10">
        <v>36.653375220093949</v>
      </c>
      <c r="V33" s="10">
        <v>0</v>
      </c>
    </row>
    <row xmlns:x14ac="http://schemas.microsoft.com/office/spreadsheetml/2009/9/ac" r="34" s="175" customFormat="true" ht="12" x14ac:dyDescent="0.2">
      <c r="A34" s="173" t="s">
        <v>283</v>
      </c>
      <c r="B34" s="10">
        <v>2020</v>
      </c>
      <c r="C34" s="174" t="s">
        <v>286</v>
      </c>
      <c r="D34" s="10">
        <v>4753512</v>
      </c>
      <c r="E34" s="10">
        <v>94.822217657057081</v>
      </c>
      <c r="F34" s="10">
        <v>92.418445127828363</v>
      </c>
      <c r="G34" s="10">
        <v>86.72093118573639</v>
      </c>
      <c r="H34" s="10">
        <v>5.6975139420919731</v>
      </c>
      <c r="I34" s="10">
        <v>7.5815548721716368</v>
      </c>
      <c r="J34" s="10">
        <v>0</v>
      </c>
      <c r="K34" s="10">
        <v>73.897130134350846</v>
      </c>
      <c r="L34" s="10">
        <v>72.441477788960583</v>
      </c>
      <c r="M34" s="10">
        <v>35.900340081993022</v>
      </c>
      <c r="N34" s="10">
        <v>36.541137706967561</v>
      </c>
      <c r="O34" s="10">
        <v>27.558522211039421</v>
      </c>
      <c r="P34" s="10">
        <v>0</v>
      </c>
      <c r="Q34" s="10">
        <v>69.357359024961625</v>
      </c>
      <c r="R34" s="10"/>
      <c r="S34" s="10">
        <v>66.489859692861501</v>
      </c>
      <c r="T34" s="10">
        <v>2.8674993321001239</v>
      </c>
      <c r="U34" s="10">
        <v>30.642640975038379</v>
      </c>
      <c r="V34" s="10">
        <v>0</v>
      </c>
    </row>
    <row xmlns:x14ac="http://schemas.microsoft.com/office/spreadsheetml/2009/9/ac" r="35" s="175" customFormat="true" ht="12" x14ac:dyDescent="0.2">
      <c r="A35" s="173" t="s">
        <v>283</v>
      </c>
      <c r="B35" s="10">
        <v>2021</v>
      </c>
      <c r="C35" s="174" t="s">
        <v>286</v>
      </c>
      <c r="D35" s="10">
        <v>4783952</v>
      </c>
      <c r="E35" s="10">
        <v>93.48759879331692</v>
      </c>
      <c r="F35" s="10">
        <v>91.13107817804439</v>
      </c>
      <c r="G35" s="10">
        <v>86.41018159075611</v>
      </c>
      <c r="H35" s="10">
        <v>4.72089658728828</v>
      </c>
      <c r="I35" s="10">
        <v>8.8689218219556096</v>
      </c>
      <c r="J35" s="10">
        <v>0</v>
      </c>
      <c r="K35" s="10">
        <v>75.335421464480987</v>
      </c>
      <c r="L35" s="10">
        <v>73.929730025575736</v>
      </c>
      <c r="M35" s="10">
        <v>36.290094833749208</v>
      </c>
      <c r="N35" s="10">
        <v>37.639635191826528</v>
      </c>
      <c r="O35" s="10">
        <v>26.07026997442426</v>
      </c>
      <c r="P35" s="10">
        <v>0</v>
      </c>
      <c r="Q35" s="10">
        <v>75.368093270017198</v>
      </c>
      <c r="R35" s="10"/>
      <c r="S35" s="10">
        <v>72.338974354703169</v>
      </c>
      <c r="T35" s="10">
        <v>3.029118915314029</v>
      </c>
      <c r="U35" s="10">
        <v>24.631906729982799</v>
      </c>
      <c r="V35" s="10">
        <v>0</v>
      </c>
    </row>
    <row xmlns:x14ac="http://schemas.microsoft.com/office/spreadsheetml/2009/9/ac" r="36" s="175" customFormat="true" ht="12" x14ac:dyDescent="0.2">
      <c r="A36" s="173" t="s">
        <v>283</v>
      </c>
      <c r="B36" s="10">
        <v>2022</v>
      </c>
      <c r="C36" s="174" t="s">
        <v>286</v>
      </c>
      <c r="D36" s="10">
        <v>4811249</v>
      </c>
      <c r="E36" s="10">
        <v>92.152979929577214</v>
      </c>
      <c r="F36" s="10">
        <v>89.843711228260418</v>
      </c>
      <c r="G36" s="10">
        <v>86.099431995775717</v>
      </c>
      <c r="H36" s="10">
        <v>3.744279232484701</v>
      </c>
      <c r="I36" s="10">
        <v>10.156288771739581</v>
      </c>
      <c r="J36" s="10">
        <v>0</v>
      </c>
      <c r="K36" s="10">
        <v>76.773712794610674</v>
      </c>
      <c r="L36" s="10">
        <v>75.417982262190435</v>
      </c>
      <c r="M36" s="10">
        <v>36.679849585505387</v>
      </c>
      <c r="N36" s="10">
        <v>38.738132676685041</v>
      </c>
      <c r="O36" s="10">
        <v>24.582017737809569</v>
      </c>
      <c r="P36" s="10">
        <v>0</v>
      </c>
      <c r="Q36" s="10">
        <v>81.378827515072771</v>
      </c>
      <c r="R36" s="10"/>
      <c r="S36" s="10">
        <v>78.188089016544836</v>
      </c>
      <c r="T36" s="10">
        <v>3.190738498527935</v>
      </c>
      <c r="U36" s="10">
        <v>18.621172484927229</v>
      </c>
      <c r="V36" s="10">
        <v>0</v>
      </c>
    </row>
    <row xmlns:x14ac="http://schemas.microsoft.com/office/spreadsheetml/2009/9/ac" r="37" s="175" customFormat="true" ht="12" x14ac:dyDescent="0.2">
      <c r="A37" s="173" t="s">
        <v>283</v>
      </c>
      <c r="B37" s="10">
        <v>2023</v>
      </c>
      <c r="C37" s="174" t="s">
        <v>286</v>
      </c>
      <c r="D37" s="10">
        <v>4828873</v>
      </c>
      <c r="E37" s="10">
        <v>90.818361065837053</v>
      </c>
      <c r="F37" s="10">
        <v>88.556344278476899</v>
      </c>
      <c r="G37" s="10">
        <v>85.788682400795437</v>
      </c>
      <c r="H37" s="10">
        <v>2.7676618776814621</v>
      </c>
      <c r="I37" s="10">
        <v>11.443655721523101</v>
      </c>
      <c r="J37" s="10">
        <v>0</v>
      </c>
      <c r="K37" s="10">
        <v>78.212004124740815</v>
      </c>
      <c r="L37" s="10">
        <v>76.906234498805134</v>
      </c>
      <c r="M37" s="10">
        <v>37.06960433726158</v>
      </c>
      <c r="N37" s="10">
        <v>39.836630161543553</v>
      </c>
      <c r="O37" s="10">
        <v>23.09376550119487</v>
      </c>
      <c r="P37" s="10">
        <v>0</v>
      </c>
      <c r="Q37" s="10">
        <v>87.389561760128345</v>
      </c>
      <c r="R37" s="10"/>
      <c r="S37" s="10">
        <v>84.037203678384685</v>
      </c>
      <c r="T37" s="10">
        <v>3.35235808174366</v>
      </c>
      <c r="U37" s="10">
        <v>12.610438239871661</v>
      </c>
      <c r="V37" s="10">
        <v>0</v>
      </c>
    </row>
    <row xmlns:x14ac="http://schemas.microsoft.com/office/spreadsheetml/2009/9/ac" r="38" s="175" customFormat="true" ht="12" x14ac:dyDescent="0.2">
      <c r="A38" s="173" t="s">
        <v>283</v>
      </c>
      <c r="B38" s="10">
        <v>2024</v>
      </c>
      <c r="C38" s="174" t="s">
        <v>286</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5" customFormat="true" ht="12" x14ac:dyDescent="0.2">
      <c r="A39" s="173" t="s">
        <v>283</v>
      </c>
      <c r="B39" s="10">
        <v>2025</v>
      </c>
      <c r="C39" s="174" t="s">
        <v>286</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5" customFormat="true" ht="12" x14ac:dyDescent="0.2">
      <c r="A40" s="173" t="s">
        <v>283</v>
      </c>
      <c r="B40" s="10">
        <v>2026</v>
      </c>
      <c r="C40" s="174" t="s">
        <v>286</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5" customFormat="true" ht="12" x14ac:dyDescent="0.2">
      <c r="A41" s="173" t="s">
        <v>283</v>
      </c>
      <c r="B41" s="10">
        <v>2027</v>
      </c>
      <c r="C41" s="174" t="s">
        <v>286</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5" customFormat="true" ht="12" x14ac:dyDescent="0.2">
      <c r="A42" s="173" t="s">
        <v>283</v>
      </c>
      <c r="B42" s="10">
        <v>2028</v>
      </c>
      <c r="C42" s="174" t="s">
        <v>286</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5" customFormat="true" ht="12" x14ac:dyDescent="0.2">
      <c r="A43" s="173" t="s">
        <v>283</v>
      </c>
      <c r="B43" s="10">
        <v>2029</v>
      </c>
      <c r="C43" s="174" t="s">
        <v>286</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5" customFormat="true" ht="12" x14ac:dyDescent="0.2">
      <c r="A44" s="173" t="s">
        <v>283</v>
      </c>
      <c r="B44" s="10">
        <v>2030</v>
      </c>
      <c r="C44" s="174" t="s">
        <v>286</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5" customFormat="true" ht="12" x14ac:dyDescent="0.2">
      <c r="A45" s="173" t="s">
        <v>283</v>
      </c>
      <c r="B45" s="10">
        <v>2000</v>
      </c>
      <c r="C45" s="174" t="s">
        <v>287</v>
      </c>
      <c r="D45" s="10">
        <v>899947.52334640489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5" customFormat="true" ht="12" x14ac:dyDescent="0.2">
      <c r="A46" s="173" t="s">
        <v>283</v>
      </c>
      <c r="B46" s="10">
        <v>2001</v>
      </c>
      <c r="C46" s="174" t="s">
        <v>287</v>
      </c>
      <c r="D46" s="10">
        <v>903182.78966217034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5" customFormat="true" ht="12" x14ac:dyDescent="0.2">
      <c r="A47" s="173" t="s">
        <v>283</v>
      </c>
      <c r="B47" s="10">
        <v>2002</v>
      </c>
      <c r="C47" s="174" t="s">
        <v>287</v>
      </c>
      <c r="D47" s="10">
        <v>909265.1366558075</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5" customFormat="true" ht="12" x14ac:dyDescent="0.2">
      <c r="A48" s="173" t="s">
        <v>283</v>
      </c>
      <c r="B48" s="10">
        <v>2003</v>
      </c>
      <c r="C48" s="174" t="s">
        <v>287</v>
      </c>
      <c r="D48" s="10">
        <v>912553.59127548197</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5" customFormat="true" ht="12" x14ac:dyDescent="0.2">
      <c r="A49" s="173" t="s">
        <v>283</v>
      </c>
      <c r="B49" s="10">
        <v>2004</v>
      </c>
      <c r="C49" s="174" t="s">
        <v>287</v>
      </c>
      <c r="D49" s="10">
        <v>913789.9710848236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5" customFormat="true" ht="12" x14ac:dyDescent="0.2">
      <c r="A50" s="173" t="s">
        <v>283</v>
      </c>
      <c r="B50" s="10">
        <v>2005</v>
      </c>
      <c r="C50" s="174" t="s">
        <v>287</v>
      </c>
      <c r="D50" s="10">
        <v>914514.08203113545</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5" customFormat="true" ht="12" x14ac:dyDescent="0.2">
      <c r="A51" s="173" t="s">
        <v>283</v>
      </c>
      <c r="B51" s="10">
        <v>2006</v>
      </c>
      <c r="C51" s="174" t="s">
        <v>287</v>
      </c>
      <c r="D51" s="10">
        <v>914203.97940399183</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5" customFormat="true" ht="12" x14ac:dyDescent="0.2">
      <c r="A52" s="173" t="s">
        <v>283</v>
      </c>
      <c r="B52" s="10">
        <v>2007</v>
      </c>
      <c r="C52" s="174" t="s">
        <v>287</v>
      </c>
      <c r="D52" s="10">
        <v>913554.81898643484</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5" customFormat="true" ht="12" x14ac:dyDescent="0.2">
      <c r="A53" s="173" t="s">
        <v>283</v>
      </c>
      <c r="B53" s="10">
        <v>2008</v>
      </c>
      <c r="C53" s="174" t="s">
        <v>287</v>
      </c>
      <c r="D53" s="10">
        <v>915957.40067825303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5" customFormat="true" ht="12" x14ac:dyDescent="0.2">
      <c r="A54" s="173" t="s">
        <v>283</v>
      </c>
      <c r="B54" s="10">
        <v>2009</v>
      </c>
      <c r="C54" s="174" t="s">
        <v>287</v>
      </c>
      <c r="D54" s="10">
        <v>925257.63826789858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5" customFormat="true" ht="12" x14ac:dyDescent="0.2">
      <c r="A55" s="173" t="s">
        <v>283</v>
      </c>
      <c r="B55" s="10">
        <v>2010</v>
      </c>
      <c r="C55" s="174" t="s">
        <v>287</v>
      </c>
      <c r="D55" s="10">
        <v>935067.18458564754</v>
      </c>
      <c r="E55" s="10"/>
      <c r="F55" s="10"/>
      <c r="G55" s="10"/>
      <c r="H55" s="10"/>
      <c r="I55" s="10"/>
      <c r="J55" s="10">
        <v>100</v>
      </c>
      <c r="K55" s="10"/>
      <c r="L55" s="10"/>
      <c r="M55" s="10"/>
      <c r="N55" s="10"/>
      <c r="O55" s="10"/>
      <c r="P55" s="10">
        <v>100</v>
      </c>
      <c r="Q55" s="10">
        <v>43.296725836516998</v>
      </c>
      <c r="R55" s="10"/>
      <c r="S55" s="10">
        <v>41.56918305468389</v>
      </c>
      <c r="T55" s="10">
        <v>1.7275427818331079</v>
      </c>
      <c r="U55" s="10">
        <v>56.703274163483002</v>
      </c>
      <c r="V55" s="10">
        <v>0</v>
      </c>
    </row>
    <row xmlns:x14ac="http://schemas.microsoft.com/office/spreadsheetml/2009/9/ac" r="56" s="175" customFormat="true" ht="12" x14ac:dyDescent="0.2">
      <c r="A56" s="173" t="s">
        <v>283</v>
      </c>
      <c r="B56" s="10">
        <v>2011</v>
      </c>
      <c r="C56" s="174" t="s">
        <v>287</v>
      </c>
      <c r="D56" s="10">
        <v>947389.46317726118</v>
      </c>
      <c r="E56" s="10"/>
      <c r="F56" s="10"/>
      <c r="G56" s="10"/>
      <c r="H56" s="10"/>
      <c r="I56" s="10"/>
      <c r="J56" s="10">
        <v>100</v>
      </c>
      <c r="K56" s="10"/>
      <c r="L56" s="10"/>
      <c r="M56" s="10"/>
      <c r="N56" s="10"/>
      <c r="O56" s="10"/>
      <c r="P56" s="10">
        <v>100</v>
      </c>
      <c r="Q56" s="10">
        <v>43.296725836516998</v>
      </c>
      <c r="R56" s="10"/>
      <c r="S56" s="10">
        <v>41.56918305468389</v>
      </c>
      <c r="T56" s="10">
        <v>1.7275427818331079</v>
      </c>
      <c r="U56" s="10">
        <v>56.703274163483002</v>
      </c>
      <c r="V56" s="10">
        <v>0</v>
      </c>
    </row>
    <row xmlns:x14ac="http://schemas.microsoft.com/office/spreadsheetml/2009/9/ac" r="57" s="175" customFormat="true" ht="12" x14ac:dyDescent="0.2">
      <c r="A57" s="173" t="s">
        <v>283</v>
      </c>
      <c r="B57" s="10">
        <v>2012</v>
      </c>
      <c r="C57" s="174" t="s">
        <v>287</v>
      </c>
      <c r="D57" s="10">
        <v>960342.44587234501</v>
      </c>
      <c r="E57" s="10"/>
      <c r="F57" s="10"/>
      <c r="G57" s="10"/>
      <c r="H57" s="10"/>
      <c r="I57" s="10"/>
      <c r="J57" s="10">
        <v>100</v>
      </c>
      <c r="K57" s="10"/>
      <c r="L57" s="10"/>
      <c r="M57" s="10"/>
      <c r="N57" s="10"/>
      <c r="O57" s="10"/>
      <c r="P57" s="10">
        <v>100</v>
      </c>
      <c r="Q57" s="10">
        <v>43.296725836516998</v>
      </c>
      <c r="R57" s="10"/>
      <c r="S57" s="10">
        <v>41.56918305468389</v>
      </c>
      <c r="T57" s="10">
        <v>1.7275427818331079</v>
      </c>
      <c r="U57" s="10">
        <v>56.703274163483002</v>
      </c>
      <c r="V57" s="10">
        <v>0</v>
      </c>
    </row>
    <row xmlns:x14ac="http://schemas.microsoft.com/office/spreadsheetml/2009/9/ac" r="58" s="175" customFormat="true" ht="12" x14ac:dyDescent="0.2">
      <c r="A58" s="173" t="s">
        <v>283</v>
      </c>
      <c r="B58" s="10">
        <v>2013</v>
      </c>
      <c r="C58" s="174" t="s">
        <v>287</v>
      </c>
      <c r="D58" s="10">
        <v>975266.55289428693</v>
      </c>
      <c r="E58" s="10"/>
      <c r="F58" s="10"/>
      <c r="G58" s="10"/>
      <c r="H58" s="10"/>
      <c r="I58" s="10"/>
      <c r="J58" s="10">
        <v>100</v>
      </c>
      <c r="K58" s="10"/>
      <c r="L58" s="10"/>
      <c r="M58" s="10"/>
      <c r="N58" s="10"/>
      <c r="O58" s="10"/>
      <c r="P58" s="10">
        <v>100</v>
      </c>
      <c r="Q58" s="10">
        <v>43.296725836516998</v>
      </c>
      <c r="R58" s="10"/>
      <c r="S58" s="10">
        <v>41.56918305468389</v>
      </c>
      <c r="T58" s="10">
        <v>1.7275427818331079</v>
      </c>
      <c r="U58" s="10">
        <v>56.703274163483002</v>
      </c>
      <c r="V58" s="10">
        <v>0</v>
      </c>
    </row>
    <row xmlns:x14ac="http://schemas.microsoft.com/office/spreadsheetml/2009/9/ac" r="59" s="175" customFormat="true" ht="12" x14ac:dyDescent="0.2">
      <c r="A59" s="173" t="s">
        <v>283</v>
      </c>
      <c r="B59" s="10">
        <v>2014</v>
      </c>
      <c r="C59" s="174" t="s">
        <v>287</v>
      </c>
      <c r="D59" s="10">
        <v>993475.68189426407</v>
      </c>
      <c r="E59" s="10">
        <v>94.855044790018042</v>
      </c>
      <c r="F59" s="10">
        <v>92.750783401658111</v>
      </c>
      <c r="G59" s="10">
        <v>83.886648628097191</v>
      </c>
      <c r="H59" s="10">
        <v>8.8641347735609202</v>
      </c>
      <c r="I59" s="10">
        <v>7.2492165983418886</v>
      </c>
      <c r="J59" s="10">
        <v>0</v>
      </c>
      <c r="K59" s="10">
        <v>74.552285569967353</v>
      </c>
      <c r="L59" s="10">
        <v>73.265974792720044</v>
      </c>
      <c r="M59" s="10">
        <v>41.817777108094838</v>
      </c>
      <c r="N59" s="10">
        <v>31.44819768462521</v>
      </c>
      <c r="O59" s="10">
        <v>26.734025207279959</v>
      </c>
      <c r="P59" s="10">
        <v>0</v>
      </c>
      <c r="Q59" s="10">
        <v>43.296725836516998</v>
      </c>
      <c r="R59" s="10"/>
      <c r="S59" s="10">
        <v>41.56918305468389</v>
      </c>
      <c r="T59" s="10">
        <v>1.7275427818331079</v>
      </c>
      <c r="U59" s="10">
        <v>56.703274163483002</v>
      </c>
      <c r="V59" s="10">
        <v>0</v>
      </c>
    </row>
    <row xmlns:x14ac="http://schemas.microsoft.com/office/spreadsheetml/2009/9/ac" r="60" s="175" customFormat="true" ht="12" x14ac:dyDescent="0.2">
      <c r="A60" s="173" t="s">
        <v>283</v>
      </c>
      <c r="B60" s="10">
        <v>2015</v>
      </c>
      <c r="C60" s="174" t="s">
        <v>287</v>
      </c>
      <c r="D60" s="10">
        <v>1016779.50961361</v>
      </c>
      <c r="E60" s="10">
        <v>94.855044790018042</v>
      </c>
      <c r="F60" s="10">
        <v>92.750783401658111</v>
      </c>
      <c r="G60" s="10">
        <v>83.886648628097191</v>
      </c>
      <c r="H60" s="10">
        <v>8.8641347735609202</v>
      </c>
      <c r="I60" s="10">
        <v>7.2492165983418886</v>
      </c>
      <c r="J60" s="10">
        <v>0</v>
      </c>
      <c r="K60" s="10">
        <v>74.552285569967353</v>
      </c>
      <c r="L60" s="10">
        <v>73.265974792720044</v>
      </c>
      <c r="M60" s="10">
        <v>41.817777108094838</v>
      </c>
      <c r="N60" s="10">
        <v>31.44819768462521</v>
      </c>
      <c r="O60" s="10">
        <v>26.734025207279959</v>
      </c>
      <c r="P60" s="10">
        <v>0</v>
      </c>
      <c r="Q60" s="10">
        <v>48.734726613885869</v>
      </c>
      <c r="R60" s="10"/>
      <c r="S60" s="10">
        <v>46.808020351401858</v>
      </c>
      <c r="T60" s="10">
        <v>1.9267062624840039</v>
      </c>
      <c r="U60" s="10">
        <v>51.265273386114131</v>
      </c>
      <c r="V60" s="10">
        <v>0</v>
      </c>
    </row>
    <row xmlns:x14ac="http://schemas.microsoft.com/office/spreadsheetml/2009/9/ac" r="61" s="175" customFormat="true" ht="12" x14ac:dyDescent="0.2">
      <c r="A61" s="173" t="s">
        <v>283</v>
      </c>
      <c r="B61" s="10">
        <v>2016</v>
      </c>
      <c r="C61" s="174" t="s">
        <v>287</v>
      </c>
      <c r="D61" s="10">
        <v>1046737.608629761</v>
      </c>
      <c r="E61" s="10">
        <v>94.855044790018042</v>
      </c>
      <c r="F61" s="10">
        <v>92.750783401658111</v>
      </c>
      <c r="G61" s="10">
        <v>83.886648628097191</v>
      </c>
      <c r="H61" s="10">
        <v>8.8641347735609202</v>
      </c>
      <c r="I61" s="10">
        <v>7.2492165983418886</v>
      </c>
      <c r="J61" s="10">
        <v>0</v>
      </c>
      <c r="K61" s="10">
        <v>74.552285569967353</v>
      </c>
      <c r="L61" s="10">
        <v>73.265974792720044</v>
      </c>
      <c r="M61" s="10">
        <v>41.817777108094838</v>
      </c>
      <c r="N61" s="10">
        <v>31.44819768462521</v>
      </c>
      <c r="O61" s="10">
        <v>26.734025207279959</v>
      </c>
      <c r="P61" s="10">
        <v>0</v>
      </c>
      <c r="Q61" s="10">
        <v>54.172727391254739</v>
      </c>
      <c r="R61" s="10"/>
      <c r="S61" s="10">
        <v>52.046857648118021</v>
      </c>
      <c r="T61" s="10">
        <v>2.1258697431367182</v>
      </c>
      <c r="U61" s="10">
        <v>45.827272608745261</v>
      </c>
      <c r="V61" s="10">
        <v>0</v>
      </c>
    </row>
    <row xmlns:x14ac="http://schemas.microsoft.com/office/spreadsheetml/2009/9/ac" r="62" s="175" customFormat="true" ht="12" x14ac:dyDescent="0.2">
      <c r="A62" s="173" t="s">
        <v>283</v>
      </c>
      <c r="B62" s="10">
        <v>2017</v>
      </c>
      <c r="C62" s="174" t="s">
        <v>287</v>
      </c>
      <c r="D62" s="10">
        <v>1072156.926842537</v>
      </c>
      <c r="E62" s="10">
        <v>94.855044790018042</v>
      </c>
      <c r="F62" s="10">
        <v>92.750783401658111</v>
      </c>
      <c r="G62" s="10">
        <v>83.886648628097191</v>
      </c>
      <c r="H62" s="10">
        <v>8.8641347735609202</v>
      </c>
      <c r="I62" s="10">
        <v>7.2492165983418886</v>
      </c>
      <c r="J62" s="10">
        <v>0</v>
      </c>
      <c r="K62" s="10">
        <v>74.552285569967353</v>
      </c>
      <c r="L62" s="10">
        <v>73.265974792720044</v>
      </c>
      <c r="M62" s="10">
        <v>41.817777108094838</v>
      </c>
      <c r="N62" s="10">
        <v>31.44819768462521</v>
      </c>
      <c r="O62" s="10">
        <v>26.734025207279959</v>
      </c>
      <c r="P62" s="10">
        <v>0</v>
      </c>
      <c r="Q62" s="10">
        <v>59.610728168623609</v>
      </c>
      <c r="R62" s="10"/>
      <c r="S62" s="10">
        <v>57.285694944836003</v>
      </c>
      <c r="T62" s="10">
        <v>2.3250332237876141</v>
      </c>
      <c r="U62" s="10">
        <v>40.389271831376391</v>
      </c>
      <c r="V62" s="10">
        <v>0</v>
      </c>
    </row>
    <row xmlns:x14ac="http://schemas.microsoft.com/office/spreadsheetml/2009/9/ac" r="63" s="175" customFormat="true" ht="12" x14ac:dyDescent="0.2">
      <c r="A63" s="173" t="s">
        <v>283</v>
      </c>
      <c r="B63" s="10">
        <v>2018</v>
      </c>
      <c r="C63" s="174" t="s">
        <v>287</v>
      </c>
      <c r="D63" s="10">
        <v>1098481.292173462</v>
      </c>
      <c r="E63" s="10">
        <v>94.855044790018042</v>
      </c>
      <c r="F63" s="10">
        <v>92.750783401658111</v>
      </c>
      <c r="G63" s="10">
        <v>83.886648628097191</v>
      </c>
      <c r="H63" s="10">
        <v>8.8641347735609202</v>
      </c>
      <c r="I63" s="10">
        <v>7.2492165983418886</v>
      </c>
      <c r="J63" s="10">
        <v>0</v>
      </c>
      <c r="K63" s="10">
        <v>74.552285569967353</v>
      </c>
      <c r="L63" s="10">
        <v>73.265974792720044</v>
      </c>
      <c r="M63" s="10">
        <v>41.817777108094838</v>
      </c>
      <c r="N63" s="10">
        <v>31.4481976846252</v>
      </c>
      <c r="O63" s="10">
        <v>26.734025207279959</v>
      </c>
      <c r="P63" s="10">
        <v>0</v>
      </c>
      <c r="Q63" s="10">
        <v>65.04872894599248</v>
      </c>
      <c r="R63" s="10"/>
      <c r="S63" s="10">
        <v>62.52453224155397</v>
      </c>
      <c r="T63" s="10">
        <v>2.5241967044385092</v>
      </c>
      <c r="U63" s="10">
        <v>34.95127105400752</v>
      </c>
      <c r="V63" s="10">
        <v>0</v>
      </c>
    </row>
    <row xmlns:x14ac="http://schemas.microsoft.com/office/spreadsheetml/2009/9/ac" r="64" s="175" customFormat="true" ht="12" x14ac:dyDescent="0.2">
      <c r="A64" s="173" t="s">
        <v>283</v>
      </c>
      <c r="B64" s="10">
        <v>2019</v>
      </c>
      <c r="C64" s="174" t="s">
        <v>287</v>
      </c>
      <c r="D64" s="10">
        <v>1125423.524277725</v>
      </c>
      <c r="E64" s="10">
        <v>94.525242336205679</v>
      </c>
      <c r="F64" s="10">
        <v>92.56011455785756</v>
      </c>
      <c r="G64" s="10">
        <v>84.987441686754664</v>
      </c>
      <c r="H64" s="10">
        <v>7.5726728711028954</v>
      </c>
      <c r="I64" s="10">
        <v>7.4398854421424403</v>
      </c>
      <c r="J64" s="10">
        <v>0</v>
      </c>
      <c r="K64" s="10">
        <v>76.06413554583105</v>
      </c>
      <c r="L64" s="10">
        <v>74.80529309622807</v>
      </c>
      <c r="M64" s="10">
        <v>41.943355750349888</v>
      </c>
      <c r="N64" s="10">
        <v>32.861937345878182</v>
      </c>
      <c r="O64" s="10">
        <v>25.19470690377193</v>
      </c>
      <c r="P64" s="10">
        <v>0</v>
      </c>
      <c r="Q64" s="10">
        <v>70.48672972336135</v>
      </c>
      <c r="R64" s="10"/>
      <c r="S64" s="10">
        <v>67.763369538271945</v>
      </c>
      <c r="T64" s="10">
        <v>2.7233601850894051</v>
      </c>
      <c r="U64" s="10">
        <v>29.51327027663865</v>
      </c>
      <c r="V64" s="10">
        <v>0</v>
      </c>
    </row>
    <row xmlns:x14ac="http://schemas.microsoft.com/office/spreadsheetml/2009/9/ac" r="65" s="175" customFormat="true" ht="12" x14ac:dyDescent="0.2">
      <c r="A65" s="173" t="s">
        <v>283</v>
      </c>
      <c r="B65" s="10">
        <v>2020</v>
      </c>
      <c r="C65" s="174" t="s">
        <v>287</v>
      </c>
      <c r="D65" s="10">
        <v>1151871.044522553</v>
      </c>
      <c r="E65" s="10">
        <v>94.195439882393316</v>
      </c>
      <c r="F65" s="10">
        <v>92.369445714057008</v>
      </c>
      <c r="G65" s="10">
        <v>86.088234745411683</v>
      </c>
      <c r="H65" s="10">
        <v>6.2812109686453246</v>
      </c>
      <c r="I65" s="10">
        <v>7.630554285942992</v>
      </c>
      <c r="J65" s="10">
        <v>0</v>
      </c>
      <c r="K65" s="10">
        <v>77.575985521695202</v>
      </c>
      <c r="L65" s="10">
        <v>76.344611399735641</v>
      </c>
      <c r="M65" s="10">
        <v>42.068934392604973</v>
      </c>
      <c r="N65" s="10">
        <v>34.275677007130668</v>
      </c>
      <c r="O65" s="10">
        <v>23.655388600264359</v>
      </c>
      <c r="P65" s="10">
        <v>0</v>
      </c>
      <c r="Q65" s="10">
        <v>75.92473050073022</v>
      </c>
      <c r="R65" s="10"/>
      <c r="S65" s="10">
        <v>73.002206834988101</v>
      </c>
      <c r="T65" s="10">
        <v>2.9225236657421192</v>
      </c>
      <c r="U65" s="10">
        <v>24.07526949926978</v>
      </c>
      <c r="V65" s="10">
        <v>0</v>
      </c>
    </row>
    <row xmlns:x14ac="http://schemas.microsoft.com/office/spreadsheetml/2009/9/ac" r="66" s="175" customFormat="true" ht="12" x14ac:dyDescent="0.2">
      <c r="A66" s="173" t="s">
        <v>283</v>
      </c>
      <c r="B66" s="10">
        <v>2021</v>
      </c>
      <c r="C66" s="174" t="s">
        <v>287</v>
      </c>
      <c r="D66" s="10">
        <v>1180105.244321289</v>
      </c>
      <c r="E66" s="10">
        <v>93.86563742858084</v>
      </c>
      <c r="F66" s="10">
        <v>92.178776870256456</v>
      </c>
      <c r="G66" s="10">
        <v>87.189027804069156</v>
      </c>
      <c r="H66" s="10">
        <v>4.9897490661873007</v>
      </c>
      <c r="I66" s="10">
        <v>7.8212231297435437</v>
      </c>
      <c r="J66" s="10">
        <v>0</v>
      </c>
      <c r="K66" s="10">
        <v>79.087835497559354</v>
      </c>
      <c r="L66" s="10">
        <v>77.883929703243666</v>
      </c>
      <c r="M66" s="10">
        <v>42.194513034860023</v>
      </c>
      <c r="N66" s="10">
        <v>35.689416668383643</v>
      </c>
      <c r="O66" s="10">
        <v>22.11607029675633</v>
      </c>
      <c r="P66" s="10">
        <v>0</v>
      </c>
      <c r="Q66" s="10">
        <v>81.362731278099091</v>
      </c>
      <c r="R66" s="10"/>
      <c r="S66" s="10">
        <v>78.241044131706076</v>
      </c>
      <c r="T66" s="10">
        <v>3.1216871463930151</v>
      </c>
      <c r="U66" s="10">
        <v>18.637268721900909</v>
      </c>
      <c r="V66" s="10">
        <v>0</v>
      </c>
    </row>
    <row xmlns:x14ac="http://schemas.microsoft.com/office/spreadsheetml/2009/9/ac" r="67" s="175" customFormat="true" ht="12" x14ac:dyDescent="0.2">
      <c r="A67" s="173" t="s">
        <v>283</v>
      </c>
      <c r="B67" s="10">
        <v>2022</v>
      </c>
      <c r="C67" s="174" t="s">
        <v>287</v>
      </c>
      <c r="D67" s="10">
        <v>1208297.0892769049</v>
      </c>
      <c r="E67" s="10">
        <v>93.535834974768477</v>
      </c>
      <c r="F67" s="10">
        <v>91.988108026455905</v>
      </c>
      <c r="G67" s="10">
        <v>88.289820862726629</v>
      </c>
      <c r="H67" s="10">
        <v>3.698287163729276</v>
      </c>
      <c r="I67" s="10">
        <v>8.0118919735440954</v>
      </c>
      <c r="J67" s="10">
        <v>0</v>
      </c>
      <c r="K67" s="10">
        <v>80.599685473423506</v>
      </c>
      <c r="L67" s="10">
        <v>79.423248006751692</v>
      </c>
      <c r="M67" s="10">
        <v>42.320091677115073</v>
      </c>
      <c r="N67" s="10">
        <v>37.103156329636619</v>
      </c>
      <c r="O67" s="10">
        <v>20.576751993248308</v>
      </c>
      <c r="P67" s="10">
        <v>0</v>
      </c>
      <c r="Q67" s="10">
        <v>86.800732055467961</v>
      </c>
      <c r="R67" s="10"/>
      <c r="S67" s="10">
        <v>83.479881428424051</v>
      </c>
      <c r="T67" s="10">
        <v>3.3208506270439102</v>
      </c>
      <c r="U67" s="10">
        <v>13.199267944532041</v>
      </c>
      <c r="V67" s="10">
        <v>0</v>
      </c>
    </row>
    <row xmlns:x14ac="http://schemas.microsoft.com/office/spreadsheetml/2009/9/ac" r="68" s="175" customFormat="true" ht="12" x14ac:dyDescent="0.2">
      <c r="A68" s="173" t="s">
        <v>283</v>
      </c>
      <c r="B68" s="10">
        <v>2023</v>
      </c>
      <c r="C68" s="174" t="s">
        <v>287</v>
      </c>
      <c r="D68" s="10">
        <v>1234742.8113634491</v>
      </c>
      <c r="E68" s="10">
        <v>93.206032520956001</v>
      </c>
      <c r="F68" s="10">
        <v>91.797439182655353</v>
      </c>
      <c r="G68" s="10">
        <v>89.390613921384102</v>
      </c>
      <c r="H68" s="10">
        <v>2.4068252612712508</v>
      </c>
      <c r="I68" s="10">
        <v>8.2025608173446471</v>
      </c>
      <c r="J68" s="10">
        <v>0</v>
      </c>
      <c r="K68" s="10">
        <v>82.111535449287203</v>
      </c>
      <c r="L68" s="10">
        <v>80.962566310259717</v>
      </c>
      <c r="M68" s="10">
        <v>42.445670319370151</v>
      </c>
      <c r="N68" s="10">
        <v>38.516895990889573</v>
      </c>
      <c r="O68" s="10">
        <v>19.037433689740279</v>
      </c>
      <c r="P68" s="10">
        <v>0</v>
      </c>
      <c r="Q68" s="10">
        <v>92.238732832836831</v>
      </c>
      <c r="R68" s="10"/>
      <c r="S68" s="10">
        <v>88.718718725142026</v>
      </c>
      <c r="T68" s="10">
        <v>3.5200141076948062</v>
      </c>
      <c r="U68" s="10">
        <v>7.7612671671631688</v>
      </c>
      <c r="V68" s="10">
        <v>0</v>
      </c>
    </row>
    <row xmlns:x14ac="http://schemas.microsoft.com/office/spreadsheetml/2009/9/ac" r="69" s="175" customFormat="true" ht="12" x14ac:dyDescent="0.2">
      <c r="A69" s="173" t="s">
        <v>283</v>
      </c>
      <c r="B69" s="10">
        <v>2024</v>
      </c>
      <c r="C69" s="174" t="s">
        <v>287</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5" customFormat="true" ht="12" x14ac:dyDescent="0.2">
      <c r="A70" s="173" t="s">
        <v>283</v>
      </c>
      <c r="B70" s="10">
        <v>2025</v>
      </c>
      <c r="C70" s="174" t="s">
        <v>287</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5" customFormat="true" ht="12" x14ac:dyDescent="0.2">
      <c r="A71" s="173" t="s">
        <v>283</v>
      </c>
      <c r="B71" s="10">
        <v>2026</v>
      </c>
      <c r="C71" s="174" t="s">
        <v>287</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5" customFormat="true" ht="12" x14ac:dyDescent="0.2">
      <c r="A72" s="173" t="s">
        <v>283</v>
      </c>
      <c r="B72" s="10">
        <v>2027</v>
      </c>
      <c r="C72" s="174" t="s">
        <v>287</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5" customFormat="true" ht="12" x14ac:dyDescent="0.2">
      <c r="A73" s="173" t="s">
        <v>283</v>
      </c>
      <c r="B73" s="10">
        <v>2028</v>
      </c>
      <c r="C73" s="174" t="s">
        <v>287</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5" customFormat="true" ht="12" x14ac:dyDescent="0.2">
      <c r="A74" s="173" t="s">
        <v>283</v>
      </c>
      <c r="B74" s="10">
        <v>2029</v>
      </c>
      <c r="C74" s="174" t="s">
        <v>287</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5" customFormat="true" ht="12" x14ac:dyDescent="0.2">
      <c r="A75" s="173" t="s">
        <v>283</v>
      </c>
      <c r="B75" s="10">
        <v>2030</v>
      </c>
      <c r="C75" s="174" t="s">
        <v>287</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5" customFormat="true" ht="12" x14ac:dyDescent="0.2">
      <c r="A76" s="173" t="s">
        <v>283</v>
      </c>
      <c r="B76" s="10">
        <v>2000</v>
      </c>
      <c r="C76" s="174" t="s">
        <v>288</v>
      </c>
      <c r="D76" s="10">
        <v>3942124.476653595</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5" customFormat="true" ht="12" x14ac:dyDescent="0.2">
      <c r="A77" s="173" t="s">
        <v>283</v>
      </c>
      <c r="B77" s="10">
        <v>2001</v>
      </c>
      <c r="C77" s="174" t="s">
        <v>288</v>
      </c>
      <c r="D77" s="10">
        <v>3925897.2103378288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5" customFormat="true" ht="12" x14ac:dyDescent="0.2">
      <c r="A78" s="173" t="s">
        <v>283</v>
      </c>
      <c r="B78" s="10">
        <v>2002</v>
      </c>
      <c r="C78" s="174" t="s">
        <v>288</v>
      </c>
      <c r="D78" s="10">
        <v>3922111.863344193</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5" customFormat="true" ht="12" x14ac:dyDescent="0.2">
      <c r="A79" s="173" t="s">
        <v>283</v>
      </c>
      <c r="B79" s="10">
        <v>2003</v>
      </c>
      <c r="C79" s="174" t="s">
        <v>288</v>
      </c>
      <c r="D79" s="10">
        <v>3906338.408724518</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5" customFormat="true" ht="12" x14ac:dyDescent="0.2">
      <c r="A80" s="173" t="s">
        <v>283</v>
      </c>
      <c r="B80" s="10">
        <v>2004</v>
      </c>
      <c r="C80" s="174" t="s">
        <v>288</v>
      </c>
      <c r="D80" s="10">
        <v>3881749.0289151762</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5" customFormat="true" ht="12" x14ac:dyDescent="0.2">
      <c r="A81" s="173" t="s">
        <v>283</v>
      </c>
      <c r="B81" s="10">
        <v>2005</v>
      </c>
      <c r="C81" s="174" t="s">
        <v>288</v>
      </c>
      <c r="D81" s="10">
        <v>3855038.917968865</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5" customFormat="true" ht="12" x14ac:dyDescent="0.2">
      <c r="A82" s="173" t="s">
        <v>283</v>
      </c>
      <c r="B82" s="10">
        <v>2006</v>
      </c>
      <c r="C82" s="174" t="s">
        <v>288</v>
      </c>
      <c r="D82" s="10">
        <v>3824323.0205960078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5" customFormat="true" ht="12" x14ac:dyDescent="0.2">
      <c r="A83" s="173" t="s">
        <v>283</v>
      </c>
      <c r="B83" s="10">
        <v>2007</v>
      </c>
      <c r="C83" s="174" t="s">
        <v>288</v>
      </c>
      <c r="D83" s="10">
        <v>3792337.181013565</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5" customFormat="true" ht="12" x14ac:dyDescent="0.2">
      <c r="A84" s="173" t="s">
        <v>283</v>
      </c>
      <c r="B84" s="10">
        <v>2008</v>
      </c>
      <c r="C84" s="174" t="s">
        <v>288</v>
      </c>
      <c r="D84" s="10">
        <v>3764219.5993217472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5" customFormat="true" ht="12" x14ac:dyDescent="0.2">
      <c r="A85" s="173" t="s">
        <v>283</v>
      </c>
      <c r="B85" s="10">
        <v>2009</v>
      </c>
      <c r="C85" s="174" t="s">
        <v>288</v>
      </c>
      <c r="D85" s="10">
        <v>3717279.361732102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5" customFormat="true" ht="12" x14ac:dyDescent="0.2">
      <c r="A86" s="173" t="s">
        <v>283</v>
      </c>
      <c r="B86" s="10">
        <v>2010</v>
      </c>
      <c r="C86" s="174" t="s">
        <v>288</v>
      </c>
      <c r="D86" s="10">
        <v>3672536.8154143519</v>
      </c>
      <c r="E86" s="10"/>
      <c r="F86" s="10"/>
      <c r="G86" s="10"/>
      <c r="H86" s="10"/>
      <c r="I86" s="10"/>
      <c r="J86" s="10">
        <v>100</v>
      </c>
      <c r="K86" s="10"/>
      <c r="L86" s="10"/>
      <c r="M86" s="10"/>
      <c r="N86" s="10"/>
      <c r="O86" s="10"/>
      <c r="P86" s="10">
        <v>100</v>
      </c>
      <c r="Q86" s="10">
        <v>31.996370120854412</v>
      </c>
      <c r="R86" s="10"/>
      <c r="S86" s="10">
        <v>29.64551634341478</v>
      </c>
      <c r="T86" s="10">
        <v>2.3508537774396281</v>
      </c>
      <c r="U86" s="10">
        <v>68.003629879145592</v>
      </c>
      <c r="V86" s="10">
        <v>0</v>
      </c>
    </row>
    <row xmlns:x14ac="http://schemas.microsoft.com/office/spreadsheetml/2009/9/ac" r="87" s="175" customFormat="true" ht="12" x14ac:dyDescent="0.2">
      <c r="A87" s="173" t="s">
        <v>283</v>
      </c>
      <c r="B87" s="10">
        <v>2011</v>
      </c>
      <c r="C87" s="174" t="s">
        <v>288</v>
      </c>
      <c r="D87" s="10">
        <v>3637566.5368227391</v>
      </c>
      <c r="E87" s="10"/>
      <c r="F87" s="10"/>
      <c r="G87" s="10"/>
      <c r="H87" s="10"/>
      <c r="I87" s="10"/>
      <c r="J87" s="10">
        <v>100</v>
      </c>
      <c r="K87" s="10"/>
      <c r="L87" s="10"/>
      <c r="M87" s="10"/>
      <c r="N87" s="10"/>
      <c r="O87" s="10"/>
      <c r="P87" s="10">
        <v>100</v>
      </c>
      <c r="Q87" s="10">
        <v>31.996370120854412</v>
      </c>
      <c r="R87" s="10"/>
      <c r="S87" s="10">
        <v>29.64551634341478</v>
      </c>
      <c r="T87" s="10">
        <v>2.3508537774396281</v>
      </c>
      <c r="U87" s="10">
        <v>68.003629879145592</v>
      </c>
      <c r="V87" s="10">
        <v>0</v>
      </c>
    </row>
    <row xmlns:x14ac="http://schemas.microsoft.com/office/spreadsheetml/2009/9/ac" r="88" s="175" customFormat="true" ht="12" x14ac:dyDescent="0.2">
      <c r="A88" s="173" t="s">
        <v>283</v>
      </c>
      <c r="B88" s="10">
        <v>2012</v>
      </c>
      <c r="C88" s="174" t="s">
        <v>288</v>
      </c>
      <c r="D88" s="10">
        <v>3604673.554127655</v>
      </c>
      <c r="E88" s="10"/>
      <c r="F88" s="10"/>
      <c r="G88" s="10"/>
      <c r="H88" s="10"/>
      <c r="I88" s="10"/>
      <c r="J88" s="10">
        <v>100</v>
      </c>
      <c r="K88" s="10"/>
      <c r="L88" s="10"/>
      <c r="M88" s="10"/>
      <c r="N88" s="10"/>
      <c r="O88" s="10"/>
      <c r="P88" s="10">
        <v>100</v>
      </c>
      <c r="Q88" s="10">
        <v>31.996370120854412</v>
      </c>
      <c r="R88" s="10"/>
      <c r="S88" s="10">
        <v>29.64551634341478</v>
      </c>
      <c r="T88" s="10">
        <v>2.3508537774396281</v>
      </c>
      <c r="U88" s="10">
        <v>68.003629879145592</v>
      </c>
      <c r="V88" s="10">
        <v>0</v>
      </c>
    </row>
    <row xmlns:x14ac="http://schemas.microsoft.com/office/spreadsheetml/2009/9/ac" r="89" s="175" customFormat="true" ht="12" x14ac:dyDescent="0.2">
      <c r="A89" s="173" t="s">
        <v>283</v>
      </c>
      <c r="B89" s="10">
        <v>2013</v>
      </c>
      <c r="C89" s="174" t="s">
        <v>288</v>
      </c>
      <c r="D89" s="10">
        <v>3578861.4471057132</v>
      </c>
      <c r="E89" s="10"/>
      <c r="F89" s="10"/>
      <c r="G89" s="10"/>
      <c r="H89" s="10"/>
      <c r="I89" s="10"/>
      <c r="J89" s="10">
        <v>100</v>
      </c>
      <c r="K89" s="10"/>
      <c r="L89" s="10"/>
      <c r="M89" s="10"/>
      <c r="N89" s="10"/>
      <c r="O89" s="10"/>
      <c r="P89" s="10">
        <v>100</v>
      </c>
      <c r="Q89" s="10">
        <v>31.996370120854412</v>
      </c>
      <c r="R89" s="10"/>
      <c r="S89" s="10">
        <v>29.64551634341478</v>
      </c>
      <c r="T89" s="10">
        <v>2.3508537774396281</v>
      </c>
      <c r="U89" s="10">
        <v>68.003629879145592</v>
      </c>
      <c r="V89" s="10">
        <v>0</v>
      </c>
    </row>
    <row xmlns:x14ac="http://schemas.microsoft.com/office/spreadsheetml/2009/9/ac" r="90" s="175" customFormat="true" ht="12" x14ac:dyDescent="0.2">
      <c r="A90" s="173" t="s">
        <v>283</v>
      </c>
      <c r="B90" s="10">
        <v>2014</v>
      </c>
      <c r="C90" s="174" t="s">
        <v>288</v>
      </c>
      <c r="D90" s="10">
        <v>3563961.3181057358</v>
      </c>
      <c r="E90" s="10">
        <v>95.234048309536774</v>
      </c>
      <c r="F90" s="10">
        <v>92.717189591751321</v>
      </c>
      <c r="G90" s="10">
        <v>84.468526063044408</v>
      </c>
      <c r="H90" s="10">
        <v>8.2486635287069134</v>
      </c>
      <c r="I90" s="10">
        <v>7.2828104082486789</v>
      </c>
      <c r="J90" s="10">
        <v>0</v>
      </c>
      <c r="K90" s="10">
        <v>70.574560159905559</v>
      </c>
      <c r="L90" s="10">
        <v>68.984349209848915</v>
      </c>
      <c r="M90" s="10">
        <v>34.264755490683463</v>
      </c>
      <c r="N90" s="10">
        <v>34.719593719165452</v>
      </c>
      <c r="O90" s="10">
        <v>31.015650790151081</v>
      </c>
      <c r="P90" s="10">
        <v>0</v>
      </c>
      <c r="Q90" s="10">
        <v>31.996370120854412</v>
      </c>
      <c r="R90" s="10"/>
      <c r="S90" s="10">
        <v>29.64551634341478</v>
      </c>
      <c r="T90" s="10">
        <v>2.350853777439625</v>
      </c>
      <c r="U90" s="10">
        <v>68.003629879145592</v>
      </c>
      <c r="V90" s="10">
        <v>0</v>
      </c>
    </row>
    <row xmlns:x14ac="http://schemas.microsoft.com/office/spreadsheetml/2009/9/ac" r="91" s="175" customFormat="true" ht="12" x14ac:dyDescent="0.2">
      <c r="A91" s="173" t="s">
        <v>283</v>
      </c>
      <c r="B91" s="10">
        <v>2015</v>
      </c>
      <c r="C91" s="174" t="s">
        <v>288</v>
      </c>
      <c r="D91" s="10">
        <v>3565785.4903863911</v>
      </c>
      <c r="E91" s="10">
        <v>95.234048309536774</v>
      </c>
      <c r="F91" s="10">
        <v>92.717189591751321</v>
      </c>
      <c r="G91" s="10">
        <v>84.468526063044408</v>
      </c>
      <c r="H91" s="10">
        <v>8.2486635287069134</v>
      </c>
      <c r="I91" s="10">
        <v>7.2828104082486789</v>
      </c>
      <c r="J91" s="10">
        <v>0</v>
      </c>
      <c r="K91" s="10">
        <v>70.574560159905559</v>
      </c>
      <c r="L91" s="10">
        <v>68.984349209848915</v>
      </c>
      <c r="M91" s="10">
        <v>34.264755490683463</v>
      </c>
      <c r="N91" s="10">
        <v>34.719593719165452</v>
      </c>
      <c r="O91" s="10">
        <v>31.015650790151081</v>
      </c>
      <c r="P91" s="10">
        <v>0</v>
      </c>
      <c r="Q91" s="10">
        <v>38.07974378686049</v>
      </c>
      <c r="R91" s="10"/>
      <c r="S91" s="10">
        <v>35.621730406192</v>
      </c>
      <c r="T91" s="10">
        <v>2.4580133806684898</v>
      </c>
      <c r="U91" s="10">
        <v>61.92025621313951</v>
      </c>
      <c r="V91" s="10">
        <v>0</v>
      </c>
    </row>
    <row xmlns:x14ac="http://schemas.microsoft.com/office/spreadsheetml/2009/9/ac" r="92" s="175" customFormat="true" ht="12" x14ac:dyDescent="0.2">
      <c r="A92" s="173" t="s">
        <v>283</v>
      </c>
      <c r="B92" s="10">
        <v>2016</v>
      </c>
      <c r="C92" s="174" t="s">
        <v>288</v>
      </c>
      <c r="D92" s="10">
        <v>3588536.3913702401</v>
      </c>
      <c r="E92" s="10">
        <v>95.234048309536774</v>
      </c>
      <c r="F92" s="10">
        <v>92.717189591751321</v>
      </c>
      <c r="G92" s="10">
        <v>84.468526063044408</v>
      </c>
      <c r="H92" s="10">
        <v>8.2486635287069134</v>
      </c>
      <c r="I92" s="10">
        <v>7.2828104082486789</v>
      </c>
      <c r="J92" s="10">
        <v>0</v>
      </c>
      <c r="K92" s="10">
        <v>70.574560159905559</v>
      </c>
      <c r="L92" s="10">
        <v>68.984349209848915</v>
      </c>
      <c r="M92" s="10">
        <v>34.264755490683463</v>
      </c>
      <c r="N92" s="10">
        <v>34.719593719165452</v>
      </c>
      <c r="O92" s="10">
        <v>31.015650790151081</v>
      </c>
      <c r="P92" s="10">
        <v>0</v>
      </c>
      <c r="Q92" s="10">
        <v>44.163117452864753</v>
      </c>
      <c r="R92" s="10"/>
      <c r="S92" s="10">
        <v>41.597944468967398</v>
      </c>
      <c r="T92" s="10">
        <v>2.5651729838973552</v>
      </c>
      <c r="U92" s="10">
        <v>55.836882547135247</v>
      </c>
      <c r="V92" s="10">
        <v>0</v>
      </c>
    </row>
    <row xmlns:x14ac="http://schemas.microsoft.com/office/spreadsheetml/2009/9/ac" r="93" s="175" customFormat="true" ht="12" x14ac:dyDescent="0.2">
      <c r="A93" s="173" t="s">
        <v>283</v>
      </c>
      <c r="B93" s="10">
        <v>2017</v>
      </c>
      <c r="C93" s="174" t="s">
        <v>288</v>
      </c>
      <c r="D93" s="10">
        <v>3593452.0731574632</v>
      </c>
      <c r="E93" s="10">
        <v>95.234048309536774</v>
      </c>
      <c r="F93" s="10">
        <v>92.717189591751321</v>
      </c>
      <c r="G93" s="10">
        <v>84.468526063044408</v>
      </c>
      <c r="H93" s="10">
        <v>8.2486635287069134</v>
      </c>
      <c r="I93" s="10">
        <v>7.2828104082486789</v>
      </c>
      <c r="J93" s="10">
        <v>0</v>
      </c>
      <c r="K93" s="10">
        <v>70.574560159905559</v>
      </c>
      <c r="L93" s="10">
        <v>68.984349209848915</v>
      </c>
      <c r="M93" s="10">
        <v>34.264755490683463</v>
      </c>
      <c r="N93" s="10">
        <v>34.719593719165452</v>
      </c>
      <c r="O93" s="10">
        <v>31.015650790151081</v>
      </c>
      <c r="P93" s="10">
        <v>0</v>
      </c>
      <c r="Q93" s="10">
        <v>50.246491118870843</v>
      </c>
      <c r="R93" s="10"/>
      <c r="S93" s="10">
        <v>47.574158531744622</v>
      </c>
      <c r="T93" s="10">
        <v>2.67233258712622</v>
      </c>
      <c r="U93" s="10">
        <v>49.753508881129157</v>
      </c>
      <c r="V93" s="10">
        <v>0</v>
      </c>
    </row>
    <row xmlns:x14ac="http://schemas.microsoft.com/office/spreadsheetml/2009/9/ac" r="94" s="175" customFormat="true" ht="12" x14ac:dyDescent="0.2">
      <c r="A94" s="173" t="s">
        <v>283</v>
      </c>
      <c r="B94" s="10">
        <v>2018</v>
      </c>
      <c r="C94" s="174" t="s">
        <v>288</v>
      </c>
      <c r="D94" s="10">
        <v>3598291.707826538</v>
      </c>
      <c r="E94" s="10">
        <v>95.234048309536774</v>
      </c>
      <c r="F94" s="10">
        <v>92.717189591751321</v>
      </c>
      <c r="G94" s="10">
        <v>84.468526063044408</v>
      </c>
      <c r="H94" s="10">
        <v>8.2486635287069134</v>
      </c>
      <c r="I94" s="10">
        <v>7.2828104082486789</v>
      </c>
      <c r="J94" s="10">
        <v>0</v>
      </c>
      <c r="K94" s="10">
        <v>70.574560159905559</v>
      </c>
      <c r="L94" s="10">
        <v>68.984349209848915</v>
      </c>
      <c r="M94" s="10">
        <v>34.264755490683463</v>
      </c>
      <c r="N94" s="10">
        <v>34.719593719165459</v>
      </c>
      <c r="O94" s="10">
        <v>31.015650790151081</v>
      </c>
      <c r="P94" s="10">
        <v>0</v>
      </c>
      <c r="Q94" s="10">
        <v>56.329864784875099</v>
      </c>
      <c r="R94" s="10"/>
      <c r="S94" s="10">
        <v>53.550372594520013</v>
      </c>
      <c r="T94" s="10">
        <v>2.7794921903550862</v>
      </c>
      <c r="U94" s="10">
        <v>43.670135215124901</v>
      </c>
      <c r="V94" s="10">
        <v>0</v>
      </c>
    </row>
    <row xmlns:x14ac="http://schemas.microsoft.com/office/spreadsheetml/2009/9/ac" r="95" s="175" customFormat="true" ht="12" x14ac:dyDescent="0.2">
      <c r="A95" s="173" t="s">
        <v>283</v>
      </c>
      <c r="B95" s="10">
        <v>2019</v>
      </c>
      <c r="C95" s="174" t="s">
        <v>288</v>
      </c>
      <c r="D95" s="10">
        <v>3602253.4757222752</v>
      </c>
      <c r="E95" s="10">
        <v>94.286882692883182</v>
      </c>
      <c r="F95" s="10">
        <v>91.798537213924874</v>
      </c>
      <c r="G95" s="10">
        <v>84.63688229361162</v>
      </c>
      <c r="H95" s="10">
        <v>7.1616549203132536</v>
      </c>
      <c r="I95" s="10">
        <v>8.2014627860751261</v>
      </c>
      <c r="J95" s="10">
        <v>0</v>
      </c>
      <c r="K95" s="10">
        <v>71.998102543882396</v>
      </c>
      <c r="L95" s="10">
        <v>70.460623339663925</v>
      </c>
      <c r="M95" s="10">
        <v>34.682827181692687</v>
      </c>
      <c r="N95" s="10">
        <v>35.777796157971238</v>
      </c>
      <c r="O95" s="10">
        <v>29.539376660336071</v>
      </c>
      <c r="P95" s="10">
        <v>0</v>
      </c>
      <c r="Q95" s="10">
        <v>62.413238450881181</v>
      </c>
      <c r="R95" s="10"/>
      <c r="S95" s="10">
        <v>59.526586657295411</v>
      </c>
      <c r="T95" s="10">
        <v>2.8866517935857701</v>
      </c>
      <c r="U95" s="10">
        <v>37.586761549118819</v>
      </c>
      <c r="V95" s="10">
        <v>0</v>
      </c>
    </row>
    <row xmlns:x14ac="http://schemas.microsoft.com/office/spreadsheetml/2009/9/ac" r="96" s="175" customFormat="true" ht="12" x14ac:dyDescent="0.2">
      <c r="A96" s="173" t="s">
        <v>283</v>
      </c>
      <c r="B96" s="10">
        <v>2020</v>
      </c>
      <c r="C96" s="174" t="s">
        <v>288</v>
      </c>
      <c r="D96" s="10">
        <v>3601640.9554774482</v>
      </c>
      <c r="E96" s="10">
        <v>93.33971707622959</v>
      </c>
      <c r="F96" s="10">
        <v>90.879884836098199</v>
      </c>
      <c r="G96" s="10">
        <v>84.805238524178776</v>
      </c>
      <c r="H96" s="10">
        <v>6.0746463119194232</v>
      </c>
      <c r="I96" s="10">
        <v>9.1201151639018008</v>
      </c>
      <c r="J96" s="10">
        <v>0</v>
      </c>
      <c r="K96" s="10">
        <v>73.421644927859234</v>
      </c>
      <c r="L96" s="10">
        <v>71.936897469478936</v>
      </c>
      <c r="M96" s="10">
        <v>35.100898872701919</v>
      </c>
      <c r="N96" s="10">
        <v>36.835998596777017</v>
      </c>
      <c r="O96" s="10">
        <v>28.063102530521061</v>
      </c>
      <c r="P96" s="10">
        <v>0</v>
      </c>
      <c r="Q96" s="10">
        <v>68.496612116885444</v>
      </c>
      <c r="R96" s="10"/>
      <c r="S96" s="10">
        <v>65.502800720072628</v>
      </c>
      <c r="T96" s="10">
        <v>2.9938113968128159</v>
      </c>
      <c r="U96" s="10">
        <v>31.503387883114559</v>
      </c>
      <c r="V96" s="10">
        <v>0</v>
      </c>
    </row>
    <row xmlns:x14ac="http://schemas.microsoft.com/office/spreadsheetml/2009/9/ac" r="97" s="175" customFormat="true" ht="12" x14ac:dyDescent="0.2">
      <c r="A97" s="173" t="s">
        <v>283</v>
      </c>
      <c r="B97" s="10">
        <v>2021</v>
      </c>
      <c r="C97" s="174" t="s">
        <v>288</v>
      </c>
      <c r="D97" s="10">
        <v>3603846.755678711</v>
      </c>
      <c r="E97" s="10">
        <v>92.392551459575998</v>
      </c>
      <c r="F97" s="10">
        <v>89.961232458271525</v>
      </c>
      <c r="G97" s="10">
        <v>84.973594754745932</v>
      </c>
      <c r="H97" s="10">
        <v>4.9876377035255928</v>
      </c>
      <c r="I97" s="10">
        <v>10.038767541728481</v>
      </c>
      <c r="J97" s="10">
        <v>0</v>
      </c>
      <c r="K97" s="10">
        <v>74.845187311835616</v>
      </c>
      <c r="L97" s="10">
        <v>73.413171599293946</v>
      </c>
      <c r="M97" s="10">
        <v>35.51897056371115</v>
      </c>
      <c r="N97" s="10">
        <v>37.894201035582803</v>
      </c>
      <c r="O97" s="10">
        <v>26.58682840070605</v>
      </c>
      <c r="P97" s="10">
        <v>0</v>
      </c>
      <c r="Q97" s="10">
        <v>74.579985782891526</v>
      </c>
      <c r="R97" s="10"/>
      <c r="S97" s="10">
        <v>71.479014782848026</v>
      </c>
      <c r="T97" s="10">
        <v>3.1009710000435011</v>
      </c>
      <c r="U97" s="10">
        <v>25.42001421710847</v>
      </c>
      <c r="V97" s="10">
        <v>0</v>
      </c>
    </row>
    <row xmlns:x14ac="http://schemas.microsoft.com/office/spreadsheetml/2009/9/ac" r="98" s="175" customFormat="true" ht="12" x14ac:dyDescent="0.2">
      <c r="A98" s="173" t="s">
        <v>283</v>
      </c>
      <c r="B98" s="10">
        <v>2022</v>
      </c>
      <c r="C98" s="174" t="s">
        <v>288</v>
      </c>
      <c r="D98" s="10">
        <v>3602951.9107230948</v>
      </c>
      <c r="E98" s="10">
        <v>91.445385842922633</v>
      </c>
      <c r="F98" s="10">
        <v>89.04258008044485</v>
      </c>
      <c r="G98" s="10">
        <v>85.141950985313144</v>
      </c>
      <c r="H98" s="10">
        <v>3.900629095131706</v>
      </c>
      <c r="I98" s="10">
        <v>10.95741991955515</v>
      </c>
      <c r="J98" s="10">
        <v>0</v>
      </c>
      <c r="K98" s="10">
        <v>76.268729695812453</v>
      </c>
      <c r="L98" s="10">
        <v>74.889445729108502</v>
      </c>
      <c r="M98" s="10">
        <v>35.937042254720382</v>
      </c>
      <c r="N98" s="10">
        <v>38.95240347438812</v>
      </c>
      <c r="O98" s="10">
        <v>25.110554270891502</v>
      </c>
      <c r="P98" s="10">
        <v>0</v>
      </c>
      <c r="Q98" s="10">
        <v>80.66335944889579</v>
      </c>
      <c r="R98" s="10"/>
      <c r="S98" s="10">
        <v>77.455228845625243</v>
      </c>
      <c r="T98" s="10">
        <v>3.208130603270547</v>
      </c>
      <c r="U98" s="10">
        <v>19.33664055110421</v>
      </c>
      <c r="V98" s="10">
        <v>0</v>
      </c>
    </row>
    <row xmlns:x14ac="http://schemas.microsoft.com/office/spreadsheetml/2009/9/ac" r="99" s="175" customFormat="true" ht="12" x14ac:dyDescent="0.2">
      <c r="A99" s="173" t="s">
        <v>283</v>
      </c>
      <c r="B99" s="10">
        <v>2023</v>
      </c>
      <c r="C99" s="174" t="s">
        <v>288</v>
      </c>
      <c r="D99" s="10">
        <v>3594130.1886365511</v>
      </c>
      <c r="E99" s="10">
        <v>90.498220226269041</v>
      </c>
      <c r="F99" s="10">
        <v>88.123927702618175</v>
      </c>
      <c r="G99" s="10">
        <v>85.3103072158803</v>
      </c>
      <c r="H99" s="10">
        <v>2.8136204867378751</v>
      </c>
      <c r="I99" s="10">
        <v>11.876072297381819</v>
      </c>
      <c r="J99" s="10">
        <v>0</v>
      </c>
      <c r="K99" s="10">
        <v>77.692272079789291</v>
      </c>
      <c r="L99" s="10">
        <v>76.365719858923512</v>
      </c>
      <c r="M99" s="10">
        <v>36.355113945729613</v>
      </c>
      <c r="N99" s="10">
        <v>40.010605913193899</v>
      </c>
      <c r="O99" s="10">
        <v>23.634280141076491</v>
      </c>
      <c r="P99" s="10">
        <v>0</v>
      </c>
      <c r="Q99" s="10">
        <v>86.746733114901872</v>
      </c>
      <c r="R99" s="10"/>
      <c r="S99" s="10">
        <v>83.431442908400641</v>
      </c>
      <c r="T99" s="10">
        <v>3.3152902065012309</v>
      </c>
      <c r="U99" s="10">
        <v>13.25326688509813</v>
      </c>
      <c r="V99" s="10">
        <v>0</v>
      </c>
    </row>
    <row xmlns:x14ac="http://schemas.microsoft.com/office/spreadsheetml/2009/9/ac" r="100" s="175" customFormat="true" ht="12" x14ac:dyDescent="0.2">
      <c r="A100" s="173" t="s">
        <v>283</v>
      </c>
      <c r="B100" s="10">
        <v>2024</v>
      </c>
      <c r="C100" s="174" t="s">
        <v>288</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5" customFormat="true" ht="12" x14ac:dyDescent="0.2">
      <c r="A101" s="173" t="s">
        <v>283</v>
      </c>
      <c r="B101" s="10">
        <v>2025</v>
      </c>
      <c r="C101" s="174" t="s">
        <v>288</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5" customFormat="true" ht="12" x14ac:dyDescent="0.2">
      <c r="A102" s="173" t="s">
        <v>283</v>
      </c>
      <c r="B102" s="10">
        <v>2026</v>
      </c>
      <c r="C102" s="174" t="s">
        <v>288</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5" customFormat="true" ht="12" x14ac:dyDescent="0.2">
      <c r="A103" s="173" t="s">
        <v>283</v>
      </c>
      <c r="B103" s="10">
        <v>2027</v>
      </c>
      <c r="C103" s="174" t="s">
        <v>288</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5" customFormat="true" ht="12" x14ac:dyDescent="0.2">
      <c r="A104" s="173" t="s">
        <v>283</v>
      </c>
      <c r="B104" s="10">
        <v>2028</v>
      </c>
      <c r="C104" s="174" t="s">
        <v>288</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5" customFormat="true" ht="12" x14ac:dyDescent="0.2">
      <c r="A105" s="173" t="s">
        <v>283</v>
      </c>
      <c r="B105" s="10">
        <v>2029</v>
      </c>
      <c r="C105" s="174" t="s">
        <v>288</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5" customFormat="true" ht="12" x14ac:dyDescent="0.2">
      <c r="A106" s="173" t="s">
        <v>283</v>
      </c>
      <c r="B106" s="10">
        <v>2030</v>
      </c>
      <c r="C106" s="174" t="s">
        <v>288</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5" customFormat="true" ht="12" x14ac:dyDescent="0.2">
      <c r="A107" s="173" t="s">
        <v>283</v>
      </c>
      <c r="B107" s="10">
        <v>2000</v>
      </c>
      <c r="C107" s="174" t="s">
        <v>289</v>
      </c>
      <c r="D107" s="10">
        <v>971252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5" customFormat="true" ht="12" x14ac:dyDescent="0.2">
      <c r="A108" s="173" t="s">
        <v>283</v>
      </c>
      <c r="B108" s="10">
        <v>2001</v>
      </c>
      <c r="C108" s="174" t="s">
        <v>289</v>
      </c>
      <c r="D108" s="10">
        <v>909903</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5" customFormat="true" ht="12" x14ac:dyDescent="0.2">
      <c r="A109" s="173" t="s">
        <v>283</v>
      </c>
      <c r="B109" s="10">
        <v>2002</v>
      </c>
      <c r="C109" s="174" t="s">
        <v>289</v>
      </c>
      <c r="D109" s="10">
        <v>892122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5" customFormat="true" ht="12" x14ac:dyDescent="0.2">
      <c r="A110" s="173" t="s">
        <v>283</v>
      </c>
      <c r="B110" s="10">
        <v>2003</v>
      </c>
      <c r="C110" s="176" t="s">
        <v>289</v>
      </c>
      <c r="D110" s="10">
        <v>893756</v>
      </c>
      <c r="E110" s="10"/>
      <c r="F110" s="10"/>
      <c r="G110" s="10"/>
      <c r="H110" s="10"/>
      <c r="I110" s="10"/>
      <c r="J110" s="10">
        <v>100</v>
      </c>
      <c r="K110" s="10"/>
      <c r="L110" s="10"/>
      <c r="M110" s="10"/>
      <c r="N110" s="10"/>
      <c r="O110" s="10"/>
      <c r="P110" s="10">
        <v>100</v>
      </c>
      <c r="Q110" s="10"/>
      <c r="R110" s="10"/>
      <c r="S110" s="10"/>
      <c r="T110" s="10"/>
      <c r="U110" s="10"/>
      <c r="V110" s="10">
        <v>100</v>
      </c>
      <c r="W110" s="177"/>
      <c r="X110" s="177"/>
      <c r="Y110" s="177"/>
      <c r="Z110" s="177"/>
      <c r="AA110" s="177"/>
      <c r="AB110" s="177"/>
      <c r="AC110" s="177"/>
      <c r="AD110" s="177"/>
      <c r="AE110" s="177"/>
    </row>
    <row xmlns:x14ac="http://schemas.microsoft.com/office/spreadsheetml/2009/9/ac" r="111" s="175" customFormat="true" ht="12" x14ac:dyDescent="0.2">
      <c r="A111" s="173" t="s">
        <v>283</v>
      </c>
      <c r="B111" s="10">
        <v>2004</v>
      </c>
      <c r="C111" s="176" t="s">
        <v>289</v>
      </c>
      <c r="D111" s="10">
        <v>916311</v>
      </c>
      <c r="E111" s="10"/>
      <c r="F111" s="10"/>
      <c r="G111" s="10"/>
      <c r="H111" s="10"/>
      <c r="I111" s="10"/>
      <c r="J111" s="10">
        <v>100</v>
      </c>
      <c r="K111" s="10"/>
      <c r="L111" s="10"/>
      <c r="M111" s="10"/>
      <c r="N111" s="10"/>
      <c r="O111" s="10"/>
      <c r="P111" s="10">
        <v>100</v>
      </c>
      <c r="Q111" s="10"/>
      <c r="R111" s="10"/>
      <c r="S111" s="10"/>
      <c r="T111" s="10"/>
      <c r="U111" s="10"/>
      <c r="V111" s="10">
        <v>100</v>
      </c>
      <c r="W111" s="177"/>
      <c r="X111" s="177"/>
      <c r="Y111" s="177"/>
      <c r="Z111" s="177"/>
      <c r="AA111" s="177"/>
      <c r="AB111" s="177"/>
      <c r="AC111" s="177"/>
      <c r="AD111" s="177"/>
      <c r="AE111" s="177"/>
    </row>
    <row xmlns:x14ac="http://schemas.microsoft.com/office/spreadsheetml/2009/9/ac" r="112" s="175" customFormat="true" ht="12" x14ac:dyDescent="0.2">
      <c r="A112" s="173" t="s">
        <v>283</v>
      </c>
      <c r="B112" s="10">
        <v>2005</v>
      </c>
      <c r="C112" s="176" t="s">
        <v>289</v>
      </c>
      <c r="D112" s="10">
        <v>912082</v>
      </c>
      <c r="E112" s="10"/>
      <c r="F112" s="10"/>
      <c r="G112" s="10"/>
      <c r="H112" s="10"/>
      <c r="I112" s="10"/>
      <c r="J112" s="10">
        <v>100</v>
      </c>
      <c r="K112" s="10"/>
      <c r="L112" s="10"/>
      <c r="M112" s="10"/>
      <c r="N112" s="10"/>
      <c r="O112" s="10"/>
      <c r="P112" s="10">
        <v>100</v>
      </c>
      <c r="Q112" s="10"/>
      <c r="R112" s="10"/>
      <c r="S112" s="10"/>
      <c r="T112" s="10"/>
      <c r="U112" s="10"/>
      <c r="V112" s="10">
        <v>100</v>
      </c>
      <c r="W112" s="177"/>
      <c r="X112" s="177"/>
      <c r="Y112" s="177"/>
      <c r="Z112" s="177"/>
      <c r="AA112" s="177"/>
      <c r="AB112" s="177"/>
      <c r="AC112" s="177"/>
      <c r="AD112" s="177"/>
      <c r="AE112" s="177"/>
    </row>
    <row xmlns:x14ac="http://schemas.microsoft.com/office/spreadsheetml/2009/9/ac" r="113" s="175" customFormat="true" ht="12" x14ac:dyDescent="0.2">
      <c r="A113" s="173" t="s">
        <v>283</v>
      </c>
      <c r="B113" s="10">
        <v>2006</v>
      </c>
      <c r="C113" s="176" t="s">
        <v>289</v>
      </c>
      <c r="D113" s="10">
        <v>911902</v>
      </c>
      <c r="E113" s="10"/>
      <c r="F113" s="10"/>
      <c r="G113" s="10"/>
      <c r="H113" s="10"/>
      <c r="I113" s="10"/>
      <c r="J113" s="10">
        <v>100</v>
      </c>
      <c r="K113" s="10"/>
      <c r="L113" s="10"/>
      <c r="M113" s="10"/>
      <c r="N113" s="10"/>
      <c r="O113" s="10"/>
      <c r="P113" s="10">
        <v>100</v>
      </c>
      <c r="Q113" s="10"/>
      <c r="R113" s="10"/>
      <c r="S113" s="10"/>
      <c r="T113" s="10"/>
      <c r="U113" s="10"/>
      <c r="V113" s="10">
        <v>100</v>
      </c>
      <c r="W113" s="177"/>
      <c r="X113" s="177"/>
      <c r="Y113" s="177"/>
      <c r="Z113" s="177"/>
      <c r="AA113" s="177"/>
      <c r="AB113" s="177"/>
      <c r="AC113" s="177"/>
      <c r="AD113" s="177"/>
      <c r="AE113" s="177"/>
    </row>
    <row xmlns:x14ac="http://schemas.microsoft.com/office/spreadsheetml/2009/9/ac" r="114" s="175" customFormat="true" ht="12" x14ac:dyDescent="0.2">
      <c r="A114" s="173" t="s">
        <v>283</v>
      </c>
      <c r="B114" s="10">
        <v>2007</v>
      </c>
      <c r="C114" s="176" t="s">
        <v>289</v>
      </c>
      <c r="D114" s="10">
        <v>916605</v>
      </c>
      <c r="E114" s="10"/>
      <c r="F114" s="10"/>
      <c r="G114" s="10"/>
      <c r="H114" s="10"/>
      <c r="I114" s="10"/>
      <c r="J114" s="10">
        <v>100</v>
      </c>
      <c r="K114" s="10"/>
      <c r="L114" s="10"/>
      <c r="M114" s="10"/>
      <c r="N114" s="10"/>
      <c r="O114" s="10"/>
      <c r="P114" s="10">
        <v>100</v>
      </c>
      <c r="Q114" s="10"/>
      <c r="R114" s="10"/>
      <c r="S114" s="10"/>
      <c r="T114" s="10"/>
      <c r="U114" s="10"/>
      <c r="V114" s="10">
        <v>100</v>
      </c>
      <c r="W114" s="177"/>
      <c r="X114" s="177"/>
      <c r="Y114" s="177"/>
      <c r="Z114" s="177"/>
      <c r="AA114" s="177"/>
      <c r="AB114" s="177"/>
      <c r="AC114" s="177"/>
      <c r="AD114" s="177"/>
      <c r="AE114" s="177"/>
    </row>
    <row xmlns:x14ac="http://schemas.microsoft.com/office/spreadsheetml/2009/9/ac" r="115" s="175" customFormat="true" ht="12" x14ac:dyDescent="0.2">
      <c r="A115" s="173" t="s">
        <v>283</v>
      </c>
      <c r="B115" s="10">
        <v>2008</v>
      </c>
      <c r="C115" s="176" t="s">
        <v>289</v>
      </c>
      <c r="D115" s="10">
        <v>922834</v>
      </c>
      <c r="E115" s="10"/>
      <c r="F115" s="10"/>
      <c r="G115" s="10"/>
      <c r="H115" s="10"/>
      <c r="I115" s="10"/>
      <c r="J115" s="10">
        <v>100</v>
      </c>
      <c r="K115" s="10"/>
      <c r="L115" s="10"/>
      <c r="M115" s="10"/>
      <c r="N115" s="10"/>
      <c r="O115" s="10"/>
      <c r="P115" s="10">
        <v>100</v>
      </c>
      <c r="Q115" s="10"/>
      <c r="R115" s="10"/>
      <c r="S115" s="10"/>
      <c r="T115" s="10"/>
      <c r="U115" s="10"/>
      <c r="V115" s="10">
        <v>100</v>
      </c>
      <c r="W115" s="177"/>
      <c r="X115" s="177"/>
      <c r="Y115" s="177"/>
      <c r="Z115" s="177"/>
      <c r="AA115" s="177"/>
      <c r="AB115" s="177"/>
      <c r="AC115" s="177"/>
      <c r="AD115" s="177"/>
      <c r="AE115" s="177"/>
    </row>
    <row xmlns:x14ac="http://schemas.microsoft.com/office/spreadsheetml/2009/9/ac" r="116" s="175" customFormat="true" ht="12" x14ac:dyDescent="0.2">
      <c r="A116" s="173" t="s">
        <v>283</v>
      </c>
      <c r="B116" s="10">
        <v>2009</v>
      </c>
      <c r="C116" s="178" t="s">
        <v>289</v>
      </c>
      <c r="D116" s="10">
        <v>929270</v>
      </c>
      <c r="E116" s="10"/>
      <c r="F116" s="10"/>
      <c r="G116" s="10"/>
      <c r="H116" s="10"/>
      <c r="I116" s="10"/>
      <c r="J116" s="10">
        <v>100</v>
      </c>
      <c r="K116" s="10"/>
      <c r="L116" s="10"/>
      <c r="M116" s="10"/>
      <c r="N116" s="10"/>
      <c r="O116" s="10"/>
      <c r="P116" s="10">
        <v>100</v>
      </c>
      <c r="Q116" s="10"/>
      <c r="R116" s="10"/>
      <c r="S116" s="10"/>
      <c r="T116" s="10"/>
      <c r="U116" s="10"/>
      <c r="V116" s="10">
        <v>100</v>
      </c>
      <c r="W116" s="178"/>
      <c r="X116" s="178"/>
      <c r="Y116" s="178"/>
      <c r="Z116" s="178"/>
      <c r="AA116" s="178"/>
      <c r="AB116" s="178"/>
      <c r="AC116" s="178"/>
    </row>
    <row xmlns:x14ac="http://schemas.microsoft.com/office/spreadsheetml/2009/9/ac" r="117" s="175" customFormat="true" ht="12" x14ac:dyDescent="0.2">
      <c r="A117" s="173" t="s">
        <v>283</v>
      </c>
      <c r="B117" s="10">
        <v>2010</v>
      </c>
      <c r="C117" s="178" t="s">
        <v>289</v>
      </c>
      <c r="D117" s="10">
        <v>937809</v>
      </c>
      <c r="E117" s="10"/>
      <c r="F117" s="10"/>
      <c r="G117" s="10"/>
      <c r="H117" s="10"/>
      <c r="I117" s="10"/>
      <c r="J117" s="10">
        <v>100</v>
      </c>
      <c r="K117" s="10"/>
      <c r="L117" s="10"/>
      <c r="M117" s="10"/>
      <c r="N117" s="10"/>
      <c r="O117" s="10"/>
      <c r="P117" s="10">
        <v>100</v>
      </c>
      <c r="Q117" s="10">
        <v>18.23938778583215</v>
      </c>
      <c r="R117" s="10"/>
      <c r="S117" s="10">
        <v>16.93020163468282</v>
      </c>
      <c r="T117" s="10">
        <v>1.3091861511493299</v>
      </c>
      <c r="U117" s="10">
        <v>81.76061221416785</v>
      </c>
      <c r="V117" s="10">
        <v>0</v>
      </c>
      <c r="W117" s="178"/>
      <c r="X117" s="178"/>
      <c r="Y117" s="178"/>
      <c r="Z117" s="178"/>
      <c r="AA117" s="178"/>
      <c r="AB117" s="178"/>
      <c r="AC117" s="178"/>
    </row>
    <row xmlns:x14ac="http://schemas.microsoft.com/office/spreadsheetml/2009/9/ac" r="118" s="175" customFormat="true" ht="12" x14ac:dyDescent="0.2">
      <c r="A118" s="173" t="s">
        <v>283</v>
      </c>
      <c r="B118" s="10">
        <v>2011</v>
      </c>
      <c r="C118" s="178" t="s">
        <v>289</v>
      </c>
      <c r="D118" s="10">
        <v>950389</v>
      </c>
      <c r="E118" s="10"/>
      <c r="F118" s="10"/>
      <c r="G118" s="10"/>
      <c r="H118" s="10"/>
      <c r="I118" s="10"/>
      <c r="J118" s="10">
        <v>100</v>
      </c>
      <c r="K118" s="10"/>
      <c r="L118" s="10"/>
      <c r="M118" s="10"/>
      <c r="N118" s="10"/>
      <c r="O118" s="10"/>
      <c r="P118" s="10">
        <v>100</v>
      </c>
      <c r="Q118" s="10">
        <v>18.23938778583215</v>
      </c>
      <c r="R118" s="10"/>
      <c r="S118" s="10">
        <v>16.93020163468282</v>
      </c>
      <c r="T118" s="10">
        <v>1.3091861511493299</v>
      </c>
      <c r="U118" s="10">
        <v>81.76061221416785</v>
      </c>
      <c r="V118" s="10">
        <v>0</v>
      </c>
      <c r="W118" s="178"/>
      <c r="X118" s="178"/>
      <c r="Y118" s="178"/>
      <c r="Z118" s="178"/>
      <c r="AA118" s="178"/>
      <c r="AB118" s="178"/>
      <c r="AC118" s="178"/>
      <c r="AD118" s="178"/>
    </row>
    <row xmlns:x14ac="http://schemas.microsoft.com/office/spreadsheetml/2009/9/ac" r="119" s="175" customFormat="true" ht="12" x14ac:dyDescent="0.2">
      <c r="A119" s="173" t="s">
        <v>283</v>
      </c>
      <c r="B119" s="10">
        <v>2012</v>
      </c>
      <c r="C119" s="178" t="s">
        <v>289</v>
      </c>
      <c r="D119" s="10">
        <v>961039</v>
      </c>
      <c r="E119" s="10"/>
      <c r="F119" s="10"/>
      <c r="G119" s="10"/>
      <c r="H119" s="10"/>
      <c r="I119" s="10"/>
      <c r="J119" s="10">
        <v>100</v>
      </c>
      <c r="K119" s="10"/>
      <c r="L119" s="10"/>
      <c r="M119" s="10"/>
      <c r="N119" s="10"/>
      <c r="O119" s="10"/>
      <c r="P119" s="10">
        <v>100</v>
      </c>
      <c r="Q119" s="10">
        <v>18.23938778583215</v>
      </c>
      <c r="R119" s="10"/>
      <c r="S119" s="10">
        <v>16.93020163468282</v>
      </c>
      <c r="T119" s="10">
        <v>1.3091861511493299</v>
      </c>
      <c r="U119" s="10">
        <v>81.76061221416785</v>
      </c>
      <c r="V119" s="10">
        <v>0</v>
      </c>
      <c r="W119" s="178"/>
      <c r="X119" s="178"/>
      <c r="Y119" s="178"/>
      <c r="Z119" s="178"/>
      <c r="AA119" s="178"/>
      <c r="AB119" s="178"/>
      <c r="AC119" s="178"/>
      <c r="AD119" s="178"/>
    </row>
    <row xmlns:x14ac="http://schemas.microsoft.com/office/spreadsheetml/2009/9/ac" r="120" s="175" customFormat="true" ht="12" x14ac:dyDescent="0.2">
      <c r="A120" s="173" t="s">
        <v>283</v>
      </c>
      <c r="B120" s="10">
        <v>2013</v>
      </c>
      <c r="C120" s="178" t="s">
        <v>289</v>
      </c>
      <c r="D120" s="10">
        <v>970096</v>
      </c>
      <c r="E120" s="10"/>
      <c r="F120" s="10"/>
      <c r="G120" s="10"/>
      <c r="H120" s="10"/>
      <c r="I120" s="10"/>
      <c r="J120" s="10">
        <v>100</v>
      </c>
      <c r="K120" s="10"/>
      <c r="L120" s="10"/>
      <c r="M120" s="10"/>
      <c r="N120" s="10"/>
      <c r="O120" s="10"/>
      <c r="P120" s="10">
        <v>100</v>
      </c>
      <c r="Q120" s="10">
        <v>18.23938778583215</v>
      </c>
      <c r="R120" s="10"/>
      <c r="S120" s="10">
        <v>16.93020163468282</v>
      </c>
      <c r="T120" s="10">
        <v>1.3091861511493299</v>
      </c>
      <c r="U120" s="10">
        <v>81.76061221416785</v>
      </c>
      <c r="V120" s="10">
        <v>0</v>
      </c>
      <c r="W120" s="178"/>
      <c r="X120" s="178"/>
      <c r="Y120" s="178"/>
      <c r="Z120" s="178"/>
      <c r="AA120" s="178"/>
      <c r="AB120" s="178"/>
      <c r="AC120" s="178"/>
      <c r="AD120" s="178"/>
    </row>
    <row xmlns:x14ac="http://schemas.microsoft.com/office/spreadsheetml/2009/9/ac" r="121" s="175" customFormat="true" ht="12" x14ac:dyDescent="0.2">
      <c r="A121" s="173" t="s">
        <v>283</v>
      </c>
      <c r="B121" s="10">
        <v>2014</v>
      </c>
      <c r="C121" s="178" t="s">
        <v>289</v>
      </c>
      <c r="D121" s="10">
        <v>972603</v>
      </c>
      <c r="E121" s="10">
        <v>90.936050850159518</v>
      </c>
      <c r="F121" s="10">
        <v>88.836508540751311</v>
      </c>
      <c r="G121" s="10">
        <v>84.855024479433268</v>
      </c>
      <c r="H121" s="10">
        <v>3.9814840613180418</v>
      </c>
      <c r="I121" s="10">
        <v>11.163491459248689</v>
      </c>
      <c r="J121" s="10">
        <v>0</v>
      </c>
      <c r="K121" s="10">
        <v>38.395814523591071</v>
      </c>
      <c r="L121" s="10">
        <v>37.633291746604748</v>
      </c>
      <c r="M121" s="10">
        <v>11.3727927113805</v>
      </c>
      <c r="N121" s="10">
        <v>26.26049903522425</v>
      </c>
      <c r="O121" s="10">
        <v>62.366708253395252</v>
      </c>
      <c r="P121" s="10">
        <v>0</v>
      </c>
      <c r="Q121" s="10">
        <v>18.23938778583215</v>
      </c>
      <c r="R121" s="10"/>
      <c r="S121" s="10">
        <v>16.93020163468282</v>
      </c>
      <c r="T121" s="10">
        <v>1.309186151149333</v>
      </c>
      <c r="U121" s="10">
        <v>81.76061221416785</v>
      </c>
      <c r="V121" s="10">
        <v>0</v>
      </c>
      <c r="W121" s="178"/>
      <c r="X121" s="178"/>
      <c r="Y121" s="178"/>
      <c r="Z121" s="178"/>
      <c r="AA121" s="178"/>
      <c r="AB121" s="178"/>
      <c r="AC121" s="178"/>
      <c r="AD121" s="178"/>
    </row>
    <row xmlns:x14ac="http://schemas.microsoft.com/office/spreadsheetml/2009/9/ac" r="122" s="175" customFormat="true" ht="12" x14ac:dyDescent="0.2">
      <c r="A122" s="173" t="s">
        <v>283</v>
      </c>
      <c r="B122" s="10">
        <v>2015</v>
      </c>
      <c r="C122" s="178" t="s">
        <v>289</v>
      </c>
      <c r="D122" s="10">
        <v>975276</v>
      </c>
      <c r="E122" s="10">
        <v>90.936050850159518</v>
      </c>
      <c r="F122" s="10">
        <v>88.836508540751311</v>
      </c>
      <c r="G122" s="10">
        <v>84.855024479433268</v>
      </c>
      <c r="H122" s="10">
        <v>3.9814840613180418</v>
      </c>
      <c r="I122" s="10">
        <v>11.163491459248689</v>
      </c>
      <c r="J122" s="10">
        <v>0</v>
      </c>
      <c r="K122" s="10">
        <v>38.395814523591071</v>
      </c>
      <c r="L122" s="10">
        <v>37.633291746604748</v>
      </c>
      <c r="M122" s="10">
        <v>11.3727927113805</v>
      </c>
      <c r="N122" s="10">
        <v>26.26049903522425</v>
      </c>
      <c r="O122" s="10">
        <v>62.366708253395252</v>
      </c>
      <c r="P122" s="10">
        <v>0</v>
      </c>
      <c r="Q122" s="10">
        <v>24.907372371550078</v>
      </c>
      <c r="R122" s="10"/>
      <c r="S122" s="10">
        <v>23.377481366298529</v>
      </c>
      <c r="T122" s="10">
        <v>1.5298910052515571</v>
      </c>
      <c r="U122" s="10">
        <v>75.092627628449918</v>
      </c>
      <c r="V122" s="10">
        <v>0</v>
      </c>
      <c r="W122" s="178"/>
      <c r="X122" s="178"/>
      <c r="Y122" s="178"/>
      <c r="Z122" s="178"/>
      <c r="AA122" s="178"/>
      <c r="AB122" s="178"/>
      <c r="AC122" s="178"/>
      <c r="AD122" s="178"/>
    </row>
    <row xmlns:x14ac="http://schemas.microsoft.com/office/spreadsheetml/2009/9/ac" r="123" s="175" customFormat="true" ht="12" x14ac:dyDescent="0.2">
      <c r="A123" s="173" t="s">
        <v>283</v>
      </c>
      <c r="B123" s="10">
        <v>2016</v>
      </c>
      <c r="C123" s="178" t="s">
        <v>289</v>
      </c>
      <c r="D123" s="10">
        <v>981279</v>
      </c>
      <c r="E123" s="10">
        <v>90.936050850159518</v>
      </c>
      <c r="F123" s="10">
        <v>88.836508540751311</v>
      </c>
      <c r="G123" s="10">
        <v>84.855024479433268</v>
      </c>
      <c r="H123" s="10">
        <v>3.9814840613180418</v>
      </c>
      <c r="I123" s="10">
        <v>11.163491459248689</v>
      </c>
      <c r="J123" s="10">
        <v>0</v>
      </c>
      <c r="K123" s="10">
        <v>38.395814523591071</v>
      </c>
      <c r="L123" s="10">
        <v>37.633291746604748</v>
      </c>
      <c r="M123" s="10">
        <v>11.3727927113805</v>
      </c>
      <c r="N123" s="10">
        <v>26.26049903522425</v>
      </c>
      <c r="O123" s="10">
        <v>62.366708253395252</v>
      </c>
      <c r="P123" s="10">
        <v>0</v>
      </c>
      <c r="Q123" s="10">
        <v>31.57535695726801</v>
      </c>
      <c r="R123" s="10"/>
      <c r="S123" s="10">
        <v>29.82476109791423</v>
      </c>
      <c r="T123" s="10">
        <v>1.75059585935378</v>
      </c>
      <c r="U123" s="10">
        <v>68.424643042731986</v>
      </c>
      <c r="V123" s="10">
        <v>0</v>
      </c>
      <c r="W123" s="178"/>
      <c r="X123" s="178"/>
      <c r="Y123" s="178"/>
      <c r="Z123" s="178"/>
      <c r="AA123" s="178"/>
      <c r="AB123" s="178"/>
      <c r="AC123" s="178"/>
      <c r="AD123" s="178"/>
    </row>
    <row xmlns:x14ac="http://schemas.microsoft.com/office/spreadsheetml/2009/9/ac" r="124" s="175" customFormat="true" ht="12" x14ac:dyDescent="0.2">
      <c r="A124" s="173" t="s">
        <v>283</v>
      </c>
      <c r="B124" s="10">
        <v>2017</v>
      </c>
      <c r="C124" s="178" t="s">
        <v>289</v>
      </c>
      <c r="D124" s="10">
        <v>989070</v>
      </c>
      <c r="E124" s="10">
        <v>90.936050850159518</v>
      </c>
      <c r="F124" s="10">
        <v>88.836508540751311</v>
      </c>
      <c r="G124" s="10">
        <v>84.855024479433268</v>
      </c>
      <c r="H124" s="10">
        <v>3.9814840613180418</v>
      </c>
      <c r="I124" s="10">
        <v>11.163491459248689</v>
      </c>
      <c r="J124" s="10">
        <v>0</v>
      </c>
      <c r="K124" s="10">
        <v>38.395814523591071</v>
      </c>
      <c r="L124" s="10">
        <v>37.633291746604748</v>
      </c>
      <c r="M124" s="10">
        <v>11.3727927113805</v>
      </c>
      <c r="N124" s="10">
        <v>26.26049903522425</v>
      </c>
      <c r="O124" s="10">
        <v>62.366708253395252</v>
      </c>
      <c r="P124" s="10">
        <v>0</v>
      </c>
      <c r="Q124" s="10">
        <v>38.243341542985952</v>
      </c>
      <c r="R124" s="10"/>
      <c r="S124" s="10">
        <v>36.272040829528123</v>
      </c>
      <c r="T124" s="10">
        <v>1.971300713457822</v>
      </c>
      <c r="U124" s="10">
        <v>61.756658457014048</v>
      </c>
      <c r="V124" s="10">
        <v>0</v>
      </c>
      <c r="W124" s="178"/>
      <c r="X124" s="178"/>
      <c r="Y124" s="178"/>
      <c r="Z124" s="178"/>
      <c r="AA124" s="178"/>
      <c r="AB124" s="178"/>
      <c r="AC124" s="178"/>
      <c r="AD124" s="178"/>
    </row>
    <row xmlns:x14ac="http://schemas.microsoft.com/office/spreadsheetml/2009/9/ac" r="125" s="175" customFormat="true" ht="12" x14ac:dyDescent="0.2">
      <c r="A125" s="173" t="s">
        <v>283</v>
      </c>
      <c r="B125" s="10">
        <v>2018</v>
      </c>
      <c r="C125" s="178" t="s">
        <v>289</v>
      </c>
      <c r="D125" s="10">
        <v>996899</v>
      </c>
      <c r="E125" s="10">
        <v>90.936050850159518</v>
      </c>
      <c r="F125" s="10">
        <v>88.836508540751311</v>
      </c>
      <c r="G125" s="10">
        <v>84.855024479433268</v>
      </c>
      <c r="H125" s="10">
        <v>3.9814840613180418</v>
      </c>
      <c r="I125" s="10">
        <v>11.163491459248689</v>
      </c>
      <c r="J125" s="10">
        <v>0</v>
      </c>
      <c r="K125" s="10">
        <v>38.395814523591071</v>
      </c>
      <c r="L125" s="10">
        <v>37.633291746604748</v>
      </c>
      <c r="M125" s="10">
        <v>11.3727927113805</v>
      </c>
      <c r="N125" s="10">
        <v>26.26049903522426</v>
      </c>
      <c r="O125" s="10">
        <v>62.366708253395252</v>
      </c>
      <c r="P125" s="10">
        <v>0</v>
      </c>
      <c r="Q125" s="10">
        <v>44.911326128703877</v>
      </c>
      <c r="R125" s="10"/>
      <c r="S125" s="10">
        <v>42.719320561143832</v>
      </c>
      <c r="T125" s="10">
        <v>2.1920055675600452</v>
      </c>
      <c r="U125" s="10">
        <v>55.088673871296123</v>
      </c>
      <c r="V125" s="10">
        <v>0</v>
      </c>
      <c r="W125" s="178"/>
      <c r="X125" s="178"/>
      <c r="Y125" s="178"/>
      <c r="Z125" s="178"/>
      <c r="AA125" s="178"/>
      <c r="AB125" s="178"/>
      <c r="AC125" s="178"/>
      <c r="AD125" s="178"/>
    </row>
    <row xmlns:x14ac="http://schemas.microsoft.com/office/spreadsheetml/2009/9/ac" r="126" s="175" customFormat="true" ht="12" x14ac:dyDescent="0.2">
      <c r="A126" s="173" t="s">
        <v>283</v>
      </c>
      <c r="B126" s="10">
        <v>2019</v>
      </c>
      <c r="C126" s="178" t="s">
        <v>289</v>
      </c>
      <c r="D126" s="10">
        <v>998786</v>
      </c>
      <c r="E126" s="10">
        <v>88.138560158364271</v>
      </c>
      <c r="F126" s="10">
        <v>86.074567078496329</v>
      </c>
      <c r="G126" s="10">
        <v>82.548568409133622</v>
      </c>
      <c r="H126" s="10">
        <v>3.525998669362707</v>
      </c>
      <c r="I126" s="10">
        <v>13.925432921503671</v>
      </c>
      <c r="J126" s="10">
        <v>0</v>
      </c>
      <c r="K126" s="10">
        <v>38.931986937061311</v>
      </c>
      <c r="L126" s="10">
        <v>38.18813421880941</v>
      </c>
      <c r="M126" s="10">
        <v>13.45772716329884</v>
      </c>
      <c r="N126" s="10">
        <v>24.730407055510572</v>
      </c>
      <c r="O126" s="10">
        <v>61.81186578119059</v>
      </c>
      <c r="P126" s="10">
        <v>0</v>
      </c>
      <c r="Q126" s="10">
        <v>51.579310714421808</v>
      </c>
      <c r="R126" s="10"/>
      <c r="S126" s="10">
        <v>49.16660029275954</v>
      </c>
      <c r="T126" s="10">
        <v>2.4127104216622679</v>
      </c>
      <c r="U126" s="10">
        <v>48.420689285578192</v>
      </c>
      <c r="V126" s="10">
        <v>0</v>
      </c>
      <c r="W126" s="178"/>
      <c r="X126" s="178"/>
      <c r="Y126" s="178"/>
      <c r="Z126" s="178"/>
      <c r="AA126" s="178"/>
      <c r="AB126" s="178"/>
      <c r="AC126" s="178"/>
      <c r="AD126" s="178"/>
    </row>
    <row xmlns:x14ac="http://schemas.microsoft.com/office/spreadsheetml/2009/9/ac" r="127" s="175" customFormat="true" ht="12" x14ac:dyDescent="0.2">
      <c r="A127" s="173" t="s">
        <v>283</v>
      </c>
      <c r="B127" s="10">
        <v>2020</v>
      </c>
      <c r="C127" s="178" t="s">
        <v>289</v>
      </c>
      <c r="D127" s="10">
        <v>996384</v>
      </c>
      <c r="E127" s="10">
        <v>85.341069466569934</v>
      </c>
      <c r="F127" s="10">
        <v>83.312625616240439</v>
      </c>
      <c r="G127" s="10">
        <v>80.242112338833977</v>
      </c>
      <c r="H127" s="10">
        <v>3.0705132774064618</v>
      </c>
      <c r="I127" s="10">
        <v>16.687374383759561</v>
      </c>
      <c r="J127" s="10">
        <v>0</v>
      </c>
      <c r="K127" s="10">
        <v>39.46815935053155</v>
      </c>
      <c r="L127" s="10">
        <v>38.742976691014292</v>
      </c>
      <c r="M127" s="10">
        <v>15.542661615217179</v>
      </c>
      <c r="N127" s="10">
        <v>23.200315075797111</v>
      </c>
      <c r="O127" s="10">
        <v>61.257023308985708</v>
      </c>
      <c r="P127" s="10">
        <v>0</v>
      </c>
      <c r="Q127" s="10">
        <v>58.24729530013974</v>
      </c>
      <c r="R127" s="10"/>
      <c r="S127" s="10">
        <v>55.613880024375248</v>
      </c>
      <c r="T127" s="10">
        <v>2.633415275764492</v>
      </c>
      <c r="U127" s="10">
        <v>41.75270469986026</v>
      </c>
      <c r="V127" s="10">
        <v>0</v>
      </c>
      <c r="W127" s="178"/>
      <c r="X127" s="178"/>
      <c r="Y127" s="178"/>
      <c r="Z127" s="178"/>
      <c r="AA127" s="178"/>
      <c r="AB127" s="178"/>
      <c r="AC127" s="178"/>
      <c r="AD127" s="178"/>
    </row>
    <row xmlns:x14ac="http://schemas.microsoft.com/office/spreadsheetml/2009/9/ac" r="128" s="175" customFormat="true" ht="12" x14ac:dyDescent="0.2">
      <c r="A128" s="178" t="s">
        <v>283</v>
      </c>
      <c r="B128" s="10">
        <v>2021</v>
      </c>
      <c r="C128" s="178" t="s">
        <v>289</v>
      </c>
      <c r="D128" s="10">
        <v>989707</v>
      </c>
      <c r="E128" s="10">
        <v>82.543578774774687</v>
      </c>
      <c r="F128" s="10">
        <v>80.550684153985458</v>
      </c>
      <c r="G128" s="10">
        <v>77.93565626853524</v>
      </c>
      <c r="H128" s="10">
        <v>2.615027885450218</v>
      </c>
      <c r="I128" s="10">
        <v>19.449315846014539</v>
      </c>
      <c r="J128" s="10">
        <v>0</v>
      </c>
      <c r="K128" s="10">
        <v>40.00433176400179</v>
      </c>
      <c r="L128" s="10">
        <v>39.297819163218954</v>
      </c>
      <c r="M128" s="10">
        <v>17.627596067134618</v>
      </c>
      <c r="N128" s="10">
        <v>21.670223096084332</v>
      </c>
      <c r="O128" s="10">
        <v>60.702180836781046</v>
      </c>
      <c r="P128" s="10">
        <v>0</v>
      </c>
      <c r="Q128" s="10">
        <v>64.915279885857672</v>
      </c>
      <c r="R128" s="10"/>
      <c r="S128" s="10">
        <v>62.061159755990957</v>
      </c>
      <c r="T128" s="10">
        <v>2.8541201298667151</v>
      </c>
      <c r="U128" s="10">
        <v>35.084720114142328</v>
      </c>
      <c r="V128" s="10">
        <v>0</v>
      </c>
      <c r="W128" s="178"/>
      <c r="X128" s="178"/>
      <c r="Y128" s="178"/>
      <c r="Z128" s="178"/>
      <c r="AA128" s="178"/>
      <c r="AB128" s="178"/>
      <c r="AC128" s="178"/>
      <c r="AD128" s="178"/>
    </row>
    <row xmlns:x14ac="http://schemas.microsoft.com/office/spreadsheetml/2009/9/ac" r="129" s="175" customFormat="true" ht="12" x14ac:dyDescent="0.2">
      <c r="A129" s="178" t="s">
        <v>283</v>
      </c>
      <c r="B129" s="10">
        <v>2022</v>
      </c>
      <c r="C129" s="178" t="s">
        <v>289</v>
      </c>
      <c r="D129" s="10">
        <v>980259</v>
      </c>
      <c r="E129" s="10">
        <v>79.74608808298035</v>
      </c>
      <c r="F129" s="10">
        <v>77.788742691729567</v>
      </c>
      <c r="G129" s="10">
        <v>75.629200198235594</v>
      </c>
      <c r="H129" s="10">
        <v>2.1595424934939729</v>
      </c>
      <c r="I129" s="10">
        <v>22.211257308270429</v>
      </c>
      <c r="J129" s="10">
        <v>0</v>
      </c>
      <c r="K129" s="10">
        <v>40.54050417747203</v>
      </c>
      <c r="L129" s="10">
        <v>39.852661635423829</v>
      </c>
      <c r="M129" s="10">
        <v>19.712530519052962</v>
      </c>
      <c r="N129" s="10">
        <v>20.140131116370871</v>
      </c>
      <c r="O129" s="10">
        <v>60.147338364576171</v>
      </c>
      <c r="P129" s="10">
        <v>0</v>
      </c>
      <c r="Q129" s="10">
        <v>71.583264471575603</v>
      </c>
      <c r="R129" s="10"/>
      <c r="S129" s="10">
        <v>68.508439487604846</v>
      </c>
      <c r="T129" s="10">
        <v>3.0748249839707569</v>
      </c>
      <c r="U129" s="10">
        <v>28.4167355284244</v>
      </c>
      <c r="V129" s="10">
        <v>0</v>
      </c>
      <c r="W129" s="178"/>
      <c r="X129" s="178"/>
      <c r="Y129" s="178"/>
      <c r="Z129" s="178"/>
      <c r="AA129" s="178"/>
      <c r="AB129" s="178"/>
      <c r="AC129" s="178"/>
      <c r="AD129" s="178"/>
    </row>
    <row xmlns:x14ac="http://schemas.microsoft.com/office/spreadsheetml/2009/9/ac" r="130" s="175" customFormat="true" ht="12" x14ac:dyDescent="0.2">
      <c r="A130" s="178" t="s">
        <v>283</v>
      </c>
      <c r="B130" s="10">
        <v>2023</v>
      </c>
      <c r="C130" s="178" t="s">
        <v>289</v>
      </c>
      <c r="D130" s="10">
        <v>969637</v>
      </c>
      <c r="E130" s="10">
        <v>76.948597391185103</v>
      </c>
      <c r="F130" s="10">
        <v>75.026801229474586</v>
      </c>
      <c r="G130" s="10">
        <v>73.322744127935948</v>
      </c>
      <c r="H130" s="10">
        <v>1.7040571015386381</v>
      </c>
      <c r="I130" s="10">
        <v>24.973198770525411</v>
      </c>
      <c r="J130" s="10">
        <v>0</v>
      </c>
      <c r="K130" s="10">
        <v>41.07667659094227</v>
      </c>
      <c r="L130" s="10">
        <v>40.407504107628483</v>
      </c>
      <c r="M130" s="10">
        <v>21.797464970971301</v>
      </c>
      <c r="N130" s="10">
        <v>18.610039136657178</v>
      </c>
      <c r="O130" s="10">
        <v>59.592495892371517</v>
      </c>
      <c r="P130" s="10">
        <v>0</v>
      </c>
      <c r="Q130" s="10">
        <v>78.251249057293535</v>
      </c>
      <c r="R130" s="10"/>
      <c r="S130" s="10">
        <v>74.955719219220555</v>
      </c>
      <c r="T130" s="10">
        <v>3.2955298380729801</v>
      </c>
      <c r="U130" s="10">
        <v>21.748750942706469</v>
      </c>
      <c r="V130" s="10">
        <v>0</v>
      </c>
      <c r="W130" s="178"/>
      <c r="X130" s="178"/>
      <c r="Y130" s="178"/>
      <c r="Z130" s="178"/>
      <c r="AA130" s="178"/>
      <c r="AB130" s="178"/>
      <c r="AC130" s="178"/>
      <c r="AD130" s="178"/>
    </row>
    <row xmlns:x14ac="http://schemas.microsoft.com/office/spreadsheetml/2009/9/ac" r="131" s="175" customFormat="true" ht="12" x14ac:dyDescent="0.2">
      <c r="A131" s="178" t="s">
        <v>283</v>
      </c>
      <c r="B131" s="10">
        <v>2024</v>
      </c>
      <c r="C131" s="178" t="s">
        <v>289</v>
      </c>
      <c r="D131" s="10"/>
      <c r="E131" s="10"/>
      <c r="F131" s="10"/>
      <c r="G131" s="10"/>
      <c r="H131" s="10"/>
      <c r="I131" s="10"/>
      <c r="J131" s="10"/>
      <c r="K131" s="10"/>
      <c r="L131" s="10"/>
      <c r="M131" s="10"/>
      <c r="N131" s="10"/>
      <c r="O131" s="10"/>
      <c r="P131" s="10"/>
      <c r="Q131" s="10"/>
      <c r="R131" s="10"/>
      <c r="S131" s="10"/>
      <c r="T131" s="10"/>
      <c r="U131" s="10"/>
      <c r="V131" s="10"/>
      <c r="W131" s="178"/>
      <c r="X131" s="178"/>
      <c r="Y131" s="178"/>
      <c r="Z131" s="178"/>
      <c r="AA131" s="178"/>
      <c r="AB131" s="178"/>
      <c r="AC131" s="178"/>
      <c r="AD131" s="178"/>
    </row>
    <row xmlns:x14ac="http://schemas.microsoft.com/office/spreadsheetml/2009/9/ac" r="132" s="175" customFormat="true" ht="12" x14ac:dyDescent="0.2">
      <c r="A132" s="178" t="s">
        <v>283</v>
      </c>
      <c r="B132" s="10">
        <v>2025</v>
      </c>
      <c r="C132" s="178" t="s">
        <v>289</v>
      </c>
      <c r="D132" s="10"/>
      <c r="E132" s="10"/>
      <c r="F132" s="10"/>
      <c r="G132" s="10"/>
      <c r="H132" s="10"/>
      <c r="I132" s="10"/>
      <c r="J132" s="10"/>
      <c r="K132" s="10"/>
      <c r="L132" s="10"/>
      <c r="M132" s="10"/>
      <c r="N132" s="10"/>
      <c r="O132" s="10"/>
      <c r="P132" s="10"/>
      <c r="Q132" s="10"/>
      <c r="R132" s="10"/>
      <c r="S132" s="10"/>
      <c r="T132" s="10"/>
      <c r="U132" s="10"/>
      <c r="V132" s="10"/>
      <c r="W132" s="178"/>
      <c r="X132" s="178"/>
      <c r="Y132" s="178"/>
      <c r="Z132" s="178"/>
      <c r="AA132" s="178"/>
      <c r="AB132" s="178"/>
      <c r="AC132" s="178"/>
      <c r="AD132" s="178"/>
    </row>
    <row xmlns:x14ac="http://schemas.microsoft.com/office/spreadsheetml/2009/9/ac" r="133" s="175" customFormat="true" ht="12" x14ac:dyDescent="0.2">
      <c r="A133" s="178" t="s">
        <v>283</v>
      </c>
      <c r="B133" s="10">
        <v>2026</v>
      </c>
      <c r="C133" s="178" t="s">
        <v>289</v>
      </c>
      <c r="D133" s="10"/>
      <c r="E133" s="10"/>
      <c r="F133" s="10"/>
      <c r="G133" s="10"/>
      <c r="H133" s="10"/>
      <c r="I133" s="10"/>
      <c r="J133" s="10"/>
      <c r="K133" s="10"/>
      <c r="L133" s="10"/>
      <c r="M133" s="10"/>
      <c r="N133" s="10"/>
      <c r="O133" s="10"/>
      <c r="P133" s="10"/>
      <c r="Q133" s="10"/>
      <c r="R133" s="10"/>
      <c r="S133" s="10"/>
      <c r="T133" s="10"/>
      <c r="U133" s="10"/>
      <c r="V133" s="10"/>
      <c r="W133" s="178"/>
      <c r="X133" s="178"/>
      <c r="Y133" s="178"/>
      <c r="Z133" s="178"/>
      <c r="AA133" s="178"/>
      <c r="AB133" s="178"/>
      <c r="AC133" s="178"/>
      <c r="AD133" s="178"/>
    </row>
    <row xmlns:x14ac="http://schemas.microsoft.com/office/spreadsheetml/2009/9/ac" r="134" s="175" customFormat="true" ht="12" x14ac:dyDescent="0.2">
      <c r="A134" s="178" t="s">
        <v>283</v>
      </c>
      <c r="B134" s="10">
        <v>2027</v>
      </c>
      <c r="C134" s="178" t="s">
        <v>289</v>
      </c>
      <c r="D134" s="10"/>
      <c r="E134" s="10"/>
      <c r="F134" s="10"/>
      <c r="G134" s="10"/>
      <c r="H134" s="10"/>
      <c r="I134" s="10"/>
      <c r="J134" s="10"/>
      <c r="K134" s="10"/>
      <c r="L134" s="10"/>
      <c r="M134" s="10"/>
      <c r="N134" s="10"/>
      <c r="O134" s="10"/>
      <c r="P134" s="10"/>
      <c r="Q134" s="10"/>
      <c r="R134" s="10"/>
      <c r="S134" s="10"/>
      <c r="T134" s="10"/>
      <c r="U134" s="10"/>
      <c r="V134" s="10"/>
      <c r="W134" s="178"/>
      <c r="X134" s="178"/>
      <c r="Y134" s="178"/>
      <c r="Z134" s="178"/>
      <c r="AA134" s="178"/>
      <c r="AB134" s="178"/>
      <c r="AC134" s="178"/>
      <c r="AD134" s="178"/>
    </row>
    <row xmlns:x14ac="http://schemas.microsoft.com/office/spreadsheetml/2009/9/ac" r="135" s="175" customFormat="true" ht="12" x14ac:dyDescent="0.2">
      <c r="A135" s="178" t="s">
        <v>283</v>
      </c>
      <c r="B135" s="10">
        <v>2028</v>
      </c>
      <c r="C135" s="178" t="s">
        <v>289</v>
      </c>
      <c r="D135" s="10"/>
      <c r="E135" s="10"/>
      <c r="F135" s="10"/>
      <c r="G135" s="10"/>
      <c r="H135" s="10"/>
      <c r="I135" s="10"/>
      <c r="J135" s="10"/>
      <c r="K135" s="10"/>
      <c r="L135" s="10"/>
      <c r="M135" s="10"/>
      <c r="N135" s="10"/>
      <c r="O135" s="10"/>
      <c r="P135" s="10"/>
      <c r="Q135" s="10"/>
      <c r="R135" s="10"/>
      <c r="S135" s="10"/>
      <c r="T135" s="10"/>
      <c r="U135" s="10"/>
      <c r="V135" s="10"/>
      <c r="W135" s="178"/>
      <c r="X135" s="178"/>
      <c r="Y135" s="178"/>
      <c r="Z135" s="178"/>
      <c r="AA135" s="178"/>
      <c r="AB135" s="178"/>
      <c r="AC135" s="178"/>
      <c r="AD135" s="178"/>
    </row>
    <row xmlns:x14ac="http://schemas.microsoft.com/office/spreadsheetml/2009/9/ac" r="136" s="175" customFormat="true" ht="12" x14ac:dyDescent="0.2">
      <c r="A136" s="178" t="s">
        <v>283</v>
      </c>
      <c r="B136" s="10">
        <v>2029</v>
      </c>
      <c r="C136" s="178" t="s">
        <v>289</v>
      </c>
      <c r="D136" s="10"/>
      <c r="E136" s="10"/>
      <c r="F136" s="10"/>
      <c r="G136" s="10"/>
      <c r="H136" s="10"/>
      <c r="I136" s="10"/>
      <c r="J136" s="10"/>
      <c r="K136" s="10"/>
      <c r="L136" s="10"/>
      <c r="M136" s="10"/>
      <c r="N136" s="10"/>
      <c r="O136" s="10"/>
      <c r="P136" s="10"/>
      <c r="Q136" s="10"/>
      <c r="R136" s="10"/>
      <c r="S136" s="10"/>
      <c r="T136" s="10"/>
      <c r="U136" s="10"/>
      <c r="V136" s="10"/>
      <c r="W136" s="178"/>
      <c r="X136" s="178"/>
      <c r="Y136" s="178"/>
      <c r="Z136" s="178"/>
      <c r="AA136" s="178"/>
      <c r="AB136" s="178"/>
      <c r="AC136" s="178"/>
      <c r="AD136" s="178"/>
    </row>
    <row xmlns:x14ac="http://schemas.microsoft.com/office/spreadsheetml/2009/9/ac" r="137" s="175" customFormat="true" ht="12" x14ac:dyDescent="0.2">
      <c r="A137" s="178" t="s">
        <v>283</v>
      </c>
      <c r="B137" s="10">
        <v>2030</v>
      </c>
      <c r="C137" s="178" t="s">
        <v>289</v>
      </c>
      <c r="D137" s="10"/>
      <c r="E137" s="10"/>
      <c r="F137" s="10"/>
      <c r="G137" s="10"/>
      <c r="H137" s="10"/>
      <c r="I137" s="10"/>
      <c r="J137" s="10"/>
      <c r="K137" s="10"/>
      <c r="L137" s="10"/>
      <c r="M137" s="10"/>
      <c r="N137" s="10"/>
      <c r="O137" s="10"/>
      <c r="P137" s="10"/>
      <c r="Q137" s="10"/>
      <c r="R137" s="10"/>
      <c r="S137" s="10"/>
      <c r="T137" s="10"/>
      <c r="U137" s="10"/>
      <c r="V137" s="10"/>
      <c r="W137" s="178"/>
      <c r="X137" s="178"/>
      <c r="Y137" s="178"/>
      <c r="Z137" s="178"/>
      <c r="AA137" s="178"/>
      <c r="AB137" s="178"/>
      <c r="AC137" s="178"/>
      <c r="AD137" s="178"/>
    </row>
    <row xmlns:x14ac="http://schemas.microsoft.com/office/spreadsheetml/2009/9/ac" r="138" s="175" customFormat="true" ht="12" x14ac:dyDescent="0.2">
      <c r="A138" s="178" t="s">
        <v>283</v>
      </c>
      <c r="B138" s="10">
        <v>2000</v>
      </c>
      <c r="C138" s="178" t="s">
        <v>290</v>
      </c>
      <c r="D138" s="10">
        <v>2028781</v>
      </c>
      <c r="E138" s="10"/>
      <c r="F138" s="10"/>
      <c r="G138" s="10"/>
      <c r="H138" s="10"/>
      <c r="I138" s="10"/>
      <c r="J138" s="10">
        <v>100</v>
      </c>
      <c r="K138" s="10"/>
      <c r="L138" s="10"/>
      <c r="M138" s="10"/>
      <c r="N138" s="10"/>
      <c r="O138" s="10"/>
      <c r="P138" s="10">
        <v>100</v>
      </c>
      <c r="Q138" s="10"/>
      <c r="R138" s="10"/>
      <c r="S138" s="10"/>
      <c r="T138" s="10"/>
      <c r="U138" s="10"/>
      <c r="V138" s="10">
        <v>100</v>
      </c>
      <c r="W138" s="178"/>
      <c r="X138" s="178"/>
      <c r="Y138" s="178"/>
      <c r="Z138" s="178"/>
      <c r="AA138" s="178"/>
      <c r="AB138" s="178"/>
      <c r="AC138" s="178"/>
      <c r="AD138" s="178"/>
    </row>
    <row xmlns:x14ac="http://schemas.microsoft.com/office/spreadsheetml/2009/9/ac" r="139" s="175" customFormat="true" ht="12" x14ac:dyDescent="0.2">
      <c r="A139" s="178" t="s">
        <v>283</v>
      </c>
      <c r="B139" s="10">
        <v>2001</v>
      </c>
      <c r="C139" s="178" t="s">
        <v>290</v>
      </c>
      <c r="D139" s="10">
        <v>2026340</v>
      </c>
      <c r="E139" s="10"/>
      <c r="F139" s="10"/>
      <c r="G139" s="10"/>
      <c r="H139" s="10"/>
      <c r="I139" s="10"/>
      <c r="J139" s="10">
        <v>100</v>
      </c>
      <c r="K139" s="10"/>
      <c r="L139" s="10"/>
      <c r="M139" s="10"/>
      <c r="N139" s="10"/>
      <c r="O139" s="10"/>
      <c r="P139" s="10">
        <v>100</v>
      </c>
      <c r="Q139" s="10"/>
      <c r="R139" s="10"/>
      <c r="S139" s="10"/>
      <c r="T139" s="10"/>
      <c r="U139" s="10"/>
      <c r="V139" s="10">
        <v>100</v>
      </c>
      <c r="W139" s="178"/>
      <c r="X139" s="178"/>
      <c r="Y139" s="178"/>
      <c r="Z139" s="178"/>
      <c r="AA139" s="178"/>
      <c r="AB139" s="178"/>
      <c r="AC139" s="178"/>
      <c r="AD139" s="178"/>
    </row>
    <row xmlns:x14ac="http://schemas.microsoft.com/office/spreadsheetml/2009/9/ac" r="140" s="175" customFormat="true" ht="12" x14ac:dyDescent="0.2">
      <c r="A140" s="178" t="s">
        <v>283</v>
      </c>
      <c r="B140" s="10">
        <v>2002</v>
      </c>
      <c r="C140" s="178" t="s">
        <v>290</v>
      </c>
      <c r="D140" s="10">
        <v>2013297</v>
      </c>
      <c r="E140" s="10"/>
      <c r="F140" s="10"/>
      <c r="G140" s="10"/>
      <c r="H140" s="10"/>
      <c r="I140" s="10"/>
      <c r="J140" s="10">
        <v>100</v>
      </c>
      <c r="K140" s="10"/>
      <c r="L140" s="10"/>
      <c r="M140" s="10"/>
      <c r="N140" s="10"/>
      <c r="O140" s="10"/>
      <c r="P140" s="10">
        <v>100</v>
      </c>
      <c r="Q140" s="10"/>
      <c r="R140" s="10"/>
      <c r="S140" s="10"/>
      <c r="T140" s="10"/>
      <c r="U140" s="10"/>
      <c r="V140" s="10">
        <v>100</v>
      </c>
      <c r="W140" s="178"/>
      <c r="X140" s="178"/>
      <c r="Y140" s="178"/>
      <c r="Z140" s="178"/>
      <c r="AA140" s="178"/>
      <c r="AB140" s="178"/>
      <c r="AC140" s="178"/>
      <c r="AD140" s="178"/>
    </row>
    <row xmlns:x14ac="http://schemas.microsoft.com/office/spreadsheetml/2009/9/ac" r="141" s="175" customFormat="true" ht="12" x14ac:dyDescent="0.2">
      <c r="A141" s="178" t="s">
        <v>283</v>
      </c>
      <c r="B141" s="10">
        <v>2003</v>
      </c>
      <c r="C141" s="178" t="s">
        <v>290</v>
      </c>
      <c r="D141" s="10">
        <v>1974845</v>
      </c>
      <c r="E141" s="10"/>
      <c r="F141" s="10"/>
      <c r="G141" s="10"/>
      <c r="H141" s="10"/>
      <c r="I141" s="10"/>
      <c r="J141" s="10">
        <v>100</v>
      </c>
      <c r="K141" s="10"/>
      <c r="L141" s="10"/>
      <c r="M141" s="10"/>
      <c r="N141" s="10"/>
      <c r="O141" s="10"/>
      <c r="P141" s="10">
        <v>100</v>
      </c>
      <c r="Q141" s="10"/>
      <c r="R141" s="10"/>
      <c r="S141" s="10"/>
      <c r="T141" s="10"/>
      <c r="U141" s="10"/>
      <c r="V141" s="10">
        <v>100</v>
      </c>
      <c r="W141" s="178"/>
      <c r="X141" s="178"/>
      <c r="Y141" s="178"/>
      <c r="Z141" s="178"/>
      <c r="AA141" s="178"/>
      <c r="AB141" s="178"/>
      <c r="AC141" s="178"/>
      <c r="AD141" s="178"/>
    </row>
    <row xmlns:x14ac="http://schemas.microsoft.com/office/spreadsheetml/2009/9/ac" r="142" s="175" customFormat="true" ht="12" x14ac:dyDescent="0.2">
      <c r="A142" s="178" t="s">
        <v>283</v>
      </c>
      <c r="B142" s="10">
        <v>2004</v>
      </c>
      <c r="C142" s="178" t="s">
        <v>290</v>
      </c>
      <c r="D142" s="10">
        <v>1908957</v>
      </c>
      <c r="E142" s="10"/>
      <c r="F142" s="10"/>
      <c r="G142" s="10"/>
      <c r="H142" s="10"/>
      <c r="I142" s="10"/>
      <c r="J142" s="10">
        <v>100</v>
      </c>
      <c r="K142" s="10"/>
      <c r="L142" s="10"/>
      <c r="M142" s="10"/>
      <c r="N142" s="10"/>
      <c r="O142" s="10"/>
      <c r="P142" s="10">
        <v>100</v>
      </c>
      <c r="Q142" s="10"/>
      <c r="R142" s="10"/>
      <c r="S142" s="10"/>
      <c r="T142" s="10"/>
      <c r="U142" s="10"/>
      <c r="V142" s="10">
        <v>100</v>
      </c>
      <c r="W142" s="178"/>
      <c r="X142" s="178"/>
      <c r="Y142" s="178"/>
      <c r="Z142" s="178"/>
      <c r="AA142" s="178"/>
      <c r="AB142" s="178"/>
      <c r="AC142" s="178"/>
      <c r="AD142" s="178"/>
    </row>
    <row xmlns:x14ac="http://schemas.microsoft.com/office/spreadsheetml/2009/9/ac" r="143" s="175" customFormat="true" ht="12" x14ac:dyDescent="0.2">
      <c r="A143" s="178" t="s">
        <v>283</v>
      </c>
      <c r="B143" s="10">
        <v>2005</v>
      </c>
      <c r="C143" s="178" t="s">
        <v>290</v>
      </c>
      <c r="D143" s="10">
        <v>1873063</v>
      </c>
      <c r="E143" s="10"/>
      <c r="F143" s="10"/>
      <c r="G143" s="10"/>
      <c r="H143" s="10"/>
      <c r="I143" s="10"/>
      <c r="J143" s="10">
        <v>100</v>
      </c>
      <c r="K143" s="10"/>
      <c r="L143" s="10"/>
      <c r="M143" s="10"/>
      <c r="N143" s="10"/>
      <c r="O143" s="10"/>
      <c r="P143" s="10">
        <v>100</v>
      </c>
      <c r="Q143" s="10"/>
      <c r="R143" s="10"/>
      <c r="S143" s="10"/>
      <c r="T143" s="10"/>
      <c r="U143" s="10"/>
      <c r="V143" s="10">
        <v>100</v>
      </c>
      <c r="W143" s="178"/>
      <c r="X143" s="178"/>
      <c r="Y143" s="178"/>
      <c r="Z143" s="178"/>
      <c r="AA143" s="178"/>
      <c r="AB143" s="178"/>
      <c r="AC143" s="178"/>
      <c r="AD143" s="178"/>
    </row>
    <row xmlns:x14ac="http://schemas.microsoft.com/office/spreadsheetml/2009/9/ac" r="144" s="175" customFormat="true" ht="12" x14ac:dyDescent="0.2">
      <c r="A144" s="178" t="s">
        <v>283</v>
      </c>
      <c r="B144" s="10">
        <v>2006</v>
      </c>
      <c r="C144" s="178" t="s">
        <v>290</v>
      </c>
      <c r="D144" s="10">
        <v>1834246</v>
      </c>
      <c r="E144" s="10"/>
      <c r="F144" s="10"/>
      <c r="G144" s="10"/>
      <c r="H144" s="10"/>
      <c r="I144" s="10"/>
      <c r="J144" s="10">
        <v>100</v>
      </c>
      <c r="K144" s="10"/>
      <c r="L144" s="10"/>
      <c r="M144" s="10"/>
      <c r="N144" s="10"/>
      <c r="O144" s="10"/>
      <c r="P144" s="10">
        <v>100</v>
      </c>
      <c r="Q144" s="10"/>
      <c r="R144" s="10"/>
      <c r="S144" s="10"/>
      <c r="T144" s="10"/>
      <c r="U144" s="10"/>
      <c r="V144" s="10">
        <v>100</v>
      </c>
      <c r="W144" s="178"/>
      <c r="X144" s="178"/>
      <c r="Y144" s="178"/>
      <c r="Z144" s="178"/>
      <c r="AA144" s="178"/>
      <c r="AB144" s="178"/>
      <c r="AC144" s="178"/>
      <c r="AD144" s="178"/>
    </row>
    <row xmlns:x14ac="http://schemas.microsoft.com/office/spreadsheetml/2009/9/ac" r="145" s="175" customFormat="true" ht="12" x14ac:dyDescent="0.2">
      <c r="A145" s="178" t="s">
        <v>283</v>
      </c>
      <c r="B145" s="10">
        <v>2007</v>
      </c>
      <c r="C145" s="178" t="s">
        <v>290</v>
      </c>
      <c r="D145" s="10">
        <v>1798874</v>
      </c>
      <c r="E145" s="10"/>
      <c r="F145" s="10"/>
      <c r="G145" s="10"/>
      <c r="H145" s="10"/>
      <c r="I145" s="10"/>
      <c r="J145" s="10">
        <v>100</v>
      </c>
      <c r="K145" s="10"/>
      <c r="L145" s="10"/>
      <c r="M145" s="10"/>
      <c r="N145" s="10"/>
      <c r="O145" s="10"/>
      <c r="P145" s="10">
        <v>100</v>
      </c>
      <c r="Q145" s="10"/>
      <c r="R145" s="10"/>
      <c r="S145" s="10"/>
      <c r="T145" s="10"/>
      <c r="U145" s="10"/>
      <c r="V145" s="10">
        <v>100</v>
      </c>
      <c r="W145" s="178"/>
      <c r="X145" s="178"/>
      <c r="Y145" s="178"/>
      <c r="Z145" s="178"/>
      <c r="AA145" s="178"/>
      <c r="AB145" s="178"/>
      <c r="AC145" s="178"/>
      <c r="AD145" s="178"/>
    </row>
    <row xmlns:x14ac="http://schemas.microsoft.com/office/spreadsheetml/2009/9/ac" r="146" s="175" customFormat="true" ht="12" x14ac:dyDescent="0.2">
      <c r="A146" s="178" t="s">
        <v>283</v>
      </c>
      <c r="B146" s="10">
        <v>2008</v>
      </c>
      <c r="C146" s="178" t="s">
        <v>290</v>
      </c>
      <c r="D146" s="10">
        <v>1779070</v>
      </c>
      <c r="E146" s="10"/>
      <c r="F146" s="10"/>
      <c r="G146" s="10"/>
      <c r="H146" s="10"/>
      <c r="I146" s="10"/>
      <c r="J146" s="10">
        <v>100</v>
      </c>
      <c r="K146" s="10"/>
      <c r="L146" s="10"/>
      <c r="M146" s="10"/>
      <c r="N146" s="10"/>
      <c r="O146" s="10"/>
      <c r="P146" s="10">
        <v>100</v>
      </c>
      <c r="Q146" s="10"/>
      <c r="R146" s="10"/>
      <c r="S146" s="10"/>
      <c r="T146" s="10"/>
      <c r="U146" s="10"/>
      <c r="V146" s="10">
        <v>100</v>
      </c>
      <c r="W146" s="178"/>
      <c r="X146" s="178"/>
      <c r="Y146" s="178"/>
      <c r="Z146" s="178"/>
      <c r="AA146" s="178"/>
      <c r="AB146" s="178"/>
      <c r="AC146" s="178"/>
      <c r="AD146" s="178"/>
    </row>
    <row xmlns:x14ac="http://schemas.microsoft.com/office/spreadsheetml/2009/9/ac" r="147" s="175" customFormat="true" ht="12" x14ac:dyDescent="0.2">
      <c r="A147" s="178" t="s">
        <v>283</v>
      </c>
      <c r="B147" s="10">
        <v>2009</v>
      </c>
      <c r="C147" s="178" t="s">
        <v>290</v>
      </c>
      <c r="D147" s="10">
        <v>1780913</v>
      </c>
      <c r="E147" s="10"/>
      <c r="F147" s="10"/>
      <c r="G147" s="10"/>
      <c r="H147" s="10"/>
      <c r="I147" s="10"/>
      <c r="J147" s="10">
        <v>100</v>
      </c>
      <c r="K147" s="10"/>
      <c r="L147" s="10"/>
      <c r="M147" s="10"/>
      <c r="N147" s="10"/>
      <c r="O147" s="10"/>
      <c r="P147" s="10">
        <v>100</v>
      </c>
      <c r="Q147" s="10"/>
      <c r="R147" s="10"/>
      <c r="S147" s="10"/>
      <c r="T147" s="10"/>
      <c r="U147" s="10"/>
      <c r="V147" s="10">
        <v>100</v>
      </c>
      <c r="W147" s="178"/>
      <c r="X147" s="178"/>
      <c r="Y147" s="178"/>
      <c r="Z147" s="178"/>
      <c r="AA147" s="178"/>
      <c r="AB147" s="178"/>
      <c r="AC147" s="178"/>
      <c r="AD147" s="178"/>
    </row>
    <row xmlns:x14ac="http://schemas.microsoft.com/office/spreadsheetml/2009/9/ac" r="148" s="175" customFormat="true" ht="12" x14ac:dyDescent="0.2">
      <c r="A148" s="178" t="s">
        <v>283</v>
      </c>
      <c r="B148" s="10">
        <v>2010</v>
      </c>
      <c r="C148" s="178" t="s">
        <v>290</v>
      </c>
      <c r="D148" s="10">
        <v>1810817</v>
      </c>
      <c r="E148" s="10"/>
      <c r="F148" s="10"/>
      <c r="G148" s="10"/>
      <c r="H148" s="10"/>
      <c r="I148" s="10"/>
      <c r="J148" s="10">
        <v>100</v>
      </c>
      <c r="K148" s="10"/>
      <c r="L148" s="10"/>
      <c r="M148" s="10"/>
      <c r="N148" s="10"/>
      <c r="O148" s="10"/>
      <c r="P148" s="10">
        <v>100</v>
      </c>
      <c r="Q148" s="10">
        <v>41.732830658589592</v>
      </c>
      <c r="R148" s="10"/>
      <c r="S148" s="10">
        <v>39.604980624138989</v>
      </c>
      <c r="T148" s="10">
        <v>2.1278500344506028</v>
      </c>
      <c r="U148" s="10">
        <v>58.267169341410408</v>
      </c>
      <c r="V148" s="10">
        <v>0</v>
      </c>
      <c r="W148" s="178"/>
      <c r="X148" s="178"/>
      <c r="Y148" s="178"/>
      <c r="Z148" s="178"/>
      <c r="AA148" s="178"/>
      <c r="AB148" s="178"/>
      <c r="AC148" s="178"/>
      <c r="AD148" s="178"/>
    </row>
    <row xmlns:x14ac="http://schemas.microsoft.com/office/spreadsheetml/2009/9/ac" r="149" s="175" customFormat="true" ht="12" x14ac:dyDescent="0.2">
      <c r="A149" s="178" t="s">
        <v>283</v>
      </c>
      <c r="B149" s="10">
        <v>2011</v>
      </c>
      <c r="C149" s="178" t="s">
        <v>290</v>
      </c>
      <c r="D149" s="10">
        <v>1815004</v>
      </c>
      <c r="E149" s="10"/>
      <c r="F149" s="10"/>
      <c r="G149" s="10"/>
      <c r="H149" s="10"/>
      <c r="I149" s="10"/>
      <c r="J149" s="10">
        <v>100</v>
      </c>
      <c r="K149" s="10"/>
      <c r="L149" s="10"/>
      <c r="M149" s="10"/>
      <c r="N149" s="10"/>
      <c r="O149" s="10"/>
      <c r="P149" s="10">
        <v>100</v>
      </c>
      <c r="Q149" s="10">
        <v>41.732830658589592</v>
      </c>
      <c r="R149" s="10"/>
      <c r="S149" s="10">
        <v>39.604980624138989</v>
      </c>
      <c r="T149" s="10">
        <v>2.1278500344506028</v>
      </c>
      <c r="U149" s="10">
        <v>58.267169341410408</v>
      </c>
      <c r="V149" s="10">
        <v>0</v>
      </c>
      <c r="W149" s="178"/>
      <c r="X149" s="178"/>
      <c r="Y149" s="178"/>
      <c r="Z149" s="178"/>
      <c r="AA149" s="178"/>
      <c r="AB149" s="178"/>
      <c r="AC149" s="178"/>
      <c r="AD149" s="178"/>
    </row>
    <row xmlns:x14ac="http://schemas.microsoft.com/office/spreadsheetml/2009/9/ac" r="150" s="175" customFormat="true" ht="12" x14ac:dyDescent="0.2">
      <c r="A150" s="178" t="s">
        <v>283</v>
      </c>
      <c r="B150" s="10">
        <v>2012</v>
      </c>
      <c r="C150" s="178" t="s">
        <v>290</v>
      </c>
      <c r="D150" s="10">
        <v>1823809</v>
      </c>
      <c r="E150" s="10"/>
      <c r="F150" s="10"/>
      <c r="G150" s="10"/>
      <c r="H150" s="10"/>
      <c r="I150" s="10"/>
      <c r="J150" s="10">
        <v>100</v>
      </c>
      <c r="K150" s="10"/>
      <c r="L150" s="10"/>
      <c r="M150" s="10"/>
      <c r="N150" s="10"/>
      <c r="O150" s="10"/>
      <c r="P150" s="10">
        <v>100</v>
      </c>
      <c r="Q150" s="10">
        <v>41.732830658589592</v>
      </c>
      <c r="R150" s="10"/>
      <c r="S150" s="10">
        <v>39.604980624138989</v>
      </c>
      <c r="T150" s="10">
        <v>2.1278500344506028</v>
      </c>
      <c r="U150" s="10">
        <v>58.267169341410408</v>
      </c>
      <c r="V150" s="10">
        <v>0</v>
      </c>
      <c r="W150" s="178"/>
      <c r="X150" s="178"/>
      <c r="Y150" s="178"/>
      <c r="Z150" s="178"/>
      <c r="AA150" s="178"/>
      <c r="AB150" s="178"/>
      <c r="AC150" s="178"/>
      <c r="AD150" s="178"/>
    </row>
    <row xmlns:x14ac="http://schemas.microsoft.com/office/spreadsheetml/2009/9/ac" r="151" s="175" customFormat="true" ht="12" x14ac:dyDescent="0.2">
      <c r="A151" s="178" t="s">
        <v>283</v>
      </c>
      <c r="B151" s="10">
        <v>2013</v>
      </c>
      <c r="C151" s="178" t="s">
        <v>290</v>
      </c>
      <c r="D151" s="10">
        <v>1838496</v>
      </c>
      <c r="E151" s="10"/>
      <c r="F151" s="10"/>
      <c r="G151" s="10"/>
      <c r="H151" s="10"/>
      <c r="I151" s="10"/>
      <c r="J151" s="10">
        <v>100</v>
      </c>
      <c r="K151" s="10"/>
      <c r="L151" s="10"/>
      <c r="M151" s="10"/>
      <c r="N151" s="10"/>
      <c r="O151" s="10"/>
      <c r="P151" s="10">
        <v>100</v>
      </c>
      <c r="Q151" s="10">
        <v>41.732830658589592</v>
      </c>
      <c r="R151" s="10"/>
      <c r="S151" s="10">
        <v>39.604980624138989</v>
      </c>
      <c r="T151" s="10">
        <v>2.1278500344506028</v>
      </c>
      <c r="U151" s="10">
        <v>58.267169341410408</v>
      </c>
      <c r="V151" s="10">
        <v>0</v>
      </c>
      <c r="W151" s="178"/>
      <c r="X151" s="178"/>
      <c r="Y151" s="178"/>
      <c r="Z151" s="178"/>
      <c r="AA151" s="178"/>
      <c r="AB151" s="178"/>
      <c r="AC151" s="178"/>
      <c r="AD151" s="178"/>
    </row>
    <row xmlns:x14ac="http://schemas.microsoft.com/office/spreadsheetml/2009/9/ac" r="152" s="175" customFormat="true" ht="12" x14ac:dyDescent="0.2">
      <c r="A152" s="178" t="s">
        <v>283</v>
      </c>
      <c r="B152" s="10">
        <v>2014</v>
      </c>
      <c r="C152" s="178" t="s">
        <v>290</v>
      </c>
      <c r="D152" s="10">
        <v>1858202</v>
      </c>
      <c r="E152" s="10">
        <v>97.329964795937116</v>
      </c>
      <c r="F152" s="10">
        <v>94.710217545288543</v>
      </c>
      <c r="G152" s="10">
        <v>83.55549769919844</v>
      </c>
      <c r="H152" s="10">
        <v>11.154719846090099</v>
      </c>
      <c r="I152" s="10">
        <v>5.2897824547114567</v>
      </c>
      <c r="J152" s="10">
        <v>0</v>
      </c>
      <c r="K152" s="10">
        <v>86.456281737290283</v>
      </c>
      <c r="L152" s="10">
        <v>84.342896664607906</v>
      </c>
      <c r="M152" s="10">
        <v>45.234409854272137</v>
      </c>
      <c r="N152" s="10">
        <v>39.108486810335769</v>
      </c>
      <c r="O152" s="10">
        <v>15.65710333539209</v>
      </c>
      <c r="P152" s="10">
        <v>0</v>
      </c>
      <c r="Q152" s="10">
        <v>41.732830658589592</v>
      </c>
      <c r="R152" s="10"/>
      <c r="S152" s="10">
        <v>39.604980624138989</v>
      </c>
      <c r="T152" s="10">
        <v>2.1278500344506028</v>
      </c>
      <c r="U152" s="10">
        <v>58.267169341410408</v>
      </c>
      <c r="V152" s="10">
        <v>0</v>
      </c>
      <c r="W152" s="178"/>
      <c r="X152" s="178"/>
      <c r="Y152" s="178"/>
      <c r="Z152" s="178"/>
      <c r="AA152" s="178"/>
      <c r="AB152" s="178"/>
      <c r="AC152" s="178"/>
      <c r="AD152" s="178"/>
    </row>
    <row xmlns:x14ac="http://schemas.microsoft.com/office/spreadsheetml/2009/9/ac" r="153" s="175" customFormat="true" ht="12" x14ac:dyDescent="0.2">
      <c r="A153" s="178" t="s">
        <v>283</v>
      </c>
      <c r="B153" s="10">
        <v>2015</v>
      </c>
      <c r="C153" s="178" t="s">
        <v>290</v>
      </c>
      <c r="D153" s="10">
        <v>1876667</v>
      </c>
      <c r="E153" s="10">
        <v>97.329964795937116</v>
      </c>
      <c r="F153" s="10">
        <v>94.710217545288543</v>
      </c>
      <c r="G153" s="10">
        <v>83.55549769919844</v>
      </c>
      <c r="H153" s="10">
        <v>11.154719846090099</v>
      </c>
      <c r="I153" s="10">
        <v>5.2897824547114567</v>
      </c>
      <c r="J153" s="10">
        <v>0</v>
      </c>
      <c r="K153" s="10">
        <v>86.456281737290283</v>
      </c>
      <c r="L153" s="10">
        <v>84.342896664607906</v>
      </c>
      <c r="M153" s="10">
        <v>45.234409854272137</v>
      </c>
      <c r="N153" s="10">
        <v>39.108486810335769</v>
      </c>
      <c r="O153" s="10">
        <v>15.65710333539209</v>
      </c>
      <c r="P153" s="10">
        <v>0</v>
      </c>
      <c r="Q153" s="10">
        <v>47.310870951107063</v>
      </c>
      <c r="R153" s="10"/>
      <c r="S153" s="10">
        <v>45.075158755955272</v>
      </c>
      <c r="T153" s="10">
        <v>2.2357121951517911</v>
      </c>
      <c r="U153" s="10">
        <v>52.689129048892937</v>
      </c>
      <c r="V153" s="10">
        <v>0</v>
      </c>
      <c r="W153" s="178"/>
      <c r="X153" s="178"/>
      <c r="Y153" s="178"/>
      <c r="Z153" s="178"/>
      <c r="AA153" s="178"/>
      <c r="AB153" s="178"/>
      <c r="AC153" s="178"/>
      <c r="AD153" s="178"/>
    </row>
    <row xmlns:x14ac="http://schemas.microsoft.com/office/spreadsheetml/2009/9/ac" r="154" s="175" customFormat="true" ht="12" x14ac:dyDescent="0.2">
      <c r="A154" s="178" t="s">
        <v>283</v>
      </c>
      <c r="B154" s="10">
        <v>2016</v>
      </c>
      <c r="C154" s="178" t="s">
        <v>290</v>
      </c>
      <c r="D154" s="10">
        <v>1894999</v>
      </c>
      <c r="E154" s="10">
        <v>97.329964795937116</v>
      </c>
      <c r="F154" s="10">
        <v>94.710217545288543</v>
      </c>
      <c r="G154" s="10">
        <v>83.55549769919844</v>
      </c>
      <c r="H154" s="10">
        <v>11.154719846090099</v>
      </c>
      <c r="I154" s="10">
        <v>5.2897824547114567</v>
      </c>
      <c r="J154" s="10">
        <v>0</v>
      </c>
      <c r="K154" s="10">
        <v>86.456281737290283</v>
      </c>
      <c r="L154" s="10">
        <v>84.342896664607906</v>
      </c>
      <c r="M154" s="10">
        <v>45.234409854272137</v>
      </c>
      <c r="N154" s="10">
        <v>39.108486810335769</v>
      </c>
      <c r="O154" s="10">
        <v>15.65710333539209</v>
      </c>
      <c r="P154" s="10">
        <v>0</v>
      </c>
      <c r="Q154" s="10">
        <v>52.888911243624527</v>
      </c>
      <c r="R154" s="10"/>
      <c r="S154" s="10">
        <v>50.545336887771548</v>
      </c>
      <c r="T154" s="10">
        <v>2.3435743558529789</v>
      </c>
      <c r="U154" s="10">
        <v>47.111088756375473</v>
      </c>
      <c r="V154" s="10">
        <v>0</v>
      </c>
      <c r="W154" s="178"/>
      <c r="X154" s="178"/>
      <c r="Y154" s="178"/>
      <c r="Z154" s="178"/>
      <c r="AA154" s="178"/>
      <c r="AB154" s="178"/>
      <c r="AC154" s="178"/>
      <c r="AD154" s="178"/>
    </row>
    <row xmlns:x14ac="http://schemas.microsoft.com/office/spreadsheetml/2009/9/ac" r="155" s="175" customFormat="true" ht="12" x14ac:dyDescent="0.2">
      <c r="A155" s="178" t="s">
        <v>283</v>
      </c>
      <c r="B155" s="10">
        <v>2017</v>
      </c>
      <c r="C155" s="178" t="s">
        <v>290</v>
      </c>
      <c r="D155" s="10">
        <v>1910726</v>
      </c>
      <c r="E155" s="10">
        <v>97.329964795937116</v>
      </c>
      <c r="F155" s="10">
        <v>94.710217545288543</v>
      </c>
      <c r="G155" s="10">
        <v>83.55549769919844</v>
      </c>
      <c r="H155" s="10">
        <v>11.154719846090099</v>
      </c>
      <c r="I155" s="10">
        <v>5.2897824547114567</v>
      </c>
      <c r="J155" s="10">
        <v>0</v>
      </c>
      <c r="K155" s="10">
        <v>86.456281737290283</v>
      </c>
      <c r="L155" s="10">
        <v>84.342896664607906</v>
      </c>
      <c r="M155" s="10">
        <v>45.234409854272137</v>
      </c>
      <c r="N155" s="10">
        <v>39.108486810335769</v>
      </c>
      <c r="O155" s="10">
        <v>15.65710333539209</v>
      </c>
      <c r="P155" s="10">
        <v>0</v>
      </c>
      <c r="Q155" s="10">
        <v>58.466951536143817</v>
      </c>
      <c r="R155" s="10"/>
      <c r="S155" s="10">
        <v>56.015515019587838</v>
      </c>
      <c r="T155" s="10">
        <v>2.451436516555987</v>
      </c>
      <c r="U155" s="10">
        <v>41.533048463856183</v>
      </c>
      <c r="V155" s="10">
        <v>0</v>
      </c>
      <c r="W155" s="178"/>
      <c r="X155" s="178"/>
      <c r="Y155" s="178"/>
      <c r="Z155" s="178"/>
      <c r="AA155" s="178"/>
      <c r="AB155" s="178"/>
      <c r="AC155" s="178"/>
      <c r="AD155" s="178"/>
    </row>
    <row xmlns:x14ac="http://schemas.microsoft.com/office/spreadsheetml/2009/9/ac" r="156" s="175" customFormat="true" ht="12" x14ac:dyDescent="0.2">
      <c r="A156" s="178" t="s">
        <v>283</v>
      </c>
      <c r="B156" s="10">
        <v>2018</v>
      </c>
      <c r="C156" s="178" t="s">
        <v>290</v>
      </c>
      <c r="D156" s="10">
        <v>1924558</v>
      </c>
      <c r="E156" s="10">
        <v>97.329964795937116</v>
      </c>
      <c r="F156" s="10">
        <v>94.710217545288543</v>
      </c>
      <c r="G156" s="10">
        <v>83.55549769919844</v>
      </c>
      <c r="H156" s="10">
        <v>11.154719846090099</v>
      </c>
      <c r="I156" s="10">
        <v>5.2897824547114567</v>
      </c>
      <c r="J156" s="10">
        <v>0</v>
      </c>
      <c r="K156" s="10">
        <v>86.456281737290283</v>
      </c>
      <c r="L156" s="10">
        <v>84.342896664607906</v>
      </c>
      <c r="M156" s="10">
        <v>45.234409854272137</v>
      </c>
      <c r="N156" s="10">
        <v>39.108486810335762</v>
      </c>
      <c r="O156" s="10">
        <v>15.65710333539209</v>
      </c>
      <c r="P156" s="10">
        <v>0</v>
      </c>
      <c r="Q156" s="10">
        <v>64.044991828661296</v>
      </c>
      <c r="R156" s="10"/>
      <c r="S156" s="10">
        <v>61.485693151404121</v>
      </c>
      <c r="T156" s="10">
        <v>2.5592986772571749</v>
      </c>
      <c r="U156" s="10">
        <v>35.955008171338697</v>
      </c>
      <c r="V156" s="10">
        <v>0</v>
      </c>
      <c r="W156" s="178"/>
      <c r="X156" s="178"/>
      <c r="Y156" s="178"/>
      <c r="Z156" s="178"/>
      <c r="AA156" s="178"/>
      <c r="AB156" s="178"/>
      <c r="AC156" s="178"/>
      <c r="AD156" s="178"/>
    </row>
    <row xmlns:x14ac="http://schemas.microsoft.com/office/spreadsheetml/2009/9/ac" r="157" s="175" customFormat="true" ht="12" x14ac:dyDescent="0.2">
      <c r="A157" s="178" t="s">
        <v>283</v>
      </c>
      <c r="B157" s="10">
        <v>2019</v>
      </c>
      <c r="C157" s="178" t="s">
        <v>290</v>
      </c>
      <c r="D157" s="10">
        <v>1940065</v>
      </c>
      <c r="E157" s="10">
        <v>97.41253492566247</v>
      </c>
      <c r="F157" s="10">
        <v>94.813082853158051</v>
      </c>
      <c r="G157" s="10">
        <v>85.21032607097959</v>
      </c>
      <c r="H157" s="10">
        <v>9.6027567821784601</v>
      </c>
      <c r="I157" s="10">
        <v>5.1869171468419486</v>
      </c>
      <c r="J157" s="10">
        <v>0</v>
      </c>
      <c r="K157" s="10">
        <v>88.524174955894068</v>
      </c>
      <c r="L157" s="10">
        <v>86.473208777550099</v>
      </c>
      <c r="M157" s="10">
        <v>45.769410557299807</v>
      </c>
      <c r="N157" s="10">
        <v>40.703798220250292</v>
      </c>
      <c r="O157" s="10">
        <v>13.5267912224499</v>
      </c>
      <c r="P157" s="10">
        <v>0</v>
      </c>
      <c r="Q157" s="10">
        <v>69.623032121178767</v>
      </c>
      <c r="R157" s="10"/>
      <c r="S157" s="10">
        <v>66.955871283218585</v>
      </c>
      <c r="T157" s="10">
        <v>2.6671608379601821</v>
      </c>
      <c r="U157" s="10">
        <v>30.37696787882123</v>
      </c>
      <c r="V157" s="10">
        <v>0</v>
      </c>
      <c r="W157" s="178"/>
      <c r="X157" s="178"/>
      <c r="Y157" s="178"/>
      <c r="Z157" s="178"/>
      <c r="AA157" s="178"/>
      <c r="AB157" s="178"/>
      <c r="AC157" s="178"/>
      <c r="AD157" s="178"/>
    </row>
    <row xmlns:x14ac="http://schemas.microsoft.com/office/spreadsheetml/2009/9/ac" r="158" s="175" customFormat="true" ht="12" x14ac:dyDescent="0.2">
      <c r="A158" s="178" t="s">
        <v>283</v>
      </c>
      <c r="B158" s="10">
        <v>2020</v>
      </c>
      <c r="C158" s="178" t="s">
        <v>290</v>
      </c>
      <c r="D158" s="10">
        <v>1950686</v>
      </c>
      <c r="E158" s="10">
        <v>97.495105055387853</v>
      </c>
      <c r="F158" s="10">
        <v>94.915948161027558</v>
      </c>
      <c r="G158" s="10">
        <v>86.865154442760286</v>
      </c>
      <c r="H158" s="10">
        <v>8.050793718267272</v>
      </c>
      <c r="I158" s="10">
        <v>5.0840518389724423</v>
      </c>
      <c r="J158" s="10">
        <v>0</v>
      </c>
      <c r="K158" s="10">
        <v>90.592068174498763</v>
      </c>
      <c r="L158" s="10">
        <v>88.603520890493201</v>
      </c>
      <c r="M158" s="10">
        <v>46.304411260327697</v>
      </c>
      <c r="N158" s="10">
        <v>42.299109630165503</v>
      </c>
      <c r="O158" s="10">
        <v>11.396479109506799</v>
      </c>
      <c r="P158" s="10">
        <v>0</v>
      </c>
      <c r="Q158" s="10">
        <v>75.201072413698057</v>
      </c>
      <c r="R158" s="10"/>
      <c r="S158" s="10">
        <v>72.426049415034868</v>
      </c>
      <c r="T158" s="10">
        <v>2.7750229986631889</v>
      </c>
      <c r="U158" s="10">
        <v>24.798927586301939</v>
      </c>
      <c r="V158" s="10">
        <v>0</v>
      </c>
      <c r="W158" s="178"/>
      <c r="X158" s="178"/>
      <c r="Y158" s="178"/>
      <c r="Z158" s="178"/>
      <c r="AA158" s="178"/>
      <c r="AB158" s="178"/>
      <c r="AC158" s="178"/>
      <c r="AD158" s="178"/>
    </row>
    <row xmlns:x14ac="http://schemas.microsoft.com/office/spreadsheetml/2009/9/ac" r="159" s="175" customFormat="true" ht="12" x14ac:dyDescent="0.2">
      <c r="A159" s="178" t="s">
        <v>283</v>
      </c>
      <c r="B159" s="10">
        <v>2021</v>
      </c>
      <c r="C159" s="178" t="s">
        <v>290</v>
      </c>
      <c r="D159" s="10">
        <v>1961329</v>
      </c>
      <c r="E159" s="10">
        <v>97.577675185113208</v>
      </c>
      <c r="F159" s="10">
        <v>95.018813468897065</v>
      </c>
      <c r="G159" s="10">
        <v>88.519982814541436</v>
      </c>
      <c r="H159" s="10">
        <v>6.4988306543556291</v>
      </c>
      <c r="I159" s="10">
        <v>4.9811865311029351</v>
      </c>
      <c r="J159" s="10">
        <v>0</v>
      </c>
      <c r="K159" s="10">
        <v>92.659961393102549</v>
      </c>
      <c r="L159" s="10">
        <v>90.733833003436303</v>
      </c>
      <c r="M159" s="10">
        <v>46.83941196335536</v>
      </c>
      <c r="N159" s="10">
        <v>43.894421040080942</v>
      </c>
      <c r="O159" s="10">
        <v>9.2661669965636975</v>
      </c>
      <c r="P159" s="10">
        <v>0</v>
      </c>
      <c r="Q159" s="10">
        <v>80.779112706215528</v>
      </c>
      <c r="R159" s="10"/>
      <c r="S159" s="10">
        <v>77.896227546851151</v>
      </c>
      <c r="T159" s="10">
        <v>2.8828851593643781</v>
      </c>
      <c r="U159" s="10">
        <v>19.220887293784472</v>
      </c>
      <c r="V159" s="10">
        <v>0</v>
      </c>
      <c r="W159" s="178"/>
      <c r="X159" s="178"/>
      <c r="Y159" s="178"/>
      <c r="Z159" s="178"/>
      <c r="AA159" s="178"/>
      <c r="AB159" s="178"/>
      <c r="AC159" s="178"/>
      <c r="AD159" s="178"/>
    </row>
    <row xmlns:x14ac="http://schemas.microsoft.com/office/spreadsheetml/2009/9/ac" r="160" s="175" customFormat="true" ht="12" x14ac:dyDescent="0.2">
      <c r="A160" s="178" t="s">
        <v>283</v>
      </c>
      <c r="B160" s="10">
        <v>2022</v>
      </c>
      <c r="C160" s="178" t="s">
        <v>290</v>
      </c>
      <c r="D160" s="10">
        <v>1968676</v>
      </c>
      <c r="E160" s="10">
        <v>97.660245314838562</v>
      </c>
      <c r="F160" s="10">
        <v>95.121678776766572</v>
      </c>
      <c r="G160" s="10">
        <v>90.174811186322131</v>
      </c>
      <c r="H160" s="10">
        <v>4.946867590444441</v>
      </c>
      <c r="I160" s="10">
        <v>4.8783212232334279</v>
      </c>
      <c r="J160" s="10">
        <v>0</v>
      </c>
      <c r="K160" s="10">
        <v>94.727854611706334</v>
      </c>
      <c r="L160" s="10">
        <v>92.864145116379404</v>
      </c>
      <c r="M160" s="10">
        <v>47.374412666383023</v>
      </c>
      <c r="N160" s="10">
        <v>45.489732449996382</v>
      </c>
      <c r="O160" s="10">
        <v>7.1358548836205964</v>
      </c>
      <c r="P160" s="10">
        <v>0</v>
      </c>
      <c r="Q160" s="10">
        <v>86.357152998734819</v>
      </c>
      <c r="R160" s="10"/>
      <c r="S160" s="10">
        <v>83.366405678667434</v>
      </c>
      <c r="T160" s="10">
        <v>2.9907473200673849</v>
      </c>
      <c r="U160" s="10">
        <v>13.64284700126518</v>
      </c>
      <c r="V160" s="10">
        <v>0</v>
      </c>
      <c r="W160" s="178"/>
      <c r="X160" s="178"/>
      <c r="Y160" s="178"/>
      <c r="Z160" s="178"/>
      <c r="AA160" s="178"/>
      <c r="AB160" s="178"/>
      <c r="AC160" s="178"/>
      <c r="AD160" s="178"/>
    </row>
    <row xmlns:x14ac="http://schemas.microsoft.com/office/spreadsheetml/2009/9/ac" r="161" s="175" customFormat="true" ht="12" x14ac:dyDescent="0.2">
      <c r="A161" s="178" t="s">
        <v>283</v>
      </c>
      <c r="B161" s="10">
        <v>2023</v>
      </c>
      <c r="C161" s="178" t="s">
        <v>290</v>
      </c>
      <c r="D161" s="10">
        <v>1973463</v>
      </c>
      <c r="E161" s="10">
        <v>97.742815444563917</v>
      </c>
      <c r="F161" s="10">
        <v>95.224544084636079</v>
      </c>
      <c r="G161" s="10">
        <v>91.829639558103281</v>
      </c>
      <c r="H161" s="10">
        <v>3.3949045265327982</v>
      </c>
      <c r="I161" s="10">
        <v>4.7754559153639207</v>
      </c>
      <c r="J161" s="10">
        <v>0</v>
      </c>
      <c r="K161" s="10">
        <v>96.79574783031012</v>
      </c>
      <c r="L161" s="10">
        <v>94.994457229322506</v>
      </c>
      <c r="M161" s="10">
        <v>47.909413369410693</v>
      </c>
      <c r="N161" s="10">
        <v>47.085043859911821</v>
      </c>
      <c r="O161" s="10">
        <v>5.0055427706774944</v>
      </c>
      <c r="P161" s="10">
        <v>0</v>
      </c>
      <c r="Q161" s="10">
        <v>91.93519329125229</v>
      </c>
      <c r="R161" s="10"/>
      <c r="S161" s="10">
        <v>88.836583810481898</v>
      </c>
      <c r="T161" s="10">
        <v>3.0986094807703921</v>
      </c>
      <c r="U161" s="10">
        <v>8.0648067087477102</v>
      </c>
      <c r="V161" s="10">
        <v>0</v>
      </c>
      <c r="W161" s="178"/>
      <c r="X161" s="178"/>
      <c r="Y161" s="178"/>
      <c r="Z161" s="178"/>
      <c r="AA161" s="178"/>
      <c r="AB161" s="178"/>
      <c r="AC161" s="178"/>
      <c r="AD161" s="178"/>
    </row>
    <row xmlns:x14ac="http://schemas.microsoft.com/office/spreadsheetml/2009/9/ac" r="162" s="175" customFormat="true" ht="12" x14ac:dyDescent="0.2">
      <c r="A162" s="178" t="s">
        <v>283</v>
      </c>
      <c r="B162" s="10">
        <v>2024</v>
      </c>
      <c r="C162" s="178" t="s">
        <v>290</v>
      </c>
      <c r="D162" s="10"/>
      <c r="E162" s="10"/>
      <c r="F162" s="10"/>
      <c r="G162" s="10"/>
      <c r="H162" s="10"/>
      <c r="I162" s="10"/>
      <c r="J162" s="10"/>
      <c r="K162" s="10"/>
      <c r="L162" s="10"/>
      <c r="M162" s="10"/>
      <c r="N162" s="10"/>
      <c r="O162" s="10"/>
      <c r="P162" s="10"/>
      <c r="Q162" s="10"/>
      <c r="R162" s="10"/>
      <c r="S162" s="10"/>
      <c r="T162" s="10"/>
      <c r="U162" s="10"/>
      <c r="V162" s="10"/>
      <c r="W162" s="178"/>
      <c r="X162" s="178"/>
      <c r="Y162" s="178"/>
      <c r="Z162" s="178"/>
      <c r="AA162" s="178"/>
      <c r="AB162" s="178"/>
      <c r="AC162" s="178"/>
      <c r="AD162" s="178"/>
    </row>
    <row xmlns:x14ac="http://schemas.microsoft.com/office/spreadsheetml/2009/9/ac" r="163" s="175" customFormat="true" ht="12" x14ac:dyDescent="0.2">
      <c r="A163" s="178" t="s">
        <v>283</v>
      </c>
      <c r="B163" s="10">
        <v>2025</v>
      </c>
      <c r="C163" s="178" t="s">
        <v>290</v>
      </c>
      <c r="D163" s="10"/>
      <c r="E163" s="10"/>
      <c r="F163" s="10"/>
      <c r="G163" s="10"/>
      <c r="H163" s="10"/>
      <c r="I163" s="10"/>
      <c r="J163" s="10"/>
      <c r="K163" s="10"/>
      <c r="L163" s="10"/>
      <c r="M163" s="10"/>
      <c r="N163" s="10"/>
      <c r="O163" s="10"/>
      <c r="P163" s="10"/>
      <c r="Q163" s="10"/>
      <c r="R163" s="10"/>
      <c r="S163" s="10"/>
      <c r="T163" s="10"/>
      <c r="U163" s="10"/>
      <c r="V163" s="10"/>
      <c r="W163" s="178"/>
      <c r="X163" s="178"/>
      <c r="Y163" s="178"/>
      <c r="Z163" s="178"/>
      <c r="AA163" s="178"/>
      <c r="AB163" s="178"/>
      <c r="AC163" s="178"/>
      <c r="AD163" s="178"/>
    </row>
    <row xmlns:x14ac="http://schemas.microsoft.com/office/spreadsheetml/2009/9/ac" r="164" s="175" customFormat="true" ht="12" x14ac:dyDescent="0.2">
      <c r="A164" s="178" t="s">
        <v>283</v>
      </c>
      <c r="B164" s="10">
        <v>2026</v>
      </c>
      <c r="C164" s="178" t="s">
        <v>290</v>
      </c>
      <c r="D164" s="10"/>
      <c r="E164" s="10"/>
      <c r="F164" s="10"/>
      <c r="G164" s="10"/>
      <c r="H164" s="10"/>
      <c r="I164" s="10"/>
      <c r="J164" s="10"/>
      <c r="K164" s="10"/>
      <c r="L164" s="10"/>
      <c r="M164" s="10"/>
      <c r="N164" s="10"/>
      <c r="O164" s="10"/>
      <c r="P164" s="10"/>
      <c r="Q164" s="10"/>
      <c r="R164" s="10"/>
      <c r="S164" s="10"/>
      <c r="T164" s="10"/>
      <c r="U164" s="10"/>
      <c r="V164" s="10"/>
      <c r="W164" s="178"/>
      <c r="X164" s="178"/>
      <c r="Y164" s="178"/>
      <c r="Z164" s="178"/>
      <c r="AA164" s="178"/>
      <c r="AB164" s="178"/>
      <c r="AC164" s="178"/>
      <c r="AD164" s="178"/>
    </row>
    <row xmlns:x14ac="http://schemas.microsoft.com/office/spreadsheetml/2009/9/ac" r="165" s="175" customFormat="true" ht="12" x14ac:dyDescent="0.2">
      <c r="A165" s="178" t="s">
        <v>283</v>
      </c>
      <c r="B165" s="10">
        <v>2027</v>
      </c>
      <c r="C165" s="178" t="s">
        <v>290</v>
      </c>
      <c r="D165" s="10"/>
      <c r="E165" s="10"/>
      <c r="F165" s="10"/>
      <c r="G165" s="10"/>
      <c r="H165" s="10"/>
      <c r="I165" s="10"/>
      <c r="J165" s="10"/>
      <c r="K165" s="10"/>
      <c r="L165" s="10"/>
      <c r="M165" s="10"/>
      <c r="N165" s="10"/>
      <c r="O165" s="10"/>
      <c r="P165" s="10"/>
      <c r="Q165" s="10"/>
      <c r="R165" s="10"/>
      <c r="S165" s="10"/>
      <c r="T165" s="10"/>
      <c r="U165" s="10"/>
      <c r="V165" s="10"/>
      <c r="W165" s="178"/>
      <c r="X165" s="178"/>
      <c r="Y165" s="178"/>
      <c r="Z165" s="178"/>
      <c r="AA165" s="178"/>
      <c r="AB165" s="178"/>
      <c r="AC165" s="178"/>
      <c r="AD165" s="178"/>
    </row>
    <row xmlns:x14ac="http://schemas.microsoft.com/office/spreadsheetml/2009/9/ac" r="166" s="175" customFormat="true" ht="12" x14ac:dyDescent="0.2">
      <c r="A166" s="178" t="s">
        <v>283</v>
      </c>
      <c r="B166" s="10">
        <v>2028</v>
      </c>
      <c r="C166" s="178" t="s">
        <v>290</v>
      </c>
      <c r="D166" s="10"/>
      <c r="E166" s="10"/>
      <c r="F166" s="10"/>
      <c r="G166" s="10"/>
      <c r="H166" s="10"/>
      <c r="I166" s="10"/>
      <c r="J166" s="10"/>
      <c r="K166" s="10"/>
      <c r="L166" s="10"/>
      <c r="M166" s="10"/>
      <c r="N166" s="10"/>
      <c r="O166" s="10"/>
      <c r="P166" s="10"/>
      <c r="Q166" s="10"/>
      <c r="R166" s="10"/>
      <c r="S166" s="10"/>
      <c r="T166" s="10"/>
      <c r="U166" s="10"/>
      <c r="V166" s="10"/>
      <c r="W166" s="178"/>
      <c r="X166" s="178"/>
      <c r="Y166" s="178"/>
      <c r="Z166" s="178"/>
      <c r="AA166" s="178"/>
      <c r="AB166" s="178"/>
      <c r="AC166" s="178"/>
      <c r="AD166" s="178"/>
    </row>
    <row xmlns:x14ac="http://schemas.microsoft.com/office/spreadsheetml/2009/9/ac" r="167" s="175" customFormat="true" ht="12" x14ac:dyDescent="0.2">
      <c r="A167" s="178" t="s">
        <v>283</v>
      </c>
      <c r="B167" s="10">
        <v>2029</v>
      </c>
      <c r="C167" s="178" t="s">
        <v>290</v>
      </c>
      <c r="D167" s="10"/>
      <c r="E167" s="10"/>
      <c r="F167" s="10"/>
      <c r="G167" s="10"/>
      <c r="H167" s="10"/>
      <c r="I167" s="10"/>
      <c r="J167" s="10"/>
      <c r="K167" s="10"/>
      <c r="L167" s="10"/>
      <c r="M167" s="10"/>
      <c r="N167" s="10"/>
      <c r="O167" s="10"/>
      <c r="P167" s="10"/>
      <c r="Q167" s="10"/>
      <c r="R167" s="10"/>
      <c r="S167" s="10"/>
      <c r="T167" s="10"/>
      <c r="U167" s="10"/>
      <c r="V167" s="10"/>
      <c r="W167" s="178"/>
      <c r="X167" s="178"/>
      <c r="Y167" s="178"/>
      <c r="Z167" s="178"/>
      <c r="AA167" s="178"/>
      <c r="AB167" s="178"/>
    </row>
    <row xmlns:x14ac="http://schemas.microsoft.com/office/spreadsheetml/2009/9/ac" r="168" s="175" customFormat="true" ht="12" x14ac:dyDescent="0.2">
      <c r="A168" s="178" t="s">
        <v>283</v>
      </c>
      <c r="B168" s="10">
        <v>2030</v>
      </c>
      <c r="C168" s="178" t="s">
        <v>290</v>
      </c>
      <c r="D168" s="10"/>
      <c r="E168" s="10"/>
      <c r="F168" s="10"/>
      <c r="G168" s="10"/>
      <c r="H168" s="10"/>
      <c r="I168" s="10"/>
      <c r="J168" s="10"/>
      <c r="K168" s="10"/>
      <c r="L168" s="10"/>
      <c r="M168" s="10"/>
      <c r="N168" s="10"/>
      <c r="O168" s="10"/>
      <c r="P168" s="10"/>
      <c r="Q168" s="10"/>
      <c r="R168" s="10"/>
      <c r="S168" s="10"/>
      <c r="T168" s="10"/>
      <c r="U168" s="10"/>
      <c r="V168" s="10"/>
      <c r="W168" s="178"/>
      <c r="X168" s="178"/>
      <c r="Y168" s="178"/>
      <c r="Z168" s="178"/>
      <c r="AA168" s="178"/>
      <c r="AB168" s="178"/>
    </row>
    <row xmlns:x14ac="http://schemas.microsoft.com/office/spreadsheetml/2009/9/ac" r="169" ht="15.75" x14ac:dyDescent="0.25">
      <c r="A169" s="179" t="s">
        <v>283</v>
      </c>
      <c r="B169" s="10">
        <v>2000</v>
      </c>
      <c r="C169" s="179" t="s">
        <v>291</v>
      </c>
      <c r="D169" s="10">
        <v>1842039</v>
      </c>
      <c r="E169" s="10"/>
      <c r="F169" s="10"/>
      <c r="G169" s="10"/>
      <c r="H169" s="10"/>
      <c r="I169" s="10"/>
      <c r="J169" s="10">
        <v>100</v>
      </c>
      <c r="K169" s="10"/>
      <c r="L169" s="10"/>
      <c r="M169" s="10"/>
      <c r="N169" s="10"/>
      <c r="O169" s="10"/>
      <c r="P169" s="10">
        <v>100</v>
      </c>
      <c r="Q169" s="10"/>
      <c r="R169" s="10"/>
      <c r="S169" s="10"/>
      <c r="T169" s="10"/>
      <c r="U169" s="10"/>
      <c r="V169" s="10">
        <v>100</v>
      </c>
      <c r="W169" s="179"/>
      <c r="X169" s="179"/>
      <c r="Y169" s="179"/>
      <c r="Z169" s="179"/>
      <c r="AA169" s="179"/>
      <c r="AB169" s="179"/>
    </row>
    <row xmlns:x14ac="http://schemas.microsoft.com/office/spreadsheetml/2009/9/ac" r="170" ht="15.75" x14ac:dyDescent="0.25">
      <c r="A170" s="179" t="s">
        <v>283</v>
      </c>
      <c r="B170" s="10">
        <v>2001</v>
      </c>
      <c r="C170" s="179" t="s">
        <v>291</v>
      </c>
      <c r="D170" s="10">
        <v>1892837</v>
      </c>
      <c r="E170" s="10"/>
      <c r="F170" s="10"/>
      <c r="G170" s="10"/>
      <c r="H170" s="10"/>
      <c r="I170" s="10"/>
      <c r="J170" s="10">
        <v>100</v>
      </c>
      <c r="K170" s="10"/>
      <c r="L170" s="10"/>
      <c r="M170" s="10"/>
      <c r="N170" s="10"/>
      <c r="O170" s="10"/>
      <c r="P170" s="10">
        <v>100</v>
      </c>
      <c r="Q170" s="10"/>
      <c r="R170" s="10"/>
      <c r="S170" s="10"/>
      <c r="T170" s="10"/>
      <c r="U170" s="10"/>
      <c r="V170" s="10">
        <v>100</v>
      </c>
      <c r="W170" s="179"/>
      <c r="X170" s="179"/>
      <c r="Y170" s="179"/>
      <c r="Z170" s="179"/>
      <c r="AA170" s="179"/>
      <c r="AB170" s="179"/>
    </row>
    <row xmlns:x14ac="http://schemas.microsoft.com/office/spreadsheetml/2009/9/ac" r="171" ht="15.75" x14ac:dyDescent="0.25">
      <c r="A171" s="179" t="s">
        <v>283</v>
      </c>
      <c r="B171" s="10">
        <v>2002</v>
      </c>
      <c r="C171" s="179" t="s">
        <v>291</v>
      </c>
      <c r="D171" s="10">
        <v>1925958</v>
      </c>
      <c r="E171" s="10"/>
      <c r="F171" s="10"/>
      <c r="G171" s="10"/>
      <c r="H171" s="10"/>
      <c r="I171" s="10"/>
      <c r="J171" s="10">
        <v>100</v>
      </c>
      <c r="K171" s="10"/>
      <c r="L171" s="10"/>
      <c r="M171" s="10"/>
      <c r="N171" s="10"/>
      <c r="O171" s="10"/>
      <c r="P171" s="10">
        <v>100</v>
      </c>
      <c r="Q171" s="10"/>
      <c r="R171" s="10"/>
      <c r="S171" s="10"/>
      <c r="T171" s="10"/>
      <c r="U171" s="10"/>
      <c r="V171" s="10">
        <v>100</v>
      </c>
      <c r="W171" s="179"/>
      <c r="X171" s="179"/>
      <c r="Y171" s="179"/>
      <c r="Z171" s="179"/>
      <c r="AA171" s="179"/>
      <c r="AB171" s="179"/>
    </row>
    <row xmlns:x14ac="http://schemas.microsoft.com/office/spreadsheetml/2009/9/ac" r="172" ht="15.75" x14ac:dyDescent="0.25">
      <c r="A172" s="179" t="s">
        <v>283</v>
      </c>
      <c r="B172" s="10">
        <v>2003</v>
      </c>
      <c r="C172" s="179" t="s">
        <v>291</v>
      </c>
      <c r="D172" s="10">
        <v>1950291</v>
      </c>
      <c r="E172" s="10"/>
      <c r="F172" s="10"/>
      <c r="G172" s="10"/>
      <c r="H172" s="10"/>
      <c r="I172" s="10"/>
      <c r="J172" s="10">
        <v>100</v>
      </c>
      <c r="K172" s="10"/>
      <c r="L172" s="10"/>
      <c r="M172" s="10"/>
      <c r="N172" s="10"/>
      <c r="O172" s="10"/>
      <c r="P172" s="10">
        <v>100</v>
      </c>
      <c r="Q172" s="10"/>
      <c r="R172" s="10"/>
      <c r="S172" s="10"/>
      <c r="T172" s="10"/>
      <c r="U172" s="10"/>
      <c r="V172" s="10">
        <v>100</v>
      </c>
      <c r="W172" s="179"/>
      <c r="X172" s="179"/>
      <c r="Y172" s="179"/>
      <c r="Z172" s="179"/>
      <c r="AA172" s="179"/>
      <c r="AB172" s="179"/>
    </row>
    <row xmlns:x14ac="http://schemas.microsoft.com/office/spreadsheetml/2009/9/ac" r="173" ht="15.75" x14ac:dyDescent="0.25">
      <c r="A173" s="179" t="s">
        <v>283</v>
      </c>
      <c r="B173" s="10">
        <v>2004</v>
      </c>
      <c r="C173" s="179" t="s">
        <v>291</v>
      </c>
      <c r="D173" s="10">
        <v>1970271</v>
      </c>
      <c r="E173" s="10"/>
      <c r="F173" s="10"/>
      <c r="G173" s="10"/>
      <c r="H173" s="10"/>
      <c r="I173" s="10"/>
      <c r="J173" s="10">
        <v>100</v>
      </c>
      <c r="K173" s="10"/>
      <c r="L173" s="10"/>
      <c r="M173" s="10"/>
      <c r="N173" s="10"/>
      <c r="O173" s="10"/>
      <c r="P173" s="10">
        <v>100</v>
      </c>
      <c r="Q173" s="10"/>
      <c r="R173" s="10"/>
      <c r="S173" s="10"/>
      <c r="T173" s="10"/>
      <c r="U173" s="10"/>
      <c r="V173" s="10">
        <v>100</v>
      </c>
      <c r="W173" s="179"/>
      <c r="X173" s="179"/>
      <c r="Y173" s="179"/>
      <c r="Z173" s="179"/>
      <c r="AA173" s="179"/>
      <c r="AB173" s="179"/>
    </row>
    <row xmlns:x14ac="http://schemas.microsoft.com/office/spreadsheetml/2009/9/ac" r="174" ht="15.75" x14ac:dyDescent="0.25">
      <c r="A174" s="179" t="s">
        <v>283</v>
      </c>
      <c r="B174" s="10">
        <v>2005</v>
      </c>
      <c r="C174" s="179" t="s">
        <v>291</v>
      </c>
      <c r="D174" s="10">
        <v>1984408</v>
      </c>
      <c r="E174" s="10"/>
      <c r="F174" s="10"/>
      <c r="G174" s="10"/>
      <c r="H174" s="10"/>
      <c r="I174" s="10"/>
      <c r="J174" s="10">
        <v>100</v>
      </c>
      <c r="K174" s="10"/>
      <c r="L174" s="10"/>
      <c r="M174" s="10"/>
      <c r="N174" s="10"/>
      <c r="O174" s="10"/>
      <c r="P174" s="10">
        <v>100</v>
      </c>
      <c r="Q174" s="10"/>
      <c r="R174" s="10"/>
      <c r="S174" s="10"/>
      <c r="T174" s="10"/>
      <c r="U174" s="10"/>
      <c r="V174" s="10">
        <v>100</v>
      </c>
      <c r="W174" s="179"/>
      <c r="X174" s="179"/>
      <c r="Y174" s="179"/>
      <c r="Z174" s="179"/>
      <c r="AA174" s="179"/>
      <c r="AB174" s="179"/>
    </row>
    <row xmlns:x14ac="http://schemas.microsoft.com/office/spreadsheetml/2009/9/ac" r="175" ht="15.75" x14ac:dyDescent="0.25">
      <c r="A175" s="179" t="s">
        <v>283</v>
      </c>
      <c r="B175" s="10">
        <v>2006</v>
      </c>
      <c r="C175" s="179" t="s">
        <v>291</v>
      </c>
      <c r="D175" s="10">
        <v>1992379</v>
      </c>
      <c r="E175" s="10"/>
      <c r="F175" s="10"/>
      <c r="G175" s="10"/>
      <c r="H175" s="10"/>
      <c r="I175" s="10"/>
      <c r="J175" s="10">
        <v>100</v>
      </c>
      <c r="K175" s="10"/>
      <c r="L175" s="10"/>
      <c r="M175" s="10"/>
      <c r="N175" s="10"/>
      <c r="O175" s="10"/>
      <c r="P175" s="10">
        <v>100</v>
      </c>
      <c r="Q175" s="10"/>
      <c r="R175" s="10"/>
      <c r="S175" s="10"/>
      <c r="T175" s="10"/>
      <c r="U175" s="10"/>
      <c r="V175" s="10">
        <v>100</v>
      </c>
      <c r="W175" s="179"/>
      <c r="X175" s="179"/>
      <c r="Y175" s="179"/>
      <c r="Z175" s="179"/>
      <c r="AA175" s="179"/>
      <c r="AB175" s="179"/>
    </row>
    <row xmlns:x14ac="http://schemas.microsoft.com/office/spreadsheetml/2009/9/ac" r="176" ht="15.75" x14ac:dyDescent="0.25">
      <c r="A176" s="179" t="s">
        <v>283</v>
      </c>
      <c r="B176" s="10">
        <v>2007</v>
      </c>
      <c r="C176" s="179" t="s">
        <v>291</v>
      </c>
      <c r="D176" s="10">
        <v>1990413</v>
      </c>
      <c r="E176" s="10"/>
      <c r="F176" s="10"/>
      <c r="G176" s="10"/>
      <c r="H176" s="10"/>
      <c r="I176" s="10"/>
      <c r="J176" s="10">
        <v>100</v>
      </c>
      <c r="K176" s="10"/>
      <c r="L176" s="10"/>
      <c r="M176" s="10"/>
      <c r="N176" s="10"/>
      <c r="O176" s="10"/>
      <c r="P176" s="10">
        <v>100</v>
      </c>
      <c r="Q176" s="10"/>
      <c r="R176" s="10"/>
      <c r="S176" s="10"/>
      <c r="T176" s="10"/>
      <c r="U176" s="10"/>
      <c r="V176" s="10">
        <v>100</v>
      </c>
      <c r="W176" s="179"/>
      <c r="X176" s="179"/>
      <c r="Y176" s="179"/>
      <c r="Z176" s="179"/>
      <c r="AA176" s="179"/>
      <c r="AB176" s="179"/>
    </row>
    <row xmlns:x14ac="http://schemas.microsoft.com/office/spreadsheetml/2009/9/ac" r="177" ht="15.75" x14ac:dyDescent="0.25">
      <c r="A177" s="179" t="s">
        <v>283</v>
      </c>
      <c r="B177" s="10">
        <v>2008</v>
      </c>
      <c r="C177" s="179" t="s">
        <v>291</v>
      </c>
      <c r="D177" s="10">
        <v>1978273</v>
      </c>
      <c r="E177" s="10"/>
      <c r="F177" s="10"/>
      <c r="G177" s="10"/>
      <c r="H177" s="10"/>
      <c r="I177" s="10"/>
      <c r="J177" s="10">
        <v>100</v>
      </c>
      <c r="K177" s="10"/>
      <c r="L177" s="10"/>
      <c r="M177" s="10"/>
      <c r="N177" s="10"/>
      <c r="O177" s="10"/>
      <c r="P177" s="10">
        <v>100</v>
      </c>
      <c r="Q177" s="10"/>
      <c r="R177" s="10"/>
      <c r="S177" s="10"/>
      <c r="T177" s="10"/>
      <c r="U177" s="10"/>
      <c r="V177" s="10">
        <v>100</v>
      </c>
      <c r="W177" s="179"/>
      <c r="X177" s="179"/>
      <c r="Y177" s="179"/>
      <c r="Z177" s="179"/>
      <c r="AA177" s="179"/>
      <c r="AB177" s="179"/>
    </row>
    <row xmlns:x14ac="http://schemas.microsoft.com/office/spreadsheetml/2009/9/ac" r="178" ht="15.75" x14ac:dyDescent="0.25">
      <c r="A178" s="179" t="s">
        <v>283</v>
      </c>
      <c r="B178" s="10">
        <v>2009</v>
      </c>
      <c r="C178" s="179" t="s">
        <v>291</v>
      </c>
      <c r="D178" s="10">
        <v>1932354</v>
      </c>
      <c r="E178" s="10"/>
      <c r="F178" s="10"/>
      <c r="G178" s="10"/>
      <c r="H178" s="10"/>
      <c r="I178" s="10"/>
      <c r="J178" s="10">
        <v>100</v>
      </c>
      <c r="K178" s="10"/>
      <c r="L178" s="10"/>
      <c r="M178" s="10"/>
      <c r="N178" s="10"/>
      <c r="O178" s="10"/>
      <c r="P178" s="10">
        <v>100</v>
      </c>
      <c r="Q178" s="10"/>
      <c r="R178" s="10"/>
      <c r="S178" s="10"/>
      <c r="T178" s="10"/>
      <c r="U178" s="10"/>
      <c r="V178" s="10">
        <v>100</v>
      </c>
      <c r="W178" s="179"/>
      <c r="X178" s="179"/>
      <c r="Y178" s="179"/>
      <c r="Z178" s="179"/>
      <c r="AA178" s="179"/>
      <c r="AB178" s="179"/>
    </row>
    <row xmlns:x14ac="http://schemas.microsoft.com/office/spreadsheetml/2009/9/ac" r="179" ht="15.75" x14ac:dyDescent="0.25">
      <c r="A179" s="179" t="s">
        <v>283</v>
      </c>
      <c r="B179" s="10">
        <v>2010</v>
      </c>
      <c r="C179" s="179" t="s">
        <v>291</v>
      </c>
      <c r="D179" s="10">
        <v>1858978</v>
      </c>
      <c r="E179" s="10"/>
      <c r="F179" s="10"/>
      <c r="G179" s="10"/>
      <c r="H179" s="10"/>
      <c r="I179" s="10"/>
      <c r="J179" s="10">
        <v>100</v>
      </c>
      <c r="K179" s="10"/>
      <c r="L179" s="10"/>
      <c r="M179" s="10"/>
      <c r="N179" s="10"/>
      <c r="O179" s="10"/>
      <c r="P179" s="10">
        <v>100</v>
      </c>
      <c r="Q179" s="10">
        <v>31.152327203821191</v>
      </c>
      <c r="R179" s="10"/>
      <c r="S179" s="10">
        <v>29.595374354174059</v>
      </c>
      <c r="T179" s="10">
        <v>1.556952849647129</v>
      </c>
      <c r="U179" s="10">
        <v>68.847672796178813</v>
      </c>
      <c r="V179" s="10">
        <v>0</v>
      </c>
      <c r="W179" s="179"/>
      <c r="X179" s="179"/>
      <c r="Y179" s="179"/>
      <c r="Z179" s="179"/>
      <c r="AA179" s="179"/>
      <c r="AB179" s="179"/>
    </row>
    <row xmlns:x14ac="http://schemas.microsoft.com/office/spreadsheetml/2009/9/ac" r="180" ht="15.75" x14ac:dyDescent="0.25">
      <c r="A180" s="179" t="s">
        <v>283</v>
      </c>
      <c r="B180" s="10">
        <v>2011</v>
      </c>
      <c r="C180" s="179" t="s">
        <v>291</v>
      </c>
      <c r="D180" s="10">
        <v>1819563</v>
      </c>
      <c r="E180" s="10"/>
      <c r="F180" s="10"/>
      <c r="G180" s="10"/>
      <c r="H180" s="10"/>
      <c r="I180" s="10"/>
      <c r="J180" s="10">
        <v>100</v>
      </c>
      <c r="K180" s="10"/>
      <c r="L180" s="10"/>
      <c r="M180" s="10"/>
      <c r="N180" s="10"/>
      <c r="O180" s="10"/>
      <c r="P180" s="10">
        <v>100</v>
      </c>
      <c r="Q180" s="10">
        <v>31.152327203821191</v>
      </c>
      <c r="R180" s="10"/>
      <c r="S180" s="10">
        <v>29.595374354174059</v>
      </c>
      <c r="T180" s="10">
        <v>1.556952849647129</v>
      </c>
      <c r="U180" s="10">
        <v>68.847672796178813</v>
      </c>
      <c r="V180" s="10">
        <v>0</v>
      </c>
      <c r="W180" s="179"/>
      <c r="X180" s="179"/>
      <c r="Y180" s="179"/>
      <c r="Z180" s="179"/>
      <c r="AA180" s="179"/>
      <c r="AB180" s="179"/>
    </row>
    <row xmlns:x14ac="http://schemas.microsoft.com/office/spreadsheetml/2009/9/ac" r="181" ht="15.75" x14ac:dyDescent="0.25">
      <c r="A181" s="179" t="s">
        <v>283</v>
      </c>
      <c r="B181" s="10">
        <v>2012</v>
      </c>
      <c r="C181" s="179" t="s">
        <v>291</v>
      </c>
      <c r="D181" s="10">
        <v>1780168</v>
      </c>
      <c r="E181" s="10"/>
      <c r="F181" s="10"/>
      <c r="G181" s="10"/>
      <c r="H181" s="10"/>
      <c r="I181" s="10"/>
      <c r="J181" s="10">
        <v>100</v>
      </c>
      <c r="K181" s="10"/>
      <c r="L181" s="10"/>
      <c r="M181" s="10"/>
      <c r="N181" s="10"/>
      <c r="O181" s="10"/>
      <c r="P181" s="10">
        <v>100</v>
      </c>
      <c r="Q181" s="10">
        <v>31.152327203821191</v>
      </c>
      <c r="R181" s="10"/>
      <c r="S181" s="10">
        <v>29.595374354174059</v>
      </c>
      <c r="T181" s="10">
        <v>1.556952849647129</v>
      </c>
      <c r="U181" s="10">
        <v>68.847672796178813</v>
      </c>
      <c r="V181" s="10">
        <v>0</v>
      </c>
      <c r="W181" s="179"/>
      <c r="X181" s="179"/>
      <c r="Y181" s="179"/>
      <c r="Z181" s="179"/>
      <c r="AA181" s="179"/>
      <c r="AB181" s="179"/>
    </row>
    <row xmlns:x14ac="http://schemas.microsoft.com/office/spreadsheetml/2009/9/ac" r="182" ht="15.75" x14ac:dyDescent="0.25">
      <c r="A182" s="179" t="s">
        <v>283</v>
      </c>
      <c r="B182" s="10">
        <v>2013</v>
      </c>
      <c r="C182" s="179" t="s">
        <v>291</v>
      </c>
      <c r="D182" s="10">
        <v>1745536</v>
      </c>
      <c r="E182" s="10"/>
      <c r="F182" s="10"/>
      <c r="G182" s="10"/>
      <c r="H182" s="10"/>
      <c r="I182" s="10"/>
      <c r="J182" s="10">
        <v>100</v>
      </c>
      <c r="K182" s="10"/>
      <c r="L182" s="10"/>
      <c r="M182" s="10"/>
      <c r="N182" s="10"/>
      <c r="O182" s="10"/>
      <c r="P182" s="10">
        <v>100</v>
      </c>
      <c r="Q182" s="10">
        <v>31.152327203821191</v>
      </c>
      <c r="R182" s="10"/>
      <c r="S182" s="10">
        <v>29.595374354174059</v>
      </c>
      <c r="T182" s="10">
        <v>1.556952849647129</v>
      </c>
      <c r="U182" s="10">
        <v>68.847672796178813</v>
      </c>
      <c r="V182" s="10">
        <v>0</v>
      </c>
      <c r="W182" s="179"/>
      <c r="X182" s="179"/>
      <c r="Y182" s="179"/>
      <c r="Z182" s="179"/>
      <c r="AA182" s="179"/>
      <c r="AB182" s="179"/>
    </row>
    <row xmlns:x14ac="http://schemas.microsoft.com/office/spreadsheetml/2009/9/ac" r="183" ht="15.75" x14ac:dyDescent="0.25">
      <c r="A183" s="179" t="s">
        <v>283</v>
      </c>
      <c r="B183" s="10">
        <v>2014</v>
      </c>
      <c r="C183" s="179" t="s">
        <v>291</v>
      </c>
      <c r="D183" s="10">
        <v>1726632</v>
      </c>
      <c r="E183" s="10">
        <v>96.11694690488423</v>
      </c>
      <c r="F183" s="10">
        <v>93.292638749060529</v>
      </c>
      <c r="G183" s="10">
        <v>85.911809436827298</v>
      </c>
      <c r="H183" s="10">
        <v>7.3808293122332316</v>
      </c>
      <c r="I183" s="10">
        <v>6.7073612509394707</v>
      </c>
      <c r="J183" s="10">
        <v>0</v>
      </c>
      <c r="K183" s="10">
        <v>90.772047291821764</v>
      </c>
      <c r="L183" s="10">
        <v>89.486875549632259</v>
      </c>
      <c r="M183" s="10">
        <v>48.516888643415541</v>
      </c>
      <c r="N183" s="10">
        <v>40.969986906216718</v>
      </c>
      <c r="O183" s="10">
        <v>10.513124450367741</v>
      </c>
      <c r="P183" s="10">
        <v>0</v>
      </c>
      <c r="Q183" s="10">
        <v>31.152327203821191</v>
      </c>
      <c r="R183" s="10"/>
      <c r="S183" s="10">
        <v>29.595374354174059</v>
      </c>
      <c r="T183" s="10">
        <v>1.5569528496471321</v>
      </c>
      <c r="U183" s="10">
        <v>68.847672796178813</v>
      </c>
      <c r="V183" s="10">
        <v>0</v>
      </c>
      <c r="W183" s="179"/>
      <c r="X183" s="179"/>
      <c r="Y183" s="179"/>
      <c r="Z183" s="179"/>
      <c r="AA183" s="179"/>
      <c r="AB183" s="179"/>
    </row>
    <row xmlns:x14ac="http://schemas.microsoft.com/office/spreadsheetml/2009/9/ac" r="184" ht="15.75" x14ac:dyDescent="0.25">
      <c r="A184" s="179" t="s">
        <v>283</v>
      </c>
      <c r="B184" s="10">
        <v>2015</v>
      </c>
      <c r="C184" s="179" t="s">
        <v>291</v>
      </c>
      <c r="D184" s="10">
        <v>1730622</v>
      </c>
      <c r="E184" s="10">
        <v>96.11694690488423</v>
      </c>
      <c r="F184" s="10">
        <v>93.292638749060529</v>
      </c>
      <c r="G184" s="10">
        <v>85.911809436827298</v>
      </c>
      <c r="H184" s="10">
        <v>7.3808293122332316</v>
      </c>
      <c r="I184" s="10">
        <v>6.7073612509394707</v>
      </c>
      <c r="J184" s="10">
        <v>0</v>
      </c>
      <c r="K184" s="10">
        <v>90.772047291821764</v>
      </c>
      <c r="L184" s="10">
        <v>89.486875549632259</v>
      </c>
      <c r="M184" s="10">
        <v>48.516888643415541</v>
      </c>
      <c r="N184" s="10">
        <v>40.969986906216718</v>
      </c>
      <c r="O184" s="10">
        <v>10.513124450367741</v>
      </c>
      <c r="P184" s="10">
        <v>0</v>
      </c>
      <c r="Q184" s="10">
        <v>37.996950101587572</v>
      </c>
      <c r="R184" s="10"/>
      <c r="S184" s="10">
        <v>36.102257008675217</v>
      </c>
      <c r="T184" s="10">
        <v>1.894693092912348</v>
      </c>
      <c r="U184" s="10">
        <v>62.003049898412428</v>
      </c>
      <c r="V184" s="10">
        <v>0</v>
      </c>
      <c r="W184" s="179"/>
      <c r="X184" s="179"/>
      <c r="Y184" s="179"/>
      <c r="Z184" s="179"/>
      <c r="AA184" s="179"/>
      <c r="AB184" s="179"/>
    </row>
    <row xmlns:x14ac="http://schemas.microsoft.com/office/spreadsheetml/2009/9/ac" r="185" ht="15.75" x14ac:dyDescent="0.25">
      <c r="A185" s="179" t="s">
        <v>283</v>
      </c>
      <c r="B185" s="10">
        <v>2016</v>
      </c>
      <c r="C185" s="179" t="s">
        <v>291</v>
      </c>
      <c r="D185" s="10">
        <v>1758996</v>
      </c>
      <c r="E185" s="10">
        <v>96.11694690488423</v>
      </c>
      <c r="F185" s="10">
        <v>93.292638749060529</v>
      </c>
      <c r="G185" s="10">
        <v>85.911809436827298</v>
      </c>
      <c r="H185" s="10">
        <v>7.3808293122332316</v>
      </c>
      <c r="I185" s="10">
        <v>6.7073612509394707</v>
      </c>
      <c r="J185" s="10">
        <v>0</v>
      </c>
      <c r="K185" s="10">
        <v>90.772047291821764</v>
      </c>
      <c r="L185" s="10">
        <v>89.486875549632259</v>
      </c>
      <c r="M185" s="10">
        <v>48.516888643415541</v>
      </c>
      <c r="N185" s="10">
        <v>40.969986906216718</v>
      </c>
      <c r="O185" s="10">
        <v>10.513124450367741</v>
      </c>
      <c r="P185" s="10">
        <v>0</v>
      </c>
      <c r="Q185" s="10">
        <v>44.841572999355783</v>
      </c>
      <c r="R185" s="10"/>
      <c r="S185" s="10">
        <v>42.609139663174567</v>
      </c>
      <c r="T185" s="10">
        <v>2.2324333361812019</v>
      </c>
      <c r="U185" s="10">
        <v>55.158427000644217</v>
      </c>
      <c r="V185" s="10">
        <v>0</v>
      </c>
      <c r="W185" s="179"/>
      <c r="X185" s="179"/>
      <c r="Y185" s="179"/>
      <c r="Z185" s="179"/>
      <c r="AA185" s="179"/>
      <c r="AB185" s="179"/>
    </row>
    <row xmlns:x14ac="http://schemas.microsoft.com/office/spreadsheetml/2009/9/ac" r="186" ht="15.75" x14ac:dyDescent="0.25">
      <c r="A186" s="179" t="s">
        <v>283</v>
      </c>
      <c r="B186" s="10">
        <v>2017</v>
      </c>
      <c r="C186" s="179" t="s">
        <v>291</v>
      </c>
      <c r="D186" s="10">
        <v>1765813</v>
      </c>
      <c r="E186" s="10">
        <v>96.11694690488423</v>
      </c>
      <c r="F186" s="10">
        <v>93.292638749060529</v>
      </c>
      <c r="G186" s="10">
        <v>85.911809436827298</v>
      </c>
      <c r="H186" s="10">
        <v>7.3808293122332316</v>
      </c>
      <c r="I186" s="10">
        <v>6.7073612509394707</v>
      </c>
      <c r="J186" s="10">
        <v>0</v>
      </c>
      <c r="K186" s="10">
        <v>90.772047291821764</v>
      </c>
      <c r="L186" s="10">
        <v>89.486875549632259</v>
      </c>
      <c r="M186" s="10">
        <v>48.516888643415541</v>
      </c>
      <c r="N186" s="10">
        <v>40.969986906216718</v>
      </c>
      <c r="O186" s="10">
        <v>10.513124450367741</v>
      </c>
      <c r="P186" s="10">
        <v>0</v>
      </c>
      <c r="Q186" s="10">
        <v>51.686195897122161</v>
      </c>
      <c r="R186" s="10"/>
      <c r="S186" s="10">
        <v>49.116022317675743</v>
      </c>
      <c r="T186" s="10">
        <v>2.570173579446418</v>
      </c>
      <c r="U186" s="10">
        <v>48.313804102877839</v>
      </c>
      <c r="V186" s="10">
        <v>0</v>
      </c>
      <c r="W186" s="179"/>
      <c r="X186" s="179"/>
      <c r="Y186" s="179"/>
      <c r="Z186" s="179"/>
      <c r="AA186" s="179"/>
      <c r="AB186" s="179"/>
    </row>
    <row xmlns:x14ac="http://schemas.microsoft.com/office/spreadsheetml/2009/9/ac" r="187" ht="15.75" x14ac:dyDescent="0.25">
      <c r="A187" s="179" t="s">
        <v>283</v>
      </c>
      <c r="B187" s="10">
        <v>2018</v>
      </c>
      <c r="C187" s="179" t="s">
        <v>291</v>
      </c>
      <c r="D187" s="10">
        <v>1775316</v>
      </c>
      <c r="E187" s="10">
        <v>96.11694690488423</v>
      </c>
      <c r="F187" s="10">
        <v>93.292638749060529</v>
      </c>
      <c r="G187" s="10">
        <v>85.911809436827298</v>
      </c>
      <c r="H187" s="10">
        <v>7.3808293122332316</v>
      </c>
      <c r="I187" s="10">
        <v>6.7073612509394707</v>
      </c>
      <c r="J187" s="10">
        <v>0</v>
      </c>
      <c r="K187" s="10">
        <v>90.772047291821764</v>
      </c>
      <c r="L187" s="10">
        <v>89.486875549632259</v>
      </c>
      <c r="M187" s="10">
        <v>48.516888643415541</v>
      </c>
      <c r="N187" s="10">
        <v>40.969986906216718</v>
      </c>
      <c r="O187" s="10">
        <v>10.513124450367741</v>
      </c>
      <c r="P187" s="10">
        <v>0</v>
      </c>
      <c r="Q187" s="10">
        <v>58.530818794890372</v>
      </c>
      <c r="R187" s="10"/>
      <c r="S187" s="10">
        <v>55.622904972175093</v>
      </c>
      <c r="T187" s="10">
        <v>2.907913822715273</v>
      </c>
      <c r="U187" s="10">
        <v>41.469181205109628</v>
      </c>
      <c r="V187" s="10">
        <v>0</v>
      </c>
      <c r="W187" s="179"/>
      <c r="X187" s="179"/>
      <c r="Y187" s="179"/>
      <c r="Z187" s="179"/>
      <c r="AA187" s="179"/>
      <c r="AB187" s="179"/>
    </row>
    <row xmlns:x14ac="http://schemas.microsoft.com/office/spreadsheetml/2009/9/ac" r="188" ht="15.75" x14ac:dyDescent="0.25">
      <c r="A188" s="179" t="s">
        <v>283</v>
      </c>
      <c r="B188" s="10">
        <v>2019</v>
      </c>
      <c r="C188" s="179" t="s">
        <v>291</v>
      </c>
      <c r="D188" s="10">
        <v>1788826</v>
      </c>
      <c r="E188" s="10">
        <v>96.520127296378178</v>
      </c>
      <c r="F188" s="10">
        <v>93.843253735877511</v>
      </c>
      <c r="G188" s="10">
        <v>87.351964427215989</v>
      </c>
      <c r="H188" s="10">
        <v>6.4912893086615213</v>
      </c>
      <c r="I188" s="10">
        <v>6.1567462641224893</v>
      </c>
      <c r="J188" s="10">
        <v>0</v>
      </c>
      <c r="K188" s="10">
        <v>92.150637481791819</v>
      </c>
      <c r="L188" s="10">
        <v>90.938587418180305</v>
      </c>
      <c r="M188" s="10">
        <v>49.184853337081222</v>
      </c>
      <c r="N188" s="10">
        <v>41.753734081099083</v>
      </c>
      <c r="O188" s="10">
        <v>9.0614125818196953</v>
      </c>
      <c r="P188" s="10">
        <v>0</v>
      </c>
      <c r="Q188" s="10">
        <v>65.37544169265675</v>
      </c>
      <c r="R188" s="10"/>
      <c r="S188" s="10">
        <v>62.129787626676261</v>
      </c>
      <c r="T188" s="10">
        <v>3.2456540659804891</v>
      </c>
      <c r="U188" s="10">
        <v>34.62455830734325</v>
      </c>
      <c r="V188" s="10">
        <v>0</v>
      </c>
      <c r="W188" s="179"/>
      <c r="X188" s="179"/>
      <c r="Y188" s="179"/>
      <c r="Z188" s="179"/>
      <c r="AA188" s="179"/>
      <c r="AB188" s="179"/>
    </row>
    <row xmlns:x14ac="http://schemas.microsoft.com/office/spreadsheetml/2009/9/ac" r="189" ht="15.75" x14ac:dyDescent="0.25">
      <c r="A189" s="179" t="s">
        <v>283</v>
      </c>
      <c r="B189" s="10">
        <v>2020</v>
      </c>
      <c r="C189" s="179" t="s">
        <v>291</v>
      </c>
      <c r="D189" s="10">
        <v>1806442</v>
      </c>
      <c r="E189" s="10">
        <v>96.923307687872011</v>
      </c>
      <c r="F189" s="10">
        <v>94.393868722694492</v>
      </c>
      <c r="G189" s="10">
        <v>88.792119417604681</v>
      </c>
      <c r="H189" s="10">
        <v>5.6017493050898111</v>
      </c>
      <c r="I189" s="10">
        <v>5.6061312773055079</v>
      </c>
      <c r="J189" s="10">
        <v>0</v>
      </c>
      <c r="K189" s="10">
        <v>93.529227671761873</v>
      </c>
      <c r="L189" s="10">
        <v>92.39029928672835</v>
      </c>
      <c r="M189" s="10">
        <v>49.852818030746903</v>
      </c>
      <c r="N189" s="10">
        <v>42.537481255981447</v>
      </c>
      <c r="O189" s="10">
        <v>7.6097007132716499</v>
      </c>
      <c r="P189" s="10">
        <v>0</v>
      </c>
      <c r="Q189" s="10">
        <v>72.220064590424954</v>
      </c>
      <c r="R189" s="10"/>
      <c r="S189" s="10">
        <v>68.63667028117743</v>
      </c>
      <c r="T189" s="10">
        <v>3.5833943092475238</v>
      </c>
      <c r="U189" s="10">
        <v>27.779935409575049</v>
      </c>
      <c r="V189" s="10">
        <v>0</v>
      </c>
      <c r="W189" s="179"/>
      <c r="X189" s="179"/>
      <c r="Y189" s="179"/>
      <c r="Z189" s="179"/>
      <c r="AA189" s="179"/>
      <c r="AB189" s="179"/>
    </row>
    <row xmlns:x14ac="http://schemas.microsoft.com/office/spreadsheetml/2009/9/ac" r="190" ht="15.75" x14ac:dyDescent="0.25">
      <c r="A190" s="179" t="s">
        <v>283</v>
      </c>
      <c r="B190" s="10">
        <v>2021</v>
      </c>
      <c r="C190" s="179" t="s">
        <v>291</v>
      </c>
      <c r="D190" s="10">
        <v>1832916</v>
      </c>
      <c r="E190" s="10">
        <v>97.326488079365959</v>
      </c>
      <c r="F190" s="10">
        <v>94.944483709511474</v>
      </c>
      <c r="G190" s="10">
        <v>90.232274407993373</v>
      </c>
      <c r="H190" s="10">
        <v>4.7122093015181008</v>
      </c>
      <c r="I190" s="10">
        <v>5.0555162904885256</v>
      </c>
      <c r="J190" s="10">
        <v>0</v>
      </c>
      <c r="K190" s="10">
        <v>94.907817861731928</v>
      </c>
      <c r="L190" s="10">
        <v>93.842011155276396</v>
      </c>
      <c r="M190" s="10">
        <v>50.520782724412364</v>
      </c>
      <c r="N190" s="10">
        <v>43.321228430864039</v>
      </c>
      <c r="O190" s="10">
        <v>6.1579888447236044</v>
      </c>
      <c r="P190" s="10">
        <v>0</v>
      </c>
      <c r="Q190" s="10">
        <v>79.064687488193158</v>
      </c>
      <c r="R190" s="10"/>
      <c r="S190" s="10">
        <v>75.14355293567678</v>
      </c>
      <c r="T190" s="10">
        <v>3.9211345525163779</v>
      </c>
      <c r="U190" s="10">
        <v>20.935312511806838</v>
      </c>
      <c r="V190" s="10">
        <v>0</v>
      </c>
      <c r="W190" s="179"/>
      <c r="X190" s="179"/>
      <c r="Y190" s="179"/>
      <c r="Z190" s="179"/>
      <c r="AA190" s="179"/>
      <c r="AB190" s="179"/>
    </row>
    <row xmlns:x14ac="http://schemas.microsoft.com/office/spreadsheetml/2009/9/ac" r="191" ht="15.75" x14ac:dyDescent="0.25">
      <c r="A191" s="179" t="s">
        <v>283</v>
      </c>
      <c r="B191" s="10">
        <v>2022</v>
      </c>
      <c r="C191" s="179" t="s">
        <v>291</v>
      </c>
      <c r="D191" s="10">
        <v>1862314</v>
      </c>
      <c r="E191" s="10">
        <v>97.729668470859792</v>
      </c>
      <c r="F191" s="10">
        <v>95.495098696328455</v>
      </c>
      <c r="G191" s="10">
        <v>91.672429398382064</v>
      </c>
      <c r="H191" s="10">
        <v>3.822669297946391</v>
      </c>
      <c r="I191" s="10">
        <v>4.5049013036715451</v>
      </c>
      <c r="J191" s="10">
        <v>0</v>
      </c>
      <c r="K191" s="10">
        <v>96.286408051701983</v>
      </c>
      <c r="L191" s="10">
        <v>95.293723023824441</v>
      </c>
      <c r="M191" s="10">
        <v>51.188747418078037</v>
      </c>
      <c r="N191" s="10">
        <v>44.104975605746397</v>
      </c>
      <c r="O191" s="10">
        <v>4.706276976175559</v>
      </c>
      <c r="P191" s="10">
        <v>0</v>
      </c>
      <c r="Q191" s="10">
        <v>85.909310385959543</v>
      </c>
      <c r="R191" s="10"/>
      <c r="S191" s="10">
        <v>81.650435590177949</v>
      </c>
      <c r="T191" s="10">
        <v>4.258874795781594</v>
      </c>
      <c r="U191" s="10">
        <v>14.09068961404046</v>
      </c>
      <c r="V191" s="10">
        <v>0</v>
      </c>
      <c r="W191" s="179"/>
      <c r="X191" s="179"/>
      <c r="Y191" s="179"/>
      <c r="Z191" s="179"/>
      <c r="AA191" s="179"/>
      <c r="AB191" s="179"/>
    </row>
    <row xmlns:x14ac="http://schemas.microsoft.com/office/spreadsheetml/2009/9/ac" r="192" ht="15.75" x14ac:dyDescent="0.25">
      <c r="A192" s="179" t="s">
        <v>283</v>
      </c>
      <c r="B192" s="10">
        <v>2023</v>
      </c>
      <c r="C192" s="179" t="s">
        <v>291</v>
      </c>
      <c r="D192" s="10">
        <v>1885773</v>
      </c>
      <c r="E192" s="10">
        <v>98.13284886235374</v>
      </c>
      <c r="F192" s="10">
        <v>96.045713683145436</v>
      </c>
      <c r="G192" s="10">
        <v>93.112584388770756</v>
      </c>
      <c r="H192" s="10">
        <v>2.9331292943746798</v>
      </c>
      <c r="I192" s="10">
        <v>3.9542863168545641</v>
      </c>
      <c r="J192" s="10">
        <v>0</v>
      </c>
      <c r="K192" s="10">
        <v>97.664998241672038</v>
      </c>
      <c r="L192" s="10">
        <v>96.745434892372487</v>
      </c>
      <c r="M192" s="10">
        <v>51.856712111743718</v>
      </c>
      <c r="N192" s="10">
        <v>44.888722780628768</v>
      </c>
      <c r="O192" s="10">
        <v>3.2545651076275131</v>
      </c>
      <c r="P192" s="10">
        <v>0</v>
      </c>
      <c r="Q192" s="10">
        <v>92.753933283727747</v>
      </c>
      <c r="R192" s="10"/>
      <c r="S192" s="10">
        <v>88.157318244677299</v>
      </c>
      <c r="T192" s="10">
        <v>4.5966150390504481</v>
      </c>
      <c r="U192" s="10">
        <v>7.246066716272253</v>
      </c>
      <c r="V192" s="10">
        <v>0</v>
      </c>
      <c r="W192" s="179"/>
      <c r="X192" s="179"/>
      <c r="Y192" s="179"/>
      <c r="Z192" s="179"/>
      <c r="AA192" s="179"/>
      <c r="AB192" s="179"/>
    </row>
    <row xmlns:x14ac="http://schemas.microsoft.com/office/spreadsheetml/2009/9/ac" r="193" ht="15.75" x14ac:dyDescent="0.25">
      <c r="A193" s="179" t="s">
        <v>283</v>
      </c>
      <c r="B193" s="10">
        <v>2024</v>
      </c>
      <c r="C193" s="179" t="s">
        <v>291</v>
      </c>
      <c r="D193" s="10"/>
      <c r="E193" s="10"/>
      <c r="F193" s="10"/>
      <c r="G193" s="10"/>
      <c r="H193" s="10"/>
      <c r="I193" s="10"/>
      <c r="J193" s="10"/>
      <c r="K193" s="10"/>
      <c r="L193" s="10"/>
      <c r="M193" s="10"/>
      <c r="N193" s="10"/>
      <c r="O193" s="10"/>
      <c r="P193" s="10"/>
      <c r="Q193" s="10"/>
      <c r="R193" s="10"/>
      <c r="S193" s="10"/>
      <c r="T193" s="10"/>
      <c r="U193" s="10"/>
      <c r="V193" s="10"/>
      <c r="W193" s="179"/>
      <c r="X193" s="179"/>
      <c r="Y193" s="179"/>
      <c r="Z193" s="179"/>
      <c r="AA193" s="179"/>
      <c r="AB193" s="179"/>
    </row>
    <row xmlns:x14ac="http://schemas.microsoft.com/office/spreadsheetml/2009/9/ac" r="194" ht="15.75" x14ac:dyDescent="0.25">
      <c r="A194" s="179" t="s">
        <v>283</v>
      </c>
      <c r="B194" s="10">
        <v>2025</v>
      </c>
      <c r="C194" s="179" t="s">
        <v>291</v>
      </c>
      <c r="D194" s="10"/>
      <c r="E194" s="10"/>
      <c r="F194" s="10"/>
      <c r="G194" s="10"/>
      <c r="H194" s="10"/>
      <c r="I194" s="10"/>
      <c r="J194" s="10"/>
      <c r="K194" s="10"/>
      <c r="L194" s="10"/>
      <c r="M194" s="10"/>
      <c r="N194" s="10"/>
      <c r="O194" s="10"/>
      <c r="P194" s="10"/>
      <c r="Q194" s="10"/>
      <c r="R194" s="10"/>
      <c r="S194" s="10"/>
      <c r="T194" s="10"/>
      <c r="U194" s="10"/>
      <c r="V194" s="10"/>
      <c r="W194" s="179"/>
      <c r="X194" s="179"/>
      <c r="Y194" s="179"/>
      <c r="Z194" s="179"/>
      <c r="AA194" s="179"/>
      <c r="AB194" s="179"/>
    </row>
    <row xmlns:x14ac="http://schemas.microsoft.com/office/spreadsheetml/2009/9/ac" r="195" ht="15.75" x14ac:dyDescent="0.25">
      <c r="A195" s="179" t="s">
        <v>283</v>
      </c>
      <c r="B195" s="10">
        <v>2026</v>
      </c>
      <c r="C195" s="179" t="s">
        <v>291</v>
      </c>
      <c r="D195" s="10"/>
      <c r="E195" s="10"/>
      <c r="F195" s="10"/>
      <c r="G195" s="10"/>
      <c r="H195" s="10"/>
      <c r="I195" s="10"/>
      <c r="J195" s="10"/>
      <c r="K195" s="10"/>
      <c r="L195" s="10"/>
      <c r="M195" s="10"/>
      <c r="N195" s="10"/>
      <c r="O195" s="10"/>
      <c r="P195" s="10"/>
      <c r="Q195" s="10"/>
      <c r="R195" s="10"/>
      <c r="S195" s="10"/>
      <c r="T195" s="10"/>
      <c r="U195" s="10"/>
      <c r="V195" s="10"/>
      <c r="W195" s="179"/>
      <c r="X195" s="179"/>
      <c r="Y195" s="179"/>
      <c r="Z195" s="179"/>
      <c r="AA195" s="179"/>
      <c r="AB195" s="179"/>
    </row>
    <row xmlns:x14ac="http://schemas.microsoft.com/office/spreadsheetml/2009/9/ac" r="196" ht="15.75" x14ac:dyDescent="0.25">
      <c r="A196" s="179" t="s">
        <v>283</v>
      </c>
      <c r="B196" s="10">
        <v>2027</v>
      </c>
      <c r="C196" s="179" t="s">
        <v>291</v>
      </c>
      <c r="D196" s="10"/>
      <c r="E196" s="10"/>
      <c r="F196" s="10"/>
      <c r="G196" s="10"/>
      <c r="H196" s="10"/>
      <c r="I196" s="10"/>
      <c r="J196" s="10"/>
      <c r="K196" s="10"/>
      <c r="L196" s="10"/>
      <c r="M196" s="10"/>
      <c r="N196" s="10"/>
      <c r="O196" s="10"/>
      <c r="P196" s="10"/>
      <c r="Q196" s="10"/>
      <c r="R196" s="10"/>
      <c r="S196" s="10"/>
      <c r="T196" s="10"/>
      <c r="U196" s="10"/>
      <c r="V196" s="10"/>
      <c r="W196" s="179"/>
      <c r="X196" s="179"/>
      <c r="Y196" s="179"/>
      <c r="Z196" s="179"/>
      <c r="AA196" s="179"/>
      <c r="AB196" s="179"/>
    </row>
    <row xmlns:x14ac="http://schemas.microsoft.com/office/spreadsheetml/2009/9/ac" r="197" ht="15.75" x14ac:dyDescent="0.25">
      <c r="A197" s="179" t="s">
        <v>283</v>
      </c>
      <c r="B197" s="10">
        <v>2028</v>
      </c>
      <c r="C197" s="179" t="s">
        <v>291</v>
      </c>
      <c r="D197" s="10"/>
      <c r="E197" s="10"/>
      <c r="F197" s="10"/>
      <c r="G197" s="10"/>
      <c r="H197" s="10"/>
      <c r="I197" s="10"/>
      <c r="J197" s="10"/>
      <c r="K197" s="10"/>
      <c r="L197" s="10"/>
      <c r="M197" s="10"/>
      <c r="N197" s="10"/>
      <c r="O197" s="10"/>
      <c r="P197" s="10"/>
      <c r="Q197" s="10"/>
      <c r="R197" s="10"/>
      <c r="S197" s="10"/>
      <c r="T197" s="10"/>
      <c r="U197" s="10"/>
      <c r="V197" s="10"/>
      <c r="W197" s="179"/>
      <c r="X197" s="179"/>
      <c r="Y197" s="179"/>
      <c r="Z197" s="179"/>
      <c r="AA197" s="179"/>
      <c r="AB197" s="179"/>
    </row>
    <row xmlns:x14ac="http://schemas.microsoft.com/office/spreadsheetml/2009/9/ac" r="198" ht="15.75" x14ac:dyDescent="0.25">
      <c r="A198" s="179" t="s">
        <v>283</v>
      </c>
      <c r="B198" s="10">
        <v>2029</v>
      </c>
      <c r="C198" s="179" t="s">
        <v>291</v>
      </c>
      <c r="D198" s="10"/>
      <c r="E198" s="10"/>
      <c r="F198" s="10"/>
      <c r="G198" s="10"/>
      <c r="H198" s="10"/>
      <c r="I198" s="10"/>
      <c r="J198" s="10"/>
      <c r="K198" s="10"/>
      <c r="L198" s="10"/>
      <c r="M198" s="10"/>
      <c r="N198" s="10"/>
      <c r="O198" s="10"/>
      <c r="P198" s="10"/>
      <c r="Q198" s="10"/>
      <c r="R198" s="10"/>
      <c r="S198" s="10"/>
      <c r="T198" s="10"/>
      <c r="U198" s="10"/>
      <c r="V198" s="10"/>
      <c r="W198" s="179"/>
      <c r="X198" s="179"/>
      <c r="Y198" s="179"/>
      <c r="Z198" s="179"/>
      <c r="AA198" s="179"/>
      <c r="AB198" s="179"/>
    </row>
    <row xmlns:x14ac="http://schemas.microsoft.com/office/spreadsheetml/2009/9/ac" r="199" ht="15.75" x14ac:dyDescent="0.25">
      <c r="A199" s="179" t="s">
        <v>283</v>
      </c>
      <c r="B199" s="10">
        <v>2030</v>
      </c>
      <c r="C199" s="179" t="s">
        <v>291</v>
      </c>
      <c r="D199" s="10"/>
      <c r="E199" s="10"/>
      <c r="F199" s="10"/>
      <c r="G199" s="10"/>
      <c r="H199" s="10"/>
      <c r="I199" s="10"/>
      <c r="J199" s="10"/>
      <c r="K199" s="10"/>
      <c r="L199" s="10"/>
      <c r="M199" s="10"/>
      <c r="N199" s="10"/>
      <c r="O199" s="10"/>
      <c r="P199" s="10"/>
      <c r="Q199" s="10"/>
      <c r="R199" s="10"/>
      <c r="S199" s="10"/>
      <c r="T199" s="10"/>
      <c r="U199" s="10"/>
      <c r="V199" s="10"/>
      <c r="W199" s="179"/>
      <c r="X199" s="179"/>
      <c r="Y199" s="179"/>
      <c r="Z199" s="179"/>
      <c r="AA199" s="179"/>
      <c r="AB199" s="179"/>
    </row>
    <row xmlns:x14ac="http://schemas.microsoft.com/office/spreadsheetml/2009/9/ac" r="200" ht="15.75" x14ac:dyDescent="0.25">
      <c r="A200" s="179"/>
      <c r="B200" s="180"/>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c r="AA200" s="179"/>
      <c r="AB200" s="179"/>
    </row>
    <row xmlns:x14ac="http://schemas.microsoft.com/office/spreadsheetml/2009/9/ac" r="201" ht="15.75" x14ac:dyDescent="0.25">
      <c r="A201" s="179"/>
      <c r="B201" s="180"/>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c r="AA201" s="179"/>
      <c r="AB201" s="179"/>
    </row>
    <row xmlns:x14ac="http://schemas.microsoft.com/office/spreadsheetml/2009/9/ac" r="202" ht="15.75" x14ac:dyDescent="0.25">
      <c r="A202" s="179"/>
      <c r="B202" s="180"/>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c r="AA202" s="179"/>
      <c r="AB202" s="179"/>
    </row>
    <row xmlns:x14ac="http://schemas.microsoft.com/office/spreadsheetml/2009/9/ac" r="203" ht="15.75" x14ac:dyDescent="0.25">
      <c r="A203" s="179"/>
      <c r="B203" s="180"/>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c r="AA203" s="179"/>
      <c r="AB203" s="179"/>
    </row>
    <row xmlns:x14ac="http://schemas.microsoft.com/office/spreadsheetml/2009/9/ac" r="204" ht="15.75" x14ac:dyDescent="0.25">
      <c r="A204" s="179"/>
      <c r="B204" s="180"/>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row>
    <row xmlns:x14ac="http://schemas.microsoft.com/office/spreadsheetml/2009/9/ac" r="205" ht="15.75" x14ac:dyDescent="0.25">
      <c r="A205" s="179"/>
      <c r="B205" s="180"/>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c r="AA205" s="179"/>
      <c r="AB205" s="179"/>
    </row>
    <row xmlns:x14ac="http://schemas.microsoft.com/office/spreadsheetml/2009/9/ac" r="206" ht="15.75" x14ac:dyDescent="0.25">
      <c r="A206" s="179"/>
      <c r="B206" s="180"/>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c r="AA206" s="179"/>
      <c r="AB206" s="179"/>
    </row>
    <row xmlns:x14ac="http://schemas.microsoft.com/office/spreadsheetml/2009/9/ac" r="207" ht="15.75" x14ac:dyDescent="0.25">
      <c r="A207" s="179"/>
      <c r="B207" s="180"/>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c r="AA207" s="179"/>
      <c r="AB207" s="179"/>
    </row>
    <row xmlns:x14ac="http://schemas.microsoft.com/office/spreadsheetml/2009/9/ac" r="208" ht="15.75" x14ac:dyDescent="0.25">
      <c r="A208" s="179"/>
      <c r="B208" s="180"/>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c r="AA208" s="179"/>
      <c r="AB208" s="179"/>
    </row>
    <row xmlns:x14ac="http://schemas.microsoft.com/office/spreadsheetml/2009/9/ac" r="209" ht="15.75" x14ac:dyDescent="0.25">
      <c r="A209" s="179"/>
      <c r="B209" s="180"/>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c r="AA209" s="179"/>
      <c r="AB209" s="179"/>
    </row>
    <row xmlns:x14ac="http://schemas.microsoft.com/office/spreadsheetml/2009/9/ac" r="210" ht="15.75" x14ac:dyDescent="0.25">
      <c r="A210" s="179"/>
      <c r="B210" s="180"/>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c r="AA210" s="179"/>
      <c r="AB210" s="179"/>
    </row>
    <row xmlns:x14ac="http://schemas.microsoft.com/office/spreadsheetml/2009/9/ac" r="211" ht="15.75" x14ac:dyDescent="0.25">
      <c r="A211" s="179"/>
      <c r="B211" s="180"/>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c r="AB211" s="179"/>
    </row>
    <row xmlns:x14ac="http://schemas.microsoft.com/office/spreadsheetml/2009/9/ac" r="212" ht="15.75" x14ac:dyDescent="0.25">
      <c r="A212" s="179"/>
      <c r="B212" s="180"/>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row>
    <row xmlns:x14ac="http://schemas.microsoft.com/office/spreadsheetml/2009/9/ac" r="213" ht="15.75" x14ac:dyDescent="0.25">
      <c r="A213" s="179"/>
      <c r="B213" s="180"/>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c r="AB213" s="179"/>
    </row>
    <row xmlns:x14ac="http://schemas.microsoft.com/office/spreadsheetml/2009/9/ac" r="214" ht="15.75" x14ac:dyDescent="0.25">
      <c r="A214" s="179"/>
      <c r="B214" s="180"/>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c r="AB214" s="179"/>
    </row>
    <row xmlns:x14ac="http://schemas.microsoft.com/office/spreadsheetml/2009/9/ac" r="215" ht="15.75" x14ac:dyDescent="0.25">
      <c r="A215" s="179"/>
      <c r="B215" s="180"/>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79"/>
    </row>
    <row xmlns:x14ac="http://schemas.microsoft.com/office/spreadsheetml/2009/9/ac" r="216" ht="15.75" x14ac:dyDescent="0.25">
      <c r="A216" s="179"/>
      <c r="B216" s="180"/>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79"/>
    </row>
    <row xmlns:x14ac="http://schemas.microsoft.com/office/spreadsheetml/2009/9/ac" r="217" ht="15.75" x14ac:dyDescent="0.25">
      <c r="A217" s="179"/>
      <c r="B217" s="180"/>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c r="AA217" s="179"/>
      <c r="AB217" s="179"/>
    </row>
    <row xmlns:x14ac="http://schemas.microsoft.com/office/spreadsheetml/2009/9/ac" r="218" ht="15.75" x14ac:dyDescent="0.25">
      <c r="A218" s="179"/>
      <c r="B218" s="180"/>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c r="AA218" s="179"/>
      <c r="AB218" s="179"/>
    </row>
    <row xmlns:x14ac="http://schemas.microsoft.com/office/spreadsheetml/2009/9/ac" r="219" ht="15.75" x14ac:dyDescent="0.25">
      <c r="A219" s="179"/>
      <c r="B219" s="180"/>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c r="AA219" s="179"/>
      <c r="AB219" s="179"/>
    </row>
    <row xmlns:x14ac="http://schemas.microsoft.com/office/spreadsheetml/2009/9/ac" r="220" ht="15.75" x14ac:dyDescent="0.25">
      <c r="A220" s="179"/>
      <c r="B220" s="180"/>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c r="AA220" s="179"/>
      <c r="AB220" s="179"/>
    </row>
    <row xmlns:x14ac="http://schemas.microsoft.com/office/spreadsheetml/2009/9/ac" r="221" ht="15.75" x14ac:dyDescent="0.25">
      <c r="A221" s="179"/>
      <c r="B221" s="180"/>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c r="AA221" s="179"/>
      <c r="AB221" s="179"/>
    </row>
    <row xmlns:x14ac="http://schemas.microsoft.com/office/spreadsheetml/2009/9/ac" r="222" ht="15.75" x14ac:dyDescent="0.25">
      <c r="A222" s="179"/>
      <c r="B222" s="180"/>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c r="AA222" s="179"/>
      <c r="AB222" s="179"/>
    </row>
    <row xmlns:x14ac="http://schemas.microsoft.com/office/spreadsheetml/2009/9/ac" r="223" ht="15.75" x14ac:dyDescent="0.25">
      <c r="A223" s="179"/>
      <c r="B223" s="180"/>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c r="AB223" s="179"/>
    </row>
    <row xmlns:x14ac="http://schemas.microsoft.com/office/spreadsheetml/2009/9/ac" r="224" ht="15.75" x14ac:dyDescent="0.25">
      <c r="A224" s="179"/>
      <c r="B224" s="180"/>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c r="AA224" s="179"/>
      <c r="AB224" s="179"/>
    </row>
    <row xmlns:x14ac="http://schemas.microsoft.com/office/spreadsheetml/2009/9/ac" r="225" ht="15.75" x14ac:dyDescent="0.25">
      <c r="A225" s="179"/>
      <c r="B225" s="180"/>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c r="AB225" s="179"/>
    </row>
    <row xmlns:x14ac="http://schemas.microsoft.com/office/spreadsheetml/2009/9/ac" r="226" ht="15.75" x14ac:dyDescent="0.25">
      <c r="A226" s="179"/>
      <c r="B226" s="180"/>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c r="AA226" s="179"/>
      <c r="AB226" s="179"/>
    </row>
    <row xmlns:x14ac="http://schemas.microsoft.com/office/spreadsheetml/2009/9/ac" r="227" ht="15.75" x14ac:dyDescent="0.25">
      <c r="A227" s="179"/>
      <c r="B227" s="180"/>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c r="AA227" s="179"/>
      <c r="AB227" s="179"/>
    </row>
    <row xmlns:x14ac="http://schemas.microsoft.com/office/spreadsheetml/2009/9/ac" r="228" ht="15.75" x14ac:dyDescent="0.25">
      <c r="A228" s="179"/>
      <c r="B228" s="180"/>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c r="AA228" s="179"/>
      <c r="AB228" s="179"/>
    </row>
    <row xmlns:x14ac="http://schemas.microsoft.com/office/spreadsheetml/2009/9/ac" r="229" ht="15.75" x14ac:dyDescent="0.25">
      <c r="A229" s="179"/>
      <c r="B229" s="180"/>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c r="AA229" s="179"/>
      <c r="AB229" s="179"/>
    </row>
    <row xmlns:x14ac="http://schemas.microsoft.com/office/spreadsheetml/2009/9/ac" r="230" ht="15.75" x14ac:dyDescent="0.25">
      <c r="A230" s="179"/>
      <c r="B230" s="180"/>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c r="AA230" s="179"/>
      <c r="AB230" s="179"/>
    </row>
    <row xmlns:x14ac="http://schemas.microsoft.com/office/spreadsheetml/2009/9/ac" r="231" ht="15.75" x14ac:dyDescent="0.25">
      <c r="A231" s="179"/>
      <c r="B231" s="180"/>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c r="AA231" s="179"/>
      <c r="AB231" s="179"/>
    </row>
    <row xmlns:x14ac="http://schemas.microsoft.com/office/spreadsheetml/2009/9/ac" r="232" ht="15.75" x14ac:dyDescent="0.25">
      <c r="A232" s="179"/>
      <c r="B232" s="180"/>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c r="AA232" s="179"/>
      <c r="AB232" s="179"/>
    </row>
    <row xmlns:x14ac="http://schemas.microsoft.com/office/spreadsheetml/2009/9/ac" r="233" ht="15.75" x14ac:dyDescent="0.25">
      <c r="A233" s="179"/>
      <c r="B233" s="180"/>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c r="AA233" s="179"/>
    </row>
    <row xmlns:x14ac="http://schemas.microsoft.com/office/spreadsheetml/2009/9/ac" r="234" ht="15.75" x14ac:dyDescent="0.25">
      <c r="A234" s="179"/>
      <c r="B234" s="180"/>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c r="AA234" s="179"/>
    </row>
    <row xmlns:x14ac="http://schemas.microsoft.com/office/spreadsheetml/2009/9/ac" r="235" ht="15.75" x14ac:dyDescent="0.25">
      <c r="A235" s="179"/>
      <c r="B235" s="180"/>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c r="AA235" s="179"/>
    </row>
    <row xmlns:x14ac="http://schemas.microsoft.com/office/spreadsheetml/2009/9/ac" r="236" ht="15.75" x14ac:dyDescent="0.25">
      <c r="A236" s="179"/>
      <c r="B236" s="180"/>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c r="AA236" s="179"/>
    </row>
    <row xmlns:x14ac="http://schemas.microsoft.com/office/spreadsheetml/2009/9/ac" r="237" ht="15.75" x14ac:dyDescent="0.25">
      <c r="A237" s="179"/>
      <c r="B237" s="180"/>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c r="AA237" s="179"/>
    </row>
    <row xmlns:x14ac="http://schemas.microsoft.com/office/spreadsheetml/2009/9/ac" r="238" ht="15.75" x14ac:dyDescent="0.25">
      <c r="A238" s="179"/>
      <c r="B238" s="180"/>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c r="AA238" s="179"/>
    </row>
    <row xmlns:x14ac="http://schemas.microsoft.com/office/spreadsheetml/2009/9/ac" r="239" ht="15.75" x14ac:dyDescent="0.25">
      <c r="A239" s="179"/>
      <c r="B239" s="180"/>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c r="AA239" s="179"/>
    </row>
    <row xmlns:x14ac="http://schemas.microsoft.com/office/spreadsheetml/2009/9/ac" r="240" ht="15.75" x14ac:dyDescent="0.25">
      <c r="A240" s="179"/>
      <c r="B240" s="180"/>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c r="AA240" s="179"/>
    </row>
    <row xmlns:x14ac="http://schemas.microsoft.com/office/spreadsheetml/2009/9/ac" r="241" ht="15.75" x14ac:dyDescent="0.25">
      <c r="A241" s="179"/>
      <c r="B241" s="180"/>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c r="AA241" s="179"/>
    </row>
    <row xmlns:x14ac="http://schemas.microsoft.com/office/spreadsheetml/2009/9/ac" r="242" ht="15.75" x14ac:dyDescent="0.25">
      <c r="A242" s="179"/>
      <c r="B242" s="180"/>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c r="AA242" s="179"/>
    </row>
    <row xmlns:x14ac="http://schemas.microsoft.com/office/spreadsheetml/2009/9/ac" r="243" ht="15.75" x14ac:dyDescent="0.25">
      <c r="A243" s="179"/>
      <c r="B243" s="180"/>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c r="AA243" s="179"/>
    </row>
    <row xmlns:x14ac="http://schemas.microsoft.com/office/spreadsheetml/2009/9/ac" r="244" ht="15.75" x14ac:dyDescent="0.25">
      <c r="A244" s="179"/>
      <c r="B244" s="180"/>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c r="AA244" s="179"/>
    </row>
    <row xmlns:x14ac="http://schemas.microsoft.com/office/spreadsheetml/2009/9/ac" r="245" ht="15.75" x14ac:dyDescent="0.25">
      <c r="A245" s="179"/>
      <c r="B245" s="180"/>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c r="AA245" s="179"/>
    </row>
    <row xmlns:x14ac="http://schemas.microsoft.com/office/spreadsheetml/2009/9/ac" r="246" ht="15.75" x14ac:dyDescent="0.25">
      <c r="A246" s="179"/>
      <c r="B246" s="180"/>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c r="AA246" s="179"/>
    </row>
    <row xmlns:x14ac="http://schemas.microsoft.com/office/spreadsheetml/2009/9/ac" r="247" ht="15.75" x14ac:dyDescent="0.25">
      <c r="A247" s="179"/>
      <c r="B247" s="180"/>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c r="AA247" s="179"/>
    </row>
    <row xmlns:x14ac="http://schemas.microsoft.com/office/spreadsheetml/2009/9/ac" r="248" ht="15.75" x14ac:dyDescent="0.25">
      <c r="A248" s="179"/>
      <c r="B248" s="180"/>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c r="AA248" s="179"/>
    </row>
    <row xmlns:x14ac="http://schemas.microsoft.com/office/spreadsheetml/2009/9/ac" r="249" ht="15.75" x14ac:dyDescent="0.25">
      <c r="A249" s="179"/>
      <c r="B249" s="180"/>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c r="AA249" s="179"/>
    </row>
    <row xmlns:x14ac="http://schemas.microsoft.com/office/spreadsheetml/2009/9/ac" r="250" ht="15.75" x14ac:dyDescent="0.25">
      <c r="A250" s="179"/>
      <c r="B250" s="180"/>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c r="AA250" s="179"/>
    </row>
    <row xmlns:x14ac="http://schemas.microsoft.com/office/spreadsheetml/2009/9/ac" r="251" ht="15.75" x14ac:dyDescent="0.25">
      <c r="A251" s="179"/>
      <c r="B251" s="180"/>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c r="AA251" s="179"/>
    </row>
    <row xmlns:x14ac="http://schemas.microsoft.com/office/spreadsheetml/2009/9/ac" r="252" ht="15.75" x14ac:dyDescent="0.25">
      <c r="A252" s="179"/>
      <c r="B252" s="180"/>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c r="AA252" s="179"/>
    </row>
    <row xmlns:x14ac="http://schemas.microsoft.com/office/spreadsheetml/2009/9/ac" r="253" ht="15.75" x14ac:dyDescent="0.25">
      <c r="A253" s="179"/>
      <c r="B253" s="180"/>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c r="AA253" s="179"/>
    </row>
    <row xmlns:x14ac="http://schemas.microsoft.com/office/spreadsheetml/2009/9/ac" r="254" ht="15.75" x14ac:dyDescent="0.25">
      <c r="A254" s="179"/>
      <c r="B254" s="180"/>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c r="AA254" s="179"/>
    </row>
    <row xmlns:x14ac="http://schemas.microsoft.com/office/spreadsheetml/2009/9/ac" r="255" ht="15.75" x14ac:dyDescent="0.25">
      <c r="A255" s="179"/>
      <c r="B255" s="180"/>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c r="AA255" s="179"/>
    </row>
    <row xmlns:x14ac="http://schemas.microsoft.com/office/spreadsheetml/2009/9/ac" r="256" ht="15.75" x14ac:dyDescent="0.25">
      <c r="A256" s="179"/>
      <c r="B256" s="180"/>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c r="AA256" s="179"/>
    </row>
    <row xmlns:x14ac="http://schemas.microsoft.com/office/spreadsheetml/2009/9/ac" r="257" ht="15.75" x14ac:dyDescent="0.25">
      <c r="A257" s="179"/>
      <c r="B257" s="180"/>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c r="AA257" s="179"/>
    </row>
    <row xmlns:x14ac="http://schemas.microsoft.com/office/spreadsheetml/2009/9/ac" r="258" ht="15.75" x14ac:dyDescent="0.25">
      <c r="A258" s="179"/>
      <c r="B258" s="180"/>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c r="AA258" s="179"/>
    </row>
    <row xmlns:x14ac="http://schemas.microsoft.com/office/spreadsheetml/2009/9/ac" r="259" ht="15.75" x14ac:dyDescent="0.25">
      <c r="A259" s="179"/>
      <c r="B259" s="180"/>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c r="AA259" s="179"/>
    </row>
    <row xmlns:x14ac="http://schemas.microsoft.com/office/spreadsheetml/2009/9/ac" r="260" ht="15.75" x14ac:dyDescent="0.25">
      <c r="A260" s="179"/>
      <c r="B260" s="180"/>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c r="AA260" s="179"/>
    </row>
    <row xmlns:x14ac="http://schemas.microsoft.com/office/spreadsheetml/2009/9/ac" r="261" ht="15.75" x14ac:dyDescent="0.25">
      <c r="A261" s="179"/>
      <c r="B261" s="180"/>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c r="AA261" s="179"/>
    </row>
    <row xmlns:x14ac="http://schemas.microsoft.com/office/spreadsheetml/2009/9/ac" r="262" ht="15.75" x14ac:dyDescent="0.25">
      <c r="A262" s="179"/>
      <c r="B262" s="180"/>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c r="AA262" s="179"/>
    </row>
    <row xmlns:x14ac="http://schemas.microsoft.com/office/spreadsheetml/2009/9/ac" r="263" ht="15.75" x14ac:dyDescent="0.25">
      <c r="A263" s="179"/>
      <c r="B263" s="180"/>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row>
    <row xmlns:x14ac="http://schemas.microsoft.com/office/spreadsheetml/2009/9/ac" r="264" ht="15.75" x14ac:dyDescent="0.25">
      <c r="A264" s="179"/>
      <c r="B264" s="180"/>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c r="AA264" s="179"/>
    </row>
    <row xmlns:x14ac="http://schemas.microsoft.com/office/spreadsheetml/2009/9/ac" r="265" ht="15.75" x14ac:dyDescent="0.25">
      <c r="A265" s="179"/>
      <c r="B265" s="180"/>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row>
    <row xmlns:x14ac="http://schemas.microsoft.com/office/spreadsheetml/2009/9/ac" r="266" ht="15.75" x14ac:dyDescent="0.25">
      <c r="A266" s="179"/>
      <c r="B266" s="180"/>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row>
    <row xmlns:x14ac="http://schemas.microsoft.com/office/spreadsheetml/2009/9/ac" r="267" ht="15.75" x14ac:dyDescent="0.25">
      <c r="A267" s="179"/>
      <c r="B267" s="180"/>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row>
    <row xmlns:x14ac="http://schemas.microsoft.com/office/spreadsheetml/2009/9/ac" r="268" ht="15.75" x14ac:dyDescent="0.25">
      <c r="A268" s="179"/>
      <c r="B268" s="180"/>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row>
    <row xmlns:x14ac="http://schemas.microsoft.com/office/spreadsheetml/2009/9/ac" r="269" ht="15.75" x14ac:dyDescent="0.25">
      <c r="A269" s="179"/>
      <c r="B269" s="180"/>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row>
    <row xmlns:x14ac="http://schemas.microsoft.com/office/spreadsheetml/2009/9/ac" r="270" ht="15.75" x14ac:dyDescent="0.25">
      <c r="A270" s="179"/>
      <c r="B270" s="180"/>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c r="AA270" s="179"/>
    </row>
    <row xmlns:x14ac="http://schemas.microsoft.com/office/spreadsheetml/2009/9/ac" r="271" ht="15.75" x14ac:dyDescent="0.25">
      <c r="A271" s="179"/>
      <c r="B271" s="180"/>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c r="AA271" s="179"/>
    </row>
    <row xmlns:x14ac="http://schemas.microsoft.com/office/spreadsheetml/2009/9/ac" r="272" ht="15.75" x14ac:dyDescent="0.25">
      <c r="A272" s="179"/>
      <c r="B272" s="180"/>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row>
    <row xmlns:x14ac="http://schemas.microsoft.com/office/spreadsheetml/2009/9/ac" r="273" ht="15.75" x14ac:dyDescent="0.25">
      <c r="A273" s="179"/>
      <c r="B273" s="180"/>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c r="AA273" s="179"/>
    </row>
    <row xmlns:x14ac="http://schemas.microsoft.com/office/spreadsheetml/2009/9/ac" r="274" ht="15.75" x14ac:dyDescent="0.25">
      <c r="A274" s="179"/>
      <c r="B274" s="180"/>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row>
    <row xmlns:x14ac="http://schemas.microsoft.com/office/spreadsheetml/2009/9/ac" r="275" ht="15.75" x14ac:dyDescent="0.25">
      <c r="A275" s="179"/>
      <c r="B275" s="180"/>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row>
    <row xmlns:x14ac="http://schemas.microsoft.com/office/spreadsheetml/2009/9/ac" r="276" ht="15.75" x14ac:dyDescent="0.25">
      <c r="A276" s="179"/>
      <c r="B276" s="180"/>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c r="AA276" s="179"/>
    </row>
    <row xmlns:x14ac="http://schemas.microsoft.com/office/spreadsheetml/2009/9/ac" r="277" ht="15.75" x14ac:dyDescent="0.25">
      <c r="A277" s="179"/>
      <c r="B277" s="180"/>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c r="AA277" s="179"/>
    </row>
    <row xmlns:x14ac="http://schemas.microsoft.com/office/spreadsheetml/2009/9/ac" r="278" ht="15.75" x14ac:dyDescent="0.25">
      <c r="A278" s="179"/>
      <c r="B278" s="180"/>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row>
    <row xmlns:x14ac="http://schemas.microsoft.com/office/spreadsheetml/2009/9/ac" r="279" ht="15.75" x14ac:dyDescent="0.25">
      <c r="A279" s="179"/>
      <c r="B279" s="180"/>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row>
    <row xmlns:x14ac="http://schemas.microsoft.com/office/spreadsheetml/2009/9/ac" r="280" ht="15.75" x14ac:dyDescent="0.25">
      <c r="A280" s="179"/>
      <c r="B280" s="180"/>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c r="AA280" s="179"/>
    </row>
    <row xmlns:x14ac="http://schemas.microsoft.com/office/spreadsheetml/2009/9/ac" r="281" ht="15.75" x14ac:dyDescent="0.25">
      <c r="A281" s="179"/>
      <c r="B281" s="180"/>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c r="AA281" s="179"/>
    </row>
    <row xmlns:x14ac="http://schemas.microsoft.com/office/spreadsheetml/2009/9/ac" r="282" ht="15.75" x14ac:dyDescent="0.25">
      <c r="A282" s="179"/>
      <c r="B282" s="180"/>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c r="AA282" s="179"/>
    </row>
    <row xmlns:x14ac="http://schemas.microsoft.com/office/spreadsheetml/2009/9/ac" r="283" ht="15.75" x14ac:dyDescent="0.25">
      <c r="A283" s="179"/>
      <c r="B283" s="180"/>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row>
    <row xmlns:x14ac="http://schemas.microsoft.com/office/spreadsheetml/2009/9/ac" r="284" ht="15.75" x14ac:dyDescent="0.25">
      <c r="A284" s="179"/>
      <c r="B284" s="180"/>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c r="AA284" s="179"/>
    </row>
    <row xmlns:x14ac="http://schemas.microsoft.com/office/spreadsheetml/2009/9/ac" r="285" ht="15.75" x14ac:dyDescent="0.25">
      <c r="A285" s="179"/>
      <c r="B285" s="180"/>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row>
    <row xmlns:x14ac="http://schemas.microsoft.com/office/spreadsheetml/2009/9/ac" r="286" ht="15.75" x14ac:dyDescent="0.25">
      <c r="A286" s="179"/>
      <c r="B286" s="180"/>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row>
    <row xmlns:x14ac="http://schemas.microsoft.com/office/spreadsheetml/2009/9/ac" r="287" ht="15.75" x14ac:dyDescent="0.25">
      <c r="A287" s="179"/>
      <c r="B287" s="180"/>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c r="AA287" s="179"/>
    </row>
    <row xmlns:x14ac="http://schemas.microsoft.com/office/spreadsheetml/2009/9/ac" r="288" ht="15.75" x14ac:dyDescent="0.25">
      <c r="A288" s="179"/>
      <c r="B288" s="180"/>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c r="AA288" s="179"/>
    </row>
    <row xmlns:x14ac="http://schemas.microsoft.com/office/spreadsheetml/2009/9/ac" r="289" ht="15.75" x14ac:dyDescent="0.25">
      <c r="A289" s="179"/>
      <c r="B289" s="180"/>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row>
    <row xmlns:x14ac="http://schemas.microsoft.com/office/spreadsheetml/2009/9/ac" r="290" ht="15.75" x14ac:dyDescent="0.25">
      <c r="A290" s="179"/>
      <c r="B290" s="180"/>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row>
    <row xmlns:x14ac="http://schemas.microsoft.com/office/spreadsheetml/2009/9/ac" r="291" ht="15.75" x14ac:dyDescent="0.25">
      <c r="A291" s="179"/>
      <c r="B291" s="180"/>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c r="AA291" s="179"/>
    </row>
    <row xmlns:x14ac="http://schemas.microsoft.com/office/spreadsheetml/2009/9/ac" r="292" ht="15.75" x14ac:dyDescent="0.25">
      <c r="A292" s="179"/>
      <c r="B292" s="180"/>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c r="AA292" s="179"/>
    </row>
    <row xmlns:x14ac="http://schemas.microsoft.com/office/spreadsheetml/2009/9/ac" r="293" ht="15.75" x14ac:dyDescent="0.25">
      <c r="A293" s="179"/>
      <c r="B293" s="180"/>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c r="AA293" s="179"/>
    </row>
    <row xmlns:x14ac="http://schemas.microsoft.com/office/spreadsheetml/2009/9/ac" r="294" ht="15.75" x14ac:dyDescent="0.25">
      <c r="A294" s="179"/>
      <c r="B294" s="180"/>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c r="AA294" s="179"/>
    </row>
    <row xmlns:x14ac="http://schemas.microsoft.com/office/spreadsheetml/2009/9/ac" r="295" ht="15.75" x14ac:dyDescent="0.25">
      <c r="A295" s="179"/>
      <c r="B295" s="180"/>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c r="AA295" s="179"/>
    </row>
    <row xmlns:x14ac="http://schemas.microsoft.com/office/spreadsheetml/2009/9/ac" r="296" ht="15.75" x14ac:dyDescent="0.25">
      <c r="A296" s="179"/>
      <c r="B296" s="180"/>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c r="AA296" s="179"/>
    </row>
    <row xmlns:x14ac="http://schemas.microsoft.com/office/spreadsheetml/2009/9/ac" r="297" ht="15.75" x14ac:dyDescent="0.25">
      <c r="A297" s="179"/>
      <c r="B297" s="180"/>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c r="AA297" s="179"/>
    </row>
    <row xmlns:x14ac="http://schemas.microsoft.com/office/spreadsheetml/2009/9/ac" r="298" ht="15.75" x14ac:dyDescent="0.25">
      <c r="A298" s="179"/>
      <c r="B298" s="180"/>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c r="AA298" s="179"/>
    </row>
    <row xmlns:x14ac="http://schemas.microsoft.com/office/spreadsheetml/2009/9/ac" r="299" ht="15.75" x14ac:dyDescent="0.25">
      <c r="A299" s="179"/>
      <c r="B299" s="180"/>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c r="AA299" s="179"/>
    </row>
    <row xmlns:x14ac="http://schemas.microsoft.com/office/spreadsheetml/2009/9/ac" r="300" ht="15.75" x14ac:dyDescent="0.25">
      <c r="A300" s="179"/>
      <c r="B300" s="180"/>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c r="AA300" s="179"/>
    </row>
    <row xmlns:x14ac="http://schemas.microsoft.com/office/spreadsheetml/2009/9/ac" r="301" ht="15.75" x14ac:dyDescent="0.25">
      <c r="A301" s="179"/>
      <c r="B301" s="180"/>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c r="AA301" s="179"/>
    </row>
    <row xmlns:x14ac="http://schemas.microsoft.com/office/spreadsheetml/2009/9/ac" r="302" ht="15.75" x14ac:dyDescent="0.25">
      <c r="A302" s="179"/>
      <c r="B302" s="180"/>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c r="AA302" s="179"/>
    </row>
    <row xmlns:x14ac="http://schemas.microsoft.com/office/spreadsheetml/2009/9/ac" r="303" ht="15.75" x14ac:dyDescent="0.25">
      <c r="A303" s="179"/>
      <c r="B303" s="180"/>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c r="AA303" s="179"/>
    </row>
    <row xmlns:x14ac="http://schemas.microsoft.com/office/spreadsheetml/2009/9/ac" r="304" ht="15.75" x14ac:dyDescent="0.25">
      <c r="A304" s="179"/>
      <c r="B304" s="180"/>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c r="AA304" s="179"/>
    </row>
    <row xmlns:x14ac="http://schemas.microsoft.com/office/spreadsheetml/2009/9/ac" r="305" ht="15.75" x14ac:dyDescent="0.25">
      <c r="A305" s="179"/>
      <c r="B305" s="180"/>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row>
    <row xmlns:x14ac="http://schemas.microsoft.com/office/spreadsheetml/2009/9/ac" r="306" ht="15.75" x14ac:dyDescent="0.25">
      <c r="A306" s="179"/>
      <c r="B306" s="180"/>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c r="AA306" s="179"/>
    </row>
    <row xmlns:x14ac="http://schemas.microsoft.com/office/spreadsheetml/2009/9/ac" r="307" ht="15.75" x14ac:dyDescent="0.25">
      <c r="A307" s="179"/>
      <c r="B307" s="180"/>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c r="AA307" s="179"/>
    </row>
    <row xmlns:x14ac="http://schemas.microsoft.com/office/spreadsheetml/2009/9/ac" r="308" ht="15.75" x14ac:dyDescent="0.25">
      <c r="A308" s="179"/>
      <c r="B308" s="180"/>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c r="AA308" s="179"/>
    </row>
    <row xmlns:x14ac="http://schemas.microsoft.com/office/spreadsheetml/2009/9/ac" r="309" ht="15.75" x14ac:dyDescent="0.25">
      <c r="A309" s="179"/>
      <c r="B309" s="180"/>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c r="AA309" s="179"/>
    </row>
    <row xmlns:x14ac="http://schemas.microsoft.com/office/spreadsheetml/2009/9/ac" r="310" ht="15.75" x14ac:dyDescent="0.25">
      <c r="A310" s="179"/>
      <c r="B310" s="180"/>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c r="AA310" s="179"/>
    </row>
    <row xmlns:x14ac="http://schemas.microsoft.com/office/spreadsheetml/2009/9/ac" r="311" ht="15.75" x14ac:dyDescent="0.25">
      <c r="A311" s="179"/>
      <c r="B311" s="180"/>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c r="AA311" s="179"/>
    </row>
    <row xmlns:x14ac="http://schemas.microsoft.com/office/spreadsheetml/2009/9/ac" r="312" ht="15.75" x14ac:dyDescent="0.25">
      <c r="A312" s="179"/>
      <c r="B312" s="180"/>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c r="AA312" s="179"/>
    </row>
    <row xmlns:x14ac="http://schemas.microsoft.com/office/spreadsheetml/2009/9/ac" r="313" ht="15.75" x14ac:dyDescent="0.25">
      <c r="A313" s="179"/>
      <c r="B313" s="180"/>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c r="AA313" s="179"/>
    </row>
    <row xmlns:x14ac="http://schemas.microsoft.com/office/spreadsheetml/2009/9/ac" r="314" ht="15.75" x14ac:dyDescent="0.25">
      <c r="A314" s="179"/>
      <c r="B314" s="180"/>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c r="AA314" s="179"/>
    </row>
    <row xmlns:x14ac="http://schemas.microsoft.com/office/spreadsheetml/2009/9/ac" r="315" ht="15.75" x14ac:dyDescent="0.25">
      <c r="A315" s="179"/>
      <c r="B315" s="180"/>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c r="AA315" s="179"/>
    </row>
    <row xmlns:x14ac="http://schemas.microsoft.com/office/spreadsheetml/2009/9/ac" r="316" ht="15.75" x14ac:dyDescent="0.25">
      <c r="A316" s="179"/>
      <c r="B316" s="180"/>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c r="AA316" s="179"/>
    </row>
    <row xmlns:x14ac="http://schemas.microsoft.com/office/spreadsheetml/2009/9/ac" r="317" ht="15.75" x14ac:dyDescent="0.25">
      <c r="A317" s="179"/>
      <c r="B317" s="180"/>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c r="AA317" s="179"/>
    </row>
    <row xmlns:x14ac="http://schemas.microsoft.com/office/spreadsheetml/2009/9/ac" r="318" ht="15.75" x14ac:dyDescent="0.25">
      <c r="A318" s="179"/>
      <c r="B318" s="180"/>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c r="AA318" s="179"/>
    </row>
    <row xmlns:x14ac="http://schemas.microsoft.com/office/spreadsheetml/2009/9/ac" r="319" ht="15.75" x14ac:dyDescent="0.25">
      <c r="A319" s="179"/>
      <c r="B319" s="180"/>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c r="AA319" s="179"/>
    </row>
    <row xmlns:x14ac="http://schemas.microsoft.com/office/spreadsheetml/2009/9/ac" r="320" ht="15.75" x14ac:dyDescent="0.25">
      <c r="A320" s="179"/>
      <c r="B320" s="180"/>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c r="AA320" s="179"/>
    </row>
    <row xmlns:x14ac="http://schemas.microsoft.com/office/spreadsheetml/2009/9/ac" r="321" ht="15.75" x14ac:dyDescent="0.25">
      <c r="A321" s="179"/>
      <c r="B321" s="180"/>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c r="AA321" s="179"/>
    </row>
    <row xmlns:x14ac="http://schemas.microsoft.com/office/spreadsheetml/2009/9/ac" r="322" ht="15.75" x14ac:dyDescent="0.25">
      <c r="A322" s="179"/>
      <c r="B322" s="180"/>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c r="AA322" s="179"/>
    </row>
    <row xmlns:x14ac="http://schemas.microsoft.com/office/spreadsheetml/2009/9/ac" r="323" ht="15.75" x14ac:dyDescent="0.25">
      <c r="A323" s="179"/>
      <c r="B323" s="180"/>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c r="AA323" s="179"/>
    </row>
    <row xmlns:x14ac="http://schemas.microsoft.com/office/spreadsheetml/2009/9/ac" r="324" ht="15.75" x14ac:dyDescent="0.25">
      <c r="A324" s="179"/>
      <c r="B324" s="180"/>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c r="AA324" s="179"/>
    </row>
    <row xmlns:x14ac="http://schemas.microsoft.com/office/spreadsheetml/2009/9/ac" r="325" ht="15.75" x14ac:dyDescent="0.25">
      <c r="A325" s="179"/>
      <c r="B325" s="180"/>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c r="AA325" s="179"/>
    </row>
    <row xmlns:x14ac="http://schemas.microsoft.com/office/spreadsheetml/2009/9/ac" r="326" ht="15.75" x14ac:dyDescent="0.25">
      <c r="A326" s="179"/>
      <c r="B326" s="180"/>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c r="AA326" s="179"/>
    </row>
    <row xmlns:x14ac="http://schemas.microsoft.com/office/spreadsheetml/2009/9/ac" r="327" ht="15.75" x14ac:dyDescent="0.25">
      <c r="A327" s="179"/>
      <c r="B327" s="180"/>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c r="AA327" s="179"/>
    </row>
    <row xmlns:x14ac="http://schemas.microsoft.com/office/spreadsheetml/2009/9/ac" r="328" ht="15.75" x14ac:dyDescent="0.25">
      <c r="A328" s="179"/>
      <c r="B328" s="180"/>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c r="AA328" s="179"/>
    </row>
    <row xmlns:x14ac="http://schemas.microsoft.com/office/spreadsheetml/2009/9/ac" r="329" ht="15.75" x14ac:dyDescent="0.25">
      <c r="A329" s="179"/>
      <c r="B329" s="180"/>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c r="AA329" s="179"/>
    </row>
    <row xmlns:x14ac="http://schemas.microsoft.com/office/spreadsheetml/2009/9/ac" r="330" ht="15.75" x14ac:dyDescent="0.25">
      <c r="A330" s="179"/>
      <c r="B330" s="180"/>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c r="AA330" s="179"/>
    </row>
    <row xmlns:x14ac="http://schemas.microsoft.com/office/spreadsheetml/2009/9/ac" r="331" ht="15.75" x14ac:dyDescent="0.25">
      <c r="A331" s="179"/>
      <c r="B331" s="180"/>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c r="AA331" s="179"/>
    </row>
    <row xmlns:x14ac="http://schemas.microsoft.com/office/spreadsheetml/2009/9/ac" r="332" ht="15.75" x14ac:dyDescent="0.25">
      <c r="A332" s="179"/>
      <c r="B332" s="180"/>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c r="AA332" s="179"/>
    </row>
    <row xmlns:x14ac="http://schemas.microsoft.com/office/spreadsheetml/2009/9/ac" r="333" ht="15.75" x14ac:dyDescent="0.25">
      <c r="A333" s="179"/>
      <c r="B333" s="180"/>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c r="AA333" s="179"/>
    </row>
    <row xmlns:x14ac="http://schemas.microsoft.com/office/spreadsheetml/2009/9/ac" r="334" ht="15.75" x14ac:dyDescent="0.25">
      <c r="A334" s="179"/>
      <c r="B334" s="180"/>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c r="AA334" s="179"/>
    </row>
    <row xmlns:x14ac="http://schemas.microsoft.com/office/spreadsheetml/2009/9/ac" r="335" ht="15.75" x14ac:dyDescent="0.25">
      <c r="A335" s="179"/>
      <c r="B335" s="180"/>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c r="AA335" s="179"/>
    </row>
    <row xmlns:x14ac="http://schemas.microsoft.com/office/spreadsheetml/2009/9/ac" r="336" ht="15.75" x14ac:dyDescent="0.25">
      <c r="A336" s="179"/>
      <c r="B336" s="180"/>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c r="AA336" s="179"/>
    </row>
    <row xmlns:x14ac="http://schemas.microsoft.com/office/spreadsheetml/2009/9/ac" r="337" ht="15.75" x14ac:dyDescent="0.25">
      <c r="A337" s="179"/>
      <c r="B337" s="180"/>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c r="AA337" s="179"/>
    </row>
    <row xmlns:x14ac="http://schemas.microsoft.com/office/spreadsheetml/2009/9/ac" r="338" ht="15.75" x14ac:dyDescent="0.25">
      <c r="A338" s="179"/>
      <c r="B338" s="180"/>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c r="AA338" s="179"/>
    </row>
    <row xmlns:x14ac="http://schemas.microsoft.com/office/spreadsheetml/2009/9/ac" r="339" ht="15.75" x14ac:dyDescent="0.25">
      <c r="A339" s="179"/>
      <c r="B339" s="180"/>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c r="AA339" s="179"/>
    </row>
    <row xmlns:x14ac="http://schemas.microsoft.com/office/spreadsheetml/2009/9/ac" r="340" ht="15.75" x14ac:dyDescent="0.25">
      <c r="A340" s="179"/>
      <c r="B340" s="180"/>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c r="AA340" s="179"/>
    </row>
    <row xmlns:x14ac="http://schemas.microsoft.com/office/spreadsheetml/2009/9/ac" r="341" ht="15.75" x14ac:dyDescent="0.25">
      <c r="A341" s="179"/>
      <c r="B341" s="180"/>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c r="AA341" s="179"/>
    </row>
    <row xmlns:x14ac="http://schemas.microsoft.com/office/spreadsheetml/2009/9/ac" r="342" ht="15.75" x14ac:dyDescent="0.25">
      <c r="A342" s="179"/>
      <c r="B342" s="180"/>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c r="AA342" s="179"/>
    </row>
    <row xmlns:x14ac="http://schemas.microsoft.com/office/spreadsheetml/2009/9/ac" r="343" ht="15.75" x14ac:dyDescent="0.25">
      <c r="A343" s="179"/>
      <c r="B343" s="180"/>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c r="AA343" s="179"/>
    </row>
    <row xmlns:x14ac="http://schemas.microsoft.com/office/spreadsheetml/2009/9/ac" r="344" ht="15.75" x14ac:dyDescent="0.25">
      <c r="A344" s="179"/>
      <c r="B344" s="180"/>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c r="AA344" s="179"/>
    </row>
    <row xmlns:x14ac="http://schemas.microsoft.com/office/spreadsheetml/2009/9/ac" r="345" ht="15.75" x14ac:dyDescent="0.25">
      <c r="A345" s="179"/>
      <c r="B345" s="180"/>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c r="AA345" s="179"/>
    </row>
    <row xmlns:x14ac="http://schemas.microsoft.com/office/spreadsheetml/2009/9/ac" r="346" ht="15.75" x14ac:dyDescent="0.25">
      <c r="A346" s="179"/>
      <c r="B346" s="180"/>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c r="AA346" s="179"/>
    </row>
    <row xmlns:x14ac="http://schemas.microsoft.com/office/spreadsheetml/2009/9/ac" r="347" ht="15.75" x14ac:dyDescent="0.25">
      <c r="A347" s="179"/>
      <c r="B347" s="180"/>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c r="AA347" s="179"/>
    </row>
    <row xmlns:x14ac="http://schemas.microsoft.com/office/spreadsheetml/2009/9/ac" r="348" ht="15.75" x14ac:dyDescent="0.25">
      <c r="A348" s="179"/>
      <c r="B348" s="180"/>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c r="AA348" s="179"/>
    </row>
    <row xmlns:x14ac="http://schemas.microsoft.com/office/spreadsheetml/2009/9/ac" r="349" ht="15.75" x14ac:dyDescent="0.25">
      <c r="A349" s="179"/>
      <c r="B349" s="180"/>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c r="AA349" s="179"/>
    </row>
    <row xmlns:x14ac="http://schemas.microsoft.com/office/spreadsheetml/2009/9/ac" r="350" ht="15.75" x14ac:dyDescent="0.25">
      <c r="A350" s="179"/>
      <c r="B350" s="180"/>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c r="AA350" s="179"/>
    </row>
    <row xmlns:x14ac="http://schemas.microsoft.com/office/spreadsheetml/2009/9/ac" r="351" ht="15.75" x14ac:dyDescent="0.25">
      <c r="A351" s="179"/>
      <c r="B351" s="180"/>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c r="AA351" s="179"/>
    </row>
    <row xmlns:x14ac="http://schemas.microsoft.com/office/spreadsheetml/2009/9/ac" r="352" ht="15.75" x14ac:dyDescent="0.25">
      <c r="A352" s="179"/>
      <c r="B352" s="180"/>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c r="AA352" s="179"/>
    </row>
    <row xmlns:x14ac="http://schemas.microsoft.com/office/spreadsheetml/2009/9/ac" r="353" ht="15.75" x14ac:dyDescent="0.25">
      <c r="A353" s="179"/>
      <c r="B353" s="180"/>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c r="AA353" s="179"/>
    </row>
    <row xmlns:x14ac="http://schemas.microsoft.com/office/spreadsheetml/2009/9/ac" r="354" ht="15.75" x14ac:dyDescent="0.25">
      <c r="A354" s="179"/>
      <c r="B354" s="180"/>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c r="AA354" s="179"/>
    </row>
    <row xmlns:x14ac="http://schemas.microsoft.com/office/spreadsheetml/2009/9/ac" r="355" ht="15.75" x14ac:dyDescent="0.25">
      <c r="A355" s="179"/>
      <c r="B355" s="180"/>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c r="AA355" s="179"/>
    </row>
    <row xmlns:x14ac="http://schemas.microsoft.com/office/spreadsheetml/2009/9/ac" r="356" ht="15.75" x14ac:dyDescent="0.25">
      <c r="A356" s="179"/>
      <c r="B356" s="180"/>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c r="AA356" s="179"/>
    </row>
    <row xmlns:x14ac="http://schemas.microsoft.com/office/spreadsheetml/2009/9/ac" r="357" ht="15.75" x14ac:dyDescent="0.25">
      <c r="A357" s="179"/>
      <c r="B357" s="180"/>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c r="AA357" s="179"/>
    </row>
    <row xmlns:x14ac="http://schemas.microsoft.com/office/spreadsheetml/2009/9/ac" r="358" ht="15.75" x14ac:dyDescent="0.25">
      <c r="A358" s="179"/>
      <c r="B358" s="180"/>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c r="AA358" s="179"/>
    </row>
    <row xmlns:x14ac="http://schemas.microsoft.com/office/spreadsheetml/2009/9/ac" r="359" ht="15.75" x14ac:dyDescent="0.25">
      <c r="A359" s="179"/>
      <c r="B359" s="180"/>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c r="AA359" s="179"/>
    </row>
    <row xmlns:x14ac="http://schemas.microsoft.com/office/spreadsheetml/2009/9/ac" r="360" ht="15.75" x14ac:dyDescent="0.25">
      <c r="A360" s="179"/>
      <c r="B360" s="180"/>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c r="AA360" s="179"/>
    </row>
    <row xmlns:x14ac="http://schemas.microsoft.com/office/spreadsheetml/2009/9/ac" r="361" ht="15.75" x14ac:dyDescent="0.25">
      <c r="A361" s="179"/>
      <c r="B361" s="180"/>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c r="AA361" s="179"/>
    </row>
    <row xmlns:x14ac="http://schemas.microsoft.com/office/spreadsheetml/2009/9/ac" r="362" ht="15.75" x14ac:dyDescent="0.25">
      <c r="A362" s="179"/>
      <c r="B362" s="180"/>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c r="AA362" s="179"/>
    </row>
    <row xmlns:x14ac="http://schemas.microsoft.com/office/spreadsheetml/2009/9/ac" r="363" ht="15.75" x14ac:dyDescent="0.25">
      <c r="A363" s="179"/>
      <c r="B363" s="180"/>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c r="AA363" s="179"/>
    </row>
    <row xmlns:x14ac="http://schemas.microsoft.com/office/spreadsheetml/2009/9/ac" r="364" ht="15.75" x14ac:dyDescent="0.25">
      <c r="A364" s="179"/>
      <c r="B364" s="180"/>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c r="AA364" s="179"/>
    </row>
    <row xmlns:x14ac="http://schemas.microsoft.com/office/spreadsheetml/2009/9/ac" r="365" ht="15.75" x14ac:dyDescent="0.25">
      <c r="A365" s="179"/>
      <c r="B365" s="180"/>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c r="AA365" s="179"/>
    </row>
    <row xmlns:x14ac="http://schemas.microsoft.com/office/spreadsheetml/2009/9/ac" r="366" ht="15.75" x14ac:dyDescent="0.25">
      <c r="A366" s="179"/>
      <c r="B366" s="180"/>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c r="AA366" s="179"/>
    </row>
    <row xmlns:x14ac="http://schemas.microsoft.com/office/spreadsheetml/2009/9/ac" r="367" ht="15.75" x14ac:dyDescent="0.25">
      <c r="A367" s="179"/>
      <c r="B367" s="180"/>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c r="AA367" s="179"/>
    </row>
    <row xmlns:x14ac="http://schemas.microsoft.com/office/spreadsheetml/2009/9/ac" r="368" ht="15.75" x14ac:dyDescent="0.25">
      <c r="A368" s="179"/>
      <c r="B368" s="180"/>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c r="AA368" s="179"/>
    </row>
    <row xmlns:x14ac="http://schemas.microsoft.com/office/spreadsheetml/2009/9/ac" r="369" ht="15.75" x14ac:dyDescent="0.25">
      <c r="A369" s="179"/>
      <c r="B369" s="180"/>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c r="AA369" s="179"/>
    </row>
    <row xmlns:x14ac="http://schemas.microsoft.com/office/spreadsheetml/2009/9/ac" r="370" ht="15.75" x14ac:dyDescent="0.25">
      <c r="A370" s="179"/>
      <c r="B370" s="180"/>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c r="AA370" s="179"/>
    </row>
    <row xmlns:x14ac="http://schemas.microsoft.com/office/spreadsheetml/2009/9/ac" r="371" ht="15.75" x14ac:dyDescent="0.25">
      <c r="A371" s="179"/>
      <c r="B371" s="180"/>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c r="AA371" s="179"/>
    </row>
    <row xmlns:x14ac="http://schemas.microsoft.com/office/spreadsheetml/2009/9/ac" r="372" ht="15.75" x14ac:dyDescent="0.25">
      <c r="A372" s="179"/>
      <c r="B372" s="180"/>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c r="AA372" s="179"/>
    </row>
    <row xmlns:x14ac="http://schemas.microsoft.com/office/spreadsheetml/2009/9/ac" r="373" ht="15.75" x14ac:dyDescent="0.25">
      <c r="A373" s="179"/>
      <c r="B373" s="180"/>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c r="AA373" s="179"/>
    </row>
    <row xmlns:x14ac="http://schemas.microsoft.com/office/spreadsheetml/2009/9/ac" r="374" ht="15.75" x14ac:dyDescent="0.25">
      <c r="A374" s="179"/>
      <c r="B374" s="180"/>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c r="AA374" s="179"/>
    </row>
    <row xmlns:x14ac="http://schemas.microsoft.com/office/spreadsheetml/2009/9/ac" r="375" ht="15.75" x14ac:dyDescent="0.25">
      <c r="A375" s="179"/>
      <c r="B375" s="180"/>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c r="AA375" s="179"/>
    </row>
    <row xmlns:x14ac="http://schemas.microsoft.com/office/spreadsheetml/2009/9/ac" r="376" ht="15.75" x14ac:dyDescent="0.25">
      <c r="A376" s="179"/>
      <c r="B376" s="180"/>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c r="AA376" s="179"/>
    </row>
    <row xmlns:x14ac="http://schemas.microsoft.com/office/spreadsheetml/2009/9/ac" r="377" ht="15.75" x14ac:dyDescent="0.25">
      <c r="A377" s="179"/>
      <c r="B377" s="180"/>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c r="AA377" s="179"/>
    </row>
    <row xmlns:x14ac="http://schemas.microsoft.com/office/spreadsheetml/2009/9/ac" r="378" ht="15.75" x14ac:dyDescent="0.25">
      <c r="A378" s="179"/>
      <c r="B378" s="180"/>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c r="AA378" s="179"/>
    </row>
    <row xmlns:x14ac="http://schemas.microsoft.com/office/spreadsheetml/2009/9/ac" r="379" ht="15.75" x14ac:dyDescent="0.25">
      <c r="A379" s="179"/>
      <c r="B379" s="180"/>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c r="AA379" s="179"/>
    </row>
    <row xmlns:x14ac="http://schemas.microsoft.com/office/spreadsheetml/2009/9/ac" r="380" ht="15.75" x14ac:dyDescent="0.25">
      <c r="A380" s="179"/>
      <c r="B380" s="180"/>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c r="AA380" s="179"/>
    </row>
    <row xmlns:x14ac="http://schemas.microsoft.com/office/spreadsheetml/2009/9/ac" r="381" ht="15.75" x14ac:dyDescent="0.25">
      <c r="A381" s="179"/>
      <c r="B381" s="180"/>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c r="AA381" s="179"/>
    </row>
    <row xmlns:x14ac="http://schemas.microsoft.com/office/spreadsheetml/2009/9/ac" r="382" ht="15.75" x14ac:dyDescent="0.25">
      <c r="A382" s="179"/>
      <c r="B382" s="180"/>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c r="AA382" s="179"/>
    </row>
    <row xmlns:x14ac="http://schemas.microsoft.com/office/spreadsheetml/2009/9/ac" r="383" ht="15.75" x14ac:dyDescent="0.25">
      <c r="A383" s="179"/>
      <c r="B383" s="180"/>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c r="AA383" s="179"/>
    </row>
    <row xmlns:x14ac="http://schemas.microsoft.com/office/spreadsheetml/2009/9/ac" r="384" ht="15.75" x14ac:dyDescent="0.25">
      <c r="A384" s="179"/>
      <c r="B384" s="180"/>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c r="AA384" s="179"/>
    </row>
    <row xmlns:x14ac="http://schemas.microsoft.com/office/spreadsheetml/2009/9/ac" r="385" ht="15.75" x14ac:dyDescent="0.25">
      <c r="A385" s="179"/>
      <c r="B385" s="180"/>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c r="AA385" s="179"/>
    </row>
    <row xmlns:x14ac="http://schemas.microsoft.com/office/spreadsheetml/2009/9/ac" r="386" ht="15.75" x14ac:dyDescent="0.25">
      <c r="A386" s="179"/>
      <c r="B386" s="180"/>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c r="AA386" s="179"/>
    </row>
    <row xmlns:x14ac="http://schemas.microsoft.com/office/spreadsheetml/2009/9/ac" r="387" ht="15.75" x14ac:dyDescent="0.25">
      <c r="A387" s="179"/>
      <c r="B387" s="180"/>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c r="AA387" s="179"/>
    </row>
    <row xmlns:x14ac="http://schemas.microsoft.com/office/spreadsheetml/2009/9/ac" r="388" ht="15.75" x14ac:dyDescent="0.25">
      <c r="A388" s="179"/>
      <c r="B388" s="180"/>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c r="AA388" s="179"/>
    </row>
    <row xmlns:x14ac="http://schemas.microsoft.com/office/spreadsheetml/2009/9/ac" r="389" ht="15.75" x14ac:dyDescent="0.25">
      <c r="A389" s="179"/>
      <c r="B389" s="180"/>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c r="AA389" s="179"/>
    </row>
    <row xmlns:x14ac="http://schemas.microsoft.com/office/spreadsheetml/2009/9/ac" r="390" ht="15.75" x14ac:dyDescent="0.25">
      <c r="A390" s="179"/>
      <c r="B390" s="180"/>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c r="AA390" s="179"/>
    </row>
    <row xmlns:x14ac="http://schemas.microsoft.com/office/spreadsheetml/2009/9/ac" r="391" ht="15.75" x14ac:dyDescent="0.25">
      <c r="A391" s="179"/>
      <c r="B391" s="180"/>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c r="AA391" s="179"/>
    </row>
    <row xmlns:x14ac="http://schemas.microsoft.com/office/spreadsheetml/2009/9/ac" r="392" ht="15.75" x14ac:dyDescent="0.25">
      <c r="A392" s="179"/>
      <c r="B392" s="180"/>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c r="AA392" s="179"/>
    </row>
    <row xmlns:x14ac="http://schemas.microsoft.com/office/spreadsheetml/2009/9/ac" r="393" ht="15.75" x14ac:dyDescent="0.25">
      <c r="A393" s="179"/>
      <c r="B393" s="180"/>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c r="AA393" s="179"/>
    </row>
    <row xmlns:x14ac="http://schemas.microsoft.com/office/spreadsheetml/2009/9/ac" r="394" ht="15.75" x14ac:dyDescent="0.25">
      <c r="A394" s="179"/>
      <c r="B394" s="180"/>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c r="AA394" s="179"/>
    </row>
    <row xmlns:x14ac="http://schemas.microsoft.com/office/spreadsheetml/2009/9/ac" r="395" ht="15.75" x14ac:dyDescent="0.25">
      <c r="A395" s="179"/>
      <c r="B395" s="180"/>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c r="AA395" s="179"/>
    </row>
    <row xmlns:x14ac="http://schemas.microsoft.com/office/spreadsheetml/2009/9/ac" r="396" ht="15.75" x14ac:dyDescent="0.25">
      <c r="A396" s="179"/>
      <c r="B396" s="180"/>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c r="AA396" s="179"/>
    </row>
    <row xmlns:x14ac="http://schemas.microsoft.com/office/spreadsheetml/2009/9/ac" r="397" ht="15.75" x14ac:dyDescent="0.25">
      <c r="A397" s="179"/>
      <c r="B397" s="180"/>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c r="AA397" s="179"/>
    </row>
    <row xmlns:x14ac="http://schemas.microsoft.com/office/spreadsheetml/2009/9/ac" r="398" ht="15.75" x14ac:dyDescent="0.25">
      <c r="A398" s="179"/>
      <c r="B398" s="180"/>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c r="AA398" s="179"/>
    </row>
    <row xmlns:x14ac="http://schemas.microsoft.com/office/spreadsheetml/2009/9/ac" r="399" ht="15.75" x14ac:dyDescent="0.25">
      <c r="A399" s="179"/>
      <c r="B399" s="180"/>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c r="AA399" s="179"/>
    </row>
    <row xmlns:x14ac="http://schemas.microsoft.com/office/spreadsheetml/2009/9/ac" r="400" ht="15.75" x14ac:dyDescent="0.25">
      <c r="A400" s="179"/>
      <c r="B400" s="180"/>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c r="AA400" s="179"/>
    </row>
    <row xmlns:x14ac="http://schemas.microsoft.com/office/spreadsheetml/2009/9/ac" r="401" ht="15.75" x14ac:dyDescent="0.25">
      <c r="A401" s="179"/>
      <c r="B401" s="180"/>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c r="AA401" s="179"/>
    </row>
    <row xmlns:x14ac="http://schemas.microsoft.com/office/spreadsheetml/2009/9/ac" r="402" ht="15.75" x14ac:dyDescent="0.25">
      <c r="A402" s="179"/>
      <c r="B402" s="180"/>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c r="AA402" s="179"/>
    </row>
    <row xmlns:x14ac="http://schemas.microsoft.com/office/spreadsheetml/2009/9/ac" r="403" ht="15.75" x14ac:dyDescent="0.25">
      <c r="A403" s="179"/>
      <c r="B403" s="180"/>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c r="AA403" s="179"/>
    </row>
    <row xmlns:x14ac="http://schemas.microsoft.com/office/spreadsheetml/2009/9/ac" r="404" ht="15.75" x14ac:dyDescent="0.25">
      <c r="A404" s="179"/>
      <c r="B404" s="180"/>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c r="AA404" s="179"/>
    </row>
    <row xmlns:x14ac="http://schemas.microsoft.com/office/spreadsheetml/2009/9/ac" r="405" ht="15.75" x14ac:dyDescent="0.25">
      <c r="A405" s="179"/>
      <c r="B405" s="180"/>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c r="AA405" s="179"/>
    </row>
    <row xmlns:x14ac="http://schemas.microsoft.com/office/spreadsheetml/2009/9/ac" r="406" ht="15.75" x14ac:dyDescent="0.25">
      <c r="A406" s="179"/>
      <c r="B406" s="180"/>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c r="AA406" s="179"/>
    </row>
    <row xmlns:x14ac="http://schemas.microsoft.com/office/spreadsheetml/2009/9/ac" r="407" ht="15.75" x14ac:dyDescent="0.25">
      <c r="A407" s="179"/>
      <c r="B407" s="180"/>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c r="AA407" s="179"/>
    </row>
    <row xmlns:x14ac="http://schemas.microsoft.com/office/spreadsheetml/2009/9/ac" r="408" ht="15.75" x14ac:dyDescent="0.25">
      <c r="A408" s="179"/>
      <c r="B408" s="180"/>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c r="AA408" s="179"/>
    </row>
    <row xmlns:x14ac="http://schemas.microsoft.com/office/spreadsheetml/2009/9/ac" r="409" ht="15.75" x14ac:dyDescent="0.25">
      <c r="A409" s="179"/>
      <c r="B409" s="180"/>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c r="AA409" s="179"/>
    </row>
    <row xmlns:x14ac="http://schemas.microsoft.com/office/spreadsheetml/2009/9/ac" r="410" ht="15.75" x14ac:dyDescent="0.25">
      <c r="A410" s="179"/>
      <c r="B410" s="180"/>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c r="AA410" s="179"/>
    </row>
    <row xmlns:x14ac="http://schemas.microsoft.com/office/spreadsheetml/2009/9/ac" r="411" ht="15.75" x14ac:dyDescent="0.25">
      <c r="A411" s="179"/>
      <c r="B411" s="180"/>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c r="AA411" s="179"/>
    </row>
    <row xmlns:x14ac="http://schemas.microsoft.com/office/spreadsheetml/2009/9/ac" r="412" ht="15.75" x14ac:dyDescent="0.25">
      <c r="A412" s="179"/>
      <c r="B412" s="180"/>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c r="AA412" s="179"/>
    </row>
    <row xmlns:x14ac="http://schemas.microsoft.com/office/spreadsheetml/2009/9/ac" r="413" ht="15.75" x14ac:dyDescent="0.25">
      <c r="A413" s="179"/>
      <c r="B413" s="180"/>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c r="AA413" s="179"/>
    </row>
    <row xmlns:x14ac="http://schemas.microsoft.com/office/spreadsheetml/2009/9/ac" r="414" ht="15.75" x14ac:dyDescent="0.25">
      <c r="A414" s="179"/>
      <c r="B414" s="180"/>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c r="AA414" s="179"/>
    </row>
    <row xmlns:x14ac="http://schemas.microsoft.com/office/spreadsheetml/2009/9/ac" r="415" ht="15.75" x14ac:dyDescent="0.25">
      <c r="A415" s="179"/>
      <c r="B415" s="180"/>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c r="AA415" s="179"/>
    </row>
    <row xmlns:x14ac="http://schemas.microsoft.com/office/spreadsheetml/2009/9/ac" r="416" ht="15.75" x14ac:dyDescent="0.25">
      <c r="A416" s="179"/>
      <c r="B416" s="180"/>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c r="AA416" s="179"/>
    </row>
    <row xmlns:x14ac="http://schemas.microsoft.com/office/spreadsheetml/2009/9/ac" r="417" ht="15.75" x14ac:dyDescent="0.25">
      <c r="A417" s="179"/>
      <c r="B417" s="180"/>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c r="AA417" s="179"/>
    </row>
    <row xmlns:x14ac="http://schemas.microsoft.com/office/spreadsheetml/2009/9/ac" r="418" ht="15.75" x14ac:dyDescent="0.25">
      <c r="A418" s="179"/>
      <c r="B418" s="180"/>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c r="AA418" s="179"/>
    </row>
    <row xmlns:x14ac="http://schemas.microsoft.com/office/spreadsheetml/2009/9/ac" r="419" ht="15.75" x14ac:dyDescent="0.25">
      <c r="A419" s="179"/>
      <c r="B419" s="180"/>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c r="AA419" s="179"/>
    </row>
    <row xmlns:x14ac="http://schemas.microsoft.com/office/spreadsheetml/2009/9/ac" r="420" ht="15.75" x14ac:dyDescent="0.25">
      <c r="A420" s="179"/>
      <c r="B420" s="180"/>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c r="AA420" s="179"/>
    </row>
    <row xmlns:x14ac="http://schemas.microsoft.com/office/spreadsheetml/2009/9/ac" r="421" ht="15.75" x14ac:dyDescent="0.25">
      <c r="A421" s="179"/>
      <c r="B421" s="180"/>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c r="AA421" s="179"/>
    </row>
    <row xmlns:x14ac="http://schemas.microsoft.com/office/spreadsheetml/2009/9/ac" r="422" ht="15.75" x14ac:dyDescent="0.25">
      <c r="A422" s="179"/>
      <c r="B422" s="180"/>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c r="AA422" s="179"/>
    </row>
    <row xmlns:x14ac="http://schemas.microsoft.com/office/spreadsheetml/2009/9/ac" r="423" ht="15.75" x14ac:dyDescent="0.25">
      <c r="A423" s="179"/>
      <c r="B423" s="180"/>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c r="AA423" s="179"/>
    </row>
    <row xmlns:x14ac="http://schemas.microsoft.com/office/spreadsheetml/2009/9/ac" r="424" ht="15.75" x14ac:dyDescent="0.25">
      <c r="A424" s="179"/>
      <c r="B424" s="180"/>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c r="AA424" s="179"/>
    </row>
    <row xmlns:x14ac="http://schemas.microsoft.com/office/spreadsheetml/2009/9/ac" r="425" ht="15.75" x14ac:dyDescent="0.25">
      <c r="A425" s="179"/>
      <c r="B425" s="180"/>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c r="AA425" s="179"/>
    </row>
    <row xmlns:x14ac="http://schemas.microsoft.com/office/spreadsheetml/2009/9/ac" r="426" ht="15.75" x14ac:dyDescent="0.25">
      <c r="A426" s="179"/>
      <c r="B426" s="180"/>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c r="AA426" s="179"/>
    </row>
    <row xmlns:x14ac="http://schemas.microsoft.com/office/spreadsheetml/2009/9/ac" r="427" ht="15.75" x14ac:dyDescent="0.25">
      <c r="A427" s="179"/>
      <c r="B427" s="180"/>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c r="AA427" s="179"/>
    </row>
    <row xmlns:x14ac="http://schemas.microsoft.com/office/spreadsheetml/2009/9/ac" r="428" ht="15.75" x14ac:dyDescent="0.25">
      <c r="A428" s="179"/>
      <c r="B428" s="180"/>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c r="AA428" s="179"/>
    </row>
    <row xmlns:x14ac="http://schemas.microsoft.com/office/spreadsheetml/2009/9/ac" r="429" ht="15.75" x14ac:dyDescent="0.25">
      <c r="A429" s="179"/>
      <c r="B429" s="180"/>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c r="AA429" s="179"/>
    </row>
    <row xmlns:x14ac="http://schemas.microsoft.com/office/spreadsheetml/2009/9/ac" r="430" ht="15.75" x14ac:dyDescent="0.25">
      <c r="A430" s="179"/>
      <c r="B430" s="180"/>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c r="AA430" s="179"/>
    </row>
    <row xmlns:x14ac="http://schemas.microsoft.com/office/spreadsheetml/2009/9/ac" r="431" ht="15.75" x14ac:dyDescent="0.25">
      <c r="A431" s="179"/>
      <c r="B431" s="180"/>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c r="AA431" s="179"/>
    </row>
    <row xmlns:x14ac="http://schemas.microsoft.com/office/spreadsheetml/2009/9/ac" r="432" ht="15.75" x14ac:dyDescent="0.25">
      <c r="A432" s="179"/>
      <c r="B432" s="180"/>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c r="AA432" s="179"/>
    </row>
    <row xmlns:x14ac="http://schemas.microsoft.com/office/spreadsheetml/2009/9/ac" r="433" ht="15.75" x14ac:dyDescent="0.25">
      <c r="A433" s="179"/>
      <c r="B433" s="180"/>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c r="AA433" s="179"/>
    </row>
    <row xmlns:x14ac="http://schemas.microsoft.com/office/spreadsheetml/2009/9/ac" r="434" ht="15.75" x14ac:dyDescent="0.25">
      <c r="A434" s="179"/>
      <c r="B434" s="180"/>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c r="AA434" s="179"/>
    </row>
    <row xmlns:x14ac="http://schemas.microsoft.com/office/spreadsheetml/2009/9/ac" r="435" ht="15.75" x14ac:dyDescent="0.25">
      <c r="A435" s="179"/>
      <c r="B435" s="180"/>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c r="AA435" s="179"/>
    </row>
    <row xmlns:x14ac="http://schemas.microsoft.com/office/spreadsheetml/2009/9/ac" r="436" ht="15.75" x14ac:dyDescent="0.25">
      <c r="A436" s="179"/>
      <c r="B436" s="180"/>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c r="AA436" s="179"/>
    </row>
    <row xmlns:x14ac="http://schemas.microsoft.com/office/spreadsheetml/2009/9/ac" r="437" ht="15.75" x14ac:dyDescent="0.25">
      <c r="A437" s="179"/>
      <c r="B437" s="180"/>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c r="AA437" s="179"/>
    </row>
    <row xmlns:x14ac="http://schemas.microsoft.com/office/spreadsheetml/2009/9/ac" r="438" ht="15.75" x14ac:dyDescent="0.25">
      <c r="A438" s="179"/>
      <c r="B438" s="180"/>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c r="AA438" s="179"/>
    </row>
    <row xmlns:x14ac="http://schemas.microsoft.com/office/spreadsheetml/2009/9/ac" r="439" ht="15.75" x14ac:dyDescent="0.25">
      <c r="A439" s="179"/>
      <c r="B439" s="180"/>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c r="AA439" s="179"/>
    </row>
    <row xmlns:x14ac="http://schemas.microsoft.com/office/spreadsheetml/2009/9/ac" r="440" ht="15.75" x14ac:dyDescent="0.25">
      <c r="A440" s="179"/>
      <c r="B440" s="180"/>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c r="AA440" s="179"/>
    </row>
    <row xmlns:x14ac="http://schemas.microsoft.com/office/spreadsheetml/2009/9/ac" r="441" ht="15.75" x14ac:dyDescent="0.25">
      <c r="A441" s="179"/>
      <c r="B441" s="180"/>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c r="AA441" s="179"/>
    </row>
    <row xmlns:x14ac="http://schemas.microsoft.com/office/spreadsheetml/2009/9/ac" r="442" ht="15.75" x14ac:dyDescent="0.25">
      <c r="A442" s="179"/>
      <c r="B442" s="180"/>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c r="AA442" s="179"/>
    </row>
    <row xmlns:x14ac="http://schemas.microsoft.com/office/spreadsheetml/2009/9/ac" r="443" ht="15.75" x14ac:dyDescent="0.25">
      <c r="A443" s="179"/>
      <c r="B443" s="180"/>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c r="AA443" s="179"/>
    </row>
    <row xmlns:x14ac="http://schemas.microsoft.com/office/spreadsheetml/2009/9/ac" r="444" ht="15.75" x14ac:dyDescent="0.25">
      <c r="A444" s="179"/>
      <c r="B444" s="180"/>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c r="AA444" s="179"/>
    </row>
    <row xmlns:x14ac="http://schemas.microsoft.com/office/spreadsheetml/2009/9/ac" r="445" ht="15.75" x14ac:dyDescent="0.25">
      <c r="A445" s="179"/>
      <c r="B445" s="180"/>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c r="AA445" s="179"/>
    </row>
    <row xmlns:x14ac="http://schemas.microsoft.com/office/spreadsheetml/2009/9/ac" r="446" ht="15.75" x14ac:dyDescent="0.25">
      <c r="A446" s="179"/>
      <c r="B446" s="180"/>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c r="AA446" s="179"/>
    </row>
    <row xmlns:x14ac="http://schemas.microsoft.com/office/spreadsheetml/2009/9/ac" r="447" ht="15.75" x14ac:dyDescent="0.25">
      <c r="A447" s="179"/>
      <c r="B447" s="180"/>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c r="AA447" s="179"/>
    </row>
    <row xmlns:x14ac="http://schemas.microsoft.com/office/spreadsheetml/2009/9/ac" r="448" ht="15.75" x14ac:dyDescent="0.25">
      <c r="A448" s="179"/>
      <c r="B448" s="180"/>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c r="AA448" s="179"/>
    </row>
    <row xmlns:x14ac="http://schemas.microsoft.com/office/spreadsheetml/2009/9/ac" r="449" ht="15.75" x14ac:dyDescent="0.25">
      <c r="A449" s="179"/>
      <c r="B449" s="180"/>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c r="AA449" s="179"/>
    </row>
    <row xmlns:x14ac="http://schemas.microsoft.com/office/spreadsheetml/2009/9/ac" r="450" ht="15.75" x14ac:dyDescent="0.25">
      <c r="A450" s="179"/>
      <c r="B450" s="180"/>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c r="AA450" s="179"/>
    </row>
    <row xmlns:x14ac="http://schemas.microsoft.com/office/spreadsheetml/2009/9/ac" r="451" ht="15.75" x14ac:dyDescent="0.25">
      <c r="A451" s="179"/>
      <c r="B451" s="180"/>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c r="AA451" s="179"/>
    </row>
    <row xmlns:x14ac="http://schemas.microsoft.com/office/spreadsheetml/2009/9/ac" r="452" ht="15.75" x14ac:dyDescent="0.25">
      <c r="A452" s="179"/>
      <c r="B452" s="180"/>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c r="AA452" s="179"/>
    </row>
    <row xmlns:x14ac="http://schemas.microsoft.com/office/spreadsheetml/2009/9/ac" r="453" ht="15.75" x14ac:dyDescent="0.25">
      <c r="A453" s="179"/>
      <c r="B453" s="180"/>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c r="AA453" s="179"/>
    </row>
    <row xmlns:x14ac="http://schemas.microsoft.com/office/spreadsheetml/2009/9/ac" r="454" ht="15.75" x14ac:dyDescent="0.25">
      <c r="A454" s="179"/>
      <c r="B454" s="180"/>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c r="AA454" s="179"/>
    </row>
    <row xmlns:x14ac="http://schemas.microsoft.com/office/spreadsheetml/2009/9/ac" r="455" ht="15.75" x14ac:dyDescent="0.25">
      <c r="A455" s="179"/>
      <c r="B455" s="180"/>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c r="AA455" s="179"/>
    </row>
    <row xmlns:x14ac="http://schemas.microsoft.com/office/spreadsheetml/2009/9/ac" r="456" ht="15.75" x14ac:dyDescent="0.25">
      <c r="A456" s="179"/>
      <c r="B456" s="180"/>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c r="AA456" s="179"/>
    </row>
    <row xmlns:x14ac="http://schemas.microsoft.com/office/spreadsheetml/2009/9/ac" r="457" ht="15.75" x14ac:dyDescent="0.25">
      <c r="A457" s="179"/>
      <c r="B457" s="180"/>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c r="AA457" s="179"/>
    </row>
    <row xmlns:x14ac="http://schemas.microsoft.com/office/spreadsheetml/2009/9/ac" r="458" ht="15.75" x14ac:dyDescent="0.25">
      <c r="A458" s="179"/>
      <c r="B458" s="180"/>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c r="AA458" s="179"/>
    </row>
    <row xmlns:x14ac="http://schemas.microsoft.com/office/spreadsheetml/2009/9/ac" r="459" ht="15.75" x14ac:dyDescent="0.25">
      <c r="A459" s="179"/>
      <c r="B459" s="180"/>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c r="AA459" s="179"/>
    </row>
    <row xmlns:x14ac="http://schemas.microsoft.com/office/spreadsheetml/2009/9/ac" r="460" ht="15.75" x14ac:dyDescent="0.25">
      <c r="A460" s="179"/>
      <c r="B460" s="180"/>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c r="AA460" s="179"/>
    </row>
    <row xmlns:x14ac="http://schemas.microsoft.com/office/spreadsheetml/2009/9/ac" r="461" ht="15.75" x14ac:dyDescent="0.25">
      <c r="A461" s="179"/>
      <c r="B461" s="180"/>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c r="AA461" s="179"/>
    </row>
    <row xmlns:x14ac="http://schemas.microsoft.com/office/spreadsheetml/2009/9/ac" r="462" ht="15.75" x14ac:dyDescent="0.25">
      <c r="A462" s="179"/>
      <c r="B462" s="180"/>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c r="AA462" s="179"/>
    </row>
    <row xmlns:x14ac="http://schemas.microsoft.com/office/spreadsheetml/2009/9/ac" r="463" ht="15.75" x14ac:dyDescent="0.25">
      <c r="A463" s="179"/>
      <c r="B463" s="180"/>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c r="AA463" s="179"/>
    </row>
    <row xmlns:x14ac="http://schemas.microsoft.com/office/spreadsheetml/2009/9/ac" r="464" ht="15.75" x14ac:dyDescent="0.25">
      <c r="A464" s="179"/>
      <c r="B464" s="180"/>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c r="AA464" s="179"/>
    </row>
    <row xmlns:x14ac="http://schemas.microsoft.com/office/spreadsheetml/2009/9/ac" r="465" ht="15.75" x14ac:dyDescent="0.25">
      <c r="A465" s="179"/>
      <c r="B465" s="180"/>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c r="AA465" s="179"/>
    </row>
    <row xmlns:x14ac="http://schemas.microsoft.com/office/spreadsheetml/2009/9/ac" r="466" ht="15.75" x14ac:dyDescent="0.25">
      <c r="A466" s="179"/>
      <c r="B466" s="180"/>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c r="AA466" s="179"/>
    </row>
    <row xmlns:x14ac="http://schemas.microsoft.com/office/spreadsheetml/2009/9/ac" r="467" ht="15.75" x14ac:dyDescent="0.25">
      <c r="A467" s="179"/>
      <c r="B467" s="180"/>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c r="AA467" s="179"/>
    </row>
    <row xmlns:x14ac="http://schemas.microsoft.com/office/spreadsheetml/2009/9/ac" r="468" ht="15.75" x14ac:dyDescent="0.25">
      <c r="A468" s="179"/>
      <c r="B468" s="180"/>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c r="AA468" s="179"/>
    </row>
    <row xmlns:x14ac="http://schemas.microsoft.com/office/spreadsheetml/2009/9/ac" r="469" ht="15.75" x14ac:dyDescent="0.25">
      <c r="A469" s="179"/>
      <c r="B469" s="180"/>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c r="AA469" s="179"/>
    </row>
    <row xmlns:x14ac="http://schemas.microsoft.com/office/spreadsheetml/2009/9/ac" r="470" ht="15.75" x14ac:dyDescent="0.25">
      <c r="A470" s="179"/>
      <c r="B470" s="180"/>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c r="AA470" s="179"/>
    </row>
    <row xmlns:x14ac="http://schemas.microsoft.com/office/spreadsheetml/2009/9/ac" r="471" ht="15.75" x14ac:dyDescent="0.25">
      <c r="A471" s="179"/>
      <c r="B471" s="180"/>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c r="AA471" s="179"/>
    </row>
    <row xmlns:x14ac="http://schemas.microsoft.com/office/spreadsheetml/2009/9/ac" r="472" ht="15.75" x14ac:dyDescent="0.25">
      <c r="A472" s="179"/>
      <c r="B472" s="180"/>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c r="AA472" s="179"/>
    </row>
    <row xmlns:x14ac="http://schemas.microsoft.com/office/spreadsheetml/2009/9/ac" r="473" ht="15.75" x14ac:dyDescent="0.25">
      <c r="A473" s="179"/>
      <c r="B473" s="180"/>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c r="AA473" s="179"/>
    </row>
    <row xmlns:x14ac="http://schemas.microsoft.com/office/spreadsheetml/2009/9/ac" r="474" ht="15.75" x14ac:dyDescent="0.25">
      <c r="A474" s="179"/>
      <c r="B474" s="180"/>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c r="AA474" s="179"/>
    </row>
    <row xmlns:x14ac="http://schemas.microsoft.com/office/spreadsheetml/2009/9/ac" r="475" ht="15.75" x14ac:dyDescent="0.25">
      <c r="A475" s="179"/>
      <c r="B475" s="180"/>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c r="AA475" s="179"/>
    </row>
    <row xmlns:x14ac="http://schemas.microsoft.com/office/spreadsheetml/2009/9/ac" r="476" ht="15.75" x14ac:dyDescent="0.25">
      <c r="A476" s="179"/>
      <c r="B476" s="180"/>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c r="AA476" s="179"/>
    </row>
    <row xmlns:x14ac="http://schemas.microsoft.com/office/spreadsheetml/2009/9/ac" r="477" ht="15.75" x14ac:dyDescent="0.25">
      <c r="A477" s="179"/>
      <c r="B477" s="180"/>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c r="AA477" s="179"/>
    </row>
    <row xmlns:x14ac="http://schemas.microsoft.com/office/spreadsheetml/2009/9/ac" r="478" ht="15.75" x14ac:dyDescent="0.25">
      <c r="A478" s="179"/>
      <c r="B478" s="180"/>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c r="AA478" s="179"/>
    </row>
    <row xmlns:x14ac="http://schemas.microsoft.com/office/spreadsheetml/2009/9/ac" r="479" ht="15.75" x14ac:dyDescent="0.25">
      <c r="A479" s="179"/>
      <c r="B479" s="180"/>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c r="AA479" s="179"/>
    </row>
    <row xmlns:x14ac="http://schemas.microsoft.com/office/spreadsheetml/2009/9/ac" r="480" ht="15.75" x14ac:dyDescent="0.25">
      <c r="A480" s="179"/>
      <c r="B480" s="180"/>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c r="AA480" s="179"/>
    </row>
    <row xmlns:x14ac="http://schemas.microsoft.com/office/spreadsheetml/2009/9/ac" r="481" ht="15.75" x14ac:dyDescent="0.25">
      <c r="A481" s="179"/>
      <c r="B481" s="180"/>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c r="AA481" s="179"/>
    </row>
    <row xmlns:x14ac="http://schemas.microsoft.com/office/spreadsheetml/2009/9/ac" r="482" ht="15.75" x14ac:dyDescent="0.25">
      <c r="A482" s="179"/>
      <c r="B482" s="180"/>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c r="AA482" s="179"/>
    </row>
    <row xmlns:x14ac="http://schemas.microsoft.com/office/spreadsheetml/2009/9/ac" r="483" ht="15.75" x14ac:dyDescent="0.25">
      <c r="A483" s="179"/>
      <c r="B483" s="180"/>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c r="AA483" s="179"/>
    </row>
    <row xmlns:x14ac="http://schemas.microsoft.com/office/spreadsheetml/2009/9/ac" r="484" ht="15.75" x14ac:dyDescent="0.25">
      <c r="A484" s="179"/>
      <c r="B484" s="180"/>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c r="AA484" s="179"/>
    </row>
    <row xmlns:x14ac="http://schemas.microsoft.com/office/spreadsheetml/2009/9/ac" r="485" ht="15.75" x14ac:dyDescent="0.25">
      <c r="A485" s="179"/>
      <c r="B485" s="180"/>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c r="AA485" s="179"/>
    </row>
    <row xmlns:x14ac="http://schemas.microsoft.com/office/spreadsheetml/2009/9/ac" r="486" ht="15.75" x14ac:dyDescent="0.25">
      <c r="A486" s="179"/>
      <c r="B486" s="180"/>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c r="AA486" s="179"/>
    </row>
    <row xmlns:x14ac="http://schemas.microsoft.com/office/spreadsheetml/2009/9/ac" r="487" ht="15.75" x14ac:dyDescent="0.25">
      <c r="A487" s="179"/>
      <c r="B487" s="180"/>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c r="AA487" s="179"/>
    </row>
    <row xmlns:x14ac="http://schemas.microsoft.com/office/spreadsheetml/2009/9/ac" r="488" ht="15.75" x14ac:dyDescent="0.25">
      <c r="A488" s="179"/>
      <c r="B488" s="180"/>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c r="AA488" s="179"/>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05EB-60F3-43D2-8011-655C091B849D}">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8" customWidth="true"/>
    <col min="2" max="2" width="6.5" style="229" customWidth="true"/>
    <col min="3" max="3" width="14.125" style="230" customWidth="true"/>
    <col min="4" max="4" width="9.75" style="222" customWidth="true"/>
    <col min="5" max="5" width="8" style="231" customWidth="true"/>
    <col min="6" max="6" width="8" style="232" customWidth="true"/>
    <col min="7" max="7" width="8" style="233" customWidth="true"/>
    <col min="8" max="8" width="8" style="234" customWidth="true"/>
    <col min="9" max="9" width="8" style="227" customWidth="true"/>
    <col min="10" max="10" width="8" style="235" customWidth="true"/>
    <col min="11" max="11" width="8" style="236" customWidth="true"/>
    <col min="12" max="12" width="8" style="232" customWidth="true"/>
    <col min="13" max="13" width="8" style="237" customWidth="true"/>
    <col min="14" max="14" width="8" style="238" customWidth="true"/>
    <col min="15" max="19" width="8" style="222" customWidth="true"/>
    <col min="20" max="16384" width="9" style="222"/>
  </cols>
  <sheetData>
    <row xmlns:x14ac="http://schemas.microsoft.com/office/spreadsheetml/2009/9/ac" r="1" ht="20.25" customHeight="true" x14ac:dyDescent="0.2">
      <c r="A1" s="595" t="s">
        <v>315</v>
      </c>
      <c r="B1" s="596"/>
      <c r="C1" s="596"/>
      <c r="D1" s="596"/>
      <c r="E1" s="597" t="s">
        <v>50</v>
      </c>
      <c r="F1" s="598"/>
      <c r="G1" s="598"/>
      <c r="H1" s="598"/>
      <c r="I1" s="599"/>
      <c r="J1" s="600" t="s">
        <v>10</v>
      </c>
      <c r="K1" s="600"/>
      <c r="L1" s="600"/>
      <c r="M1" s="600"/>
      <c r="N1" s="600"/>
      <c r="O1" s="601" t="s">
        <v>11</v>
      </c>
      <c r="P1" s="602"/>
      <c r="Q1" s="602"/>
      <c r="R1" s="602"/>
      <c r="S1" s="603"/>
    </row>
    <row xmlns:x14ac="http://schemas.microsoft.com/office/spreadsheetml/2009/9/ac" r="2" x14ac:dyDescent="0.2">
      <c r="A2" s="596"/>
      <c r="B2" s="596"/>
      <c r="C2" s="596"/>
      <c r="D2" s="596"/>
      <c r="E2" s="239"/>
      <c r="F2" s="240"/>
      <c r="G2" s="241"/>
      <c r="H2" s="242"/>
      <c r="I2" s="243"/>
      <c r="J2" s="244"/>
      <c r="K2" s="240"/>
      <c r="L2" s="245"/>
      <c r="M2" s="242"/>
      <c r="N2" s="246"/>
      <c r="O2" s="239"/>
      <c r="P2" s="240"/>
      <c r="Q2" s="247"/>
      <c r="R2" s="242"/>
      <c r="S2" s="243"/>
    </row>
    <row xmlns:x14ac="http://schemas.microsoft.com/office/spreadsheetml/2009/9/ac" r="3" ht="134.25" customHeight="true" x14ac:dyDescent="0.2">
      <c r="A3" s="223" t="s">
        <v>9</v>
      </c>
      <c r="B3" s="224" t="s">
        <v>4</v>
      </c>
      <c r="C3" s="225" t="s">
        <v>8</v>
      </c>
      <c r="D3" s="226" t="s">
        <v>175</v>
      </c>
      <c r="E3" s="248" t="s">
        <v>25</v>
      </c>
      <c r="F3" s="249" t="s">
        <v>19</v>
      </c>
      <c r="G3" s="250" t="s">
        <v>162</v>
      </c>
      <c r="H3" s="251" t="s">
        <v>169</v>
      </c>
      <c r="I3" s="252" t="s">
        <v>36</v>
      </c>
      <c r="J3" s="253" t="s">
        <v>25</v>
      </c>
      <c r="K3" s="254" t="s">
        <v>19</v>
      </c>
      <c r="L3" s="255" t="s">
        <v>163</v>
      </c>
      <c r="M3" s="251" t="s">
        <v>169</v>
      </c>
      <c r="N3" s="256" t="s">
        <v>36</v>
      </c>
      <c r="O3" s="248" t="s">
        <v>25</v>
      </c>
      <c r="P3" s="249" t="s">
        <v>126</v>
      </c>
      <c r="Q3" s="257" t="s">
        <v>164</v>
      </c>
      <c r="R3" s="251" t="s">
        <v>169</v>
      </c>
      <c r="S3" s="252" t="s">
        <v>36</v>
      </c>
    </row>
    <row xmlns:x14ac="http://schemas.microsoft.com/office/spreadsheetml/2009/9/ac" r="4" x14ac:dyDescent="0.2">
      <c r="A4" s="359" t="str">
        <f>IF(ISBLANK(Regressions!A14), " ", Regressions!A14)</f>
        <v>Cambodia</v>
      </c>
      <c r="B4" s="360">
        <f>IF(ISBLANK(Regressions!B14), " ", Regressions!B14)</f>
        <v>2000</v>
      </c>
      <c r="C4" s="361" t="str">
        <f>IF(ISBLANK(Regressions!C14), " ", Regressions!C14)</f>
        <v>National</v>
      </c>
      <c r="D4" s="362">
        <f>IF(ISBLANK(Regressions!D14), " ", Regressions!D14)</f>
        <v>4842072</v>
      </c>
      <c r="E4" s="363" t="e">
        <f>IF(ISNUMBER(Regressions!E14),ROUND(Regressions!E14, 1), NA())</f>
        <v>#N/A</v>
      </c>
      <c r="F4" s="364" t="e">
        <f>IF(ISNUMBER(Regressions!F14),ROUND(Regressions!F14, 1), NA())</f>
        <v>#N/A</v>
      </c>
      <c r="G4" s="365" t="e">
        <f>IF(ISNUMBER(Regressions!G14),ROUND(Regressions!G14, 1), NA())</f>
        <v>#N/A</v>
      </c>
      <c r="H4" s="366" t="e">
        <f>IF(ISNUMBER(Regressions!H14),ROUND(Regressions!H14, 1), NA())</f>
        <v>#N/A</v>
      </c>
      <c r="I4" s="367" t="e">
        <f>IF(ISNUMBER(Regressions!I14),ROUND(Regressions!I14, 1), NA())</f>
        <v>#N/A</v>
      </c>
      <c r="J4" s="368" t="e">
        <f>IF(ISNUMBER(Regressions!K14),ROUND(Regressions!K14, 1), NA())</f>
        <v>#N/A</v>
      </c>
      <c r="K4" s="364" t="e">
        <f>IF(ISNUMBER(Regressions!L14),ROUND(Regressions!L14, 1), NA())</f>
        <v>#N/A</v>
      </c>
      <c r="L4" s="369" t="e">
        <f>IF(ISNUMBER(Regressions!M14),ROUND(Regressions!M14, 1), NA())</f>
        <v>#N/A</v>
      </c>
      <c r="M4" s="366" t="e">
        <f>IF(ISNUMBER(Regressions!N14),ROUND(Regressions!N14, 1), NA())</f>
        <v>#N/A</v>
      </c>
      <c r="N4" s="367" t="e">
        <f>IF(ISNUMBER(Regressions!O14),ROUND(Regressions!O14, 1), NA())</f>
        <v>#N/A</v>
      </c>
      <c r="O4" s="368" t="e">
        <f>IF(ISNUMBER(Regressions!Q14),ROUND(Regressions!Q14, 1), NA())</f>
        <v>#N/A</v>
      </c>
      <c r="P4" s="364" t="e">
        <f>IF(ISNUMBER(Regressions!R14),ROUND(Regressions!R14, 1), NA())</f>
        <v>#N/A</v>
      </c>
      <c r="Q4" s="370" t="e">
        <f>IF(ISNUMBER(Regressions!S14),ROUND(Regressions!S14, 1), NA())</f>
        <v>#N/A</v>
      </c>
      <c r="R4" s="366" t="e">
        <f>IF(ISNUMBER(Regressions!T14),ROUND(Regressions!T14, 1), NA())</f>
        <v>#N/A</v>
      </c>
      <c r="S4" s="367" t="e">
        <f>IF(ISNUMBER(Regressions!U14),ROUND(Regressions!U14, 1), NA())</f>
        <v>#N/A</v>
      </c>
    </row>
    <row xmlns:x14ac="http://schemas.microsoft.com/office/spreadsheetml/2009/9/ac" r="5" x14ac:dyDescent="0.2">
      <c r="A5" s="359" t="str">
        <f>IF(ISBLANK(Regressions!A15), " ", Regressions!A15)</f>
        <v>Cambodia</v>
      </c>
      <c r="B5" s="360">
        <f>IF(ISBLANK(Regressions!B15), " ", Regressions!B15)</f>
        <v>2001</v>
      </c>
      <c r="C5" s="371" t="str">
        <f>IF(ISBLANK(Regressions!C15), " ", Regressions!C15)</f>
        <v>National</v>
      </c>
      <c r="D5" s="362">
        <f>IF(ISBLANK(Regressions!D15), " ", Regressions!D15)</f>
        <v>4829080</v>
      </c>
      <c r="E5" s="363" t="e">
        <f>IF(ISNUMBER(Regressions!E15),ROUND(Regressions!E15, 1), NA())</f>
        <v>#N/A</v>
      </c>
      <c r="F5" s="364" t="e">
        <f>IF(ISNUMBER(Regressions!F15),ROUND(Regressions!F15, 1), NA())</f>
        <v>#N/A</v>
      </c>
      <c r="G5" s="365" t="e">
        <f>IF(ISNUMBER(Regressions!G15),ROUND(Regressions!G15, 1), NA())</f>
        <v>#N/A</v>
      </c>
      <c r="H5" s="366" t="e">
        <f>IF(ISNUMBER(Regressions!H15),ROUND(Regressions!H15, 1), NA())</f>
        <v>#N/A</v>
      </c>
      <c r="I5" s="367" t="e">
        <f>IF(ISNUMBER(Regressions!I15),ROUND(Regressions!I15, 1), NA())</f>
        <v>#N/A</v>
      </c>
      <c r="J5" s="368" t="e">
        <f>IF(ISNUMBER(Regressions!K15),ROUND(Regressions!K15, 1), NA())</f>
        <v>#N/A</v>
      </c>
      <c r="K5" s="364" t="e">
        <f>IF(ISNUMBER(Regressions!L15),ROUND(Regressions!L15, 1), NA())</f>
        <v>#N/A</v>
      </c>
      <c r="L5" s="369" t="e">
        <f>IF(ISNUMBER(Regressions!M15),ROUND(Regressions!M15, 1), NA())</f>
        <v>#N/A</v>
      </c>
      <c r="M5" s="366" t="e">
        <f>IF(ISNUMBER(Regressions!N15),ROUND(Regressions!N15, 1), NA())</f>
        <v>#N/A</v>
      </c>
      <c r="N5" s="367" t="e">
        <f>IF(ISNUMBER(Regressions!O15),ROUND(Regressions!O15, 1), NA())</f>
        <v>#N/A</v>
      </c>
      <c r="O5" s="368" t="e">
        <f>IF(ISNUMBER(Regressions!Q15),ROUND(Regressions!Q15, 1), NA())</f>
        <v>#N/A</v>
      </c>
      <c r="P5" s="364" t="e">
        <f>IF(ISNUMBER(Regressions!R15),ROUND(Regressions!R15, 1), NA())</f>
        <v>#N/A</v>
      </c>
      <c r="Q5" s="370" t="e">
        <f>IF(ISNUMBER(Regressions!S15),ROUND(Regressions!S15, 1), NA())</f>
        <v>#N/A</v>
      </c>
      <c r="R5" s="366" t="e">
        <f>IF(ISNUMBER(Regressions!T15),ROUND(Regressions!T15, 1), NA())</f>
        <v>#N/A</v>
      </c>
      <c r="S5" s="367" t="e">
        <f>IF(ISNUMBER(Regressions!U15),ROUND(Regressions!U15, 1), NA())</f>
        <v>#N/A</v>
      </c>
      <c r="T5" s="227"/>
      <c r="U5" s="227"/>
      <c r="V5" s="227"/>
      <c r="W5" s="227"/>
      <c r="X5" s="227"/>
      <c r="Y5" s="227"/>
      <c r="Z5" s="227"/>
      <c r="AA5" s="227"/>
    </row>
    <row xmlns:x14ac="http://schemas.microsoft.com/office/spreadsheetml/2009/9/ac" r="6" x14ac:dyDescent="0.2">
      <c r="A6" s="359" t="str">
        <f>IF(ISBLANK(Regressions!A16), " ", Regressions!A16)</f>
        <v>Cambodia</v>
      </c>
      <c r="B6" s="360">
        <f>IF(ISBLANK(Regressions!B16), " ", Regressions!B16)</f>
        <v>2002</v>
      </c>
      <c r="C6" s="371" t="str">
        <f>IF(ISBLANK(Regressions!C16), " ", Regressions!C16)</f>
        <v>National</v>
      </c>
      <c r="D6" s="362">
        <f>IF(ISBLANK(Regressions!D16), " ", Regressions!D16)</f>
        <v>4831377</v>
      </c>
      <c r="E6" s="363" t="e">
        <f>IF(ISNUMBER(Regressions!E16),ROUND(Regressions!E16, 1), NA())</f>
        <v>#N/A</v>
      </c>
      <c r="F6" s="364" t="e">
        <f>IF(ISNUMBER(Regressions!F16),ROUND(Regressions!F16, 1), NA())</f>
        <v>#N/A</v>
      </c>
      <c r="G6" s="365" t="e">
        <f>IF(ISNUMBER(Regressions!G16),ROUND(Regressions!G16, 1), NA())</f>
        <v>#N/A</v>
      </c>
      <c r="H6" s="366" t="e">
        <f>IF(ISNUMBER(Regressions!H16),ROUND(Regressions!H16, 1), NA())</f>
        <v>#N/A</v>
      </c>
      <c r="I6" s="367" t="e">
        <f>IF(ISNUMBER(Regressions!I16),ROUND(Regressions!I16, 1), NA())</f>
        <v>#N/A</v>
      </c>
      <c r="J6" s="368" t="e">
        <f>IF(ISNUMBER(Regressions!K16),ROUND(Regressions!K16, 1), NA())</f>
        <v>#N/A</v>
      </c>
      <c r="K6" s="364" t="e">
        <f>IF(ISNUMBER(Regressions!L16),ROUND(Regressions!L16, 1), NA())</f>
        <v>#N/A</v>
      </c>
      <c r="L6" s="369" t="e">
        <f>IF(ISNUMBER(Regressions!M16),ROUND(Regressions!M16, 1), NA())</f>
        <v>#N/A</v>
      </c>
      <c r="M6" s="366" t="e">
        <f>IF(ISNUMBER(Regressions!N16),ROUND(Regressions!N16, 1), NA())</f>
        <v>#N/A</v>
      </c>
      <c r="N6" s="367" t="e">
        <f>IF(ISNUMBER(Regressions!O16),ROUND(Regressions!O16, 1), NA())</f>
        <v>#N/A</v>
      </c>
      <c r="O6" s="368" t="e">
        <f>IF(ISNUMBER(Regressions!Q16),ROUND(Regressions!Q16, 1), NA())</f>
        <v>#N/A</v>
      </c>
      <c r="P6" s="364" t="e">
        <f>IF(ISNUMBER(Regressions!R16),ROUND(Regressions!R16, 1), NA())</f>
        <v>#N/A</v>
      </c>
      <c r="Q6" s="370" t="e">
        <f>IF(ISNUMBER(Regressions!S16),ROUND(Regressions!S16, 1), NA())</f>
        <v>#N/A</v>
      </c>
      <c r="R6" s="366" t="e">
        <f>IF(ISNUMBER(Regressions!T16),ROUND(Regressions!T16, 1), NA())</f>
        <v>#N/A</v>
      </c>
      <c r="S6" s="367" t="e">
        <f>IF(ISNUMBER(Regressions!U16),ROUND(Regressions!U16, 1), NA())</f>
        <v>#N/A</v>
      </c>
      <c r="T6" s="227"/>
      <c r="U6" s="227"/>
      <c r="V6" s="227"/>
      <c r="W6" s="227"/>
      <c r="X6" s="227"/>
      <c r="Y6" s="227"/>
      <c r="Z6" s="227"/>
      <c r="AA6" s="227"/>
    </row>
    <row xmlns:x14ac="http://schemas.microsoft.com/office/spreadsheetml/2009/9/ac" r="7" x14ac:dyDescent="0.2">
      <c r="A7" s="359" t="str">
        <f>IF(ISBLANK(Regressions!A17), " ", Regressions!A17)</f>
        <v>Cambodia</v>
      </c>
      <c r="B7" s="360">
        <f>IF(ISBLANK(Regressions!B17), " ", Regressions!B17)</f>
        <v>2003</v>
      </c>
      <c r="C7" s="371" t="str">
        <f>IF(ISBLANK(Regressions!C17), " ", Regressions!C17)</f>
        <v>National</v>
      </c>
      <c r="D7" s="362">
        <f>IF(ISBLANK(Regressions!D17), " ", Regressions!D17)</f>
        <v>4818892</v>
      </c>
      <c r="E7" s="363" t="e">
        <f>IF(ISNUMBER(Regressions!E17),ROUND(Regressions!E17, 1), NA())</f>
        <v>#N/A</v>
      </c>
      <c r="F7" s="364" t="e">
        <f>IF(ISNUMBER(Regressions!F17),ROUND(Regressions!F17, 1), NA())</f>
        <v>#N/A</v>
      </c>
      <c r="G7" s="365" t="e">
        <f>IF(ISNUMBER(Regressions!G17),ROUND(Regressions!G17, 1), NA())</f>
        <v>#N/A</v>
      </c>
      <c r="H7" s="366" t="e">
        <f>IF(ISNUMBER(Regressions!H17),ROUND(Regressions!H17, 1), NA())</f>
        <v>#N/A</v>
      </c>
      <c r="I7" s="367" t="e">
        <f>IF(ISNUMBER(Regressions!I17),ROUND(Regressions!I17, 1), NA())</f>
        <v>#N/A</v>
      </c>
      <c r="J7" s="368" t="e">
        <f>IF(ISNUMBER(Regressions!K17),ROUND(Regressions!K17, 1), NA())</f>
        <v>#N/A</v>
      </c>
      <c r="K7" s="364" t="e">
        <f>IF(ISNUMBER(Regressions!L17),ROUND(Regressions!L17, 1), NA())</f>
        <v>#N/A</v>
      </c>
      <c r="L7" s="369" t="e">
        <f>IF(ISNUMBER(Regressions!M17),ROUND(Regressions!M17, 1), NA())</f>
        <v>#N/A</v>
      </c>
      <c r="M7" s="366" t="e">
        <f>IF(ISNUMBER(Regressions!N17),ROUND(Regressions!N17, 1), NA())</f>
        <v>#N/A</v>
      </c>
      <c r="N7" s="367" t="e">
        <f>IF(ISNUMBER(Regressions!O17),ROUND(Regressions!O17, 1), NA())</f>
        <v>#N/A</v>
      </c>
      <c r="O7" s="368" t="e">
        <f>IF(ISNUMBER(Regressions!Q17),ROUND(Regressions!Q17, 1), NA())</f>
        <v>#N/A</v>
      </c>
      <c r="P7" s="364" t="e">
        <f>IF(ISNUMBER(Regressions!R17),ROUND(Regressions!R17, 1), NA())</f>
        <v>#N/A</v>
      </c>
      <c r="Q7" s="370" t="e">
        <f>IF(ISNUMBER(Regressions!S17),ROUND(Regressions!S17, 1), NA())</f>
        <v>#N/A</v>
      </c>
      <c r="R7" s="366" t="e">
        <f>IF(ISNUMBER(Regressions!T17),ROUND(Regressions!T17, 1), NA())</f>
        <v>#N/A</v>
      </c>
      <c r="S7" s="367" t="e">
        <f>IF(ISNUMBER(Regressions!U17),ROUND(Regressions!U17, 1), NA())</f>
        <v>#N/A</v>
      </c>
      <c r="T7" s="227"/>
      <c r="U7" s="227"/>
      <c r="V7" s="227"/>
      <c r="W7" s="227"/>
      <c r="X7" s="227"/>
      <c r="Y7" s="227"/>
      <c r="Z7" s="227"/>
      <c r="AA7" s="227"/>
    </row>
    <row xmlns:x14ac="http://schemas.microsoft.com/office/spreadsheetml/2009/9/ac" r="8" x14ac:dyDescent="0.2">
      <c r="A8" s="359" t="str">
        <f>IF(ISBLANK(Regressions!A18), " ", Regressions!A18)</f>
        <v>Cambodia</v>
      </c>
      <c r="B8" s="360">
        <f>IF(ISBLANK(Regressions!B18), " ", Regressions!B18)</f>
        <v>2004</v>
      </c>
      <c r="C8" s="371" t="str">
        <f>IF(ISBLANK(Regressions!C18), " ", Regressions!C18)</f>
        <v>National</v>
      </c>
      <c r="D8" s="362">
        <f>IF(ISBLANK(Regressions!D18), " ", Regressions!D18)</f>
        <v>4795539</v>
      </c>
      <c r="E8" s="363" t="e">
        <f>IF(ISNUMBER(Regressions!E18),ROUND(Regressions!E18, 1), NA())</f>
        <v>#N/A</v>
      </c>
      <c r="F8" s="364" t="e">
        <f>IF(ISNUMBER(Regressions!F18),ROUND(Regressions!F18, 1), NA())</f>
        <v>#N/A</v>
      </c>
      <c r="G8" s="365" t="e">
        <f>IF(ISNUMBER(Regressions!G18),ROUND(Regressions!G18, 1), NA())</f>
        <v>#N/A</v>
      </c>
      <c r="H8" s="366" t="e">
        <f>IF(ISNUMBER(Regressions!H18),ROUND(Regressions!H18, 1), NA())</f>
        <v>#N/A</v>
      </c>
      <c r="I8" s="367" t="e">
        <f>IF(ISNUMBER(Regressions!I18),ROUND(Regressions!I18, 1), NA())</f>
        <v>#N/A</v>
      </c>
      <c r="J8" s="368" t="e">
        <f>IF(ISNUMBER(Regressions!K18),ROUND(Regressions!K18, 1), NA())</f>
        <v>#N/A</v>
      </c>
      <c r="K8" s="364" t="e">
        <f>IF(ISNUMBER(Regressions!L18),ROUND(Regressions!L18, 1), NA())</f>
        <v>#N/A</v>
      </c>
      <c r="L8" s="369" t="e">
        <f>IF(ISNUMBER(Regressions!M18),ROUND(Regressions!M18, 1), NA())</f>
        <v>#N/A</v>
      </c>
      <c r="M8" s="366" t="e">
        <f>IF(ISNUMBER(Regressions!N18),ROUND(Regressions!N18, 1), NA())</f>
        <v>#N/A</v>
      </c>
      <c r="N8" s="367" t="e">
        <f>IF(ISNUMBER(Regressions!O18),ROUND(Regressions!O18, 1), NA())</f>
        <v>#N/A</v>
      </c>
      <c r="O8" s="368" t="e">
        <f>IF(ISNUMBER(Regressions!Q18),ROUND(Regressions!Q18, 1), NA())</f>
        <v>#N/A</v>
      </c>
      <c r="P8" s="364" t="e">
        <f>IF(ISNUMBER(Regressions!R18),ROUND(Regressions!R18, 1), NA())</f>
        <v>#N/A</v>
      </c>
      <c r="Q8" s="370" t="e">
        <f>IF(ISNUMBER(Regressions!S18),ROUND(Regressions!S18, 1), NA())</f>
        <v>#N/A</v>
      </c>
      <c r="R8" s="366" t="e">
        <f>IF(ISNUMBER(Regressions!T18),ROUND(Regressions!T18, 1), NA())</f>
        <v>#N/A</v>
      </c>
      <c r="S8" s="367" t="e">
        <f>IF(ISNUMBER(Regressions!U18),ROUND(Regressions!U18, 1), NA())</f>
        <v>#N/A</v>
      </c>
      <c r="T8" s="227"/>
      <c r="U8" s="227"/>
      <c r="V8" s="227"/>
      <c r="W8" s="227"/>
      <c r="X8" s="227"/>
      <c r="Y8" s="227"/>
      <c r="Z8" s="227"/>
      <c r="AA8" s="227"/>
    </row>
    <row xmlns:x14ac="http://schemas.microsoft.com/office/spreadsheetml/2009/9/ac" r="9" x14ac:dyDescent="0.2">
      <c r="A9" s="359" t="str">
        <f>IF(ISBLANK(Regressions!A19), " ", Regressions!A19)</f>
        <v>Cambodia</v>
      </c>
      <c r="B9" s="360">
        <f>IF(ISBLANK(Regressions!B19), " ", Regressions!B19)</f>
        <v>2005</v>
      </c>
      <c r="C9" s="371" t="str">
        <f>IF(ISBLANK(Regressions!C19), " ", Regressions!C19)</f>
        <v>National</v>
      </c>
      <c r="D9" s="362">
        <f>IF(ISBLANK(Regressions!D19), " ", Regressions!D19)</f>
        <v>4769553</v>
      </c>
      <c r="E9" s="363" t="e">
        <f>IF(ISNUMBER(Regressions!E19),ROUND(Regressions!E19, 1), NA())</f>
        <v>#N/A</v>
      </c>
      <c r="F9" s="364" t="e">
        <f>IF(ISNUMBER(Regressions!F19),ROUND(Regressions!F19, 1), NA())</f>
        <v>#N/A</v>
      </c>
      <c r="G9" s="365" t="e">
        <f>IF(ISNUMBER(Regressions!G19),ROUND(Regressions!G19, 1), NA())</f>
        <v>#N/A</v>
      </c>
      <c r="H9" s="366" t="e">
        <f>IF(ISNUMBER(Regressions!H19),ROUND(Regressions!H19, 1), NA())</f>
        <v>#N/A</v>
      </c>
      <c r="I9" s="367" t="e">
        <f>IF(ISNUMBER(Regressions!I19),ROUND(Regressions!I19, 1), NA())</f>
        <v>#N/A</v>
      </c>
      <c r="J9" s="368" t="e">
        <f>IF(ISNUMBER(Regressions!K19),ROUND(Regressions!K19, 1), NA())</f>
        <v>#N/A</v>
      </c>
      <c r="K9" s="364" t="e">
        <f>IF(ISNUMBER(Regressions!L19),ROUND(Regressions!L19, 1), NA())</f>
        <v>#N/A</v>
      </c>
      <c r="L9" s="369" t="e">
        <f>IF(ISNUMBER(Regressions!M19),ROUND(Regressions!M19, 1), NA())</f>
        <v>#N/A</v>
      </c>
      <c r="M9" s="366" t="e">
        <f>IF(ISNUMBER(Regressions!N19),ROUND(Regressions!N19, 1), NA())</f>
        <v>#N/A</v>
      </c>
      <c r="N9" s="367" t="e">
        <f>IF(ISNUMBER(Regressions!O19),ROUND(Regressions!O19, 1), NA())</f>
        <v>#N/A</v>
      </c>
      <c r="O9" s="368" t="e">
        <f>IF(ISNUMBER(Regressions!Q19),ROUND(Regressions!Q19, 1), NA())</f>
        <v>#N/A</v>
      </c>
      <c r="P9" s="364" t="e">
        <f>IF(ISNUMBER(Regressions!R19),ROUND(Regressions!R19, 1), NA())</f>
        <v>#N/A</v>
      </c>
      <c r="Q9" s="370" t="e">
        <f>IF(ISNUMBER(Regressions!S19),ROUND(Regressions!S19, 1), NA())</f>
        <v>#N/A</v>
      </c>
      <c r="R9" s="366" t="e">
        <f>IF(ISNUMBER(Regressions!T19),ROUND(Regressions!T19, 1), NA())</f>
        <v>#N/A</v>
      </c>
      <c r="S9" s="367" t="e">
        <f>IF(ISNUMBER(Regressions!U19),ROUND(Regressions!U19, 1), NA())</f>
        <v>#N/A</v>
      </c>
    </row>
    <row xmlns:x14ac="http://schemas.microsoft.com/office/spreadsheetml/2009/9/ac" r="10" x14ac:dyDescent="0.2">
      <c r="A10" s="359" t="str">
        <f>IF(ISBLANK(Regressions!A20), " ", Regressions!A20)</f>
        <v>Cambodia</v>
      </c>
      <c r="B10" s="360">
        <f>IF(ISBLANK(Regressions!B20), " ", Regressions!B20)</f>
        <v>2006</v>
      </c>
      <c r="C10" s="371" t="str">
        <f>IF(ISBLANK(Regressions!C20), " ", Regressions!C20)</f>
        <v>National</v>
      </c>
      <c r="D10" s="362">
        <f>IF(ISBLANK(Regressions!D20), " ", Regressions!D20)</f>
        <v>4738527</v>
      </c>
      <c r="E10" s="363" t="e">
        <f>IF(ISNUMBER(Regressions!E20),ROUND(Regressions!E20, 1), NA())</f>
        <v>#N/A</v>
      </c>
      <c r="F10" s="364" t="e">
        <f>IF(ISNUMBER(Regressions!F20),ROUND(Regressions!F20, 1), NA())</f>
        <v>#N/A</v>
      </c>
      <c r="G10" s="365" t="e">
        <f>IF(ISNUMBER(Regressions!G20),ROUND(Regressions!G20, 1), NA())</f>
        <v>#N/A</v>
      </c>
      <c r="H10" s="366" t="e">
        <f>IF(ISNUMBER(Regressions!H20),ROUND(Regressions!H20, 1), NA())</f>
        <v>#N/A</v>
      </c>
      <c r="I10" s="367" t="e">
        <f>IF(ISNUMBER(Regressions!I20),ROUND(Regressions!I20, 1), NA())</f>
        <v>#N/A</v>
      </c>
      <c r="J10" s="368" t="e">
        <f>IF(ISNUMBER(Regressions!K20),ROUND(Regressions!K20, 1), NA())</f>
        <v>#N/A</v>
      </c>
      <c r="K10" s="364" t="e">
        <f>IF(ISNUMBER(Regressions!L20),ROUND(Regressions!L20, 1), NA())</f>
        <v>#N/A</v>
      </c>
      <c r="L10" s="369" t="e">
        <f>IF(ISNUMBER(Regressions!M20),ROUND(Regressions!M20, 1), NA())</f>
        <v>#N/A</v>
      </c>
      <c r="M10" s="366" t="e">
        <f>IF(ISNUMBER(Regressions!N20),ROUND(Regressions!N20, 1), NA())</f>
        <v>#N/A</v>
      </c>
      <c r="N10" s="367" t="e">
        <f>IF(ISNUMBER(Regressions!O20),ROUND(Regressions!O20, 1), NA())</f>
        <v>#N/A</v>
      </c>
      <c r="O10" s="368" t="e">
        <f>IF(ISNUMBER(Regressions!Q20),ROUND(Regressions!Q20, 1), NA())</f>
        <v>#N/A</v>
      </c>
      <c r="P10" s="364" t="e">
        <f>IF(ISNUMBER(Regressions!R20),ROUND(Regressions!R20, 1), NA())</f>
        <v>#N/A</v>
      </c>
      <c r="Q10" s="370" t="e">
        <f>IF(ISNUMBER(Regressions!S20),ROUND(Regressions!S20, 1), NA())</f>
        <v>#N/A</v>
      </c>
      <c r="R10" s="366" t="e">
        <f>IF(ISNUMBER(Regressions!T20),ROUND(Regressions!T20, 1), NA())</f>
        <v>#N/A</v>
      </c>
      <c r="S10" s="367" t="e">
        <f>IF(ISNUMBER(Regressions!U20),ROUND(Regressions!U20, 1), NA())</f>
        <v>#N/A</v>
      </c>
    </row>
    <row xmlns:x14ac="http://schemas.microsoft.com/office/spreadsheetml/2009/9/ac" r="11" x14ac:dyDescent="0.2">
      <c r="A11" s="359" t="str">
        <f>IF(ISBLANK(Regressions!A21), " ", Regressions!A21)</f>
        <v>Cambodia</v>
      </c>
      <c r="B11" s="360">
        <f>IF(ISBLANK(Regressions!B21), " ", Regressions!B21)</f>
        <v>2007</v>
      </c>
      <c r="C11" s="371" t="str">
        <f>IF(ISBLANK(Regressions!C21), " ", Regressions!C21)</f>
        <v>National</v>
      </c>
      <c r="D11" s="362">
        <f>IF(ISBLANK(Regressions!D21), " ", Regressions!D21)</f>
        <v>4705892</v>
      </c>
      <c r="E11" s="363" t="e">
        <f>IF(ISNUMBER(Regressions!E21),ROUND(Regressions!E21, 1), NA())</f>
        <v>#N/A</v>
      </c>
      <c r="F11" s="364" t="e">
        <f>IF(ISNUMBER(Regressions!F21),ROUND(Regressions!F21, 1), NA())</f>
        <v>#N/A</v>
      </c>
      <c r="G11" s="365" t="e">
        <f>IF(ISNUMBER(Regressions!G21),ROUND(Regressions!G21, 1), NA())</f>
        <v>#N/A</v>
      </c>
      <c r="H11" s="366" t="e">
        <f>IF(ISNUMBER(Regressions!H21),ROUND(Regressions!H21, 1), NA())</f>
        <v>#N/A</v>
      </c>
      <c r="I11" s="367" t="e">
        <f>IF(ISNUMBER(Regressions!I21),ROUND(Regressions!I21, 1), NA())</f>
        <v>#N/A</v>
      </c>
      <c r="J11" s="368" t="e">
        <f>IF(ISNUMBER(Regressions!K21),ROUND(Regressions!K21, 1), NA())</f>
        <v>#N/A</v>
      </c>
      <c r="K11" s="364" t="e">
        <f>IF(ISNUMBER(Regressions!L21),ROUND(Regressions!L21, 1), NA())</f>
        <v>#N/A</v>
      </c>
      <c r="L11" s="369" t="e">
        <f>IF(ISNUMBER(Regressions!M21),ROUND(Regressions!M21, 1), NA())</f>
        <v>#N/A</v>
      </c>
      <c r="M11" s="366" t="e">
        <f>IF(ISNUMBER(Regressions!N21),ROUND(Regressions!N21, 1), NA())</f>
        <v>#N/A</v>
      </c>
      <c r="N11" s="367" t="e">
        <f>IF(ISNUMBER(Regressions!O21),ROUND(Regressions!O21, 1), NA())</f>
        <v>#N/A</v>
      </c>
      <c r="O11" s="368" t="e">
        <f>IF(ISNUMBER(Regressions!Q21),ROUND(Regressions!Q21, 1), NA())</f>
        <v>#N/A</v>
      </c>
      <c r="P11" s="364" t="e">
        <f>IF(ISNUMBER(Regressions!R21),ROUND(Regressions!R21, 1), NA())</f>
        <v>#N/A</v>
      </c>
      <c r="Q11" s="370" t="e">
        <f>IF(ISNUMBER(Regressions!S21),ROUND(Regressions!S21, 1), NA())</f>
        <v>#N/A</v>
      </c>
      <c r="R11" s="366" t="e">
        <f>IF(ISNUMBER(Regressions!T21),ROUND(Regressions!T21, 1), NA())</f>
        <v>#N/A</v>
      </c>
      <c r="S11" s="367" t="e">
        <f>IF(ISNUMBER(Regressions!U21),ROUND(Regressions!U21, 1), NA())</f>
        <v>#N/A</v>
      </c>
    </row>
    <row xmlns:x14ac="http://schemas.microsoft.com/office/spreadsheetml/2009/9/ac" r="12" x14ac:dyDescent="0.2">
      <c r="A12" s="359" t="str">
        <f>IF(ISBLANK(Regressions!A22), " ", Regressions!A22)</f>
        <v>Cambodia</v>
      </c>
      <c r="B12" s="360">
        <f>IF(ISBLANK(Regressions!B22), " ", Regressions!B22)</f>
        <v>2008</v>
      </c>
      <c r="C12" s="371" t="str">
        <f>IF(ISBLANK(Regressions!C22), " ", Regressions!C22)</f>
        <v>National</v>
      </c>
      <c r="D12" s="362">
        <f>IF(ISBLANK(Regressions!D22), " ", Regressions!D22)</f>
        <v>4680177</v>
      </c>
      <c r="E12" s="363" t="e">
        <f>IF(ISNUMBER(Regressions!E22),ROUND(Regressions!E22, 1), NA())</f>
        <v>#N/A</v>
      </c>
      <c r="F12" s="364" t="e">
        <f>IF(ISNUMBER(Regressions!F22),ROUND(Regressions!F22, 1), NA())</f>
        <v>#N/A</v>
      </c>
      <c r="G12" s="365" t="e">
        <f>IF(ISNUMBER(Regressions!G22),ROUND(Regressions!G22, 1), NA())</f>
        <v>#N/A</v>
      </c>
      <c r="H12" s="366" t="e">
        <f>IF(ISNUMBER(Regressions!H22),ROUND(Regressions!H22, 1), NA())</f>
        <v>#N/A</v>
      </c>
      <c r="I12" s="367" t="e">
        <f>IF(ISNUMBER(Regressions!I22),ROUND(Regressions!I22, 1), NA())</f>
        <v>#N/A</v>
      </c>
      <c r="J12" s="368" t="e">
        <f>IF(ISNUMBER(Regressions!K22),ROUND(Regressions!K22, 1), NA())</f>
        <v>#N/A</v>
      </c>
      <c r="K12" s="364" t="e">
        <f>IF(ISNUMBER(Regressions!L22),ROUND(Regressions!L22, 1), NA())</f>
        <v>#N/A</v>
      </c>
      <c r="L12" s="369" t="e">
        <f>IF(ISNUMBER(Regressions!M22),ROUND(Regressions!M22, 1), NA())</f>
        <v>#N/A</v>
      </c>
      <c r="M12" s="366" t="e">
        <f>IF(ISNUMBER(Regressions!N22),ROUND(Regressions!N22, 1), NA())</f>
        <v>#N/A</v>
      </c>
      <c r="N12" s="367" t="e">
        <f>IF(ISNUMBER(Regressions!O22),ROUND(Regressions!O22, 1), NA())</f>
        <v>#N/A</v>
      </c>
      <c r="O12" s="368" t="e">
        <f>IF(ISNUMBER(Regressions!Q22),ROUND(Regressions!Q22, 1), NA())</f>
        <v>#N/A</v>
      </c>
      <c r="P12" s="364" t="e">
        <f>IF(ISNUMBER(Regressions!R22),ROUND(Regressions!R22, 1), NA())</f>
        <v>#N/A</v>
      </c>
      <c r="Q12" s="370" t="e">
        <f>IF(ISNUMBER(Regressions!S22),ROUND(Regressions!S22, 1), NA())</f>
        <v>#N/A</v>
      </c>
      <c r="R12" s="366" t="e">
        <f>IF(ISNUMBER(Regressions!T22),ROUND(Regressions!T22, 1), NA())</f>
        <v>#N/A</v>
      </c>
      <c r="S12" s="367" t="e">
        <f>IF(ISNUMBER(Regressions!U22),ROUND(Regressions!U22, 1), NA())</f>
        <v>#N/A</v>
      </c>
    </row>
    <row xmlns:x14ac="http://schemas.microsoft.com/office/spreadsheetml/2009/9/ac" r="13" x14ac:dyDescent="0.2">
      <c r="A13" s="359" t="str">
        <f>IF(ISBLANK(Regressions!A23), " ", Regressions!A23)</f>
        <v>Cambodia</v>
      </c>
      <c r="B13" s="360">
        <f>IF(ISBLANK(Regressions!B23), " ", Regressions!B23)</f>
        <v>2009</v>
      </c>
      <c r="C13" s="371" t="str">
        <f>IF(ISBLANK(Regressions!C23), " ", Regressions!C23)</f>
        <v>National</v>
      </c>
      <c r="D13" s="362">
        <f>IF(ISBLANK(Regressions!D23), " ", Regressions!D23)</f>
        <v>4642537</v>
      </c>
      <c r="E13" s="363" t="e">
        <f>IF(ISNUMBER(Regressions!E23),ROUND(Regressions!E23, 1), NA())</f>
        <v>#N/A</v>
      </c>
      <c r="F13" s="364" t="e">
        <f>IF(ISNUMBER(Regressions!F23),ROUND(Regressions!F23, 1), NA())</f>
        <v>#N/A</v>
      </c>
      <c r="G13" s="365" t="e">
        <f>IF(ISNUMBER(Regressions!G23),ROUND(Regressions!G23, 1), NA())</f>
        <v>#N/A</v>
      </c>
      <c r="H13" s="366" t="e">
        <f>IF(ISNUMBER(Regressions!H23),ROUND(Regressions!H23, 1), NA())</f>
        <v>#N/A</v>
      </c>
      <c r="I13" s="367" t="e">
        <f>IF(ISNUMBER(Regressions!I23),ROUND(Regressions!I23, 1), NA())</f>
        <v>#N/A</v>
      </c>
      <c r="J13" s="368" t="e">
        <f>IF(ISNUMBER(Regressions!K23),ROUND(Regressions!K23, 1), NA())</f>
        <v>#N/A</v>
      </c>
      <c r="K13" s="364" t="e">
        <f>IF(ISNUMBER(Regressions!L23),ROUND(Regressions!L23, 1), NA())</f>
        <v>#N/A</v>
      </c>
      <c r="L13" s="369" t="e">
        <f>IF(ISNUMBER(Regressions!M23),ROUND(Regressions!M23, 1), NA())</f>
        <v>#N/A</v>
      </c>
      <c r="M13" s="366" t="e">
        <f>IF(ISNUMBER(Regressions!N23),ROUND(Regressions!N23, 1), NA())</f>
        <v>#N/A</v>
      </c>
      <c r="N13" s="367" t="e">
        <f>IF(ISNUMBER(Regressions!O23),ROUND(Regressions!O23, 1), NA())</f>
        <v>#N/A</v>
      </c>
      <c r="O13" s="368" t="e">
        <f>IF(ISNUMBER(Regressions!Q23),ROUND(Regressions!Q23, 1), NA())</f>
        <v>#N/A</v>
      </c>
      <c r="P13" s="364" t="e">
        <f>IF(ISNUMBER(Regressions!R23),ROUND(Regressions!R23, 1), NA())</f>
        <v>#N/A</v>
      </c>
      <c r="Q13" s="370" t="e">
        <f>IF(ISNUMBER(Regressions!S23),ROUND(Regressions!S23, 1), NA())</f>
        <v>#N/A</v>
      </c>
      <c r="R13" s="366" t="e">
        <f>IF(ISNUMBER(Regressions!T23),ROUND(Regressions!T23, 1), NA())</f>
        <v>#N/A</v>
      </c>
      <c r="S13" s="367" t="e">
        <f>IF(ISNUMBER(Regressions!U23),ROUND(Regressions!U23, 1), NA())</f>
        <v>#N/A</v>
      </c>
    </row>
    <row xmlns:x14ac="http://schemas.microsoft.com/office/spreadsheetml/2009/9/ac" r="14" x14ac:dyDescent="0.2">
      <c r="A14" s="359" t="str">
        <f>IF(ISBLANK(Regressions!A24), " ", Regressions!A24)</f>
        <v>Cambodia</v>
      </c>
      <c r="B14" s="360">
        <f>IF(ISBLANK(Regressions!B24), " ", Regressions!B24)</f>
        <v>2010</v>
      </c>
      <c r="C14" s="371" t="str">
        <f>IF(ISBLANK(Regressions!C24), " ", Regressions!C24)</f>
        <v>National</v>
      </c>
      <c r="D14" s="362">
        <f>IF(ISBLANK(Regressions!D24), " ", Regressions!D24)</f>
        <v>4607604</v>
      </c>
      <c r="E14" s="363" t="e">
        <f>IF(ISNUMBER(Regressions!E24),ROUND(Regressions!E24, 1), NA())</f>
        <v>#N/A</v>
      </c>
      <c r="F14" s="364" t="e">
        <f>IF(ISNUMBER(Regressions!F24),ROUND(Regressions!F24, 1), NA())</f>
        <v>#N/A</v>
      </c>
      <c r="G14" s="365" t="e">
        <f>IF(ISNUMBER(Regressions!G24),ROUND(Regressions!G24, 1), NA())</f>
        <v>#N/A</v>
      </c>
      <c r="H14" s="366" t="e">
        <f>IF(ISNUMBER(Regressions!H24),ROUND(Regressions!H24, 1), NA())</f>
        <v>#N/A</v>
      </c>
      <c r="I14" s="367" t="e">
        <f>IF(ISNUMBER(Regressions!I24),ROUND(Regressions!I24, 1), NA())</f>
        <v>#N/A</v>
      </c>
      <c r="J14" s="368" t="e">
        <f>IF(ISNUMBER(Regressions!K24),ROUND(Regressions!K24, 1), NA())</f>
        <v>#N/A</v>
      </c>
      <c r="K14" s="364" t="e">
        <f>IF(ISNUMBER(Regressions!L24),ROUND(Regressions!L24, 1), NA())</f>
        <v>#N/A</v>
      </c>
      <c r="L14" s="369" t="e">
        <f>IF(ISNUMBER(Regressions!M24),ROUND(Regressions!M24, 1), NA())</f>
        <v>#N/A</v>
      </c>
      <c r="M14" s="366" t="e">
        <f>IF(ISNUMBER(Regressions!N24),ROUND(Regressions!N24, 1), NA())</f>
        <v>#N/A</v>
      </c>
      <c r="N14" s="367" t="e">
        <f>IF(ISNUMBER(Regressions!O24),ROUND(Regressions!O24, 1), NA())</f>
        <v>#N/A</v>
      </c>
      <c r="O14" s="368">
        <f>IF(ISNUMBER(Regressions!Q24),ROUND(Regressions!Q24, 1), NA())</f>
        <v>33.299999999999997</v>
      </c>
      <c r="P14" s="364" t="e">
        <f>IF(ISNUMBER(Regressions!R24),ROUND(Regressions!R24, 1), NA())</f>
        <v>#N/A</v>
      </c>
      <c r="Q14" s="370">
        <f>IF(ISNUMBER(Regressions!S24),ROUND(Regressions!S24, 1), NA())</f>
        <v>31.4</v>
      </c>
      <c r="R14" s="366">
        <f>IF(ISNUMBER(Regressions!T24),ROUND(Regressions!T24, 1), NA())</f>
        <v>1.9</v>
      </c>
      <c r="S14" s="367">
        <f>IF(ISNUMBER(Regressions!U24),ROUND(Regressions!U24, 1), NA())</f>
        <v>66.7</v>
      </c>
    </row>
    <row xmlns:x14ac="http://schemas.microsoft.com/office/spreadsheetml/2009/9/ac" r="15" x14ac:dyDescent="0.2">
      <c r="A15" s="359" t="str">
        <f>IF(ISBLANK(Regressions!A25), " ", Regressions!A25)</f>
        <v>Cambodia</v>
      </c>
      <c r="B15" s="360">
        <f>IF(ISBLANK(Regressions!B25), " ", Regressions!B25)</f>
        <v>2011</v>
      </c>
      <c r="C15" s="371" t="str">
        <f>IF(ISBLANK(Regressions!C25), " ", Regressions!C25)</f>
        <v>National</v>
      </c>
      <c r="D15" s="362">
        <f>IF(ISBLANK(Regressions!D25), " ", Regressions!D25)</f>
        <v>4584956</v>
      </c>
      <c r="E15" s="363" t="e">
        <f>IF(ISNUMBER(Regressions!E25),ROUND(Regressions!E25, 1), NA())</f>
        <v>#N/A</v>
      </c>
      <c r="F15" s="364" t="e">
        <f>IF(ISNUMBER(Regressions!F25),ROUND(Regressions!F25, 1), NA())</f>
        <v>#N/A</v>
      </c>
      <c r="G15" s="365" t="e">
        <f>IF(ISNUMBER(Regressions!G25),ROUND(Regressions!G25, 1), NA())</f>
        <v>#N/A</v>
      </c>
      <c r="H15" s="366" t="e">
        <f>IF(ISNUMBER(Regressions!H25),ROUND(Regressions!H25, 1), NA())</f>
        <v>#N/A</v>
      </c>
      <c r="I15" s="367" t="e">
        <f>IF(ISNUMBER(Regressions!I25),ROUND(Regressions!I25, 1), NA())</f>
        <v>#N/A</v>
      </c>
      <c r="J15" s="368" t="e">
        <f>IF(ISNUMBER(Regressions!K25),ROUND(Regressions!K25, 1), NA())</f>
        <v>#N/A</v>
      </c>
      <c r="K15" s="364" t="e">
        <f>IF(ISNUMBER(Regressions!L25),ROUND(Regressions!L25, 1), NA())</f>
        <v>#N/A</v>
      </c>
      <c r="L15" s="369" t="e">
        <f>IF(ISNUMBER(Regressions!M25),ROUND(Regressions!M25, 1), NA())</f>
        <v>#N/A</v>
      </c>
      <c r="M15" s="366" t="e">
        <f>IF(ISNUMBER(Regressions!N25),ROUND(Regressions!N25, 1), NA())</f>
        <v>#N/A</v>
      </c>
      <c r="N15" s="367" t="e">
        <f>IF(ISNUMBER(Regressions!O25),ROUND(Regressions!O25, 1), NA())</f>
        <v>#N/A</v>
      </c>
      <c r="O15" s="368">
        <f>IF(ISNUMBER(Regressions!Q25),ROUND(Regressions!Q25, 1), NA())</f>
        <v>33.299999999999997</v>
      </c>
      <c r="P15" s="364" t="e">
        <f>IF(ISNUMBER(Regressions!R25),ROUND(Regressions!R25, 1), NA())</f>
        <v>#N/A</v>
      </c>
      <c r="Q15" s="370">
        <f>IF(ISNUMBER(Regressions!S25),ROUND(Regressions!S25, 1), NA())</f>
        <v>31.4</v>
      </c>
      <c r="R15" s="366">
        <f>IF(ISNUMBER(Regressions!T25),ROUND(Regressions!T25, 1), NA())</f>
        <v>1.9</v>
      </c>
      <c r="S15" s="367">
        <f>IF(ISNUMBER(Regressions!U25),ROUND(Regressions!U25, 1), NA())</f>
        <v>66.7</v>
      </c>
    </row>
    <row xmlns:x14ac="http://schemas.microsoft.com/office/spreadsheetml/2009/9/ac" r="16" x14ac:dyDescent="0.2">
      <c r="A16" s="359" t="str">
        <f>IF(ISBLANK(Regressions!A26), " ", Regressions!A26)</f>
        <v>Cambodia</v>
      </c>
      <c r="B16" s="360">
        <f>IF(ISBLANK(Regressions!B26), " ", Regressions!B26)</f>
        <v>2012</v>
      </c>
      <c r="C16" s="371" t="str">
        <f>IF(ISBLANK(Regressions!C26), " ", Regressions!C26)</f>
        <v>National</v>
      </c>
      <c r="D16" s="362">
        <f>IF(ISBLANK(Regressions!D26), " ", Regressions!D26)</f>
        <v>4565016</v>
      </c>
      <c r="E16" s="363" t="e">
        <f>IF(ISNUMBER(Regressions!E26),ROUND(Regressions!E26, 1), NA())</f>
        <v>#N/A</v>
      </c>
      <c r="F16" s="364" t="e">
        <f>IF(ISNUMBER(Regressions!F26),ROUND(Regressions!F26, 1), NA())</f>
        <v>#N/A</v>
      </c>
      <c r="G16" s="365" t="e">
        <f>IF(ISNUMBER(Regressions!G26),ROUND(Regressions!G26, 1), NA())</f>
        <v>#N/A</v>
      </c>
      <c r="H16" s="366" t="e">
        <f>IF(ISNUMBER(Regressions!H26),ROUND(Regressions!H26, 1), NA())</f>
        <v>#N/A</v>
      </c>
      <c r="I16" s="367" t="e">
        <f>IF(ISNUMBER(Regressions!I26),ROUND(Regressions!I26, 1), NA())</f>
        <v>#N/A</v>
      </c>
      <c r="J16" s="368" t="e">
        <f>IF(ISNUMBER(Regressions!K26),ROUND(Regressions!K26, 1), NA())</f>
        <v>#N/A</v>
      </c>
      <c r="K16" s="364" t="e">
        <f>IF(ISNUMBER(Regressions!L26),ROUND(Regressions!L26, 1), NA())</f>
        <v>#N/A</v>
      </c>
      <c r="L16" s="369" t="e">
        <f>IF(ISNUMBER(Regressions!M26),ROUND(Regressions!M26, 1), NA())</f>
        <v>#N/A</v>
      </c>
      <c r="M16" s="366" t="e">
        <f>IF(ISNUMBER(Regressions!N26),ROUND(Regressions!N26, 1), NA())</f>
        <v>#N/A</v>
      </c>
      <c r="N16" s="367" t="e">
        <f>IF(ISNUMBER(Regressions!O26),ROUND(Regressions!O26, 1), NA())</f>
        <v>#N/A</v>
      </c>
      <c r="O16" s="368">
        <f>IF(ISNUMBER(Regressions!Q26),ROUND(Regressions!Q26, 1), NA())</f>
        <v>33.299999999999997</v>
      </c>
      <c r="P16" s="364" t="e">
        <f>IF(ISNUMBER(Regressions!R26),ROUND(Regressions!R26, 1), NA())</f>
        <v>#N/A</v>
      </c>
      <c r="Q16" s="370">
        <f>IF(ISNUMBER(Regressions!S26),ROUND(Regressions!S26, 1), NA())</f>
        <v>31.4</v>
      </c>
      <c r="R16" s="366">
        <f>IF(ISNUMBER(Regressions!T26),ROUND(Regressions!T26, 1), NA())</f>
        <v>1.9</v>
      </c>
      <c r="S16" s="367">
        <f>IF(ISNUMBER(Regressions!U26),ROUND(Regressions!U26, 1), NA())</f>
        <v>66.7</v>
      </c>
    </row>
    <row xmlns:x14ac="http://schemas.microsoft.com/office/spreadsheetml/2009/9/ac" r="17" x14ac:dyDescent="0.2">
      <c r="A17" s="359" t="str">
        <f>IF(ISBLANK(Regressions!A27), " ", Regressions!A27)</f>
        <v>Cambodia</v>
      </c>
      <c r="B17" s="360">
        <f>IF(ISBLANK(Regressions!B27), " ", Regressions!B27)</f>
        <v>2013</v>
      </c>
      <c r="C17" s="371" t="str">
        <f>IF(ISBLANK(Regressions!C27), " ", Regressions!C27)</f>
        <v>National</v>
      </c>
      <c r="D17" s="362">
        <f>IF(ISBLANK(Regressions!D27), " ", Regressions!D27)</f>
        <v>4554128</v>
      </c>
      <c r="E17" s="363" t="e">
        <f>IF(ISNUMBER(Regressions!E27),ROUND(Regressions!E27, 1), NA())</f>
        <v>#N/A</v>
      </c>
      <c r="F17" s="364" t="e">
        <f>IF(ISNUMBER(Regressions!F27),ROUND(Regressions!F27, 1), NA())</f>
        <v>#N/A</v>
      </c>
      <c r="G17" s="365" t="e">
        <f>IF(ISNUMBER(Regressions!G27),ROUND(Regressions!G27, 1), NA())</f>
        <v>#N/A</v>
      </c>
      <c r="H17" s="366" t="e">
        <f>IF(ISNUMBER(Regressions!H27),ROUND(Regressions!H27, 1), NA())</f>
        <v>#N/A</v>
      </c>
      <c r="I17" s="367" t="e">
        <f>IF(ISNUMBER(Regressions!I27),ROUND(Regressions!I27, 1), NA())</f>
        <v>#N/A</v>
      </c>
      <c r="J17" s="368" t="e">
        <f>IF(ISNUMBER(Regressions!K27),ROUND(Regressions!K27, 1), NA())</f>
        <v>#N/A</v>
      </c>
      <c r="K17" s="364" t="e">
        <f>IF(ISNUMBER(Regressions!L27),ROUND(Regressions!L27, 1), NA())</f>
        <v>#N/A</v>
      </c>
      <c r="L17" s="369" t="e">
        <f>IF(ISNUMBER(Regressions!M27),ROUND(Regressions!M27, 1), NA())</f>
        <v>#N/A</v>
      </c>
      <c r="M17" s="366" t="e">
        <f>IF(ISNUMBER(Regressions!N27),ROUND(Regressions!N27, 1), NA())</f>
        <v>#N/A</v>
      </c>
      <c r="N17" s="367" t="e">
        <f>IF(ISNUMBER(Regressions!O27),ROUND(Regressions!O27, 1), NA())</f>
        <v>#N/A</v>
      </c>
      <c r="O17" s="368">
        <f>IF(ISNUMBER(Regressions!Q27),ROUND(Regressions!Q27, 1), NA())</f>
        <v>33.299999999999997</v>
      </c>
      <c r="P17" s="364" t="e">
        <f>IF(ISNUMBER(Regressions!R27),ROUND(Regressions!R27, 1), NA())</f>
        <v>#N/A</v>
      </c>
      <c r="Q17" s="370">
        <f>IF(ISNUMBER(Regressions!S27),ROUND(Regressions!S27, 1), NA())</f>
        <v>31.4</v>
      </c>
      <c r="R17" s="366">
        <f>IF(ISNUMBER(Regressions!T27),ROUND(Regressions!T27, 1), NA())</f>
        <v>1.9</v>
      </c>
      <c r="S17" s="367">
        <f>IF(ISNUMBER(Regressions!U27),ROUND(Regressions!U27, 1), NA())</f>
        <v>66.7</v>
      </c>
    </row>
    <row xmlns:x14ac="http://schemas.microsoft.com/office/spreadsheetml/2009/9/ac" r="18" x14ac:dyDescent="0.2">
      <c r="A18" s="359" t="str">
        <f>IF(ISBLANK(Regressions!A28), " ", Regressions!A28)</f>
        <v>Cambodia</v>
      </c>
      <c r="B18" s="360">
        <f>IF(ISBLANK(Regressions!B28), " ", Regressions!B28)</f>
        <v>2014</v>
      </c>
      <c r="C18" s="371" t="str">
        <f>IF(ISBLANK(Regressions!C28), " ", Regressions!C28)</f>
        <v>National</v>
      </c>
      <c r="D18" s="362">
        <f>IF(ISBLANK(Regressions!D28), " ", Regressions!D28)</f>
        <v>4557437</v>
      </c>
      <c r="E18" s="363">
        <f>IF(ISNUMBER(Regressions!E28),ROUND(Regressions!E28, 1), NA())</f>
        <v>97.5</v>
      </c>
      <c r="F18" s="364">
        <f>IF(ISNUMBER(Regressions!F28),ROUND(Regressions!F28, 1), NA())</f>
        <v>95</v>
      </c>
      <c r="G18" s="365">
        <f>IF(ISNUMBER(Regressions!G28),ROUND(Regressions!G28, 1), NA())</f>
        <v>87.3</v>
      </c>
      <c r="H18" s="366">
        <f>IF(ISNUMBER(Regressions!H28),ROUND(Regressions!H28, 1), NA())</f>
        <v>7.7</v>
      </c>
      <c r="I18" s="367">
        <f>IF(ISNUMBER(Regressions!I28),ROUND(Regressions!I28, 1), NA())</f>
        <v>5</v>
      </c>
      <c r="J18" s="368">
        <f>IF(ISNUMBER(Regressions!K28),ROUND(Regressions!K28, 1), NA())</f>
        <v>71</v>
      </c>
      <c r="K18" s="364">
        <f>IF(ISNUMBER(Regressions!L28),ROUND(Regressions!L28, 1), NA())</f>
        <v>69.5</v>
      </c>
      <c r="L18" s="369">
        <f>IF(ISNUMBER(Regressions!M28),ROUND(Regressions!M28, 1), NA())</f>
        <v>35.1</v>
      </c>
      <c r="M18" s="366">
        <f>IF(ISNUMBER(Regressions!N28),ROUND(Regressions!N28, 1), NA())</f>
        <v>34.299999999999997</v>
      </c>
      <c r="N18" s="367">
        <f>IF(ISNUMBER(Regressions!O28),ROUND(Regressions!O28, 1), NA())</f>
        <v>30.5</v>
      </c>
      <c r="O18" s="368">
        <f>IF(ISNUMBER(Regressions!Q28),ROUND(Regressions!Q28, 1), NA())</f>
        <v>33.299999999999997</v>
      </c>
      <c r="P18" s="364" t="e">
        <f>IF(ISNUMBER(Regressions!R28),ROUND(Regressions!R28, 1), NA())</f>
        <v>#N/A</v>
      </c>
      <c r="Q18" s="370">
        <f>IF(ISNUMBER(Regressions!S28),ROUND(Regressions!S28, 1), NA())</f>
        <v>31.4</v>
      </c>
      <c r="R18" s="366">
        <f>IF(ISNUMBER(Regressions!T28),ROUND(Regressions!T28, 1), NA())</f>
        <v>1.9</v>
      </c>
      <c r="S18" s="367">
        <f>IF(ISNUMBER(Regressions!U28),ROUND(Regressions!U28, 1), NA())</f>
        <v>66.7</v>
      </c>
    </row>
    <row xmlns:x14ac="http://schemas.microsoft.com/office/spreadsheetml/2009/9/ac" r="19" x14ac:dyDescent="0.2">
      <c r="A19" s="359" t="str">
        <f>IF(ISBLANK(Regressions!A29), " ", Regressions!A29)</f>
        <v>Cambodia</v>
      </c>
      <c r="B19" s="360">
        <f>IF(ISBLANK(Regressions!B29), " ", Regressions!B29)</f>
        <v>2015</v>
      </c>
      <c r="C19" s="371" t="str">
        <f>IF(ISBLANK(Regressions!C29), " ", Regressions!C29)</f>
        <v>National</v>
      </c>
      <c r="D19" s="362">
        <f>IF(ISBLANK(Regressions!D29), " ", Regressions!D29)</f>
        <v>4582565</v>
      </c>
      <c r="E19" s="363">
        <f>IF(ISNUMBER(Regressions!E29),ROUND(Regressions!E29, 1), NA())</f>
        <v>97.5</v>
      </c>
      <c r="F19" s="364">
        <f>IF(ISNUMBER(Regressions!F29),ROUND(Regressions!F29, 1), NA())</f>
        <v>95</v>
      </c>
      <c r="G19" s="365">
        <f>IF(ISNUMBER(Regressions!G29),ROUND(Regressions!G29, 1), NA())</f>
        <v>87.3</v>
      </c>
      <c r="H19" s="366">
        <f>IF(ISNUMBER(Regressions!H29),ROUND(Regressions!H29, 1), NA())</f>
        <v>7.7</v>
      </c>
      <c r="I19" s="367">
        <f>IF(ISNUMBER(Regressions!I29),ROUND(Regressions!I29, 1), NA())</f>
        <v>5</v>
      </c>
      <c r="J19" s="368">
        <f>IF(ISNUMBER(Regressions!K29),ROUND(Regressions!K29, 1), NA())</f>
        <v>71</v>
      </c>
      <c r="K19" s="364">
        <f>IF(ISNUMBER(Regressions!L29),ROUND(Regressions!L29, 1), NA())</f>
        <v>69.5</v>
      </c>
      <c r="L19" s="369">
        <f>IF(ISNUMBER(Regressions!M29),ROUND(Regressions!M29, 1), NA())</f>
        <v>35.1</v>
      </c>
      <c r="M19" s="366">
        <f>IF(ISNUMBER(Regressions!N29),ROUND(Regressions!N29, 1), NA())</f>
        <v>34.299999999999997</v>
      </c>
      <c r="N19" s="367">
        <f>IF(ISNUMBER(Regressions!O29),ROUND(Regressions!O29, 1), NA())</f>
        <v>30.5</v>
      </c>
      <c r="O19" s="368">
        <f>IF(ISNUMBER(Regressions!Q29),ROUND(Regressions!Q29, 1), NA())</f>
        <v>39.299999999999997</v>
      </c>
      <c r="P19" s="364" t="e">
        <f>IF(ISNUMBER(Regressions!R29),ROUND(Regressions!R29, 1), NA())</f>
        <v>#N/A</v>
      </c>
      <c r="Q19" s="370">
        <f>IF(ISNUMBER(Regressions!S29),ROUND(Regressions!S29, 1), NA())</f>
        <v>37.200000000000003</v>
      </c>
      <c r="R19" s="366">
        <f>IF(ISNUMBER(Regressions!T29),ROUND(Regressions!T29, 1), NA())</f>
        <v>2.1</v>
      </c>
      <c r="S19" s="367">
        <f>IF(ISNUMBER(Regressions!U29),ROUND(Regressions!U29, 1), NA())</f>
        <v>60.7</v>
      </c>
    </row>
    <row xmlns:x14ac="http://schemas.microsoft.com/office/spreadsheetml/2009/9/ac" r="20" x14ac:dyDescent="0.2">
      <c r="A20" s="359" t="str">
        <f>IF(ISBLANK(Regressions!A30), " ", Regressions!A30)</f>
        <v>Cambodia</v>
      </c>
      <c r="B20" s="360">
        <f>IF(ISBLANK(Regressions!B30), " ", Regressions!B30)</f>
        <v>2016</v>
      </c>
      <c r="C20" s="371" t="str">
        <f>IF(ISBLANK(Regressions!C30), " ", Regressions!C30)</f>
        <v>National</v>
      </c>
      <c r="D20" s="362">
        <f>IF(ISBLANK(Regressions!D30), " ", Regressions!D30)</f>
        <v>4635274</v>
      </c>
      <c r="E20" s="363">
        <f>IF(ISNUMBER(Regressions!E30),ROUND(Regressions!E30, 1), NA())</f>
        <v>97.5</v>
      </c>
      <c r="F20" s="364">
        <f>IF(ISNUMBER(Regressions!F30),ROUND(Regressions!F30, 1), NA())</f>
        <v>95</v>
      </c>
      <c r="G20" s="365">
        <f>IF(ISNUMBER(Regressions!G30),ROUND(Regressions!G30, 1), NA())</f>
        <v>87.3</v>
      </c>
      <c r="H20" s="366">
        <f>IF(ISNUMBER(Regressions!H30),ROUND(Regressions!H30, 1), NA())</f>
        <v>7.7</v>
      </c>
      <c r="I20" s="367">
        <f>IF(ISNUMBER(Regressions!I30),ROUND(Regressions!I30, 1), NA())</f>
        <v>5</v>
      </c>
      <c r="J20" s="368">
        <f>IF(ISNUMBER(Regressions!K30),ROUND(Regressions!K30, 1), NA())</f>
        <v>71</v>
      </c>
      <c r="K20" s="364">
        <f>IF(ISNUMBER(Regressions!L30),ROUND(Regressions!L30, 1), NA())</f>
        <v>69.5</v>
      </c>
      <c r="L20" s="369">
        <f>IF(ISNUMBER(Regressions!M30),ROUND(Regressions!M30, 1), NA())</f>
        <v>35.1</v>
      </c>
      <c r="M20" s="366">
        <f>IF(ISNUMBER(Regressions!N30),ROUND(Regressions!N30, 1), NA())</f>
        <v>34.299999999999997</v>
      </c>
      <c r="N20" s="367">
        <f>IF(ISNUMBER(Regressions!O30),ROUND(Regressions!O30, 1), NA())</f>
        <v>30.5</v>
      </c>
      <c r="O20" s="368">
        <f>IF(ISNUMBER(Regressions!Q30),ROUND(Regressions!Q30, 1), NA())</f>
        <v>45.3</v>
      </c>
      <c r="P20" s="364" t="e">
        <f>IF(ISNUMBER(Regressions!R30),ROUND(Regressions!R30, 1), NA())</f>
        <v>#N/A</v>
      </c>
      <c r="Q20" s="370">
        <f>IF(ISNUMBER(Regressions!S30),ROUND(Regressions!S30, 1), NA())</f>
        <v>43.1</v>
      </c>
      <c r="R20" s="366">
        <f>IF(ISNUMBER(Regressions!T30),ROUND(Regressions!T30, 1), NA())</f>
        <v>2.2000000000000002</v>
      </c>
      <c r="S20" s="367">
        <f>IF(ISNUMBER(Regressions!U30),ROUND(Regressions!U30, 1), NA())</f>
        <v>54.7</v>
      </c>
    </row>
    <row xmlns:x14ac="http://schemas.microsoft.com/office/spreadsheetml/2009/9/ac" r="21" x14ac:dyDescent="0.2">
      <c r="A21" s="359" t="str">
        <f>IF(ISBLANK(Regressions!A31), " ", Regressions!A31)</f>
        <v>Cambodia</v>
      </c>
      <c r="B21" s="360">
        <f>IF(ISBLANK(Regressions!B31), " ", Regressions!B31)</f>
        <v>2017</v>
      </c>
      <c r="C21" s="371" t="str">
        <f>IF(ISBLANK(Regressions!C31), " ", Regressions!C31)</f>
        <v>National</v>
      </c>
      <c r="D21" s="362">
        <f>IF(ISBLANK(Regressions!D31), " ", Regressions!D31)</f>
        <v>4665609</v>
      </c>
      <c r="E21" s="363">
        <f>IF(ISNUMBER(Regressions!E31),ROUND(Regressions!E31, 1), NA())</f>
        <v>97.5</v>
      </c>
      <c r="F21" s="364">
        <f>IF(ISNUMBER(Regressions!F31),ROUND(Regressions!F31, 1), NA())</f>
        <v>95</v>
      </c>
      <c r="G21" s="365">
        <f>IF(ISNUMBER(Regressions!G31),ROUND(Regressions!G31, 1), NA())</f>
        <v>87.3</v>
      </c>
      <c r="H21" s="366">
        <f>IF(ISNUMBER(Regressions!H31),ROUND(Regressions!H31, 1), NA())</f>
        <v>7.7</v>
      </c>
      <c r="I21" s="367">
        <f>IF(ISNUMBER(Regressions!I31),ROUND(Regressions!I31, 1), NA())</f>
        <v>5</v>
      </c>
      <c r="J21" s="368">
        <f>IF(ISNUMBER(Regressions!K31),ROUND(Regressions!K31, 1), NA())</f>
        <v>71</v>
      </c>
      <c r="K21" s="364">
        <f>IF(ISNUMBER(Regressions!L31),ROUND(Regressions!L31, 1), NA())</f>
        <v>69.5</v>
      </c>
      <c r="L21" s="369">
        <f>IF(ISNUMBER(Regressions!M31),ROUND(Regressions!M31, 1), NA())</f>
        <v>35.1</v>
      </c>
      <c r="M21" s="366">
        <f>IF(ISNUMBER(Regressions!N31),ROUND(Regressions!N31, 1), NA())</f>
        <v>34.299999999999997</v>
      </c>
      <c r="N21" s="367">
        <f>IF(ISNUMBER(Regressions!O31),ROUND(Regressions!O31, 1), NA())</f>
        <v>30.5</v>
      </c>
      <c r="O21" s="368">
        <f>IF(ISNUMBER(Regressions!Q31),ROUND(Regressions!Q31, 1), NA())</f>
        <v>51.3</v>
      </c>
      <c r="P21" s="364" t="e">
        <f>IF(ISNUMBER(Regressions!R31),ROUND(Regressions!R31, 1), NA())</f>
        <v>#N/A</v>
      </c>
      <c r="Q21" s="370">
        <f>IF(ISNUMBER(Regressions!S31),ROUND(Regressions!S31, 1), NA())</f>
        <v>48.9</v>
      </c>
      <c r="R21" s="366">
        <f>IF(ISNUMBER(Regressions!T31),ROUND(Regressions!T31, 1), NA())</f>
        <v>2.4</v>
      </c>
      <c r="S21" s="367">
        <f>IF(ISNUMBER(Regressions!U31),ROUND(Regressions!U31, 1), NA())</f>
        <v>48.7</v>
      </c>
    </row>
    <row xmlns:x14ac="http://schemas.microsoft.com/office/spreadsheetml/2009/9/ac" r="22" x14ac:dyDescent="0.2">
      <c r="A22" s="359" t="str">
        <f>IF(ISBLANK(Regressions!A32), " ", Regressions!A32)</f>
        <v>Cambodia</v>
      </c>
      <c r="B22" s="360">
        <f>IF(ISBLANK(Regressions!B32), " ", Regressions!B32)</f>
        <v>2018</v>
      </c>
      <c r="C22" s="371" t="str">
        <f>IF(ISBLANK(Regressions!C32), " ", Regressions!C32)</f>
        <v>National</v>
      </c>
      <c r="D22" s="362">
        <f>IF(ISBLANK(Regressions!D32), " ", Regressions!D32)</f>
        <v>4696773</v>
      </c>
      <c r="E22" s="363">
        <f>IF(ISNUMBER(Regressions!E32),ROUND(Regressions!E32, 1), NA())</f>
        <v>97.5</v>
      </c>
      <c r="F22" s="364">
        <f>IF(ISNUMBER(Regressions!F32),ROUND(Regressions!F32, 1), NA())</f>
        <v>95</v>
      </c>
      <c r="G22" s="365">
        <f>IF(ISNUMBER(Regressions!G32),ROUND(Regressions!G32, 1), NA())</f>
        <v>87.3</v>
      </c>
      <c r="H22" s="366">
        <f>IF(ISNUMBER(Regressions!H32),ROUND(Regressions!H32, 1), NA())</f>
        <v>7.7</v>
      </c>
      <c r="I22" s="367">
        <f>IF(ISNUMBER(Regressions!I32),ROUND(Regressions!I32, 1), NA())</f>
        <v>5</v>
      </c>
      <c r="J22" s="368">
        <f>IF(ISNUMBER(Regressions!K32),ROUND(Regressions!K32, 1), NA())</f>
        <v>71</v>
      </c>
      <c r="K22" s="364">
        <f>IF(ISNUMBER(Regressions!L32),ROUND(Regressions!L32, 1), NA())</f>
        <v>69.5</v>
      </c>
      <c r="L22" s="369">
        <f>IF(ISNUMBER(Regressions!M32),ROUND(Regressions!M32, 1), NA())</f>
        <v>35.1</v>
      </c>
      <c r="M22" s="366">
        <f>IF(ISNUMBER(Regressions!N32),ROUND(Regressions!N32, 1), NA())</f>
        <v>34.299999999999997</v>
      </c>
      <c r="N22" s="367">
        <f>IF(ISNUMBER(Regressions!O32),ROUND(Regressions!O32, 1), NA())</f>
        <v>30.5</v>
      </c>
      <c r="O22" s="368">
        <f>IF(ISNUMBER(Regressions!Q32),ROUND(Regressions!Q32, 1), NA())</f>
        <v>57.3</v>
      </c>
      <c r="P22" s="364" t="e">
        <f>IF(ISNUMBER(Regressions!R32),ROUND(Regressions!R32, 1), NA())</f>
        <v>#N/A</v>
      </c>
      <c r="Q22" s="370">
        <f>IF(ISNUMBER(Regressions!S32),ROUND(Regressions!S32, 1), NA())</f>
        <v>54.8</v>
      </c>
      <c r="R22" s="366">
        <f>IF(ISNUMBER(Regressions!T32),ROUND(Regressions!T32, 1), NA())</f>
        <v>2.5</v>
      </c>
      <c r="S22" s="367">
        <f>IF(ISNUMBER(Regressions!U32),ROUND(Regressions!U32, 1), NA())</f>
        <v>42.7</v>
      </c>
    </row>
    <row xmlns:x14ac="http://schemas.microsoft.com/office/spreadsheetml/2009/9/ac" r="23" x14ac:dyDescent="0.2">
      <c r="A23" s="359" t="str">
        <f>IF(ISBLANK(Regressions!A33), " ", Regressions!A33)</f>
        <v>Cambodia</v>
      </c>
      <c r="B23" s="360">
        <f>IF(ISBLANK(Regressions!B33), " ", Regressions!B33)</f>
        <v>2019</v>
      </c>
      <c r="C23" s="371" t="str">
        <f>IF(ISBLANK(Regressions!C33), " ", Regressions!C33)</f>
        <v>National</v>
      </c>
      <c r="D23" s="362">
        <f>IF(ISBLANK(Regressions!D33), " ", Regressions!D33)</f>
        <v>4727677</v>
      </c>
      <c r="E23" s="363">
        <f>IF(ISNUMBER(Regressions!E33),ROUND(Regressions!E33, 1), NA())</f>
        <v>96.2</v>
      </c>
      <c r="F23" s="364">
        <f>IF(ISNUMBER(Regressions!F33),ROUND(Regressions!F33, 1), NA())</f>
        <v>93.7</v>
      </c>
      <c r="G23" s="365">
        <f>IF(ISNUMBER(Regressions!G33),ROUND(Regressions!G33, 1), NA())</f>
        <v>87</v>
      </c>
      <c r="H23" s="366">
        <f>IF(ISNUMBER(Regressions!H33),ROUND(Regressions!H33, 1), NA())</f>
        <v>6.7</v>
      </c>
      <c r="I23" s="367">
        <f>IF(ISNUMBER(Regressions!I33),ROUND(Regressions!I33, 1), NA())</f>
        <v>6.3</v>
      </c>
      <c r="J23" s="368">
        <f>IF(ISNUMBER(Regressions!K33),ROUND(Regressions!K33, 1), NA())</f>
        <v>72.5</v>
      </c>
      <c r="K23" s="364">
        <f>IF(ISNUMBER(Regressions!L33),ROUND(Regressions!L33, 1), NA())</f>
        <v>71</v>
      </c>
      <c r="L23" s="369">
        <f>IF(ISNUMBER(Regressions!M33),ROUND(Regressions!M33, 1), NA())</f>
        <v>35.5</v>
      </c>
      <c r="M23" s="366">
        <f>IF(ISNUMBER(Regressions!N33),ROUND(Regressions!N33, 1), NA())</f>
        <v>35.4</v>
      </c>
      <c r="N23" s="367">
        <f>IF(ISNUMBER(Regressions!O33),ROUND(Regressions!O33, 1), NA())</f>
        <v>29</v>
      </c>
      <c r="O23" s="368">
        <f>IF(ISNUMBER(Regressions!Q33),ROUND(Regressions!Q33, 1), NA())</f>
        <v>63.3</v>
      </c>
      <c r="P23" s="364" t="e">
        <f>IF(ISNUMBER(Regressions!R33),ROUND(Regressions!R33, 1), NA())</f>
        <v>#N/A</v>
      </c>
      <c r="Q23" s="370">
        <f>IF(ISNUMBER(Regressions!S33),ROUND(Regressions!S33, 1), NA())</f>
        <v>60.6</v>
      </c>
      <c r="R23" s="366">
        <f>IF(ISNUMBER(Regressions!T33),ROUND(Regressions!T33, 1), NA())</f>
        <v>2.7</v>
      </c>
      <c r="S23" s="367">
        <f>IF(ISNUMBER(Regressions!U33),ROUND(Regressions!U33, 1), NA())</f>
        <v>36.700000000000003</v>
      </c>
    </row>
    <row xmlns:x14ac="http://schemas.microsoft.com/office/spreadsheetml/2009/9/ac" r="24" x14ac:dyDescent="0.2">
      <c r="A24" s="359" t="str">
        <f>IF(ISBLANK(Regressions!A34), " ", Regressions!A34)</f>
        <v>Cambodia</v>
      </c>
      <c r="B24" s="360">
        <f>IF(ISBLANK(Regressions!B34), " ", Regressions!B34)</f>
        <v>2020</v>
      </c>
      <c r="C24" s="371" t="str">
        <f>IF(ISBLANK(Regressions!C34), " ", Regressions!C34)</f>
        <v>National</v>
      </c>
      <c r="D24" s="362">
        <f>IF(ISBLANK(Regressions!D34), " ", Regressions!D34)</f>
        <v>4753512</v>
      </c>
      <c r="E24" s="363">
        <f>IF(ISNUMBER(Regressions!E34),ROUND(Regressions!E34, 1), NA())</f>
        <v>94.8</v>
      </c>
      <c r="F24" s="364">
        <f>IF(ISNUMBER(Regressions!F34),ROUND(Regressions!F34, 1), NA())</f>
        <v>92.4</v>
      </c>
      <c r="G24" s="365">
        <f>IF(ISNUMBER(Regressions!G34),ROUND(Regressions!G34, 1), NA())</f>
        <v>86.7</v>
      </c>
      <c r="H24" s="366">
        <f>IF(ISNUMBER(Regressions!H34),ROUND(Regressions!H34, 1), NA())</f>
        <v>5.7</v>
      </c>
      <c r="I24" s="367">
        <f>IF(ISNUMBER(Regressions!I34),ROUND(Regressions!I34, 1), NA())</f>
        <v>7.6</v>
      </c>
      <c r="J24" s="368">
        <f>IF(ISNUMBER(Regressions!K34),ROUND(Regressions!K34, 1), NA())</f>
        <v>73.900000000000006</v>
      </c>
      <c r="K24" s="364">
        <f>IF(ISNUMBER(Regressions!L34),ROUND(Regressions!L34, 1), NA())</f>
        <v>72.400000000000006</v>
      </c>
      <c r="L24" s="369">
        <f>IF(ISNUMBER(Regressions!M34),ROUND(Regressions!M34, 1), NA())</f>
        <v>35.9</v>
      </c>
      <c r="M24" s="366">
        <f>IF(ISNUMBER(Regressions!N34),ROUND(Regressions!N34, 1), NA())</f>
        <v>36.5</v>
      </c>
      <c r="N24" s="367">
        <f>IF(ISNUMBER(Regressions!O34),ROUND(Regressions!O34, 1), NA())</f>
        <v>27.6</v>
      </c>
      <c r="O24" s="368">
        <f>IF(ISNUMBER(Regressions!Q34),ROUND(Regressions!Q34, 1), NA())</f>
        <v>69.400000000000006</v>
      </c>
      <c r="P24" s="364" t="e">
        <f>IF(ISNUMBER(Regressions!R34),ROUND(Regressions!R34, 1), NA())</f>
        <v>#N/A</v>
      </c>
      <c r="Q24" s="370">
        <f>IF(ISNUMBER(Regressions!S34),ROUND(Regressions!S34, 1), NA())</f>
        <v>66.5</v>
      </c>
      <c r="R24" s="366">
        <f>IF(ISNUMBER(Regressions!T34),ROUND(Regressions!T34, 1), NA())</f>
        <v>2.9</v>
      </c>
      <c r="S24" s="367">
        <f>IF(ISNUMBER(Regressions!U34),ROUND(Regressions!U34, 1), NA())</f>
        <v>30.6</v>
      </c>
    </row>
    <row xmlns:x14ac="http://schemas.microsoft.com/office/spreadsheetml/2009/9/ac" r="25" x14ac:dyDescent="0.2">
      <c r="A25" s="422" t="str">
        <f>IF(ISBLANK(Regressions!A35), " ", Regressions!A35)</f>
        <v>Cambodia</v>
      </c>
      <c r="B25" s="423">
        <f>IF(ISBLANK(Regressions!B35), " ", Regressions!B35)</f>
        <v>2021</v>
      </c>
      <c r="C25" s="424" t="str">
        <f>IF(ISBLANK(Regressions!C35), " ", Regressions!C35)</f>
        <v>National</v>
      </c>
      <c r="D25" s="425">
        <f>IF(ISBLANK(Regressions!D35), " ", Regressions!D35)</f>
        <v>4783952</v>
      </c>
      <c r="E25" s="428">
        <f>IF(ISNUMBER(Regressions!E35),ROUND(Regressions!E35, 1), NA())</f>
        <v>93.5</v>
      </c>
      <c r="F25" s="426">
        <f>IF(ISNUMBER(Regressions!F35),ROUND(Regressions!F35, 1), NA())</f>
        <v>91.1</v>
      </c>
      <c r="G25" s="429">
        <f>IF(ISNUMBER(Regressions!G35),ROUND(Regressions!G35, 1), NA())</f>
        <v>86.4</v>
      </c>
      <c r="H25" s="427">
        <f>IF(ISNUMBER(Regressions!H35),ROUND(Regressions!H35, 1), NA())</f>
        <v>4.7</v>
      </c>
      <c r="I25" s="430">
        <f>IF(ISNUMBER(Regressions!I35),ROUND(Regressions!I35, 1), NA())</f>
        <v>8.9</v>
      </c>
      <c r="J25" s="428">
        <f>IF(ISNUMBER(Regressions!K35),ROUND(Regressions!K35, 1), NA())</f>
        <v>75.3</v>
      </c>
      <c r="K25" s="426">
        <f>IF(ISNUMBER(Regressions!L35),ROUND(Regressions!L35, 1), NA())</f>
        <v>73.900000000000006</v>
      </c>
      <c r="L25" s="431">
        <f>IF(ISNUMBER(Regressions!M35),ROUND(Regressions!M35, 1), NA())</f>
        <v>36.299999999999997</v>
      </c>
      <c r="M25" s="427">
        <f>IF(ISNUMBER(Regressions!N35),ROUND(Regressions!N35, 1), NA())</f>
        <v>37.6</v>
      </c>
      <c r="N25" s="430">
        <f>IF(ISNUMBER(Regressions!O35),ROUND(Regressions!O35, 1), NA())</f>
        <v>26.1</v>
      </c>
      <c r="O25" s="428">
        <f>IF(ISNUMBER(Regressions!Q35),ROUND(Regressions!Q35, 1), NA())</f>
        <v>75.400000000000006</v>
      </c>
      <c r="P25" s="426" t="e">
        <f>IF(ISNUMBER(Regressions!R35),ROUND(Regressions!R35, 1), NA())</f>
        <v>#N/A</v>
      </c>
      <c r="Q25" s="432">
        <f>IF(ISNUMBER(Regressions!S35),ROUND(Regressions!S35, 1), NA())</f>
        <v>72.3</v>
      </c>
      <c r="R25" s="427">
        <f>IF(ISNUMBER(Regressions!T35),ROUND(Regressions!T35, 1), NA())</f>
        <v>3</v>
      </c>
      <c r="S25" s="430">
        <f>IF(ISNUMBER(Regressions!U35),ROUND(Regressions!U35, 1), NA())</f>
        <v>24.6</v>
      </c>
      <c r="T25" s="421"/>
      <c r="U25" s="421"/>
      <c r="V25" s="421"/>
      <c r="W25" s="421"/>
      <c r="X25" s="421"/>
      <c r="Y25" s="421"/>
      <c r="Z25" s="421"/>
      <c r="AA25" s="421"/>
      <c r="AB25" s="421"/>
      <c r="AC25" s="421"/>
    </row>
    <row xmlns:x14ac="http://schemas.microsoft.com/office/spreadsheetml/2009/9/ac" r="26" x14ac:dyDescent="0.2">
      <c r="A26" s="359" t="str">
        <f>IF(ISBLANK(Regressions!A36), " ", Regressions!A36)</f>
        <v>Cambodia</v>
      </c>
      <c r="B26" s="360">
        <f>IF(ISBLANK(Regressions!B36), " ", Regressions!B36)</f>
        <v>2022</v>
      </c>
      <c r="C26" s="371" t="str">
        <f>IF(ISBLANK(Regressions!C36), " ", Regressions!C36)</f>
        <v>National</v>
      </c>
      <c r="D26" s="362">
        <f>IF(ISBLANK(Regressions!D36), " ", Regressions!D36)</f>
        <v>4811249</v>
      </c>
      <c r="E26" s="363">
        <f>IF(ISNUMBER(Regressions!E36),ROUND(Regressions!E36, 1), NA())</f>
        <v>92.2</v>
      </c>
      <c r="F26" s="364">
        <f>IF(ISNUMBER(Regressions!F36),ROUND(Regressions!F36, 1), NA())</f>
        <v>89.8</v>
      </c>
      <c r="G26" s="365">
        <f>IF(ISNUMBER(Regressions!G36),ROUND(Regressions!G36, 1), NA())</f>
        <v>86.1</v>
      </c>
      <c r="H26" s="366">
        <f>IF(ISNUMBER(Regressions!H36),ROUND(Regressions!H36, 1), NA())</f>
        <v>3.7</v>
      </c>
      <c r="I26" s="367">
        <f>IF(ISNUMBER(Regressions!I36),ROUND(Regressions!I36, 1), NA())</f>
        <v>10.199999999999999</v>
      </c>
      <c r="J26" s="368">
        <f>IF(ISNUMBER(Regressions!K36),ROUND(Regressions!K36, 1), NA())</f>
        <v>76.8</v>
      </c>
      <c r="K26" s="364">
        <f>IF(ISNUMBER(Regressions!L36),ROUND(Regressions!L36, 1), NA())</f>
        <v>75.400000000000006</v>
      </c>
      <c r="L26" s="369">
        <f>IF(ISNUMBER(Regressions!M36),ROUND(Regressions!M36, 1), NA())</f>
        <v>36.700000000000003</v>
      </c>
      <c r="M26" s="366">
        <f>IF(ISNUMBER(Regressions!N36),ROUND(Regressions!N36, 1), NA())</f>
        <v>38.700000000000003</v>
      </c>
      <c r="N26" s="367">
        <f>IF(ISNUMBER(Regressions!O36),ROUND(Regressions!O36, 1), NA())</f>
        <v>24.6</v>
      </c>
      <c r="O26" s="368">
        <f>IF(ISNUMBER(Regressions!Q36),ROUND(Regressions!Q36, 1), NA())</f>
        <v>81.400000000000006</v>
      </c>
      <c r="P26" s="364" t="e">
        <f>IF(ISNUMBER(Regressions!R36),ROUND(Regressions!R36, 1), NA())</f>
        <v>#N/A</v>
      </c>
      <c r="Q26" s="370">
        <f>IF(ISNUMBER(Regressions!S36),ROUND(Regressions!S36, 1), NA())</f>
        <v>78.2</v>
      </c>
      <c r="R26" s="366">
        <f>IF(ISNUMBER(Regressions!T36),ROUND(Regressions!T36, 1), NA())</f>
        <v>3.2</v>
      </c>
      <c r="S26" s="367">
        <f>IF(ISNUMBER(Regressions!U36),ROUND(Regressions!U36, 1), NA())</f>
        <v>18.600000000000001</v>
      </c>
    </row>
    <row xmlns:x14ac="http://schemas.microsoft.com/office/spreadsheetml/2009/9/ac" r="27" x14ac:dyDescent="0.2">
      <c r="A27" s="372" t="str">
        <f>IF(ISBLANK(Regressions!A37), " ", Regressions!A37)</f>
        <v>Cambodia</v>
      </c>
      <c r="B27" s="373">
        <f>IF(ISBLANK(Regressions!B37), " ", Regressions!B37)</f>
        <v>2023</v>
      </c>
      <c r="C27" s="374" t="str">
        <f>IF(ISBLANK(Regressions!C37), " ", Regressions!C37)</f>
        <v>National</v>
      </c>
      <c r="D27" s="375">
        <f>IF(ISBLANK(Regressions!D37), " ", Regressions!D37)</f>
        <v>4828873</v>
      </c>
      <c r="E27" s="376">
        <f>IF(ISNUMBER(Regressions!E37),ROUND(Regressions!E37, 1), NA())</f>
        <v>90.8</v>
      </c>
      <c r="F27" s="377">
        <f>IF(ISNUMBER(Regressions!F37),ROUND(Regressions!F37, 1), NA())</f>
        <v>88.6</v>
      </c>
      <c r="G27" s="378">
        <f>IF(ISNUMBER(Regressions!G37),ROUND(Regressions!G37, 1), NA())</f>
        <v>85.8</v>
      </c>
      <c r="H27" s="379">
        <f>IF(ISNUMBER(Regressions!H37),ROUND(Regressions!H37, 1), NA())</f>
        <v>2.8</v>
      </c>
      <c r="I27" s="380">
        <f>IF(ISNUMBER(Regressions!I37),ROUND(Regressions!I37, 1), NA())</f>
        <v>11.4</v>
      </c>
      <c r="J27" s="381">
        <f>IF(ISNUMBER(Regressions!K37),ROUND(Regressions!K37, 1), NA())</f>
        <v>78.2</v>
      </c>
      <c r="K27" s="377">
        <f>IF(ISNUMBER(Regressions!L37),ROUND(Regressions!L37, 1), NA())</f>
        <v>76.900000000000006</v>
      </c>
      <c r="L27" s="382">
        <f>IF(ISNUMBER(Regressions!M37),ROUND(Regressions!M37, 1), NA())</f>
        <v>37.1</v>
      </c>
      <c r="M27" s="379">
        <f>IF(ISNUMBER(Regressions!N37),ROUND(Regressions!N37, 1), NA())</f>
        <v>39.799999999999997</v>
      </c>
      <c r="N27" s="380">
        <f>IF(ISNUMBER(Regressions!O37),ROUND(Regressions!O37, 1), NA())</f>
        <v>23.1</v>
      </c>
      <c r="O27" s="381">
        <f>IF(ISNUMBER(Regressions!Q37),ROUND(Regressions!Q37, 1), NA())</f>
        <v>87.4</v>
      </c>
      <c r="P27" s="377" t="e">
        <f>IF(ISNUMBER(Regressions!R37),ROUND(Regressions!R37, 1), NA())</f>
        <v>#N/A</v>
      </c>
      <c r="Q27" s="383">
        <f>IF(ISNUMBER(Regressions!S37),ROUND(Regressions!S37, 1), NA())</f>
        <v>84</v>
      </c>
      <c r="R27" s="379">
        <f>IF(ISNUMBER(Regressions!T37),ROUND(Regressions!T37, 1), NA())</f>
        <v>3.4</v>
      </c>
      <c r="S27" s="380">
        <f>IF(ISNUMBER(Regressions!U37),ROUND(Regressions!U37, 1), NA())</f>
        <v>12.6</v>
      </c>
    </row>
    <row xmlns:x14ac="http://schemas.microsoft.com/office/spreadsheetml/2009/9/ac" r="28" hidden="true" x14ac:dyDescent="0.2">
      <c r="A28" s="359" t="str">
        <f>IF(ISBLANK(Regressions!A38), " ", Regressions!A38)</f>
        <v>Cambodia</v>
      </c>
      <c r="B28" s="360">
        <f>IF(ISBLANK(Regressions!B38), " ", Regressions!B38)</f>
        <v>2024</v>
      </c>
      <c r="C28" s="371" t="str">
        <f>IF(ISBLANK(Regressions!C38), " ", Regressions!C38)</f>
        <v>National</v>
      </c>
      <c r="D28" s="362" t="str">
        <f>IF(ISBLANK(Regressions!D38), " ", Regressions!D38)</f>
        <v> </v>
      </c>
      <c r="E28" s="363" t="e">
        <f>IF(ISNUMBER(Regressions!E38),ROUND(Regressions!E38, 1), NA())</f>
        <v>#N/A</v>
      </c>
      <c r="F28" s="364" t="e">
        <f>IF(ISNUMBER(Regressions!F38),ROUND(Regressions!F38, 1), NA())</f>
        <v>#N/A</v>
      </c>
      <c r="G28" s="365" t="e">
        <f>IF(ISNUMBER(Regressions!G38),ROUND(Regressions!G38, 1), NA())</f>
        <v>#N/A</v>
      </c>
      <c r="H28" s="366" t="e">
        <f>IF(ISNUMBER(Regressions!H38),ROUND(Regressions!H38, 1), NA())</f>
        <v>#N/A</v>
      </c>
      <c r="I28" s="367" t="e">
        <f>IF(ISNUMBER(Regressions!I38),ROUND(Regressions!I38, 1), NA())</f>
        <v>#N/A</v>
      </c>
      <c r="J28" s="368" t="e">
        <f>IF(ISNUMBER(Regressions!K38),ROUND(Regressions!K38, 1), NA())</f>
        <v>#N/A</v>
      </c>
      <c r="K28" s="364" t="e">
        <f>IF(ISNUMBER(Regressions!L38),ROUND(Regressions!L38, 1), NA())</f>
        <v>#N/A</v>
      </c>
      <c r="L28" s="369" t="e">
        <f>IF(ISNUMBER(Regressions!M38),ROUND(Regressions!M38, 1), NA())</f>
        <v>#N/A</v>
      </c>
      <c r="M28" s="366" t="e">
        <f>IF(ISNUMBER(Regressions!N38),ROUND(Regressions!N38, 1), NA())</f>
        <v>#N/A</v>
      </c>
      <c r="N28" s="367" t="e">
        <f>IF(ISNUMBER(Regressions!O38),ROUND(Regressions!O38, 1), NA())</f>
        <v>#N/A</v>
      </c>
      <c r="O28" s="368" t="e">
        <f>IF(ISNUMBER(Regressions!Q38),ROUND(Regressions!Q38, 1), NA())</f>
        <v>#N/A</v>
      </c>
      <c r="P28" s="364" t="e">
        <f>IF(ISNUMBER(Regressions!R38),ROUND(Regressions!R38, 1), NA())</f>
        <v>#N/A</v>
      </c>
      <c r="Q28" s="370" t="e">
        <f>IF(ISNUMBER(Regressions!S38),ROUND(Regressions!S38, 1), NA())</f>
        <v>#N/A</v>
      </c>
      <c r="R28" s="366" t="e">
        <f>IF(ISNUMBER(Regressions!T38),ROUND(Regressions!T38, 1), NA())</f>
        <v>#N/A</v>
      </c>
      <c r="S28" s="367" t="e">
        <f>IF(ISNUMBER(Regressions!U38),ROUND(Regressions!U38, 1), NA())</f>
        <v>#N/A</v>
      </c>
    </row>
    <row xmlns:x14ac="http://schemas.microsoft.com/office/spreadsheetml/2009/9/ac" r="29" hidden="true" x14ac:dyDescent="0.2">
      <c r="A29" s="359" t="str">
        <f>IF(ISBLANK(Regressions!A39), " ", Regressions!A39)</f>
        <v>Cambodia</v>
      </c>
      <c r="B29" s="360">
        <f>IF(ISBLANK(Regressions!B39), " ", Regressions!B39)</f>
        <v>2025</v>
      </c>
      <c r="C29" s="371" t="str">
        <f>IF(ISBLANK(Regressions!C39), " ", Regressions!C39)</f>
        <v>National</v>
      </c>
      <c r="D29" s="362" t="str">
        <f>IF(ISBLANK(Regressions!D39), " ", Regressions!D39)</f>
        <v> </v>
      </c>
      <c r="E29" s="363" t="e">
        <f>IF(ISNUMBER(Regressions!E39),ROUND(Regressions!E39, 1), NA())</f>
        <v>#N/A</v>
      </c>
      <c r="F29" s="364" t="e">
        <f>IF(ISNUMBER(Regressions!F39),ROUND(Regressions!F39, 1), NA())</f>
        <v>#N/A</v>
      </c>
      <c r="G29" s="365" t="e">
        <f>IF(ISNUMBER(Regressions!G39),ROUND(Regressions!G39, 1), NA())</f>
        <v>#N/A</v>
      </c>
      <c r="H29" s="366" t="e">
        <f>IF(ISNUMBER(Regressions!H39),ROUND(Regressions!H39, 1), NA())</f>
        <v>#N/A</v>
      </c>
      <c r="I29" s="367" t="e">
        <f>IF(ISNUMBER(Regressions!I39),ROUND(Regressions!I39, 1), NA())</f>
        <v>#N/A</v>
      </c>
      <c r="J29" s="368" t="e">
        <f>IF(ISNUMBER(Regressions!K39),ROUND(Regressions!K39, 1), NA())</f>
        <v>#N/A</v>
      </c>
      <c r="K29" s="364" t="e">
        <f>IF(ISNUMBER(Regressions!L39),ROUND(Regressions!L39, 1), NA())</f>
        <v>#N/A</v>
      </c>
      <c r="L29" s="369" t="e">
        <f>IF(ISNUMBER(Regressions!M39),ROUND(Regressions!M39, 1), NA())</f>
        <v>#N/A</v>
      </c>
      <c r="M29" s="366" t="e">
        <f>IF(ISNUMBER(Regressions!N39),ROUND(Regressions!N39, 1), NA())</f>
        <v>#N/A</v>
      </c>
      <c r="N29" s="367" t="e">
        <f>IF(ISNUMBER(Regressions!O39),ROUND(Regressions!O39, 1), NA())</f>
        <v>#N/A</v>
      </c>
      <c r="O29" s="368" t="e">
        <f>IF(ISNUMBER(Regressions!Q39),ROUND(Regressions!Q39, 1), NA())</f>
        <v>#N/A</v>
      </c>
      <c r="P29" s="364" t="e">
        <f>IF(ISNUMBER(Regressions!R39),ROUND(Regressions!R39, 1), NA())</f>
        <v>#N/A</v>
      </c>
      <c r="Q29" s="370" t="e">
        <f>IF(ISNUMBER(Regressions!S39),ROUND(Regressions!S39, 1), NA())</f>
        <v>#N/A</v>
      </c>
      <c r="R29" s="366" t="e">
        <f>IF(ISNUMBER(Regressions!T39),ROUND(Regressions!T39, 1), NA())</f>
        <v>#N/A</v>
      </c>
      <c r="S29" s="367" t="e">
        <f>IF(ISNUMBER(Regressions!U39),ROUND(Regressions!U39, 1), NA())</f>
        <v>#N/A</v>
      </c>
    </row>
    <row xmlns:x14ac="http://schemas.microsoft.com/office/spreadsheetml/2009/9/ac" r="30" hidden="true" x14ac:dyDescent="0.2">
      <c r="A30" s="359" t="str">
        <f>IF(ISBLANK(Regressions!A40), " ", Regressions!A40)</f>
        <v>Cambodia</v>
      </c>
      <c r="B30" s="360">
        <f>IF(ISBLANK(Regressions!B40), " ", Regressions!B40)</f>
        <v>2026</v>
      </c>
      <c r="C30" s="371" t="str">
        <f>IF(ISBLANK(Regressions!C40), " ", Regressions!C40)</f>
        <v>National</v>
      </c>
      <c r="D30" s="362" t="str">
        <f>IF(ISBLANK(Regressions!D40), " ", Regressions!D40)</f>
        <v> </v>
      </c>
      <c r="E30" s="363" t="e">
        <f>IF(ISNUMBER(Regressions!E40),ROUND(Regressions!E40, 1), NA())</f>
        <v>#N/A</v>
      </c>
      <c r="F30" s="364" t="e">
        <f>IF(ISNUMBER(Regressions!F40),ROUND(Regressions!F40, 1), NA())</f>
        <v>#N/A</v>
      </c>
      <c r="G30" s="365" t="e">
        <f>IF(ISNUMBER(Regressions!G40),ROUND(Regressions!G40, 1), NA())</f>
        <v>#N/A</v>
      </c>
      <c r="H30" s="366" t="e">
        <f>IF(ISNUMBER(Regressions!H40),ROUND(Regressions!H40, 1), NA())</f>
        <v>#N/A</v>
      </c>
      <c r="I30" s="367" t="e">
        <f>IF(ISNUMBER(Regressions!I40),ROUND(Regressions!I40, 1), NA())</f>
        <v>#N/A</v>
      </c>
      <c r="J30" s="368" t="e">
        <f>IF(ISNUMBER(Regressions!K40),ROUND(Regressions!K40, 1), NA())</f>
        <v>#N/A</v>
      </c>
      <c r="K30" s="364" t="e">
        <f>IF(ISNUMBER(Regressions!L40),ROUND(Regressions!L40, 1), NA())</f>
        <v>#N/A</v>
      </c>
      <c r="L30" s="369" t="e">
        <f>IF(ISNUMBER(Regressions!M40),ROUND(Regressions!M40, 1), NA())</f>
        <v>#N/A</v>
      </c>
      <c r="M30" s="366" t="e">
        <f>IF(ISNUMBER(Regressions!N40),ROUND(Regressions!N40, 1), NA())</f>
        <v>#N/A</v>
      </c>
      <c r="N30" s="367" t="e">
        <f>IF(ISNUMBER(Regressions!O40),ROUND(Regressions!O40, 1), NA())</f>
        <v>#N/A</v>
      </c>
      <c r="O30" s="368" t="e">
        <f>IF(ISNUMBER(Regressions!Q40),ROUND(Regressions!Q40, 1), NA())</f>
        <v>#N/A</v>
      </c>
      <c r="P30" s="364" t="e">
        <f>IF(ISNUMBER(Regressions!R40),ROUND(Regressions!R40, 1), NA())</f>
        <v>#N/A</v>
      </c>
      <c r="Q30" s="370" t="e">
        <f>IF(ISNUMBER(Regressions!S40),ROUND(Regressions!S40, 1), NA())</f>
        <v>#N/A</v>
      </c>
      <c r="R30" s="366" t="e">
        <f>IF(ISNUMBER(Regressions!T40),ROUND(Regressions!T40, 1), NA())</f>
        <v>#N/A</v>
      </c>
      <c r="S30" s="367" t="e">
        <f>IF(ISNUMBER(Regressions!U40),ROUND(Regressions!U40, 1), NA())</f>
        <v>#N/A</v>
      </c>
    </row>
    <row xmlns:x14ac="http://schemas.microsoft.com/office/spreadsheetml/2009/9/ac" r="31" hidden="true" x14ac:dyDescent="0.2">
      <c r="A31" s="359" t="str">
        <f>IF(ISBLANK(Regressions!A41), " ", Regressions!A41)</f>
        <v>Cambodia</v>
      </c>
      <c r="B31" s="360">
        <f>IF(ISBLANK(Regressions!B41), " ", Regressions!B41)</f>
        <v>2027</v>
      </c>
      <c r="C31" s="371" t="str">
        <f>IF(ISBLANK(Regressions!C41), " ", Regressions!C41)</f>
        <v>National</v>
      </c>
      <c r="D31" s="362" t="str">
        <f>IF(ISBLANK(Regressions!D41), " ", Regressions!D41)</f>
        <v> </v>
      </c>
      <c r="E31" s="363" t="e">
        <f>IF(ISNUMBER(Regressions!E41),ROUND(Regressions!E41, 1), NA())</f>
        <v>#N/A</v>
      </c>
      <c r="F31" s="364" t="e">
        <f>IF(ISNUMBER(Regressions!F41),ROUND(Regressions!F41, 1), NA())</f>
        <v>#N/A</v>
      </c>
      <c r="G31" s="365" t="e">
        <f>IF(ISNUMBER(Regressions!G41),ROUND(Regressions!G41, 1), NA())</f>
        <v>#N/A</v>
      </c>
      <c r="H31" s="366" t="e">
        <f>IF(ISNUMBER(Regressions!H41),ROUND(Regressions!H41, 1), NA())</f>
        <v>#N/A</v>
      </c>
      <c r="I31" s="367" t="e">
        <f>IF(ISNUMBER(Regressions!I41),ROUND(Regressions!I41, 1), NA())</f>
        <v>#N/A</v>
      </c>
      <c r="J31" s="368" t="e">
        <f>IF(ISNUMBER(Regressions!K41),ROUND(Regressions!K41, 1), NA())</f>
        <v>#N/A</v>
      </c>
      <c r="K31" s="364" t="e">
        <f>IF(ISNUMBER(Regressions!L41),ROUND(Regressions!L41, 1), NA())</f>
        <v>#N/A</v>
      </c>
      <c r="L31" s="369" t="e">
        <f>IF(ISNUMBER(Regressions!M41),ROUND(Regressions!M41, 1), NA())</f>
        <v>#N/A</v>
      </c>
      <c r="M31" s="366" t="e">
        <f>IF(ISNUMBER(Regressions!N41),ROUND(Regressions!N41, 1), NA())</f>
        <v>#N/A</v>
      </c>
      <c r="N31" s="367" t="e">
        <f>IF(ISNUMBER(Regressions!O41),ROUND(Regressions!O41, 1), NA())</f>
        <v>#N/A</v>
      </c>
      <c r="O31" s="368" t="e">
        <f>IF(ISNUMBER(Regressions!Q41),ROUND(Regressions!Q41, 1), NA())</f>
        <v>#N/A</v>
      </c>
      <c r="P31" s="364" t="e">
        <f>IF(ISNUMBER(Regressions!R41),ROUND(Regressions!R41, 1), NA())</f>
        <v>#N/A</v>
      </c>
      <c r="Q31" s="370" t="e">
        <f>IF(ISNUMBER(Regressions!S41),ROUND(Regressions!S41, 1), NA())</f>
        <v>#N/A</v>
      </c>
      <c r="R31" s="366" t="e">
        <f>IF(ISNUMBER(Regressions!T41),ROUND(Regressions!T41, 1), NA())</f>
        <v>#N/A</v>
      </c>
      <c r="S31" s="367" t="e">
        <f>IF(ISNUMBER(Regressions!U41),ROUND(Regressions!U41, 1), NA())</f>
        <v>#N/A</v>
      </c>
    </row>
    <row xmlns:x14ac="http://schemas.microsoft.com/office/spreadsheetml/2009/9/ac" r="32" hidden="true" x14ac:dyDescent="0.2">
      <c r="A32" s="359" t="str">
        <f>IF(ISBLANK(Regressions!A42), " ", Regressions!A42)</f>
        <v>Cambodia</v>
      </c>
      <c r="B32" s="360">
        <f>IF(ISBLANK(Regressions!B42), " ", Regressions!B42)</f>
        <v>2028</v>
      </c>
      <c r="C32" s="371" t="str">
        <f>IF(ISBLANK(Regressions!C42), " ", Regressions!C42)</f>
        <v>National</v>
      </c>
      <c r="D32" s="362" t="str">
        <f>IF(ISBLANK(Regressions!D42), " ", Regressions!D42)</f>
        <v> </v>
      </c>
      <c r="E32" s="363" t="e">
        <f>IF(ISNUMBER(Regressions!E42),ROUND(Regressions!E42, 1), NA())</f>
        <v>#N/A</v>
      </c>
      <c r="F32" s="364" t="e">
        <f>IF(ISNUMBER(Regressions!F42),ROUND(Regressions!F42, 1), NA())</f>
        <v>#N/A</v>
      </c>
      <c r="G32" s="365" t="e">
        <f>IF(ISNUMBER(Regressions!G42),ROUND(Regressions!G42, 1), NA())</f>
        <v>#N/A</v>
      </c>
      <c r="H32" s="366" t="e">
        <f>IF(ISNUMBER(Regressions!H42),ROUND(Regressions!H42, 1), NA())</f>
        <v>#N/A</v>
      </c>
      <c r="I32" s="367" t="e">
        <f>IF(ISNUMBER(Regressions!I42),ROUND(Regressions!I42, 1), NA())</f>
        <v>#N/A</v>
      </c>
      <c r="J32" s="368" t="e">
        <f>IF(ISNUMBER(Regressions!K42),ROUND(Regressions!K42, 1), NA())</f>
        <v>#N/A</v>
      </c>
      <c r="K32" s="364" t="e">
        <f>IF(ISNUMBER(Regressions!L42),ROUND(Regressions!L42, 1), NA())</f>
        <v>#N/A</v>
      </c>
      <c r="L32" s="369" t="e">
        <f>IF(ISNUMBER(Regressions!M42),ROUND(Regressions!M42, 1), NA())</f>
        <v>#N/A</v>
      </c>
      <c r="M32" s="366" t="e">
        <f>IF(ISNUMBER(Regressions!N42),ROUND(Regressions!N42, 1), NA())</f>
        <v>#N/A</v>
      </c>
      <c r="N32" s="367" t="e">
        <f>IF(ISNUMBER(Regressions!O42),ROUND(Regressions!O42, 1), NA())</f>
        <v>#N/A</v>
      </c>
      <c r="O32" s="368" t="e">
        <f>IF(ISNUMBER(Regressions!Q42),ROUND(Regressions!Q42, 1), NA())</f>
        <v>#N/A</v>
      </c>
      <c r="P32" s="364" t="e">
        <f>IF(ISNUMBER(Regressions!R42),ROUND(Regressions!R42, 1), NA())</f>
        <v>#N/A</v>
      </c>
      <c r="Q32" s="370" t="e">
        <f>IF(ISNUMBER(Regressions!S42),ROUND(Regressions!S42, 1), NA())</f>
        <v>#N/A</v>
      </c>
      <c r="R32" s="366" t="e">
        <f>IF(ISNUMBER(Regressions!T42),ROUND(Regressions!T42, 1), NA())</f>
        <v>#N/A</v>
      </c>
      <c r="S32" s="367" t="e">
        <f>IF(ISNUMBER(Regressions!U42),ROUND(Regressions!U42, 1), NA())</f>
        <v>#N/A</v>
      </c>
    </row>
    <row xmlns:x14ac="http://schemas.microsoft.com/office/spreadsheetml/2009/9/ac" r="33" hidden="true" x14ac:dyDescent="0.2">
      <c r="A33" s="359" t="str">
        <f>IF(ISBLANK(Regressions!A43), " ", Regressions!A43)</f>
        <v>Cambodia</v>
      </c>
      <c r="B33" s="360">
        <f>IF(ISBLANK(Regressions!B43), " ", Regressions!B43)</f>
        <v>2029</v>
      </c>
      <c r="C33" s="371" t="str">
        <f>IF(ISBLANK(Regressions!C43), " ", Regressions!C43)</f>
        <v>National</v>
      </c>
      <c r="D33" s="362" t="str">
        <f>IF(ISBLANK(Regressions!D43), " ", Regressions!D43)</f>
        <v> </v>
      </c>
      <c r="E33" s="363" t="e">
        <f>IF(ISNUMBER(Regressions!E43),ROUND(Regressions!E43, 1), NA())</f>
        <v>#N/A</v>
      </c>
      <c r="F33" s="364" t="e">
        <f>IF(ISNUMBER(Regressions!F43),ROUND(Regressions!F43, 1), NA())</f>
        <v>#N/A</v>
      </c>
      <c r="G33" s="365" t="e">
        <f>IF(ISNUMBER(Regressions!G43),ROUND(Regressions!G43, 1), NA())</f>
        <v>#N/A</v>
      </c>
      <c r="H33" s="366" t="e">
        <f>IF(ISNUMBER(Regressions!H43),ROUND(Regressions!H43, 1), NA())</f>
        <v>#N/A</v>
      </c>
      <c r="I33" s="367" t="e">
        <f>IF(ISNUMBER(Regressions!I43),ROUND(Regressions!I43, 1), NA())</f>
        <v>#N/A</v>
      </c>
      <c r="J33" s="368" t="e">
        <f>IF(ISNUMBER(Regressions!K43),ROUND(Regressions!K43, 1), NA())</f>
        <v>#N/A</v>
      </c>
      <c r="K33" s="364" t="e">
        <f>IF(ISNUMBER(Regressions!L43),ROUND(Regressions!L43, 1), NA())</f>
        <v>#N/A</v>
      </c>
      <c r="L33" s="369" t="e">
        <f>IF(ISNUMBER(Regressions!M43),ROUND(Regressions!M43, 1), NA())</f>
        <v>#N/A</v>
      </c>
      <c r="M33" s="366" t="e">
        <f>IF(ISNUMBER(Regressions!N43),ROUND(Regressions!N43, 1), NA())</f>
        <v>#N/A</v>
      </c>
      <c r="N33" s="367" t="e">
        <f>IF(ISNUMBER(Regressions!O43),ROUND(Regressions!O43, 1), NA())</f>
        <v>#N/A</v>
      </c>
      <c r="O33" s="368" t="e">
        <f>IF(ISNUMBER(Regressions!Q43),ROUND(Regressions!Q43, 1), NA())</f>
        <v>#N/A</v>
      </c>
      <c r="P33" s="364" t="e">
        <f>IF(ISNUMBER(Regressions!R43),ROUND(Regressions!R43, 1), NA())</f>
        <v>#N/A</v>
      </c>
      <c r="Q33" s="370" t="e">
        <f>IF(ISNUMBER(Regressions!S43),ROUND(Regressions!S43, 1), NA())</f>
        <v>#N/A</v>
      </c>
      <c r="R33" s="366" t="e">
        <f>IF(ISNUMBER(Regressions!T43),ROUND(Regressions!T43, 1), NA())</f>
        <v>#N/A</v>
      </c>
      <c r="S33" s="367" t="e">
        <f>IF(ISNUMBER(Regressions!U43),ROUND(Regressions!U43, 1), NA())</f>
        <v>#N/A</v>
      </c>
    </row>
    <row xmlns:x14ac="http://schemas.microsoft.com/office/spreadsheetml/2009/9/ac" r="34" hidden="true" x14ac:dyDescent="0.2">
      <c r="A34" s="359" t="str">
        <f>IF(ISBLANK(Regressions!A44), " ", Regressions!A44)</f>
        <v>Cambodia</v>
      </c>
      <c r="B34" s="360">
        <f>IF(ISBLANK(Regressions!B44), " ", Regressions!B44)</f>
        <v>2030</v>
      </c>
      <c r="C34" s="371" t="str">
        <f>IF(ISBLANK(Regressions!C44), " ", Regressions!C44)</f>
        <v>National</v>
      </c>
      <c r="D34" s="362" t="str">
        <f>IF(ISBLANK(Regressions!D44), " ", Regressions!D44)</f>
        <v> </v>
      </c>
      <c r="E34" s="363" t="e">
        <f>IF(ISNUMBER(Regressions!E44),ROUND(Regressions!E44, 1), NA())</f>
        <v>#N/A</v>
      </c>
      <c r="F34" s="364" t="e">
        <f>IF(ISNUMBER(Regressions!F44),ROUND(Regressions!F44, 1), NA())</f>
        <v>#N/A</v>
      </c>
      <c r="G34" s="365" t="e">
        <f>IF(ISNUMBER(Regressions!G44),ROUND(Regressions!G44, 1), NA())</f>
        <v>#N/A</v>
      </c>
      <c r="H34" s="366" t="e">
        <f>IF(ISNUMBER(Regressions!H44),ROUND(Regressions!H44, 1), NA())</f>
        <v>#N/A</v>
      </c>
      <c r="I34" s="367" t="e">
        <f>IF(ISNUMBER(Regressions!I44),ROUND(Regressions!I44, 1), NA())</f>
        <v>#N/A</v>
      </c>
      <c r="J34" s="368" t="e">
        <f>IF(ISNUMBER(Regressions!K44),ROUND(Regressions!K44, 1), NA())</f>
        <v>#N/A</v>
      </c>
      <c r="K34" s="364" t="e">
        <f>IF(ISNUMBER(Regressions!L44),ROUND(Regressions!L44, 1), NA())</f>
        <v>#N/A</v>
      </c>
      <c r="L34" s="369" t="e">
        <f>IF(ISNUMBER(Regressions!M44),ROUND(Regressions!M44, 1), NA())</f>
        <v>#N/A</v>
      </c>
      <c r="M34" s="366" t="e">
        <f>IF(ISNUMBER(Regressions!N44),ROUND(Regressions!N44, 1), NA())</f>
        <v>#N/A</v>
      </c>
      <c r="N34" s="367" t="e">
        <f>IF(ISNUMBER(Regressions!O44),ROUND(Regressions!O44, 1), NA())</f>
        <v>#N/A</v>
      </c>
      <c r="O34" s="368" t="e">
        <f>IF(ISNUMBER(Regressions!Q44),ROUND(Regressions!Q44, 1), NA())</f>
        <v>#N/A</v>
      </c>
      <c r="P34" s="364" t="e">
        <f>IF(ISNUMBER(Regressions!R44),ROUND(Regressions!R44, 1), NA())</f>
        <v>#N/A</v>
      </c>
      <c r="Q34" s="370" t="e">
        <f>IF(ISNUMBER(Regressions!S44),ROUND(Regressions!S44, 1), NA())</f>
        <v>#N/A</v>
      </c>
      <c r="R34" s="366" t="e">
        <f>IF(ISNUMBER(Regressions!T44),ROUND(Regressions!T44, 1), NA())</f>
        <v>#N/A</v>
      </c>
      <c r="S34" s="367" t="e">
        <f>IF(ISNUMBER(Regressions!U44),ROUND(Regressions!U44, 1), NA())</f>
        <v>#N/A</v>
      </c>
    </row>
    <row xmlns:x14ac="http://schemas.microsoft.com/office/spreadsheetml/2009/9/ac" r="35" x14ac:dyDescent="0.2">
      <c r="A35" s="359" t="str">
        <f>IF(ISBLANK(Regressions!A45), " ", Regressions!A45)</f>
        <v>Cambodia</v>
      </c>
      <c r="B35" s="360">
        <f>IF(ISBLANK(Regressions!B45), " ", Regressions!B45)</f>
        <v>2000</v>
      </c>
      <c r="C35" s="371" t="str">
        <f>IF(ISBLANK(Regressions!C45), " ", Regressions!C45)</f>
        <v>Urban</v>
      </c>
      <c r="D35" s="362">
        <f>IF(ISBLANK(Regressions!D45), " ", Regressions!D45)</f>
        <v>899947.52334640489</v>
      </c>
      <c r="E35" s="363" t="e">
        <f>IF(ISNUMBER(Regressions!E45),ROUND(Regressions!E45, 1), NA())</f>
        <v>#N/A</v>
      </c>
      <c r="F35" s="364" t="e">
        <f>IF(ISNUMBER(Regressions!F45),ROUND(Regressions!F45, 1), NA())</f>
        <v>#N/A</v>
      </c>
      <c r="G35" s="365" t="e">
        <f>IF(ISNUMBER(Regressions!G45),ROUND(Regressions!G45, 1), NA())</f>
        <v>#N/A</v>
      </c>
      <c r="H35" s="366" t="e">
        <f>IF(ISNUMBER(Regressions!H45),ROUND(Regressions!H45, 1), NA())</f>
        <v>#N/A</v>
      </c>
      <c r="I35" s="367" t="e">
        <f>IF(ISNUMBER(Regressions!I45),ROUND(Regressions!I45, 1), NA())</f>
        <v>#N/A</v>
      </c>
      <c r="J35" s="368" t="e">
        <f>IF(ISNUMBER(Regressions!K45),ROUND(Regressions!K45, 1), NA())</f>
        <v>#N/A</v>
      </c>
      <c r="K35" s="364" t="e">
        <f>IF(ISNUMBER(Regressions!L45),ROUND(Regressions!L45, 1), NA())</f>
        <v>#N/A</v>
      </c>
      <c r="L35" s="369" t="e">
        <f>IF(ISNUMBER(Regressions!M45),ROUND(Regressions!M45, 1), NA())</f>
        <v>#N/A</v>
      </c>
      <c r="M35" s="366" t="e">
        <f>IF(ISNUMBER(Regressions!N45),ROUND(Regressions!N45, 1), NA())</f>
        <v>#N/A</v>
      </c>
      <c r="N35" s="367" t="e">
        <f>IF(ISNUMBER(Regressions!O45),ROUND(Regressions!O45, 1), NA())</f>
        <v>#N/A</v>
      </c>
      <c r="O35" s="368" t="e">
        <f>IF(ISNUMBER(Regressions!Q45),ROUND(Regressions!Q45, 1), NA())</f>
        <v>#N/A</v>
      </c>
      <c r="P35" s="364" t="e">
        <f>IF(ISNUMBER(Regressions!R45),ROUND(Regressions!R45, 1), NA())</f>
        <v>#N/A</v>
      </c>
      <c r="Q35" s="370" t="e">
        <f>IF(ISNUMBER(Regressions!S45),ROUND(Regressions!S45, 1), NA())</f>
        <v>#N/A</v>
      </c>
      <c r="R35" s="366" t="e">
        <f>IF(ISNUMBER(Regressions!T45),ROUND(Regressions!T45, 1), NA())</f>
        <v>#N/A</v>
      </c>
      <c r="S35" s="367" t="e">
        <f>IF(ISNUMBER(Regressions!U45),ROUND(Regressions!U45, 1), NA())</f>
        <v>#N/A</v>
      </c>
    </row>
    <row xmlns:x14ac="http://schemas.microsoft.com/office/spreadsheetml/2009/9/ac" r="36" x14ac:dyDescent="0.2">
      <c r="A36" s="359" t="str">
        <f>IF(ISBLANK(Regressions!A46), " ", Regressions!A46)</f>
        <v>Cambodia</v>
      </c>
      <c r="B36" s="360">
        <f>IF(ISBLANK(Regressions!B46), " ", Regressions!B46)</f>
        <v>2001</v>
      </c>
      <c r="C36" s="371" t="str">
        <f>IF(ISBLANK(Regressions!C46), " ", Regressions!C46)</f>
        <v>Urban</v>
      </c>
      <c r="D36" s="362">
        <f>IF(ISBLANK(Regressions!D46), " ", Regressions!D46)</f>
        <v>903182.78966217034</v>
      </c>
      <c r="E36" s="363" t="e">
        <f>IF(ISNUMBER(Regressions!E46),ROUND(Regressions!E46, 1), NA())</f>
        <v>#N/A</v>
      </c>
      <c r="F36" s="364" t="e">
        <f>IF(ISNUMBER(Regressions!F46),ROUND(Regressions!F46, 1), NA())</f>
        <v>#N/A</v>
      </c>
      <c r="G36" s="365" t="e">
        <f>IF(ISNUMBER(Regressions!G46),ROUND(Regressions!G46, 1), NA())</f>
        <v>#N/A</v>
      </c>
      <c r="H36" s="366" t="e">
        <f>IF(ISNUMBER(Regressions!H46),ROUND(Regressions!H46, 1), NA())</f>
        <v>#N/A</v>
      </c>
      <c r="I36" s="367" t="e">
        <f>IF(ISNUMBER(Regressions!I46),ROUND(Regressions!I46, 1), NA())</f>
        <v>#N/A</v>
      </c>
      <c r="J36" s="368" t="e">
        <f>IF(ISNUMBER(Regressions!K46),ROUND(Regressions!K46, 1), NA())</f>
        <v>#N/A</v>
      </c>
      <c r="K36" s="364" t="e">
        <f>IF(ISNUMBER(Regressions!L46),ROUND(Regressions!L46, 1), NA())</f>
        <v>#N/A</v>
      </c>
      <c r="L36" s="369" t="e">
        <f>IF(ISNUMBER(Regressions!M46),ROUND(Regressions!M46, 1), NA())</f>
        <v>#N/A</v>
      </c>
      <c r="M36" s="366" t="e">
        <f>IF(ISNUMBER(Regressions!N46),ROUND(Regressions!N46, 1), NA())</f>
        <v>#N/A</v>
      </c>
      <c r="N36" s="367" t="e">
        <f>IF(ISNUMBER(Regressions!O46),ROUND(Regressions!O46, 1), NA())</f>
        <v>#N/A</v>
      </c>
      <c r="O36" s="368" t="e">
        <f>IF(ISNUMBER(Regressions!Q46),ROUND(Regressions!Q46, 1), NA())</f>
        <v>#N/A</v>
      </c>
      <c r="P36" s="364" t="e">
        <f>IF(ISNUMBER(Regressions!R46),ROUND(Regressions!R46, 1), NA())</f>
        <v>#N/A</v>
      </c>
      <c r="Q36" s="370" t="e">
        <f>IF(ISNUMBER(Regressions!S46),ROUND(Regressions!S46, 1), NA())</f>
        <v>#N/A</v>
      </c>
      <c r="R36" s="366" t="e">
        <f>IF(ISNUMBER(Regressions!T46),ROUND(Regressions!T46, 1), NA())</f>
        <v>#N/A</v>
      </c>
      <c r="S36" s="367" t="e">
        <f>IF(ISNUMBER(Regressions!U46),ROUND(Regressions!U46, 1), NA())</f>
        <v>#N/A</v>
      </c>
    </row>
    <row xmlns:x14ac="http://schemas.microsoft.com/office/spreadsheetml/2009/9/ac" r="37" x14ac:dyDescent="0.2">
      <c r="A37" s="359" t="str">
        <f>IF(ISBLANK(Regressions!A47), " ", Regressions!A47)</f>
        <v>Cambodia</v>
      </c>
      <c r="B37" s="360">
        <f>IF(ISBLANK(Regressions!B47), " ", Regressions!B47)</f>
        <v>2002</v>
      </c>
      <c r="C37" s="371" t="str">
        <f>IF(ISBLANK(Regressions!C47), " ", Regressions!C47)</f>
        <v>Urban</v>
      </c>
      <c r="D37" s="362">
        <f>IF(ISBLANK(Regressions!D47), " ", Regressions!D47)</f>
        <v>909265.1366558075</v>
      </c>
      <c r="E37" s="363" t="e">
        <f>IF(ISNUMBER(Regressions!E47),ROUND(Regressions!E47, 1), NA())</f>
        <v>#N/A</v>
      </c>
      <c r="F37" s="364" t="e">
        <f>IF(ISNUMBER(Regressions!F47),ROUND(Regressions!F47, 1), NA())</f>
        <v>#N/A</v>
      </c>
      <c r="G37" s="365" t="e">
        <f>IF(ISNUMBER(Regressions!G47),ROUND(Regressions!G47, 1), NA())</f>
        <v>#N/A</v>
      </c>
      <c r="H37" s="366" t="e">
        <f>IF(ISNUMBER(Regressions!H47),ROUND(Regressions!H47, 1), NA())</f>
        <v>#N/A</v>
      </c>
      <c r="I37" s="367" t="e">
        <f>IF(ISNUMBER(Regressions!I47),ROUND(Regressions!I47, 1), NA())</f>
        <v>#N/A</v>
      </c>
      <c r="J37" s="368" t="e">
        <f>IF(ISNUMBER(Regressions!K47),ROUND(Regressions!K47, 1), NA())</f>
        <v>#N/A</v>
      </c>
      <c r="K37" s="364" t="e">
        <f>IF(ISNUMBER(Regressions!L47),ROUND(Regressions!L47, 1), NA())</f>
        <v>#N/A</v>
      </c>
      <c r="L37" s="369" t="e">
        <f>IF(ISNUMBER(Regressions!M47),ROUND(Regressions!M47, 1), NA())</f>
        <v>#N/A</v>
      </c>
      <c r="M37" s="366" t="e">
        <f>IF(ISNUMBER(Regressions!N47),ROUND(Regressions!N47, 1), NA())</f>
        <v>#N/A</v>
      </c>
      <c r="N37" s="367" t="e">
        <f>IF(ISNUMBER(Regressions!O47),ROUND(Regressions!O47, 1), NA())</f>
        <v>#N/A</v>
      </c>
      <c r="O37" s="368" t="e">
        <f>IF(ISNUMBER(Regressions!Q47),ROUND(Regressions!Q47, 1), NA())</f>
        <v>#N/A</v>
      </c>
      <c r="P37" s="364" t="e">
        <f>IF(ISNUMBER(Regressions!R47),ROUND(Regressions!R47, 1), NA())</f>
        <v>#N/A</v>
      </c>
      <c r="Q37" s="370" t="e">
        <f>IF(ISNUMBER(Regressions!S47),ROUND(Regressions!S47, 1), NA())</f>
        <v>#N/A</v>
      </c>
      <c r="R37" s="366" t="e">
        <f>IF(ISNUMBER(Regressions!T47),ROUND(Regressions!T47, 1), NA())</f>
        <v>#N/A</v>
      </c>
      <c r="S37" s="367" t="e">
        <f>IF(ISNUMBER(Regressions!U47),ROUND(Regressions!U47, 1), NA())</f>
        <v>#N/A</v>
      </c>
    </row>
    <row xmlns:x14ac="http://schemas.microsoft.com/office/spreadsheetml/2009/9/ac" r="38" x14ac:dyDescent="0.2">
      <c r="A38" s="359" t="str">
        <f>IF(ISBLANK(Regressions!A48), " ", Regressions!A48)</f>
        <v>Cambodia</v>
      </c>
      <c r="B38" s="360">
        <f>IF(ISBLANK(Regressions!B48), " ", Regressions!B48)</f>
        <v>2003</v>
      </c>
      <c r="C38" s="371" t="str">
        <f>IF(ISBLANK(Regressions!C48), " ", Regressions!C48)</f>
        <v>Urban</v>
      </c>
      <c r="D38" s="362">
        <f>IF(ISBLANK(Regressions!D48), " ", Regressions!D48)</f>
        <v>912553.59127548197</v>
      </c>
      <c r="E38" s="363" t="e">
        <f>IF(ISNUMBER(Regressions!E48),ROUND(Regressions!E48, 1), NA())</f>
        <v>#N/A</v>
      </c>
      <c r="F38" s="364" t="e">
        <f>IF(ISNUMBER(Regressions!F48),ROUND(Regressions!F48, 1), NA())</f>
        <v>#N/A</v>
      </c>
      <c r="G38" s="365" t="e">
        <f>IF(ISNUMBER(Regressions!G48),ROUND(Regressions!G48, 1), NA())</f>
        <v>#N/A</v>
      </c>
      <c r="H38" s="366" t="e">
        <f>IF(ISNUMBER(Regressions!H48),ROUND(Regressions!H48, 1), NA())</f>
        <v>#N/A</v>
      </c>
      <c r="I38" s="367" t="e">
        <f>IF(ISNUMBER(Regressions!I48),ROUND(Regressions!I48, 1), NA())</f>
        <v>#N/A</v>
      </c>
      <c r="J38" s="368" t="e">
        <f>IF(ISNUMBER(Regressions!K48),ROUND(Regressions!K48, 1), NA())</f>
        <v>#N/A</v>
      </c>
      <c r="K38" s="364" t="e">
        <f>IF(ISNUMBER(Regressions!L48),ROUND(Regressions!L48, 1), NA())</f>
        <v>#N/A</v>
      </c>
      <c r="L38" s="369" t="e">
        <f>IF(ISNUMBER(Regressions!M48),ROUND(Regressions!M48, 1), NA())</f>
        <v>#N/A</v>
      </c>
      <c r="M38" s="366" t="e">
        <f>IF(ISNUMBER(Regressions!N48),ROUND(Regressions!N48, 1), NA())</f>
        <v>#N/A</v>
      </c>
      <c r="N38" s="367" t="e">
        <f>IF(ISNUMBER(Regressions!O48),ROUND(Regressions!O48, 1), NA())</f>
        <v>#N/A</v>
      </c>
      <c r="O38" s="368" t="e">
        <f>IF(ISNUMBER(Regressions!Q48),ROUND(Regressions!Q48, 1), NA())</f>
        <v>#N/A</v>
      </c>
      <c r="P38" s="364" t="e">
        <f>IF(ISNUMBER(Regressions!R48),ROUND(Regressions!R48, 1), NA())</f>
        <v>#N/A</v>
      </c>
      <c r="Q38" s="370" t="e">
        <f>IF(ISNUMBER(Regressions!S48),ROUND(Regressions!S48, 1), NA())</f>
        <v>#N/A</v>
      </c>
      <c r="R38" s="366" t="e">
        <f>IF(ISNUMBER(Regressions!T48),ROUND(Regressions!T48, 1), NA())</f>
        <v>#N/A</v>
      </c>
      <c r="S38" s="367" t="e">
        <f>IF(ISNUMBER(Regressions!U48),ROUND(Regressions!U48, 1), NA())</f>
        <v>#N/A</v>
      </c>
    </row>
    <row xmlns:x14ac="http://schemas.microsoft.com/office/spreadsheetml/2009/9/ac" r="39" x14ac:dyDescent="0.2">
      <c r="A39" s="359" t="str">
        <f>IF(ISBLANK(Regressions!A49), " ", Regressions!A49)</f>
        <v>Cambodia</v>
      </c>
      <c r="B39" s="360">
        <f>IF(ISBLANK(Regressions!B49), " ", Regressions!B49)</f>
        <v>2004</v>
      </c>
      <c r="C39" s="371" t="str">
        <f>IF(ISBLANK(Regressions!C49), " ", Regressions!C49)</f>
        <v>Urban</v>
      </c>
      <c r="D39" s="362">
        <f>IF(ISBLANK(Regressions!D49), " ", Regressions!D49)</f>
        <v>913789.9710848236</v>
      </c>
      <c r="E39" s="363" t="e">
        <f>IF(ISNUMBER(Regressions!E49),ROUND(Regressions!E49, 1), NA())</f>
        <v>#N/A</v>
      </c>
      <c r="F39" s="364" t="e">
        <f>IF(ISNUMBER(Regressions!F49),ROUND(Regressions!F49, 1), NA())</f>
        <v>#N/A</v>
      </c>
      <c r="G39" s="365" t="e">
        <f>IF(ISNUMBER(Regressions!G49),ROUND(Regressions!G49, 1), NA())</f>
        <v>#N/A</v>
      </c>
      <c r="H39" s="366" t="e">
        <f>IF(ISNUMBER(Regressions!H49),ROUND(Regressions!H49, 1), NA())</f>
        <v>#N/A</v>
      </c>
      <c r="I39" s="367" t="e">
        <f>IF(ISNUMBER(Regressions!I49),ROUND(Regressions!I49, 1), NA())</f>
        <v>#N/A</v>
      </c>
      <c r="J39" s="368" t="e">
        <f>IF(ISNUMBER(Regressions!K49),ROUND(Regressions!K49, 1), NA())</f>
        <v>#N/A</v>
      </c>
      <c r="K39" s="364" t="e">
        <f>IF(ISNUMBER(Regressions!L49),ROUND(Regressions!L49, 1), NA())</f>
        <v>#N/A</v>
      </c>
      <c r="L39" s="369" t="e">
        <f>IF(ISNUMBER(Regressions!M49),ROUND(Regressions!M49, 1), NA())</f>
        <v>#N/A</v>
      </c>
      <c r="M39" s="366" t="e">
        <f>IF(ISNUMBER(Regressions!N49),ROUND(Regressions!N49, 1), NA())</f>
        <v>#N/A</v>
      </c>
      <c r="N39" s="367" t="e">
        <f>IF(ISNUMBER(Regressions!O49),ROUND(Regressions!O49, 1), NA())</f>
        <v>#N/A</v>
      </c>
      <c r="O39" s="368" t="e">
        <f>IF(ISNUMBER(Regressions!Q49),ROUND(Regressions!Q49, 1), NA())</f>
        <v>#N/A</v>
      </c>
      <c r="P39" s="364" t="e">
        <f>IF(ISNUMBER(Regressions!R49),ROUND(Regressions!R49, 1), NA())</f>
        <v>#N/A</v>
      </c>
      <c r="Q39" s="370" t="e">
        <f>IF(ISNUMBER(Regressions!S49),ROUND(Regressions!S49, 1), NA())</f>
        <v>#N/A</v>
      </c>
      <c r="R39" s="366" t="e">
        <f>IF(ISNUMBER(Regressions!T49),ROUND(Regressions!T49, 1), NA())</f>
        <v>#N/A</v>
      </c>
      <c r="S39" s="367" t="e">
        <f>IF(ISNUMBER(Regressions!U49),ROUND(Regressions!U49, 1), NA())</f>
        <v>#N/A</v>
      </c>
    </row>
    <row xmlns:x14ac="http://schemas.microsoft.com/office/spreadsheetml/2009/9/ac" r="40" x14ac:dyDescent="0.2">
      <c r="A40" s="359" t="str">
        <f>IF(ISBLANK(Regressions!A50), " ", Regressions!A50)</f>
        <v>Cambodia</v>
      </c>
      <c r="B40" s="360">
        <f>IF(ISBLANK(Regressions!B50), " ", Regressions!B50)</f>
        <v>2005</v>
      </c>
      <c r="C40" s="371" t="str">
        <f>IF(ISBLANK(Regressions!C50), " ", Regressions!C50)</f>
        <v>Urban</v>
      </c>
      <c r="D40" s="362">
        <f>IF(ISBLANK(Regressions!D50), " ", Regressions!D50)</f>
        <v>914514.08203113545</v>
      </c>
      <c r="E40" s="363" t="e">
        <f>IF(ISNUMBER(Regressions!E50),ROUND(Regressions!E50, 1), NA())</f>
        <v>#N/A</v>
      </c>
      <c r="F40" s="364" t="e">
        <f>IF(ISNUMBER(Regressions!F50),ROUND(Regressions!F50, 1), NA())</f>
        <v>#N/A</v>
      </c>
      <c r="G40" s="365" t="e">
        <f>IF(ISNUMBER(Regressions!G50),ROUND(Regressions!G50, 1), NA())</f>
        <v>#N/A</v>
      </c>
      <c r="H40" s="366" t="e">
        <f>IF(ISNUMBER(Regressions!H50),ROUND(Regressions!H50, 1), NA())</f>
        <v>#N/A</v>
      </c>
      <c r="I40" s="367" t="e">
        <f>IF(ISNUMBER(Regressions!I50),ROUND(Regressions!I50, 1), NA())</f>
        <v>#N/A</v>
      </c>
      <c r="J40" s="368" t="e">
        <f>IF(ISNUMBER(Regressions!K50),ROUND(Regressions!K50, 1), NA())</f>
        <v>#N/A</v>
      </c>
      <c r="K40" s="364" t="e">
        <f>IF(ISNUMBER(Regressions!L50),ROUND(Regressions!L50, 1), NA())</f>
        <v>#N/A</v>
      </c>
      <c r="L40" s="369" t="e">
        <f>IF(ISNUMBER(Regressions!M50),ROUND(Regressions!M50, 1), NA())</f>
        <v>#N/A</v>
      </c>
      <c r="M40" s="366" t="e">
        <f>IF(ISNUMBER(Regressions!N50),ROUND(Regressions!N50, 1), NA())</f>
        <v>#N/A</v>
      </c>
      <c r="N40" s="367" t="e">
        <f>IF(ISNUMBER(Regressions!O50),ROUND(Regressions!O50, 1), NA())</f>
        <v>#N/A</v>
      </c>
      <c r="O40" s="368" t="e">
        <f>IF(ISNUMBER(Regressions!Q50),ROUND(Regressions!Q50, 1), NA())</f>
        <v>#N/A</v>
      </c>
      <c r="P40" s="364" t="e">
        <f>IF(ISNUMBER(Regressions!R50),ROUND(Regressions!R50, 1), NA())</f>
        <v>#N/A</v>
      </c>
      <c r="Q40" s="370" t="e">
        <f>IF(ISNUMBER(Regressions!S50),ROUND(Regressions!S50, 1), NA())</f>
        <v>#N/A</v>
      </c>
      <c r="R40" s="366" t="e">
        <f>IF(ISNUMBER(Regressions!T50),ROUND(Regressions!T50, 1), NA())</f>
        <v>#N/A</v>
      </c>
      <c r="S40" s="367" t="e">
        <f>IF(ISNUMBER(Regressions!U50),ROUND(Regressions!U50, 1), NA())</f>
        <v>#N/A</v>
      </c>
    </row>
    <row xmlns:x14ac="http://schemas.microsoft.com/office/spreadsheetml/2009/9/ac" r="41" x14ac:dyDescent="0.2">
      <c r="A41" s="359" t="str">
        <f>IF(ISBLANK(Regressions!A51), " ", Regressions!A51)</f>
        <v>Cambodia</v>
      </c>
      <c r="B41" s="360">
        <f>IF(ISBLANK(Regressions!B51), " ", Regressions!B51)</f>
        <v>2006</v>
      </c>
      <c r="C41" s="371" t="str">
        <f>IF(ISBLANK(Regressions!C51), " ", Regressions!C51)</f>
        <v>Urban</v>
      </c>
      <c r="D41" s="362">
        <f>IF(ISBLANK(Regressions!D51), " ", Regressions!D51)</f>
        <v>914203.97940399183</v>
      </c>
      <c r="E41" s="363" t="e">
        <f>IF(ISNUMBER(Regressions!E51),ROUND(Regressions!E51, 1), NA())</f>
        <v>#N/A</v>
      </c>
      <c r="F41" s="364" t="e">
        <f>IF(ISNUMBER(Regressions!F51),ROUND(Regressions!F51, 1), NA())</f>
        <v>#N/A</v>
      </c>
      <c r="G41" s="365" t="e">
        <f>IF(ISNUMBER(Regressions!G51),ROUND(Regressions!G51, 1), NA())</f>
        <v>#N/A</v>
      </c>
      <c r="H41" s="366" t="e">
        <f>IF(ISNUMBER(Regressions!H51),ROUND(Regressions!H51, 1), NA())</f>
        <v>#N/A</v>
      </c>
      <c r="I41" s="367" t="e">
        <f>IF(ISNUMBER(Regressions!I51),ROUND(Regressions!I51, 1), NA())</f>
        <v>#N/A</v>
      </c>
      <c r="J41" s="368" t="e">
        <f>IF(ISNUMBER(Regressions!K51),ROUND(Regressions!K51, 1), NA())</f>
        <v>#N/A</v>
      </c>
      <c r="K41" s="364" t="e">
        <f>IF(ISNUMBER(Regressions!L51),ROUND(Regressions!L51, 1), NA())</f>
        <v>#N/A</v>
      </c>
      <c r="L41" s="369" t="e">
        <f>IF(ISNUMBER(Regressions!M51),ROUND(Regressions!M51, 1), NA())</f>
        <v>#N/A</v>
      </c>
      <c r="M41" s="366" t="e">
        <f>IF(ISNUMBER(Regressions!N51),ROUND(Regressions!N51, 1), NA())</f>
        <v>#N/A</v>
      </c>
      <c r="N41" s="367" t="e">
        <f>IF(ISNUMBER(Regressions!O51),ROUND(Regressions!O51, 1), NA())</f>
        <v>#N/A</v>
      </c>
      <c r="O41" s="368" t="e">
        <f>IF(ISNUMBER(Regressions!Q51),ROUND(Regressions!Q51, 1), NA())</f>
        <v>#N/A</v>
      </c>
      <c r="P41" s="364" t="e">
        <f>IF(ISNUMBER(Regressions!R51),ROUND(Regressions!R51, 1), NA())</f>
        <v>#N/A</v>
      </c>
      <c r="Q41" s="370" t="e">
        <f>IF(ISNUMBER(Regressions!S51),ROUND(Regressions!S51, 1), NA())</f>
        <v>#N/A</v>
      </c>
      <c r="R41" s="366" t="e">
        <f>IF(ISNUMBER(Regressions!T51),ROUND(Regressions!T51, 1), NA())</f>
        <v>#N/A</v>
      </c>
      <c r="S41" s="367" t="e">
        <f>IF(ISNUMBER(Regressions!U51),ROUND(Regressions!U51, 1), NA())</f>
        <v>#N/A</v>
      </c>
    </row>
    <row xmlns:x14ac="http://schemas.microsoft.com/office/spreadsheetml/2009/9/ac" r="42" x14ac:dyDescent="0.2">
      <c r="A42" s="359" t="str">
        <f>IF(ISBLANK(Regressions!A52), " ", Regressions!A52)</f>
        <v>Cambodia</v>
      </c>
      <c r="B42" s="360">
        <f>IF(ISBLANK(Regressions!B52), " ", Regressions!B52)</f>
        <v>2007</v>
      </c>
      <c r="C42" s="371" t="str">
        <f>IF(ISBLANK(Regressions!C52), " ", Regressions!C52)</f>
        <v>Urban</v>
      </c>
      <c r="D42" s="362">
        <f>IF(ISBLANK(Regressions!D52), " ", Regressions!D52)</f>
        <v>913554.81898643484</v>
      </c>
      <c r="E42" s="363" t="e">
        <f>IF(ISNUMBER(Regressions!E52),ROUND(Regressions!E52, 1), NA())</f>
        <v>#N/A</v>
      </c>
      <c r="F42" s="364" t="e">
        <f>IF(ISNUMBER(Regressions!F52),ROUND(Regressions!F52, 1), NA())</f>
        <v>#N/A</v>
      </c>
      <c r="G42" s="365" t="e">
        <f>IF(ISNUMBER(Regressions!G52),ROUND(Regressions!G52, 1), NA())</f>
        <v>#N/A</v>
      </c>
      <c r="H42" s="366" t="e">
        <f>IF(ISNUMBER(Regressions!H52),ROUND(Regressions!H52, 1), NA())</f>
        <v>#N/A</v>
      </c>
      <c r="I42" s="367" t="e">
        <f>IF(ISNUMBER(Regressions!I52),ROUND(Regressions!I52, 1), NA())</f>
        <v>#N/A</v>
      </c>
      <c r="J42" s="368" t="e">
        <f>IF(ISNUMBER(Regressions!K52),ROUND(Regressions!K52, 1), NA())</f>
        <v>#N/A</v>
      </c>
      <c r="K42" s="364" t="e">
        <f>IF(ISNUMBER(Regressions!L52),ROUND(Regressions!L52, 1), NA())</f>
        <v>#N/A</v>
      </c>
      <c r="L42" s="369" t="e">
        <f>IF(ISNUMBER(Regressions!M52),ROUND(Regressions!M52, 1), NA())</f>
        <v>#N/A</v>
      </c>
      <c r="M42" s="366" t="e">
        <f>IF(ISNUMBER(Regressions!N52),ROUND(Regressions!N52, 1), NA())</f>
        <v>#N/A</v>
      </c>
      <c r="N42" s="367" t="e">
        <f>IF(ISNUMBER(Regressions!O52),ROUND(Regressions!O52, 1), NA())</f>
        <v>#N/A</v>
      </c>
      <c r="O42" s="368" t="e">
        <f>IF(ISNUMBER(Regressions!Q52),ROUND(Regressions!Q52, 1), NA())</f>
        <v>#N/A</v>
      </c>
      <c r="P42" s="364" t="e">
        <f>IF(ISNUMBER(Regressions!R52),ROUND(Regressions!R52, 1), NA())</f>
        <v>#N/A</v>
      </c>
      <c r="Q42" s="370" t="e">
        <f>IF(ISNUMBER(Regressions!S52),ROUND(Regressions!S52, 1), NA())</f>
        <v>#N/A</v>
      </c>
      <c r="R42" s="366" t="e">
        <f>IF(ISNUMBER(Regressions!T52),ROUND(Regressions!T52, 1), NA())</f>
        <v>#N/A</v>
      </c>
      <c r="S42" s="367" t="e">
        <f>IF(ISNUMBER(Regressions!U52),ROUND(Regressions!U52, 1), NA())</f>
        <v>#N/A</v>
      </c>
    </row>
    <row xmlns:x14ac="http://schemas.microsoft.com/office/spreadsheetml/2009/9/ac" r="43" x14ac:dyDescent="0.2">
      <c r="A43" s="359" t="str">
        <f>IF(ISBLANK(Regressions!A53), " ", Regressions!A53)</f>
        <v>Cambodia</v>
      </c>
      <c r="B43" s="360">
        <f>IF(ISBLANK(Regressions!B53), " ", Regressions!B53)</f>
        <v>2008</v>
      </c>
      <c r="C43" s="371" t="str">
        <f>IF(ISBLANK(Regressions!C53), " ", Regressions!C53)</f>
        <v>Urban</v>
      </c>
      <c r="D43" s="362">
        <f>IF(ISBLANK(Regressions!D53), " ", Regressions!D53)</f>
        <v>915957.40067825303</v>
      </c>
      <c r="E43" s="363" t="e">
        <f>IF(ISNUMBER(Regressions!E53),ROUND(Regressions!E53, 1), NA())</f>
        <v>#N/A</v>
      </c>
      <c r="F43" s="364" t="e">
        <f>IF(ISNUMBER(Regressions!F53),ROUND(Regressions!F53, 1), NA())</f>
        <v>#N/A</v>
      </c>
      <c r="G43" s="365" t="e">
        <f>IF(ISNUMBER(Regressions!G53),ROUND(Regressions!G53, 1), NA())</f>
        <v>#N/A</v>
      </c>
      <c r="H43" s="366" t="e">
        <f>IF(ISNUMBER(Regressions!H53),ROUND(Regressions!H53, 1), NA())</f>
        <v>#N/A</v>
      </c>
      <c r="I43" s="367" t="e">
        <f>IF(ISNUMBER(Regressions!I53),ROUND(Regressions!I53, 1), NA())</f>
        <v>#N/A</v>
      </c>
      <c r="J43" s="368" t="e">
        <f>IF(ISNUMBER(Regressions!K53),ROUND(Regressions!K53, 1), NA())</f>
        <v>#N/A</v>
      </c>
      <c r="K43" s="364" t="e">
        <f>IF(ISNUMBER(Regressions!L53),ROUND(Regressions!L53, 1), NA())</f>
        <v>#N/A</v>
      </c>
      <c r="L43" s="369" t="e">
        <f>IF(ISNUMBER(Regressions!M53),ROUND(Regressions!M53, 1), NA())</f>
        <v>#N/A</v>
      </c>
      <c r="M43" s="366" t="e">
        <f>IF(ISNUMBER(Regressions!N53),ROUND(Regressions!N53, 1), NA())</f>
        <v>#N/A</v>
      </c>
      <c r="N43" s="367" t="e">
        <f>IF(ISNUMBER(Regressions!O53),ROUND(Regressions!O53, 1), NA())</f>
        <v>#N/A</v>
      </c>
      <c r="O43" s="368" t="e">
        <f>IF(ISNUMBER(Regressions!Q53),ROUND(Regressions!Q53, 1), NA())</f>
        <v>#N/A</v>
      </c>
      <c r="P43" s="364" t="e">
        <f>IF(ISNUMBER(Regressions!R53),ROUND(Regressions!R53, 1), NA())</f>
        <v>#N/A</v>
      </c>
      <c r="Q43" s="370" t="e">
        <f>IF(ISNUMBER(Regressions!S53),ROUND(Regressions!S53, 1), NA())</f>
        <v>#N/A</v>
      </c>
      <c r="R43" s="366" t="e">
        <f>IF(ISNUMBER(Regressions!T53),ROUND(Regressions!T53, 1), NA())</f>
        <v>#N/A</v>
      </c>
      <c r="S43" s="367" t="e">
        <f>IF(ISNUMBER(Regressions!U53),ROUND(Regressions!U53, 1), NA())</f>
        <v>#N/A</v>
      </c>
    </row>
    <row xmlns:x14ac="http://schemas.microsoft.com/office/spreadsheetml/2009/9/ac" r="44" x14ac:dyDescent="0.2">
      <c r="A44" s="359" t="str">
        <f>IF(ISBLANK(Regressions!A54), " ", Regressions!A54)</f>
        <v>Cambodia</v>
      </c>
      <c r="B44" s="360">
        <f>IF(ISBLANK(Regressions!B54), " ", Regressions!B54)</f>
        <v>2009</v>
      </c>
      <c r="C44" s="371" t="str">
        <f>IF(ISBLANK(Regressions!C54), " ", Regressions!C54)</f>
        <v>Urban</v>
      </c>
      <c r="D44" s="362">
        <f>IF(ISBLANK(Regressions!D54), " ", Regressions!D54)</f>
        <v>925257.63826789858</v>
      </c>
      <c r="E44" s="363" t="e">
        <f>IF(ISNUMBER(Regressions!E54),ROUND(Regressions!E54, 1), NA())</f>
        <v>#N/A</v>
      </c>
      <c r="F44" s="364" t="e">
        <f>IF(ISNUMBER(Regressions!F54),ROUND(Regressions!F54, 1), NA())</f>
        <v>#N/A</v>
      </c>
      <c r="G44" s="365" t="e">
        <f>IF(ISNUMBER(Regressions!G54),ROUND(Regressions!G54, 1), NA())</f>
        <v>#N/A</v>
      </c>
      <c r="H44" s="366" t="e">
        <f>IF(ISNUMBER(Regressions!H54),ROUND(Regressions!H54, 1), NA())</f>
        <v>#N/A</v>
      </c>
      <c r="I44" s="367" t="e">
        <f>IF(ISNUMBER(Regressions!I54),ROUND(Regressions!I54, 1), NA())</f>
        <v>#N/A</v>
      </c>
      <c r="J44" s="368" t="e">
        <f>IF(ISNUMBER(Regressions!K54),ROUND(Regressions!K54, 1), NA())</f>
        <v>#N/A</v>
      </c>
      <c r="K44" s="364" t="e">
        <f>IF(ISNUMBER(Regressions!L54),ROUND(Regressions!L54, 1), NA())</f>
        <v>#N/A</v>
      </c>
      <c r="L44" s="369" t="e">
        <f>IF(ISNUMBER(Regressions!M54),ROUND(Regressions!M54, 1), NA())</f>
        <v>#N/A</v>
      </c>
      <c r="M44" s="366" t="e">
        <f>IF(ISNUMBER(Regressions!N54),ROUND(Regressions!N54, 1), NA())</f>
        <v>#N/A</v>
      </c>
      <c r="N44" s="367" t="e">
        <f>IF(ISNUMBER(Regressions!O54),ROUND(Regressions!O54, 1), NA())</f>
        <v>#N/A</v>
      </c>
      <c r="O44" s="368" t="e">
        <f>IF(ISNUMBER(Regressions!Q54),ROUND(Regressions!Q54, 1), NA())</f>
        <v>#N/A</v>
      </c>
      <c r="P44" s="364" t="e">
        <f>IF(ISNUMBER(Regressions!R54),ROUND(Regressions!R54, 1), NA())</f>
        <v>#N/A</v>
      </c>
      <c r="Q44" s="370" t="e">
        <f>IF(ISNUMBER(Regressions!S54),ROUND(Regressions!S54, 1), NA())</f>
        <v>#N/A</v>
      </c>
      <c r="R44" s="366" t="e">
        <f>IF(ISNUMBER(Regressions!T54),ROUND(Regressions!T54, 1), NA())</f>
        <v>#N/A</v>
      </c>
      <c r="S44" s="367" t="e">
        <f>IF(ISNUMBER(Regressions!U54),ROUND(Regressions!U54, 1), NA())</f>
        <v>#N/A</v>
      </c>
    </row>
    <row xmlns:x14ac="http://schemas.microsoft.com/office/spreadsheetml/2009/9/ac" r="45" x14ac:dyDescent="0.2">
      <c r="A45" s="359" t="str">
        <f>IF(ISBLANK(Regressions!A55), " ", Regressions!A55)</f>
        <v>Cambodia</v>
      </c>
      <c r="B45" s="360">
        <f>IF(ISBLANK(Regressions!B55), " ", Regressions!B55)</f>
        <v>2010</v>
      </c>
      <c r="C45" s="371" t="str">
        <f>IF(ISBLANK(Regressions!C55), " ", Regressions!C55)</f>
        <v>Urban</v>
      </c>
      <c r="D45" s="362">
        <f>IF(ISBLANK(Regressions!D55), " ", Regressions!D55)</f>
        <v>935067.18458564754</v>
      </c>
      <c r="E45" s="363" t="e">
        <f>IF(ISNUMBER(Regressions!E55),ROUND(Regressions!E55, 1), NA())</f>
        <v>#N/A</v>
      </c>
      <c r="F45" s="364" t="e">
        <f>IF(ISNUMBER(Regressions!F55),ROUND(Regressions!F55, 1), NA())</f>
        <v>#N/A</v>
      </c>
      <c r="G45" s="365" t="e">
        <f>IF(ISNUMBER(Regressions!G55),ROUND(Regressions!G55, 1), NA())</f>
        <v>#N/A</v>
      </c>
      <c r="H45" s="366" t="e">
        <f>IF(ISNUMBER(Regressions!H55),ROUND(Regressions!H55, 1), NA())</f>
        <v>#N/A</v>
      </c>
      <c r="I45" s="367" t="e">
        <f>IF(ISNUMBER(Regressions!I55),ROUND(Regressions!I55, 1), NA())</f>
        <v>#N/A</v>
      </c>
      <c r="J45" s="368" t="e">
        <f>IF(ISNUMBER(Regressions!K55),ROUND(Regressions!K55, 1), NA())</f>
        <v>#N/A</v>
      </c>
      <c r="K45" s="364" t="e">
        <f>IF(ISNUMBER(Regressions!L55),ROUND(Regressions!L55, 1), NA())</f>
        <v>#N/A</v>
      </c>
      <c r="L45" s="369" t="e">
        <f>IF(ISNUMBER(Regressions!M55),ROUND(Regressions!M55, 1), NA())</f>
        <v>#N/A</v>
      </c>
      <c r="M45" s="366" t="e">
        <f>IF(ISNUMBER(Regressions!N55),ROUND(Regressions!N55, 1), NA())</f>
        <v>#N/A</v>
      </c>
      <c r="N45" s="367" t="e">
        <f>IF(ISNUMBER(Regressions!O55),ROUND(Regressions!O55, 1), NA())</f>
        <v>#N/A</v>
      </c>
      <c r="O45" s="368">
        <f>IF(ISNUMBER(Regressions!Q55),ROUND(Regressions!Q55, 1), NA())</f>
        <v>43.3</v>
      </c>
      <c r="P45" s="364" t="e">
        <f>IF(ISNUMBER(Regressions!R55),ROUND(Regressions!R55, 1), NA())</f>
        <v>#N/A</v>
      </c>
      <c r="Q45" s="370">
        <f>IF(ISNUMBER(Regressions!S55),ROUND(Regressions!S55, 1), NA())</f>
        <v>41.6</v>
      </c>
      <c r="R45" s="366">
        <f>IF(ISNUMBER(Regressions!T55),ROUND(Regressions!T55, 1), NA())</f>
        <v>1.7</v>
      </c>
      <c r="S45" s="367">
        <f>IF(ISNUMBER(Regressions!U55),ROUND(Regressions!U55, 1), NA())</f>
        <v>56.7</v>
      </c>
    </row>
    <row xmlns:x14ac="http://schemas.microsoft.com/office/spreadsheetml/2009/9/ac" r="46" x14ac:dyDescent="0.2">
      <c r="A46" s="359" t="str">
        <f>IF(ISBLANK(Regressions!A56), " ", Regressions!A56)</f>
        <v>Cambodia</v>
      </c>
      <c r="B46" s="360">
        <f>IF(ISBLANK(Regressions!B56), " ", Regressions!B56)</f>
        <v>2011</v>
      </c>
      <c r="C46" s="371" t="str">
        <f>IF(ISBLANK(Regressions!C56), " ", Regressions!C56)</f>
        <v>Urban</v>
      </c>
      <c r="D46" s="362">
        <f>IF(ISBLANK(Regressions!D56), " ", Regressions!D56)</f>
        <v>947389.46317726118</v>
      </c>
      <c r="E46" s="363" t="e">
        <f>IF(ISNUMBER(Regressions!E56),ROUND(Regressions!E56, 1), NA())</f>
        <v>#N/A</v>
      </c>
      <c r="F46" s="364" t="e">
        <f>IF(ISNUMBER(Regressions!F56),ROUND(Regressions!F56, 1), NA())</f>
        <v>#N/A</v>
      </c>
      <c r="G46" s="365" t="e">
        <f>IF(ISNUMBER(Regressions!G56),ROUND(Regressions!G56, 1), NA())</f>
        <v>#N/A</v>
      </c>
      <c r="H46" s="366" t="e">
        <f>IF(ISNUMBER(Regressions!H56),ROUND(Regressions!H56, 1), NA())</f>
        <v>#N/A</v>
      </c>
      <c r="I46" s="367" t="e">
        <f>IF(ISNUMBER(Regressions!I56),ROUND(Regressions!I56, 1), NA())</f>
        <v>#N/A</v>
      </c>
      <c r="J46" s="368" t="e">
        <f>IF(ISNUMBER(Regressions!K56),ROUND(Regressions!K56, 1), NA())</f>
        <v>#N/A</v>
      </c>
      <c r="K46" s="364" t="e">
        <f>IF(ISNUMBER(Regressions!L56),ROUND(Regressions!L56, 1), NA())</f>
        <v>#N/A</v>
      </c>
      <c r="L46" s="369" t="e">
        <f>IF(ISNUMBER(Regressions!M56),ROUND(Regressions!M56, 1), NA())</f>
        <v>#N/A</v>
      </c>
      <c r="M46" s="366" t="e">
        <f>IF(ISNUMBER(Regressions!N56),ROUND(Regressions!N56, 1), NA())</f>
        <v>#N/A</v>
      </c>
      <c r="N46" s="367" t="e">
        <f>IF(ISNUMBER(Regressions!O56),ROUND(Regressions!O56, 1), NA())</f>
        <v>#N/A</v>
      </c>
      <c r="O46" s="368">
        <f>IF(ISNUMBER(Regressions!Q56),ROUND(Regressions!Q56, 1), NA())</f>
        <v>43.3</v>
      </c>
      <c r="P46" s="364" t="e">
        <f>IF(ISNUMBER(Regressions!R56),ROUND(Regressions!R56, 1), NA())</f>
        <v>#N/A</v>
      </c>
      <c r="Q46" s="370">
        <f>IF(ISNUMBER(Regressions!S56),ROUND(Regressions!S56, 1), NA())</f>
        <v>41.6</v>
      </c>
      <c r="R46" s="366">
        <f>IF(ISNUMBER(Regressions!T56),ROUND(Regressions!T56, 1), NA())</f>
        <v>1.7</v>
      </c>
      <c r="S46" s="367">
        <f>IF(ISNUMBER(Regressions!U56),ROUND(Regressions!U56, 1), NA())</f>
        <v>56.7</v>
      </c>
    </row>
    <row xmlns:x14ac="http://schemas.microsoft.com/office/spreadsheetml/2009/9/ac" r="47" x14ac:dyDescent="0.2">
      <c r="A47" s="359" t="str">
        <f>IF(ISBLANK(Regressions!A57), " ", Regressions!A57)</f>
        <v>Cambodia</v>
      </c>
      <c r="B47" s="360">
        <f>IF(ISBLANK(Regressions!B57), " ", Regressions!B57)</f>
        <v>2012</v>
      </c>
      <c r="C47" s="371" t="str">
        <f>IF(ISBLANK(Regressions!C57), " ", Regressions!C57)</f>
        <v>Urban</v>
      </c>
      <c r="D47" s="362">
        <f>IF(ISBLANK(Regressions!D57), " ", Regressions!D57)</f>
        <v>960342.44587234501</v>
      </c>
      <c r="E47" s="363" t="e">
        <f>IF(ISNUMBER(Regressions!E57),ROUND(Regressions!E57, 1), NA())</f>
        <v>#N/A</v>
      </c>
      <c r="F47" s="364" t="e">
        <f>IF(ISNUMBER(Regressions!F57),ROUND(Regressions!F57, 1), NA())</f>
        <v>#N/A</v>
      </c>
      <c r="G47" s="365" t="e">
        <f>IF(ISNUMBER(Regressions!G57),ROUND(Regressions!G57, 1), NA())</f>
        <v>#N/A</v>
      </c>
      <c r="H47" s="366" t="e">
        <f>IF(ISNUMBER(Regressions!H57),ROUND(Regressions!H57, 1), NA())</f>
        <v>#N/A</v>
      </c>
      <c r="I47" s="367" t="e">
        <f>IF(ISNUMBER(Regressions!I57),ROUND(Regressions!I57, 1), NA())</f>
        <v>#N/A</v>
      </c>
      <c r="J47" s="368" t="e">
        <f>IF(ISNUMBER(Regressions!K57),ROUND(Regressions!K57, 1), NA())</f>
        <v>#N/A</v>
      </c>
      <c r="K47" s="364" t="e">
        <f>IF(ISNUMBER(Regressions!L57),ROUND(Regressions!L57, 1), NA())</f>
        <v>#N/A</v>
      </c>
      <c r="L47" s="369" t="e">
        <f>IF(ISNUMBER(Regressions!M57),ROUND(Regressions!M57, 1), NA())</f>
        <v>#N/A</v>
      </c>
      <c r="M47" s="366" t="e">
        <f>IF(ISNUMBER(Regressions!N57),ROUND(Regressions!N57, 1), NA())</f>
        <v>#N/A</v>
      </c>
      <c r="N47" s="367" t="e">
        <f>IF(ISNUMBER(Regressions!O57),ROUND(Regressions!O57, 1), NA())</f>
        <v>#N/A</v>
      </c>
      <c r="O47" s="368">
        <f>IF(ISNUMBER(Regressions!Q57),ROUND(Regressions!Q57, 1), NA())</f>
        <v>43.3</v>
      </c>
      <c r="P47" s="364" t="e">
        <f>IF(ISNUMBER(Regressions!R57),ROUND(Regressions!R57, 1), NA())</f>
        <v>#N/A</v>
      </c>
      <c r="Q47" s="370">
        <f>IF(ISNUMBER(Regressions!S57),ROUND(Regressions!S57, 1), NA())</f>
        <v>41.6</v>
      </c>
      <c r="R47" s="366">
        <f>IF(ISNUMBER(Regressions!T57),ROUND(Regressions!T57, 1), NA())</f>
        <v>1.7</v>
      </c>
      <c r="S47" s="367">
        <f>IF(ISNUMBER(Regressions!U57),ROUND(Regressions!U57, 1), NA())</f>
        <v>56.7</v>
      </c>
    </row>
    <row xmlns:x14ac="http://schemas.microsoft.com/office/spreadsheetml/2009/9/ac" r="48" x14ac:dyDescent="0.2">
      <c r="A48" s="359" t="str">
        <f>IF(ISBLANK(Regressions!A58), " ", Regressions!A58)</f>
        <v>Cambodia</v>
      </c>
      <c r="B48" s="360">
        <f>IF(ISBLANK(Regressions!B58), " ", Regressions!B58)</f>
        <v>2013</v>
      </c>
      <c r="C48" s="371" t="str">
        <f>IF(ISBLANK(Regressions!C58), " ", Regressions!C58)</f>
        <v>Urban</v>
      </c>
      <c r="D48" s="362">
        <f>IF(ISBLANK(Regressions!D58), " ", Regressions!D58)</f>
        <v>975266.55289428693</v>
      </c>
      <c r="E48" s="363" t="e">
        <f>IF(ISNUMBER(Regressions!E58),ROUND(Regressions!E58, 1), NA())</f>
        <v>#N/A</v>
      </c>
      <c r="F48" s="364" t="e">
        <f>IF(ISNUMBER(Regressions!F58),ROUND(Regressions!F58, 1), NA())</f>
        <v>#N/A</v>
      </c>
      <c r="G48" s="365" t="e">
        <f>IF(ISNUMBER(Regressions!G58),ROUND(Regressions!G58, 1), NA())</f>
        <v>#N/A</v>
      </c>
      <c r="H48" s="366" t="e">
        <f>IF(ISNUMBER(Regressions!H58),ROUND(Regressions!H58, 1), NA())</f>
        <v>#N/A</v>
      </c>
      <c r="I48" s="367" t="e">
        <f>IF(ISNUMBER(Regressions!I58),ROUND(Regressions!I58, 1), NA())</f>
        <v>#N/A</v>
      </c>
      <c r="J48" s="368" t="e">
        <f>IF(ISNUMBER(Regressions!K58),ROUND(Regressions!K58, 1), NA())</f>
        <v>#N/A</v>
      </c>
      <c r="K48" s="364" t="e">
        <f>IF(ISNUMBER(Regressions!L58),ROUND(Regressions!L58, 1), NA())</f>
        <v>#N/A</v>
      </c>
      <c r="L48" s="369" t="e">
        <f>IF(ISNUMBER(Regressions!M58),ROUND(Regressions!M58, 1), NA())</f>
        <v>#N/A</v>
      </c>
      <c r="M48" s="366" t="e">
        <f>IF(ISNUMBER(Regressions!N58),ROUND(Regressions!N58, 1), NA())</f>
        <v>#N/A</v>
      </c>
      <c r="N48" s="367" t="e">
        <f>IF(ISNUMBER(Regressions!O58),ROUND(Regressions!O58, 1), NA())</f>
        <v>#N/A</v>
      </c>
      <c r="O48" s="368">
        <f>IF(ISNUMBER(Regressions!Q58),ROUND(Regressions!Q58, 1), NA())</f>
        <v>43.3</v>
      </c>
      <c r="P48" s="364" t="e">
        <f>IF(ISNUMBER(Regressions!R58),ROUND(Regressions!R58, 1), NA())</f>
        <v>#N/A</v>
      </c>
      <c r="Q48" s="370">
        <f>IF(ISNUMBER(Regressions!S58),ROUND(Regressions!S58, 1), NA())</f>
        <v>41.6</v>
      </c>
      <c r="R48" s="366">
        <f>IF(ISNUMBER(Regressions!T58),ROUND(Regressions!T58, 1), NA())</f>
        <v>1.7</v>
      </c>
      <c r="S48" s="367">
        <f>IF(ISNUMBER(Regressions!U58),ROUND(Regressions!U58, 1), NA())</f>
        <v>56.7</v>
      </c>
    </row>
    <row xmlns:x14ac="http://schemas.microsoft.com/office/spreadsheetml/2009/9/ac" r="49" x14ac:dyDescent="0.2">
      <c r="A49" s="359" t="str">
        <f>IF(ISBLANK(Regressions!A59), " ", Regressions!A59)</f>
        <v>Cambodia</v>
      </c>
      <c r="B49" s="360">
        <f>IF(ISBLANK(Regressions!B59), " ", Regressions!B59)</f>
        <v>2014</v>
      </c>
      <c r="C49" s="371" t="str">
        <f>IF(ISBLANK(Regressions!C59), " ", Regressions!C59)</f>
        <v>Urban</v>
      </c>
      <c r="D49" s="362">
        <f>IF(ISBLANK(Regressions!D59), " ", Regressions!D59)</f>
        <v>993475.68189426407</v>
      </c>
      <c r="E49" s="363">
        <f>IF(ISNUMBER(Regressions!E59),ROUND(Regressions!E59, 1), NA())</f>
        <v>94.9</v>
      </c>
      <c r="F49" s="364">
        <f>IF(ISNUMBER(Regressions!F59),ROUND(Regressions!F59, 1), NA())</f>
        <v>92.8</v>
      </c>
      <c r="G49" s="365">
        <f>IF(ISNUMBER(Regressions!G59),ROUND(Regressions!G59, 1), NA())</f>
        <v>83.9</v>
      </c>
      <c r="H49" s="366">
        <f>IF(ISNUMBER(Regressions!H59),ROUND(Regressions!H59, 1), NA())</f>
        <v>8.9</v>
      </c>
      <c r="I49" s="367">
        <f>IF(ISNUMBER(Regressions!I59),ROUND(Regressions!I59, 1), NA())</f>
        <v>7.2</v>
      </c>
      <c r="J49" s="368">
        <f>IF(ISNUMBER(Regressions!K59),ROUND(Regressions!K59, 1), NA())</f>
        <v>74.599999999999994</v>
      </c>
      <c r="K49" s="364">
        <f>IF(ISNUMBER(Regressions!L59),ROUND(Regressions!L59, 1), NA())</f>
        <v>73.3</v>
      </c>
      <c r="L49" s="369">
        <f>IF(ISNUMBER(Regressions!M59),ROUND(Regressions!M59, 1), NA())</f>
        <v>41.8</v>
      </c>
      <c r="M49" s="366">
        <f>IF(ISNUMBER(Regressions!N59),ROUND(Regressions!N59, 1), NA())</f>
        <v>31.4</v>
      </c>
      <c r="N49" s="367">
        <f>IF(ISNUMBER(Regressions!O59),ROUND(Regressions!O59, 1), NA())</f>
        <v>26.7</v>
      </c>
      <c r="O49" s="368">
        <f>IF(ISNUMBER(Regressions!Q59),ROUND(Regressions!Q59, 1), NA())</f>
        <v>43.3</v>
      </c>
      <c r="P49" s="364" t="e">
        <f>IF(ISNUMBER(Regressions!R59),ROUND(Regressions!R59, 1), NA())</f>
        <v>#N/A</v>
      </c>
      <c r="Q49" s="370">
        <f>IF(ISNUMBER(Regressions!S59),ROUND(Regressions!S59, 1), NA())</f>
        <v>41.6</v>
      </c>
      <c r="R49" s="366">
        <f>IF(ISNUMBER(Regressions!T59),ROUND(Regressions!T59, 1), NA())</f>
        <v>1.7</v>
      </c>
      <c r="S49" s="367">
        <f>IF(ISNUMBER(Regressions!U59),ROUND(Regressions!U59, 1), NA())</f>
        <v>56.7</v>
      </c>
    </row>
    <row xmlns:x14ac="http://schemas.microsoft.com/office/spreadsheetml/2009/9/ac" r="50" x14ac:dyDescent="0.2">
      <c r="A50" s="359" t="str">
        <f>IF(ISBLANK(Regressions!A60), " ", Regressions!A60)</f>
        <v>Cambodia</v>
      </c>
      <c r="B50" s="360">
        <f>IF(ISBLANK(Regressions!B60), " ", Regressions!B60)</f>
        <v>2015</v>
      </c>
      <c r="C50" s="371" t="str">
        <f>IF(ISBLANK(Regressions!C60), " ", Regressions!C60)</f>
        <v>Urban</v>
      </c>
      <c r="D50" s="362">
        <f>IF(ISBLANK(Regressions!D60), " ", Regressions!D60)</f>
        <v>1016779.50961361</v>
      </c>
      <c r="E50" s="363">
        <f>IF(ISNUMBER(Regressions!E60),ROUND(Regressions!E60, 1), NA())</f>
        <v>94.9</v>
      </c>
      <c r="F50" s="364">
        <f>IF(ISNUMBER(Regressions!F60),ROUND(Regressions!F60, 1), NA())</f>
        <v>92.8</v>
      </c>
      <c r="G50" s="365">
        <f>IF(ISNUMBER(Regressions!G60),ROUND(Regressions!G60, 1), NA())</f>
        <v>83.9</v>
      </c>
      <c r="H50" s="366">
        <f>IF(ISNUMBER(Regressions!H60),ROUND(Regressions!H60, 1), NA())</f>
        <v>8.9</v>
      </c>
      <c r="I50" s="367">
        <f>IF(ISNUMBER(Regressions!I60),ROUND(Regressions!I60, 1), NA())</f>
        <v>7.2</v>
      </c>
      <c r="J50" s="368">
        <f>IF(ISNUMBER(Regressions!K60),ROUND(Regressions!K60, 1), NA())</f>
        <v>74.599999999999994</v>
      </c>
      <c r="K50" s="364">
        <f>IF(ISNUMBER(Regressions!L60),ROUND(Regressions!L60, 1), NA())</f>
        <v>73.3</v>
      </c>
      <c r="L50" s="369">
        <f>IF(ISNUMBER(Regressions!M60),ROUND(Regressions!M60, 1), NA())</f>
        <v>41.8</v>
      </c>
      <c r="M50" s="366">
        <f>IF(ISNUMBER(Regressions!N60),ROUND(Regressions!N60, 1), NA())</f>
        <v>31.4</v>
      </c>
      <c r="N50" s="367">
        <f>IF(ISNUMBER(Regressions!O60),ROUND(Regressions!O60, 1), NA())</f>
        <v>26.7</v>
      </c>
      <c r="O50" s="368">
        <f>IF(ISNUMBER(Regressions!Q60),ROUND(Regressions!Q60, 1), NA())</f>
        <v>48.7</v>
      </c>
      <c r="P50" s="364" t="e">
        <f>IF(ISNUMBER(Regressions!R60),ROUND(Regressions!R60, 1), NA())</f>
        <v>#N/A</v>
      </c>
      <c r="Q50" s="370">
        <f>IF(ISNUMBER(Regressions!S60),ROUND(Regressions!S60, 1), NA())</f>
        <v>46.8</v>
      </c>
      <c r="R50" s="366">
        <f>IF(ISNUMBER(Regressions!T60),ROUND(Regressions!T60, 1), NA())</f>
        <v>1.9</v>
      </c>
      <c r="S50" s="367">
        <f>IF(ISNUMBER(Regressions!U60),ROUND(Regressions!U60, 1), NA())</f>
        <v>51.3</v>
      </c>
    </row>
    <row xmlns:x14ac="http://schemas.microsoft.com/office/spreadsheetml/2009/9/ac" r="51" x14ac:dyDescent="0.2">
      <c r="A51" s="359" t="str">
        <f>IF(ISBLANK(Regressions!A61), " ", Regressions!A61)</f>
        <v>Cambodia</v>
      </c>
      <c r="B51" s="360">
        <f>IF(ISBLANK(Regressions!B61), " ", Regressions!B61)</f>
        <v>2016</v>
      </c>
      <c r="C51" s="371" t="str">
        <f>IF(ISBLANK(Regressions!C61), " ", Regressions!C61)</f>
        <v>Urban</v>
      </c>
      <c r="D51" s="362">
        <f>IF(ISBLANK(Regressions!D61), " ", Regressions!D61)</f>
        <v>1046737.608629761</v>
      </c>
      <c r="E51" s="363">
        <f>IF(ISNUMBER(Regressions!E61),ROUND(Regressions!E61, 1), NA())</f>
        <v>94.9</v>
      </c>
      <c r="F51" s="364">
        <f>IF(ISNUMBER(Regressions!F61),ROUND(Regressions!F61, 1), NA())</f>
        <v>92.8</v>
      </c>
      <c r="G51" s="365">
        <f>IF(ISNUMBER(Regressions!G61),ROUND(Regressions!G61, 1), NA())</f>
        <v>83.9</v>
      </c>
      <c r="H51" s="366">
        <f>IF(ISNUMBER(Regressions!H61),ROUND(Regressions!H61, 1), NA())</f>
        <v>8.9</v>
      </c>
      <c r="I51" s="367">
        <f>IF(ISNUMBER(Regressions!I61),ROUND(Regressions!I61, 1), NA())</f>
        <v>7.2</v>
      </c>
      <c r="J51" s="368">
        <f>IF(ISNUMBER(Regressions!K61),ROUND(Regressions!K61, 1), NA())</f>
        <v>74.599999999999994</v>
      </c>
      <c r="K51" s="364">
        <f>IF(ISNUMBER(Regressions!L61),ROUND(Regressions!L61, 1), NA())</f>
        <v>73.3</v>
      </c>
      <c r="L51" s="369">
        <f>IF(ISNUMBER(Regressions!M61),ROUND(Regressions!M61, 1), NA())</f>
        <v>41.8</v>
      </c>
      <c r="M51" s="366">
        <f>IF(ISNUMBER(Regressions!N61),ROUND(Regressions!N61, 1), NA())</f>
        <v>31.4</v>
      </c>
      <c r="N51" s="367">
        <f>IF(ISNUMBER(Regressions!O61),ROUND(Regressions!O61, 1), NA())</f>
        <v>26.7</v>
      </c>
      <c r="O51" s="368">
        <f>IF(ISNUMBER(Regressions!Q61),ROUND(Regressions!Q61, 1), NA())</f>
        <v>54.2</v>
      </c>
      <c r="P51" s="364" t="e">
        <f>IF(ISNUMBER(Regressions!R61),ROUND(Regressions!R61, 1), NA())</f>
        <v>#N/A</v>
      </c>
      <c r="Q51" s="370">
        <f>IF(ISNUMBER(Regressions!S61),ROUND(Regressions!S61, 1), NA())</f>
        <v>52</v>
      </c>
      <c r="R51" s="366">
        <f>IF(ISNUMBER(Regressions!T61),ROUND(Regressions!T61, 1), NA())</f>
        <v>2.1</v>
      </c>
      <c r="S51" s="367">
        <f>IF(ISNUMBER(Regressions!U61),ROUND(Regressions!U61, 1), NA())</f>
        <v>45.8</v>
      </c>
    </row>
    <row xmlns:x14ac="http://schemas.microsoft.com/office/spreadsheetml/2009/9/ac" r="52" x14ac:dyDescent="0.2">
      <c r="A52" s="359" t="str">
        <f>IF(ISBLANK(Regressions!A62), " ", Regressions!A62)</f>
        <v>Cambodia</v>
      </c>
      <c r="B52" s="360">
        <f>IF(ISBLANK(Regressions!B62), " ", Regressions!B62)</f>
        <v>2017</v>
      </c>
      <c r="C52" s="371" t="str">
        <f>IF(ISBLANK(Regressions!C62), " ", Regressions!C62)</f>
        <v>Urban</v>
      </c>
      <c r="D52" s="362">
        <f>IF(ISBLANK(Regressions!D62), " ", Regressions!D62)</f>
        <v>1072156.926842537</v>
      </c>
      <c r="E52" s="363">
        <f>IF(ISNUMBER(Regressions!E62),ROUND(Regressions!E62, 1), NA())</f>
        <v>94.9</v>
      </c>
      <c r="F52" s="364">
        <f>IF(ISNUMBER(Regressions!F62),ROUND(Regressions!F62, 1), NA())</f>
        <v>92.8</v>
      </c>
      <c r="G52" s="365">
        <f>IF(ISNUMBER(Regressions!G62),ROUND(Regressions!G62, 1), NA())</f>
        <v>83.9</v>
      </c>
      <c r="H52" s="366">
        <f>IF(ISNUMBER(Regressions!H62),ROUND(Regressions!H62, 1), NA())</f>
        <v>8.9</v>
      </c>
      <c r="I52" s="367">
        <f>IF(ISNUMBER(Regressions!I62),ROUND(Regressions!I62, 1), NA())</f>
        <v>7.2</v>
      </c>
      <c r="J52" s="368">
        <f>IF(ISNUMBER(Regressions!K62),ROUND(Regressions!K62, 1), NA())</f>
        <v>74.599999999999994</v>
      </c>
      <c r="K52" s="364">
        <f>IF(ISNUMBER(Regressions!L62),ROUND(Regressions!L62, 1), NA())</f>
        <v>73.3</v>
      </c>
      <c r="L52" s="369">
        <f>IF(ISNUMBER(Regressions!M62),ROUND(Regressions!M62, 1), NA())</f>
        <v>41.8</v>
      </c>
      <c r="M52" s="366">
        <f>IF(ISNUMBER(Regressions!N62),ROUND(Regressions!N62, 1), NA())</f>
        <v>31.4</v>
      </c>
      <c r="N52" s="367">
        <f>IF(ISNUMBER(Regressions!O62),ROUND(Regressions!O62, 1), NA())</f>
        <v>26.7</v>
      </c>
      <c r="O52" s="368">
        <f>IF(ISNUMBER(Regressions!Q62),ROUND(Regressions!Q62, 1), NA())</f>
        <v>59.6</v>
      </c>
      <c r="P52" s="364" t="e">
        <f>IF(ISNUMBER(Regressions!R62),ROUND(Regressions!R62, 1), NA())</f>
        <v>#N/A</v>
      </c>
      <c r="Q52" s="370">
        <f>IF(ISNUMBER(Regressions!S62),ROUND(Regressions!S62, 1), NA())</f>
        <v>57.3</v>
      </c>
      <c r="R52" s="366">
        <f>IF(ISNUMBER(Regressions!T62),ROUND(Regressions!T62, 1), NA())</f>
        <v>2.2999999999999998</v>
      </c>
      <c r="S52" s="367">
        <f>IF(ISNUMBER(Regressions!U62),ROUND(Regressions!U62, 1), NA())</f>
        <v>40.4</v>
      </c>
    </row>
    <row xmlns:x14ac="http://schemas.microsoft.com/office/spreadsheetml/2009/9/ac" r="53" x14ac:dyDescent="0.2">
      <c r="A53" s="359" t="str">
        <f>IF(ISBLANK(Regressions!A63), " ", Regressions!A63)</f>
        <v>Cambodia</v>
      </c>
      <c r="B53" s="360">
        <f>IF(ISBLANK(Regressions!B63), " ", Regressions!B63)</f>
        <v>2018</v>
      </c>
      <c r="C53" s="371" t="str">
        <f>IF(ISBLANK(Regressions!C63), " ", Regressions!C63)</f>
        <v>Urban</v>
      </c>
      <c r="D53" s="362">
        <f>IF(ISBLANK(Regressions!D63), " ", Regressions!D63)</f>
        <v>1098481.292173462</v>
      </c>
      <c r="E53" s="363">
        <f>IF(ISNUMBER(Regressions!E63),ROUND(Regressions!E63, 1), NA())</f>
        <v>94.9</v>
      </c>
      <c r="F53" s="364">
        <f>IF(ISNUMBER(Regressions!F63),ROUND(Regressions!F63, 1), NA())</f>
        <v>92.8</v>
      </c>
      <c r="G53" s="365">
        <f>IF(ISNUMBER(Regressions!G63),ROUND(Regressions!G63, 1), NA())</f>
        <v>83.9</v>
      </c>
      <c r="H53" s="366">
        <f>IF(ISNUMBER(Regressions!H63),ROUND(Regressions!H63, 1), NA())</f>
        <v>8.9</v>
      </c>
      <c r="I53" s="367">
        <f>IF(ISNUMBER(Regressions!I63),ROUND(Regressions!I63, 1), NA())</f>
        <v>7.2</v>
      </c>
      <c r="J53" s="368">
        <f>IF(ISNUMBER(Regressions!K63),ROUND(Regressions!K63, 1), NA())</f>
        <v>74.599999999999994</v>
      </c>
      <c r="K53" s="364">
        <f>IF(ISNUMBER(Regressions!L63),ROUND(Regressions!L63, 1), NA())</f>
        <v>73.3</v>
      </c>
      <c r="L53" s="369">
        <f>IF(ISNUMBER(Regressions!M63),ROUND(Regressions!M63, 1), NA())</f>
        <v>41.8</v>
      </c>
      <c r="M53" s="366">
        <f>IF(ISNUMBER(Regressions!N63),ROUND(Regressions!N63, 1), NA())</f>
        <v>31.4</v>
      </c>
      <c r="N53" s="367">
        <f>IF(ISNUMBER(Regressions!O63),ROUND(Regressions!O63, 1), NA())</f>
        <v>26.7</v>
      </c>
      <c r="O53" s="368">
        <f>IF(ISNUMBER(Regressions!Q63),ROUND(Regressions!Q63, 1), NA())</f>
        <v>65</v>
      </c>
      <c r="P53" s="364" t="e">
        <f>IF(ISNUMBER(Regressions!R63),ROUND(Regressions!R63, 1), NA())</f>
        <v>#N/A</v>
      </c>
      <c r="Q53" s="370">
        <f>IF(ISNUMBER(Regressions!S63),ROUND(Regressions!S63, 1), NA())</f>
        <v>62.5</v>
      </c>
      <c r="R53" s="366">
        <f>IF(ISNUMBER(Regressions!T63),ROUND(Regressions!T63, 1), NA())</f>
        <v>2.5</v>
      </c>
      <c r="S53" s="367">
        <f>IF(ISNUMBER(Regressions!U63),ROUND(Regressions!U63, 1), NA())</f>
        <v>35</v>
      </c>
    </row>
    <row xmlns:x14ac="http://schemas.microsoft.com/office/spreadsheetml/2009/9/ac" r="54" x14ac:dyDescent="0.2">
      <c r="A54" s="359" t="str">
        <f>IF(ISBLANK(Regressions!A64), " ", Regressions!A64)</f>
        <v>Cambodia</v>
      </c>
      <c r="B54" s="360">
        <f>IF(ISBLANK(Regressions!B64), " ", Regressions!B64)</f>
        <v>2019</v>
      </c>
      <c r="C54" s="371" t="str">
        <f>IF(ISBLANK(Regressions!C64), " ", Regressions!C64)</f>
        <v>Urban</v>
      </c>
      <c r="D54" s="362">
        <f>IF(ISBLANK(Regressions!D64), " ", Regressions!D64)</f>
        <v>1125423.524277725</v>
      </c>
      <c r="E54" s="363">
        <f>IF(ISNUMBER(Regressions!E64),ROUND(Regressions!E64, 1), NA())</f>
        <v>94.5</v>
      </c>
      <c r="F54" s="364">
        <f>IF(ISNUMBER(Regressions!F64),ROUND(Regressions!F64, 1), NA())</f>
        <v>92.6</v>
      </c>
      <c r="G54" s="365">
        <f>IF(ISNUMBER(Regressions!G64),ROUND(Regressions!G64, 1), NA())</f>
        <v>85</v>
      </c>
      <c r="H54" s="366">
        <f>IF(ISNUMBER(Regressions!H64),ROUND(Regressions!H64, 1), NA())</f>
        <v>7.6</v>
      </c>
      <c r="I54" s="367">
        <f>IF(ISNUMBER(Regressions!I64),ROUND(Regressions!I64, 1), NA())</f>
        <v>7.4</v>
      </c>
      <c r="J54" s="368">
        <f>IF(ISNUMBER(Regressions!K64),ROUND(Regressions!K64, 1), NA())</f>
        <v>76.099999999999994</v>
      </c>
      <c r="K54" s="364">
        <f>IF(ISNUMBER(Regressions!L64),ROUND(Regressions!L64, 1), NA())</f>
        <v>74.8</v>
      </c>
      <c r="L54" s="369">
        <f>IF(ISNUMBER(Regressions!M64),ROUND(Regressions!M64, 1), NA())</f>
        <v>41.9</v>
      </c>
      <c r="M54" s="366">
        <f>IF(ISNUMBER(Regressions!N64),ROUND(Regressions!N64, 1), NA())</f>
        <v>32.9</v>
      </c>
      <c r="N54" s="367">
        <f>IF(ISNUMBER(Regressions!O64),ROUND(Regressions!O64, 1), NA())</f>
        <v>25.2</v>
      </c>
      <c r="O54" s="368">
        <f>IF(ISNUMBER(Regressions!Q64),ROUND(Regressions!Q64, 1), NA())</f>
        <v>70.5</v>
      </c>
      <c r="P54" s="364" t="e">
        <f>IF(ISNUMBER(Regressions!R64),ROUND(Regressions!R64, 1), NA())</f>
        <v>#N/A</v>
      </c>
      <c r="Q54" s="370">
        <f>IF(ISNUMBER(Regressions!S64),ROUND(Regressions!S64, 1), NA())</f>
        <v>67.8</v>
      </c>
      <c r="R54" s="366">
        <f>IF(ISNUMBER(Regressions!T64),ROUND(Regressions!T64, 1), NA())</f>
        <v>2.7</v>
      </c>
      <c r="S54" s="367">
        <f>IF(ISNUMBER(Regressions!U64),ROUND(Regressions!U64, 1), NA())</f>
        <v>29.5</v>
      </c>
    </row>
    <row xmlns:x14ac="http://schemas.microsoft.com/office/spreadsheetml/2009/9/ac" r="55" ht="13.5" customHeight="true" x14ac:dyDescent="0.2">
      <c r="A55" s="359" t="str">
        <f>IF(ISBLANK(Regressions!A65), " ", Regressions!A65)</f>
        <v>Cambodia</v>
      </c>
      <c r="B55" s="360">
        <f>IF(ISBLANK(Regressions!B65), " ", Regressions!B65)</f>
        <v>2020</v>
      </c>
      <c r="C55" s="371" t="str">
        <f>IF(ISBLANK(Regressions!C65), " ", Regressions!C65)</f>
        <v>Urban</v>
      </c>
      <c r="D55" s="362">
        <f>IF(ISBLANK(Regressions!D65), " ", Regressions!D65)</f>
        <v>1151871.044522553</v>
      </c>
      <c r="E55" s="363">
        <f>IF(ISNUMBER(Regressions!E65),ROUND(Regressions!E65, 1), NA())</f>
        <v>94.2</v>
      </c>
      <c r="F55" s="364">
        <f>IF(ISNUMBER(Regressions!F65),ROUND(Regressions!F65, 1), NA())</f>
        <v>92.4</v>
      </c>
      <c r="G55" s="365">
        <f>IF(ISNUMBER(Regressions!G65),ROUND(Regressions!G65, 1), NA())</f>
        <v>86.1</v>
      </c>
      <c r="H55" s="366">
        <f>IF(ISNUMBER(Regressions!H65),ROUND(Regressions!H65, 1), NA())</f>
        <v>6.3</v>
      </c>
      <c r="I55" s="367">
        <f>IF(ISNUMBER(Regressions!I65),ROUND(Regressions!I65, 1), NA())</f>
        <v>7.6</v>
      </c>
      <c r="J55" s="368">
        <f>IF(ISNUMBER(Regressions!K65),ROUND(Regressions!K65, 1), NA())</f>
        <v>77.599999999999994</v>
      </c>
      <c r="K55" s="364">
        <f>IF(ISNUMBER(Regressions!L65),ROUND(Regressions!L65, 1), NA())</f>
        <v>76.3</v>
      </c>
      <c r="L55" s="369">
        <f>IF(ISNUMBER(Regressions!M65),ROUND(Regressions!M65, 1), NA())</f>
        <v>42.1</v>
      </c>
      <c r="M55" s="366">
        <f>IF(ISNUMBER(Regressions!N65),ROUND(Regressions!N65, 1), NA())</f>
        <v>34.299999999999997</v>
      </c>
      <c r="N55" s="367">
        <f>IF(ISNUMBER(Regressions!O65),ROUND(Regressions!O65, 1), NA())</f>
        <v>23.7</v>
      </c>
      <c r="O55" s="368">
        <f>IF(ISNUMBER(Regressions!Q65),ROUND(Regressions!Q65, 1), NA())</f>
        <v>75.900000000000006</v>
      </c>
      <c r="P55" s="364" t="e">
        <f>IF(ISNUMBER(Regressions!R65),ROUND(Regressions!R65, 1), NA())</f>
        <v>#N/A</v>
      </c>
      <c r="Q55" s="370">
        <f>IF(ISNUMBER(Regressions!S65),ROUND(Regressions!S65, 1), NA())</f>
        <v>73</v>
      </c>
      <c r="R55" s="366">
        <f>IF(ISNUMBER(Regressions!T65),ROUND(Regressions!T65, 1), NA())</f>
        <v>2.9</v>
      </c>
      <c r="S55" s="367">
        <f>IF(ISNUMBER(Regressions!U65),ROUND(Regressions!U65, 1), NA())</f>
        <v>24.1</v>
      </c>
    </row>
    <row xmlns:x14ac="http://schemas.microsoft.com/office/spreadsheetml/2009/9/ac" r="56" x14ac:dyDescent="0.2">
      <c r="A56" s="422" t="str">
        <f>IF(ISBLANK(Regressions!A66), " ", Regressions!A66)</f>
        <v>Cambodia</v>
      </c>
      <c r="B56" s="423">
        <f>IF(ISBLANK(Regressions!B66), " ", Regressions!B66)</f>
        <v>2021</v>
      </c>
      <c r="C56" s="424" t="str">
        <f>IF(ISBLANK(Regressions!C66), " ", Regressions!C66)</f>
        <v>Urban</v>
      </c>
      <c r="D56" s="425">
        <f>IF(ISBLANK(Regressions!D66), " ", Regressions!D66)</f>
        <v>1180105.244321289</v>
      </c>
      <c r="E56" s="428">
        <f>IF(ISNUMBER(Regressions!E66),ROUND(Regressions!E66, 1), NA())</f>
        <v>93.9</v>
      </c>
      <c r="F56" s="426">
        <f>IF(ISNUMBER(Regressions!F66),ROUND(Regressions!F66, 1), NA())</f>
        <v>92.2</v>
      </c>
      <c r="G56" s="429">
        <f>IF(ISNUMBER(Regressions!G66),ROUND(Regressions!G66, 1), NA())</f>
        <v>87.2</v>
      </c>
      <c r="H56" s="427">
        <f>IF(ISNUMBER(Regressions!H66),ROUND(Regressions!H66, 1), NA())</f>
        <v>5</v>
      </c>
      <c r="I56" s="430">
        <f>IF(ISNUMBER(Regressions!I66),ROUND(Regressions!I66, 1), NA())</f>
        <v>7.8</v>
      </c>
      <c r="J56" s="428">
        <f>IF(ISNUMBER(Regressions!K66),ROUND(Regressions!K66, 1), NA())</f>
        <v>79.099999999999994</v>
      </c>
      <c r="K56" s="426">
        <f>IF(ISNUMBER(Regressions!L66),ROUND(Regressions!L66, 1), NA())</f>
        <v>77.900000000000006</v>
      </c>
      <c r="L56" s="431">
        <f>IF(ISNUMBER(Regressions!M66),ROUND(Regressions!M66, 1), NA())</f>
        <v>42.2</v>
      </c>
      <c r="M56" s="427">
        <f>IF(ISNUMBER(Regressions!N66),ROUND(Regressions!N66, 1), NA())</f>
        <v>35.700000000000003</v>
      </c>
      <c r="N56" s="430">
        <f>IF(ISNUMBER(Regressions!O66),ROUND(Regressions!O66, 1), NA())</f>
        <v>22.1</v>
      </c>
      <c r="O56" s="428">
        <f>IF(ISNUMBER(Regressions!Q66),ROUND(Regressions!Q66, 1), NA())</f>
        <v>81.400000000000006</v>
      </c>
      <c r="P56" s="426" t="e">
        <f>IF(ISNUMBER(Regressions!R66),ROUND(Regressions!R66, 1), NA())</f>
        <v>#N/A</v>
      </c>
      <c r="Q56" s="432">
        <f>IF(ISNUMBER(Regressions!S66),ROUND(Regressions!S66, 1), NA())</f>
        <v>78.2</v>
      </c>
      <c r="R56" s="427">
        <f>IF(ISNUMBER(Regressions!T66),ROUND(Regressions!T66, 1), NA())</f>
        <v>3.1</v>
      </c>
      <c r="S56" s="430">
        <f>IF(ISNUMBER(Regressions!U66),ROUND(Regressions!U66, 1), NA())</f>
        <v>18.600000000000001</v>
      </c>
      <c r="T56" s="421"/>
      <c r="U56" s="421"/>
      <c r="V56" s="421"/>
      <c r="W56" s="421"/>
      <c r="X56" s="421"/>
      <c r="Y56" s="421"/>
      <c r="Z56" s="421"/>
      <c r="AA56" s="421"/>
      <c r="AB56" s="421"/>
      <c r="AC56" s="421"/>
    </row>
    <row xmlns:x14ac="http://schemas.microsoft.com/office/spreadsheetml/2009/9/ac" r="57" x14ac:dyDescent="0.2">
      <c r="A57" s="359" t="str">
        <f>IF(ISBLANK(Regressions!A67), " ", Regressions!A67)</f>
        <v>Cambodia</v>
      </c>
      <c r="B57" s="360">
        <f>IF(ISBLANK(Regressions!B67), " ", Regressions!B67)</f>
        <v>2022</v>
      </c>
      <c r="C57" s="371" t="str">
        <f>IF(ISBLANK(Regressions!C67), " ", Regressions!C67)</f>
        <v>Urban</v>
      </c>
      <c r="D57" s="362">
        <f>IF(ISBLANK(Regressions!D67), " ", Regressions!D67)</f>
        <v>1208297.0892769049</v>
      </c>
      <c r="E57" s="363">
        <f>IF(ISNUMBER(Regressions!E67),ROUND(Regressions!E67, 1), NA())</f>
        <v>93.5</v>
      </c>
      <c r="F57" s="364">
        <f>IF(ISNUMBER(Regressions!F67),ROUND(Regressions!F67, 1), NA())</f>
        <v>92</v>
      </c>
      <c r="G57" s="365">
        <f>IF(ISNUMBER(Regressions!G67),ROUND(Regressions!G67, 1), NA())</f>
        <v>88.3</v>
      </c>
      <c r="H57" s="366">
        <f>IF(ISNUMBER(Regressions!H67),ROUND(Regressions!H67, 1), NA())</f>
        <v>3.7</v>
      </c>
      <c r="I57" s="367">
        <f>IF(ISNUMBER(Regressions!I67),ROUND(Regressions!I67, 1), NA())</f>
        <v>8</v>
      </c>
      <c r="J57" s="368">
        <f>IF(ISNUMBER(Regressions!K67),ROUND(Regressions!K67, 1), NA())</f>
        <v>80.599999999999994</v>
      </c>
      <c r="K57" s="364">
        <f>IF(ISNUMBER(Regressions!L67),ROUND(Regressions!L67, 1), NA())</f>
        <v>79.400000000000006</v>
      </c>
      <c r="L57" s="369">
        <f>IF(ISNUMBER(Regressions!M67),ROUND(Regressions!M67, 1), NA())</f>
        <v>42.3</v>
      </c>
      <c r="M57" s="366">
        <f>IF(ISNUMBER(Regressions!N67),ROUND(Regressions!N67, 1), NA())</f>
        <v>37.1</v>
      </c>
      <c r="N57" s="367">
        <f>IF(ISNUMBER(Regressions!O67),ROUND(Regressions!O67, 1), NA())</f>
        <v>20.6</v>
      </c>
      <c r="O57" s="368">
        <f>IF(ISNUMBER(Regressions!Q67),ROUND(Regressions!Q67, 1), NA())</f>
        <v>86.8</v>
      </c>
      <c r="P57" s="364" t="e">
        <f>IF(ISNUMBER(Regressions!R67),ROUND(Regressions!R67, 1), NA())</f>
        <v>#N/A</v>
      </c>
      <c r="Q57" s="370">
        <f>IF(ISNUMBER(Regressions!S67),ROUND(Regressions!S67, 1), NA())</f>
        <v>83.5</v>
      </c>
      <c r="R57" s="366">
        <f>IF(ISNUMBER(Regressions!T67),ROUND(Regressions!T67, 1), NA())</f>
        <v>3.3</v>
      </c>
      <c r="S57" s="367">
        <f>IF(ISNUMBER(Regressions!U67),ROUND(Regressions!U67, 1), NA())</f>
        <v>13.2</v>
      </c>
    </row>
    <row xmlns:x14ac="http://schemas.microsoft.com/office/spreadsheetml/2009/9/ac" r="58" x14ac:dyDescent="0.2">
      <c r="A58" s="372" t="str">
        <f>IF(ISBLANK(Regressions!A68), " ", Regressions!A68)</f>
        <v>Cambodia</v>
      </c>
      <c r="B58" s="373">
        <f>IF(ISBLANK(Regressions!B68), " ", Regressions!B68)</f>
        <v>2023</v>
      </c>
      <c r="C58" s="374" t="str">
        <f>IF(ISBLANK(Regressions!C68), " ", Regressions!C68)</f>
        <v>Urban</v>
      </c>
      <c r="D58" s="375">
        <f>IF(ISBLANK(Regressions!D68), " ", Regressions!D68)</f>
        <v>1234742.8113634491</v>
      </c>
      <c r="E58" s="376">
        <f>IF(ISNUMBER(Regressions!E68),ROUND(Regressions!E68, 1), NA())</f>
        <v>93.2</v>
      </c>
      <c r="F58" s="377">
        <f>IF(ISNUMBER(Regressions!F68),ROUND(Regressions!F68, 1), NA())</f>
        <v>91.8</v>
      </c>
      <c r="G58" s="378">
        <f>IF(ISNUMBER(Regressions!G68),ROUND(Regressions!G68, 1), NA())</f>
        <v>89.4</v>
      </c>
      <c r="H58" s="379">
        <f>IF(ISNUMBER(Regressions!H68),ROUND(Regressions!H68, 1), NA())</f>
        <v>2.4</v>
      </c>
      <c r="I58" s="380">
        <f>IF(ISNUMBER(Regressions!I68),ROUND(Regressions!I68, 1), NA())</f>
        <v>8.1999999999999993</v>
      </c>
      <c r="J58" s="381">
        <f>IF(ISNUMBER(Regressions!K68),ROUND(Regressions!K68, 1), NA())</f>
        <v>82.1</v>
      </c>
      <c r="K58" s="377">
        <f>IF(ISNUMBER(Regressions!L68),ROUND(Regressions!L68, 1), NA())</f>
        <v>81</v>
      </c>
      <c r="L58" s="382">
        <f>IF(ISNUMBER(Regressions!M68),ROUND(Regressions!M68, 1), NA())</f>
        <v>42.4</v>
      </c>
      <c r="M58" s="379">
        <f>IF(ISNUMBER(Regressions!N68),ROUND(Regressions!N68, 1), NA())</f>
        <v>38.5</v>
      </c>
      <c r="N58" s="380">
        <f>IF(ISNUMBER(Regressions!O68),ROUND(Regressions!O68, 1), NA())</f>
        <v>19</v>
      </c>
      <c r="O58" s="381">
        <f>IF(ISNUMBER(Regressions!Q68),ROUND(Regressions!Q68, 1), NA())</f>
        <v>92.2</v>
      </c>
      <c r="P58" s="377" t="e">
        <f>IF(ISNUMBER(Regressions!R68),ROUND(Regressions!R68, 1), NA())</f>
        <v>#N/A</v>
      </c>
      <c r="Q58" s="383">
        <f>IF(ISNUMBER(Regressions!S68),ROUND(Regressions!S68, 1), NA())</f>
        <v>88.7</v>
      </c>
      <c r="R58" s="379">
        <f>IF(ISNUMBER(Regressions!T68),ROUND(Regressions!T68, 1), NA())</f>
        <v>3.5</v>
      </c>
      <c r="S58" s="380">
        <f>IF(ISNUMBER(Regressions!U68),ROUND(Regressions!U68, 1), NA())</f>
        <v>7.8</v>
      </c>
    </row>
    <row xmlns:x14ac="http://schemas.microsoft.com/office/spreadsheetml/2009/9/ac" r="59" hidden="true" x14ac:dyDescent="0.2">
      <c r="A59" s="359" t="str">
        <f>IF(ISBLANK(Regressions!A69), " ", Regressions!A69)</f>
        <v>Cambodia</v>
      </c>
      <c r="B59" s="360">
        <f>IF(ISBLANK(Regressions!B69), " ", Regressions!B69)</f>
        <v>2024</v>
      </c>
      <c r="C59" s="371" t="str">
        <f>IF(ISBLANK(Regressions!C69), " ", Regressions!C69)</f>
        <v>Urban</v>
      </c>
      <c r="D59" s="362" t="str">
        <f>IF(ISBLANK(Regressions!D69), " ", Regressions!D69)</f>
        <v> </v>
      </c>
      <c r="E59" s="363" t="e">
        <f>IF(ISNUMBER(Regressions!E69),ROUND(Regressions!E69, 1), NA())</f>
        <v>#N/A</v>
      </c>
      <c r="F59" s="364" t="e">
        <f>IF(ISNUMBER(Regressions!F69),ROUND(Regressions!F69, 1), NA())</f>
        <v>#N/A</v>
      </c>
      <c r="G59" s="365" t="e">
        <f>IF(ISNUMBER(Regressions!G69),ROUND(Regressions!G69, 1), NA())</f>
        <v>#N/A</v>
      </c>
      <c r="H59" s="366" t="e">
        <f>IF(ISNUMBER(Regressions!H69),ROUND(Regressions!H69, 1), NA())</f>
        <v>#N/A</v>
      </c>
      <c r="I59" s="367" t="e">
        <f>IF(ISNUMBER(Regressions!I69),ROUND(Regressions!I69, 1), NA())</f>
        <v>#N/A</v>
      </c>
      <c r="J59" s="368" t="e">
        <f>IF(ISNUMBER(Regressions!K69),ROUND(Regressions!K69, 1), NA())</f>
        <v>#N/A</v>
      </c>
      <c r="K59" s="364" t="e">
        <f>IF(ISNUMBER(Regressions!L69),ROUND(Regressions!L69, 1), NA())</f>
        <v>#N/A</v>
      </c>
      <c r="L59" s="369" t="e">
        <f>IF(ISNUMBER(Regressions!M69),ROUND(Regressions!M69, 1), NA())</f>
        <v>#N/A</v>
      </c>
      <c r="M59" s="366" t="e">
        <f>IF(ISNUMBER(Regressions!N69),ROUND(Regressions!N69, 1), NA())</f>
        <v>#N/A</v>
      </c>
      <c r="N59" s="367" t="e">
        <f>IF(ISNUMBER(Regressions!O69),ROUND(Regressions!O69, 1), NA())</f>
        <v>#N/A</v>
      </c>
      <c r="O59" s="368" t="e">
        <f>IF(ISNUMBER(Regressions!Q69),ROUND(Regressions!Q69, 1), NA())</f>
        <v>#N/A</v>
      </c>
      <c r="P59" s="364" t="e">
        <f>IF(ISNUMBER(Regressions!R69),ROUND(Regressions!R69, 1), NA())</f>
        <v>#N/A</v>
      </c>
      <c r="Q59" s="370" t="e">
        <f>IF(ISNUMBER(Regressions!S69),ROUND(Regressions!S69, 1), NA())</f>
        <v>#N/A</v>
      </c>
      <c r="R59" s="366" t="e">
        <f>IF(ISNUMBER(Regressions!T69),ROUND(Regressions!T69, 1), NA())</f>
        <v>#N/A</v>
      </c>
      <c r="S59" s="367" t="e">
        <f>IF(ISNUMBER(Regressions!U69),ROUND(Regressions!U69, 1), NA())</f>
        <v>#N/A</v>
      </c>
    </row>
    <row xmlns:x14ac="http://schemas.microsoft.com/office/spreadsheetml/2009/9/ac" r="60" hidden="true" x14ac:dyDescent="0.2">
      <c r="A60" s="359" t="str">
        <f>IF(ISBLANK(Regressions!A70), " ", Regressions!A70)</f>
        <v>Cambodia</v>
      </c>
      <c r="B60" s="360">
        <f>IF(ISBLANK(Regressions!B70), " ", Regressions!B70)</f>
        <v>2025</v>
      </c>
      <c r="C60" s="371" t="str">
        <f>IF(ISBLANK(Regressions!C70), " ", Regressions!C70)</f>
        <v>Urban</v>
      </c>
      <c r="D60" s="362" t="str">
        <f>IF(ISBLANK(Regressions!D70), " ", Regressions!D70)</f>
        <v> </v>
      </c>
      <c r="E60" s="363" t="e">
        <f>IF(ISNUMBER(Regressions!E70),ROUND(Regressions!E70, 1), NA())</f>
        <v>#N/A</v>
      </c>
      <c r="F60" s="364" t="e">
        <f>IF(ISNUMBER(Regressions!F70),ROUND(Regressions!F70, 1), NA())</f>
        <v>#N/A</v>
      </c>
      <c r="G60" s="365" t="e">
        <f>IF(ISNUMBER(Regressions!G70),ROUND(Regressions!G70, 1), NA())</f>
        <v>#N/A</v>
      </c>
      <c r="H60" s="366" t="e">
        <f>IF(ISNUMBER(Regressions!H70),ROUND(Regressions!H70, 1), NA())</f>
        <v>#N/A</v>
      </c>
      <c r="I60" s="367" t="e">
        <f>IF(ISNUMBER(Regressions!I70),ROUND(Regressions!I70, 1), NA())</f>
        <v>#N/A</v>
      </c>
      <c r="J60" s="368" t="e">
        <f>IF(ISNUMBER(Regressions!K70),ROUND(Regressions!K70, 1), NA())</f>
        <v>#N/A</v>
      </c>
      <c r="K60" s="364" t="e">
        <f>IF(ISNUMBER(Regressions!L70),ROUND(Regressions!L70, 1), NA())</f>
        <v>#N/A</v>
      </c>
      <c r="L60" s="369" t="e">
        <f>IF(ISNUMBER(Regressions!M70),ROUND(Regressions!M70, 1), NA())</f>
        <v>#N/A</v>
      </c>
      <c r="M60" s="366" t="e">
        <f>IF(ISNUMBER(Regressions!N70),ROUND(Regressions!N70, 1), NA())</f>
        <v>#N/A</v>
      </c>
      <c r="N60" s="367" t="e">
        <f>IF(ISNUMBER(Regressions!O70),ROUND(Regressions!O70, 1), NA())</f>
        <v>#N/A</v>
      </c>
      <c r="O60" s="368" t="e">
        <f>IF(ISNUMBER(Regressions!Q70),ROUND(Regressions!Q70, 1), NA())</f>
        <v>#N/A</v>
      </c>
      <c r="P60" s="364" t="e">
        <f>IF(ISNUMBER(Regressions!R70),ROUND(Regressions!R70, 1), NA())</f>
        <v>#N/A</v>
      </c>
      <c r="Q60" s="370" t="e">
        <f>IF(ISNUMBER(Regressions!S70),ROUND(Regressions!S70, 1), NA())</f>
        <v>#N/A</v>
      </c>
      <c r="R60" s="366" t="e">
        <f>IF(ISNUMBER(Regressions!T70),ROUND(Regressions!T70, 1), NA())</f>
        <v>#N/A</v>
      </c>
      <c r="S60" s="367" t="e">
        <f>IF(ISNUMBER(Regressions!U70),ROUND(Regressions!U70, 1), NA())</f>
        <v>#N/A</v>
      </c>
    </row>
    <row xmlns:x14ac="http://schemas.microsoft.com/office/spreadsheetml/2009/9/ac" r="61" hidden="true" x14ac:dyDescent="0.2">
      <c r="A61" s="359" t="str">
        <f>IF(ISBLANK(Regressions!A71), " ", Regressions!A71)</f>
        <v>Cambodia</v>
      </c>
      <c r="B61" s="360">
        <f>IF(ISBLANK(Regressions!B71), " ", Regressions!B71)</f>
        <v>2026</v>
      </c>
      <c r="C61" s="371" t="str">
        <f>IF(ISBLANK(Regressions!C71), " ", Regressions!C71)</f>
        <v>Urban</v>
      </c>
      <c r="D61" s="362" t="str">
        <f>IF(ISBLANK(Regressions!D71), " ", Regressions!D71)</f>
        <v> </v>
      </c>
      <c r="E61" s="363" t="e">
        <f>IF(ISNUMBER(Regressions!E71),ROUND(Regressions!E71, 1), NA())</f>
        <v>#N/A</v>
      </c>
      <c r="F61" s="364" t="e">
        <f>IF(ISNUMBER(Regressions!F71),ROUND(Regressions!F71, 1), NA())</f>
        <v>#N/A</v>
      </c>
      <c r="G61" s="365" t="e">
        <f>IF(ISNUMBER(Regressions!G71),ROUND(Regressions!G71, 1), NA())</f>
        <v>#N/A</v>
      </c>
      <c r="H61" s="366" t="e">
        <f>IF(ISNUMBER(Regressions!H71),ROUND(Regressions!H71, 1), NA())</f>
        <v>#N/A</v>
      </c>
      <c r="I61" s="367" t="e">
        <f>IF(ISNUMBER(Regressions!I71),ROUND(Regressions!I71, 1), NA())</f>
        <v>#N/A</v>
      </c>
      <c r="J61" s="368" t="e">
        <f>IF(ISNUMBER(Regressions!K71),ROUND(Regressions!K71, 1), NA())</f>
        <v>#N/A</v>
      </c>
      <c r="K61" s="364" t="e">
        <f>IF(ISNUMBER(Regressions!L71),ROUND(Regressions!L71, 1), NA())</f>
        <v>#N/A</v>
      </c>
      <c r="L61" s="369" t="e">
        <f>IF(ISNUMBER(Regressions!M71),ROUND(Regressions!M71, 1), NA())</f>
        <v>#N/A</v>
      </c>
      <c r="M61" s="366" t="e">
        <f>IF(ISNUMBER(Regressions!N71),ROUND(Regressions!N71, 1), NA())</f>
        <v>#N/A</v>
      </c>
      <c r="N61" s="367" t="e">
        <f>IF(ISNUMBER(Regressions!O71),ROUND(Regressions!O71, 1), NA())</f>
        <v>#N/A</v>
      </c>
      <c r="O61" s="368" t="e">
        <f>IF(ISNUMBER(Regressions!Q71),ROUND(Regressions!Q71, 1), NA())</f>
        <v>#N/A</v>
      </c>
      <c r="P61" s="364" t="e">
        <f>IF(ISNUMBER(Regressions!R71),ROUND(Regressions!R71, 1), NA())</f>
        <v>#N/A</v>
      </c>
      <c r="Q61" s="370" t="e">
        <f>IF(ISNUMBER(Regressions!S71),ROUND(Regressions!S71, 1), NA())</f>
        <v>#N/A</v>
      </c>
      <c r="R61" s="366" t="e">
        <f>IF(ISNUMBER(Regressions!T71),ROUND(Regressions!T71, 1), NA())</f>
        <v>#N/A</v>
      </c>
      <c r="S61" s="367" t="e">
        <f>IF(ISNUMBER(Regressions!U71),ROUND(Regressions!U71, 1), NA())</f>
        <v>#N/A</v>
      </c>
    </row>
    <row xmlns:x14ac="http://schemas.microsoft.com/office/spreadsheetml/2009/9/ac" r="62" hidden="true" x14ac:dyDescent="0.2">
      <c r="A62" s="359" t="str">
        <f>IF(ISBLANK(Regressions!A72), " ", Regressions!A72)</f>
        <v>Cambodia</v>
      </c>
      <c r="B62" s="360">
        <f>IF(ISBLANK(Regressions!B72), " ", Regressions!B72)</f>
        <v>2027</v>
      </c>
      <c r="C62" s="371" t="str">
        <f>IF(ISBLANK(Regressions!C72), " ", Regressions!C72)</f>
        <v>Urban</v>
      </c>
      <c r="D62" s="362" t="str">
        <f>IF(ISBLANK(Regressions!D72), " ", Regressions!D72)</f>
        <v> </v>
      </c>
      <c r="E62" s="363" t="e">
        <f>IF(ISNUMBER(Regressions!E72),ROUND(Regressions!E72, 1), NA())</f>
        <v>#N/A</v>
      </c>
      <c r="F62" s="364" t="e">
        <f>IF(ISNUMBER(Regressions!F72),ROUND(Regressions!F72, 1), NA())</f>
        <v>#N/A</v>
      </c>
      <c r="G62" s="365" t="e">
        <f>IF(ISNUMBER(Regressions!G72),ROUND(Regressions!G72, 1), NA())</f>
        <v>#N/A</v>
      </c>
      <c r="H62" s="366" t="e">
        <f>IF(ISNUMBER(Regressions!H72),ROUND(Regressions!H72, 1), NA())</f>
        <v>#N/A</v>
      </c>
      <c r="I62" s="367" t="e">
        <f>IF(ISNUMBER(Regressions!I72),ROUND(Regressions!I72, 1), NA())</f>
        <v>#N/A</v>
      </c>
      <c r="J62" s="368" t="e">
        <f>IF(ISNUMBER(Regressions!K72),ROUND(Regressions!K72, 1), NA())</f>
        <v>#N/A</v>
      </c>
      <c r="K62" s="364" t="e">
        <f>IF(ISNUMBER(Regressions!L72),ROUND(Regressions!L72, 1), NA())</f>
        <v>#N/A</v>
      </c>
      <c r="L62" s="369" t="e">
        <f>IF(ISNUMBER(Regressions!M72),ROUND(Regressions!M72, 1), NA())</f>
        <v>#N/A</v>
      </c>
      <c r="M62" s="366" t="e">
        <f>IF(ISNUMBER(Regressions!N72),ROUND(Regressions!N72, 1), NA())</f>
        <v>#N/A</v>
      </c>
      <c r="N62" s="367" t="e">
        <f>IF(ISNUMBER(Regressions!O72),ROUND(Regressions!O72, 1), NA())</f>
        <v>#N/A</v>
      </c>
      <c r="O62" s="368" t="e">
        <f>IF(ISNUMBER(Regressions!Q72),ROUND(Regressions!Q72, 1), NA())</f>
        <v>#N/A</v>
      </c>
      <c r="P62" s="364" t="e">
        <f>IF(ISNUMBER(Regressions!R72),ROUND(Regressions!R72, 1), NA())</f>
        <v>#N/A</v>
      </c>
      <c r="Q62" s="370" t="e">
        <f>IF(ISNUMBER(Regressions!S72),ROUND(Regressions!S72, 1), NA())</f>
        <v>#N/A</v>
      </c>
      <c r="R62" s="366" t="e">
        <f>IF(ISNUMBER(Regressions!T72),ROUND(Regressions!T72, 1), NA())</f>
        <v>#N/A</v>
      </c>
      <c r="S62" s="367" t="e">
        <f>IF(ISNUMBER(Regressions!U72),ROUND(Regressions!U72, 1), NA())</f>
        <v>#N/A</v>
      </c>
    </row>
    <row xmlns:x14ac="http://schemas.microsoft.com/office/spreadsheetml/2009/9/ac" r="63" hidden="true" x14ac:dyDescent="0.2">
      <c r="A63" s="359" t="str">
        <f>IF(ISBLANK(Regressions!A73), " ", Regressions!A73)</f>
        <v>Cambodia</v>
      </c>
      <c r="B63" s="360">
        <f>IF(ISBLANK(Regressions!B73), " ", Regressions!B73)</f>
        <v>2028</v>
      </c>
      <c r="C63" s="371" t="str">
        <f>IF(ISBLANK(Regressions!C73), " ", Regressions!C73)</f>
        <v>Urban</v>
      </c>
      <c r="D63" s="362" t="str">
        <f>IF(ISBLANK(Regressions!D73), " ", Regressions!D73)</f>
        <v> </v>
      </c>
      <c r="E63" s="363" t="e">
        <f>IF(ISNUMBER(Regressions!E73),ROUND(Regressions!E73, 1), NA())</f>
        <v>#N/A</v>
      </c>
      <c r="F63" s="364" t="e">
        <f>IF(ISNUMBER(Regressions!F73),ROUND(Regressions!F73, 1), NA())</f>
        <v>#N/A</v>
      </c>
      <c r="G63" s="365" t="e">
        <f>IF(ISNUMBER(Regressions!G73),ROUND(Regressions!G73, 1), NA())</f>
        <v>#N/A</v>
      </c>
      <c r="H63" s="366" t="e">
        <f>IF(ISNUMBER(Regressions!H73),ROUND(Regressions!H73, 1), NA())</f>
        <v>#N/A</v>
      </c>
      <c r="I63" s="367" t="e">
        <f>IF(ISNUMBER(Regressions!I73),ROUND(Regressions!I73, 1), NA())</f>
        <v>#N/A</v>
      </c>
      <c r="J63" s="368" t="e">
        <f>IF(ISNUMBER(Regressions!K73),ROUND(Regressions!K73, 1), NA())</f>
        <v>#N/A</v>
      </c>
      <c r="K63" s="364" t="e">
        <f>IF(ISNUMBER(Regressions!L73),ROUND(Regressions!L73, 1), NA())</f>
        <v>#N/A</v>
      </c>
      <c r="L63" s="369" t="e">
        <f>IF(ISNUMBER(Regressions!M73),ROUND(Regressions!M73, 1), NA())</f>
        <v>#N/A</v>
      </c>
      <c r="M63" s="366" t="e">
        <f>IF(ISNUMBER(Regressions!N73),ROUND(Regressions!N73, 1), NA())</f>
        <v>#N/A</v>
      </c>
      <c r="N63" s="367" t="e">
        <f>IF(ISNUMBER(Regressions!O73),ROUND(Regressions!O73, 1), NA())</f>
        <v>#N/A</v>
      </c>
      <c r="O63" s="368" t="e">
        <f>IF(ISNUMBER(Regressions!Q73),ROUND(Regressions!Q73, 1), NA())</f>
        <v>#N/A</v>
      </c>
      <c r="P63" s="364" t="e">
        <f>IF(ISNUMBER(Regressions!R73),ROUND(Regressions!R73, 1), NA())</f>
        <v>#N/A</v>
      </c>
      <c r="Q63" s="370" t="e">
        <f>IF(ISNUMBER(Regressions!S73),ROUND(Regressions!S73, 1), NA())</f>
        <v>#N/A</v>
      </c>
      <c r="R63" s="366" t="e">
        <f>IF(ISNUMBER(Regressions!T73),ROUND(Regressions!T73, 1), NA())</f>
        <v>#N/A</v>
      </c>
      <c r="S63" s="367" t="e">
        <f>IF(ISNUMBER(Regressions!U73),ROUND(Regressions!U73, 1), NA())</f>
        <v>#N/A</v>
      </c>
    </row>
    <row xmlns:x14ac="http://schemas.microsoft.com/office/spreadsheetml/2009/9/ac" r="64" hidden="true" x14ac:dyDescent="0.2">
      <c r="A64" s="359" t="str">
        <f>IF(ISBLANK(Regressions!A74), " ", Regressions!A74)</f>
        <v>Cambodia</v>
      </c>
      <c r="B64" s="360">
        <f>IF(ISBLANK(Regressions!B74), " ", Regressions!B74)</f>
        <v>2029</v>
      </c>
      <c r="C64" s="371" t="str">
        <f>IF(ISBLANK(Regressions!C74), " ", Regressions!C74)</f>
        <v>Urban</v>
      </c>
      <c r="D64" s="362" t="str">
        <f>IF(ISBLANK(Regressions!D74), " ", Regressions!D74)</f>
        <v> </v>
      </c>
      <c r="E64" s="363" t="e">
        <f>IF(ISNUMBER(Regressions!E74),ROUND(Regressions!E74, 1), NA())</f>
        <v>#N/A</v>
      </c>
      <c r="F64" s="364" t="e">
        <f>IF(ISNUMBER(Regressions!F74),ROUND(Regressions!F74, 1), NA())</f>
        <v>#N/A</v>
      </c>
      <c r="G64" s="365" t="e">
        <f>IF(ISNUMBER(Regressions!G74),ROUND(Regressions!G74, 1), NA())</f>
        <v>#N/A</v>
      </c>
      <c r="H64" s="366" t="e">
        <f>IF(ISNUMBER(Regressions!H74),ROUND(Regressions!H74, 1), NA())</f>
        <v>#N/A</v>
      </c>
      <c r="I64" s="367" t="e">
        <f>IF(ISNUMBER(Regressions!I74),ROUND(Regressions!I74, 1), NA())</f>
        <v>#N/A</v>
      </c>
      <c r="J64" s="368" t="e">
        <f>IF(ISNUMBER(Regressions!K74),ROUND(Regressions!K74, 1), NA())</f>
        <v>#N/A</v>
      </c>
      <c r="K64" s="364" t="e">
        <f>IF(ISNUMBER(Regressions!L74),ROUND(Regressions!L74, 1), NA())</f>
        <v>#N/A</v>
      </c>
      <c r="L64" s="369" t="e">
        <f>IF(ISNUMBER(Regressions!M74),ROUND(Regressions!M74, 1), NA())</f>
        <v>#N/A</v>
      </c>
      <c r="M64" s="366" t="e">
        <f>IF(ISNUMBER(Regressions!N74),ROUND(Regressions!N74, 1), NA())</f>
        <v>#N/A</v>
      </c>
      <c r="N64" s="367" t="e">
        <f>IF(ISNUMBER(Regressions!O74),ROUND(Regressions!O74, 1), NA())</f>
        <v>#N/A</v>
      </c>
      <c r="O64" s="368" t="e">
        <f>IF(ISNUMBER(Regressions!Q74),ROUND(Regressions!Q74, 1), NA())</f>
        <v>#N/A</v>
      </c>
      <c r="P64" s="364" t="e">
        <f>IF(ISNUMBER(Regressions!R74),ROUND(Regressions!R74, 1), NA())</f>
        <v>#N/A</v>
      </c>
      <c r="Q64" s="370" t="e">
        <f>IF(ISNUMBER(Regressions!S74),ROUND(Regressions!S74, 1), NA())</f>
        <v>#N/A</v>
      </c>
      <c r="R64" s="366" t="e">
        <f>IF(ISNUMBER(Regressions!T74),ROUND(Regressions!T74, 1), NA())</f>
        <v>#N/A</v>
      </c>
      <c r="S64" s="367" t="e">
        <f>IF(ISNUMBER(Regressions!U74),ROUND(Regressions!U74, 1), NA())</f>
        <v>#N/A</v>
      </c>
    </row>
    <row xmlns:x14ac="http://schemas.microsoft.com/office/spreadsheetml/2009/9/ac" r="65" hidden="true" x14ac:dyDescent="0.2">
      <c r="A65" s="359" t="str">
        <f>IF(ISBLANK(Regressions!A75), " ", Regressions!A75)</f>
        <v>Cambodia</v>
      </c>
      <c r="B65" s="360">
        <f>IF(ISBLANK(Regressions!B75), " ", Regressions!B75)</f>
        <v>2030</v>
      </c>
      <c r="C65" s="371" t="str">
        <f>IF(ISBLANK(Regressions!C75), " ", Regressions!C75)</f>
        <v>Urban</v>
      </c>
      <c r="D65" s="362" t="str">
        <f>IF(ISBLANK(Regressions!D75), " ", Regressions!D75)</f>
        <v> </v>
      </c>
      <c r="E65" s="363" t="e">
        <f>IF(ISNUMBER(Regressions!E75),ROUND(Regressions!E75, 1), NA())</f>
        <v>#N/A</v>
      </c>
      <c r="F65" s="364" t="e">
        <f>IF(ISNUMBER(Regressions!F75),ROUND(Regressions!F75, 1), NA())</f>
        <v>#N/A</v>
      </c>
      <c r="G65" s="365" t="e">
        <f>IF(ISNUMBER(Regressions!G75),ROUND(Regressions!G75, 1), NA())</f>
        <v>#N/A</v>
      </c>
      <c r="H65" s="366" t="e">
        <f>IF(ISNUMBER(Regressions!H75),ROUND(Regressions!H75, 1), NA())</f>
        <v>#N/A</v>
      </c>
      <c r="I65" s="367" t="e">
        <f>IF(ISNUMBER(Regressions!I75),ROUND(Regressions!I75, 1), NA())</f>
        <v>#N/A</v>
      </c>
      <c r="J65" s="368" t="e">
        <f>IF(ISNUMBER(Regressions!K75),ROUND(Regressions!K75, 1), NA())</f>
        <v>#N/A</v>
      </c>
      <c r="K65" s="364" t="e">
        <f>IF(ISNUMBER(Regressions!L75),ROUND(Regressions!L75, 1), NA())</f>
        <v>#N/A</v>
      </c>
      <c r="L65" s="369" t="e">
        <f>IF(ISNUMBER(Regressions!M75),ROUND(Regressions!M75, 1), NA())</f>
        <v>#N/A</v>
      </c>
      <c r="M65" s="366" t="e">
        <f>IF(ISNUMBER(Regressions!N75),ROUND(Regressions!N75, 1), NA())</f>
        <v>#N/A</v>
      </c>
      <c r="N65" s="367" t="e">
        <f>IF(ISNUMBER(Regressions!O75),ROUND(Regressions!O75, 1), NA())</f>
        <v>#N/A</v>
      </c>
      <c r="O65" s="368" t="e">
        <f>IF(ISNUMBER(Regressions!Q75),ROUND(Regressions!Q75, 1), NA())</f>
        <v>#N/A</v>
      </c>
      <c r="P65" s="364" t="e">
        <f>IF(ISNUMBER(Regressions!R75),ROUND(Regressions!R75, 1), NA())</f>
        <v>#N/A</v>
      </c>
      <c r="Q65" s="370" t="e">
        <f>IF(ISNUMBER(Regressions!S75),ROUND(Regressions!S75, 1), NA())</f>
        <v>#N/A</v>
      </c>
      <c r="R65" s="366" t="e">
        <f>IF(ISNUMBER(Regressions!T75),ROUND(Regressions!T75, 1), NA())</f>
        <v>#N/A</v>
      </c>
      <c r="S65" s="367" t="e">
        <f>IF(ISNUMBER(Regressions!U75),ROUND(Regressions!U75, 1), NA())</f>
        <v>#N/A</v>
      </c>
    </row>
    <row xmlns:x14ac="http://schemas.microsoft.com/office/spreadsheetml/2009/9/ac" r="66" x14ac:dyDescent="0.2">
      <c r="A66" s="359" t="str">
        <f>IF(ISBLANK(Regressions!A76), " ", Regressions!A76)</f>
        <v>Cambodia</v>
      </c>
      <c r="B66" s="360">
        <f>IF(ISBLANK(Regressions!B76), " ", Regressions!B76)</f>
        <v>2000</v>
      </c>
      <c r="C66" s="371" t="str">
        <f>IF(ISBLANK(Regressions!C76), " ", Regressions!C76)</f>
        <v>Rural</v>
      </c>
      <c r="D66" s="362">
        <f>IF(ISBLANK(Regressions!D76), " ", Regressions!D76)</f>
        <v>3942124.476653595</v>
      </c>
      <c r="E66" s="363" t="e">
        <f>IF(ISNUMBER(Regressions!E76),ROUND(Regressions!E76, 1), NA())</f>
        <v>#N/A</v>
      </c>
      <c r="F66" s="364" t="e">
        <f>IF(ISNUMBER(Regressions!F76),ROUND(Regressions!F76, 1), NA())</f>
        <v>#N/A</v>
      </c>
      <c r="G66" s="365" t="e">
        <f>IF(ISNUMBER(Regressions!G76),ROUND(Regressions!G76, 1), NA())</f>
        <v>#N/A</v>
      </c>
      <c r="H66" s="366" t="e">
        <f>IF(ISNUMBER(Regressions!H76),ROUND(Regressions!H76, 1), NA())</f>
        <v>#N/A</v>
      </c>
      <c r="I66" s="367" t="e">
        <f>IF(ISNUMBER(Regressions!I76),ROUND(Regressions!I76, 1), NA())</f>
        <v>#N/A</v>
      </c>
      <c r="J66" s="368" t="e">
        <f>IF(ISNUMBER(Regressions!K76),ROUND(Regressions!K76, 1), NA())</f>
        <v>#N/A</v>
      </c>
      <c r="K66" s="364" t="e">
        <f>IF(ISNUMBER(Regressions!L76),ROUND(Regressions!L76, 1), NA())</f>
        <v>#N/A</v>
      </c>
      <c r="L66" s="369" t="e">
        <f>IF(ISNUMBER(Regressions!M76),ROUND(Regressions!M76, 1), NA())</f>
        <v>#N/A</v>
      </c>
      <c r="M66" s="366" t="e">
        <f>IF(ISNUMBER(Regressions!N76),ROUND(Regressions!N76, 1), NA())</f>
        <v>#N/A</v>
      </c>
      <c r="N66" s="367" t="e">
        <f>IF(ISNUMBER(Regressions!O76),ROUND(Regressions!O76, 1), NA())</f>
        <v>#N/A</v>
      </c>
      <c r="O66" s="368" t="e">
        <f>IF(ISNUMBER(Regressions!Q76),ROUND(Regressions!Q76, 1), NA())</f>
        <v>#N/A</v>
      </c>
      <c r="P66" s="364" t="e">
        <f>IF(ISNUMBER(Regressions!R76),ROUND(Regressions!R76, 1), NA())</f>
        <v>#N/A</v>
      </c>
      <c r="Q66" s="370" t="e">
        <f>IF(ISNUMBER(Regressions!S76),ROUND(Regressions!S76, 1), NA())</f>
        <v>#N/A</v>
      </c>
      <c r="R66" s="366" t="e">
        <f>IF(ISNUMBER(Regressions!T76),ROUND(Regressions!T76, 1), NA())</f>
        <v>#N/A</v>
      </c>
      <c r="S66" s="367" t="e">
        <f>IF(ISNUMBER(Regressions!U76),ROUND(Regressions!U76, 1), NA())</f>
        <v>#N/A</v>
      </c>
    </row>
    <row xmlns:x14ac="http://schemas.microsoft.com/office/spreadsheetml/2009/9/ac" r="67" x14ac:dyDescent="0.2">
      <c r="A67" s="359" t="str">
        <f>IF(ISBLANK(Regressions!A77), " ", Regressions!A77)</f>
        <v>Cambodia</v>
      </c>
      <c r="B67" s="360">
        <f>IF(ISBLANK(Regressions!B77), " ", Regressions!B77)</f>
        <v>2001</v>
      </c>
      <c r="C67" s="371" t="str">
        <f>IF(ISBLANK(Regressions!C77), " ", Regressions!C77)</f>
        <v>Rural</v>
      </c>
      <c r="D67" s="362">
        <f>IF(ISBLANK(Regressions!D77), " ", Regressions!D77)</f>
        <v>3925897.2103378288</v>
      </c>
      <c r="E67" s="363" t="e">
        <f>IF(ISNUMBER(Regressions!E77),ROUND(Regressions!E77, 1), NA())</f>
        <v>#N/A</v>
      </c>
      <c r="F67" s="364" t="e">
        <f>IF(ISNUMBER(Regressions!F77),ROUND(Regressions!F77, 1), NA())</f>
        <v>#N/A</v>
      </c>
      <c r="G67" s="365" t="e">
        <f>IF(ISNUMBER(Regressions!G77),ROUND(Regressions!G77, 1), NA())</f>
        <v>#N/A</v>
      </c>
      <c r="H67" s="366" t="e">
        <f>IF(ISNUMBER(Regressions!H77),ROUND(Regressions!H77, 1), NA())</f>
        <v>#N/A</v>
      </c>
      <c r="I67" s="367" t="e">
        <f>IF(ISNUMBER(Regressions!I77),ROUND(Regressions!I77, 1), NA())</f>
        <v>#N/A</v>
      </c>
      <c r="J67" s="368" t="e">
        <f>IF(ISNUMBER(Regressions!K77),ROUND(Regressions!K77, 1), NA())</f>
        <v>#N/A</v>
      </c>
      <c r="K67" s="364" t="e">
        <f>IF(ISNUMBER(Regressions!L77),ROUND(Regressions!L77, 1), NA())</f>
        <v>#N/A</v>
      </c>
      <c r="L67" s="369" t="e">
        <f>IF(ISNUMBER(Regressions!M77),ROUND(Regressions!M77, 1), NA())</f>
        <v>#N/A</v>
      </c>
      <c r="M67" s="366" t="e">
        <f>IF(ISNUMBER(Regressions!N77),ROUND(Regressions!N77, 1), NA())</f>
        <v>#N/A</v>
      </c>
      <c r="N67" s="367" t="e">
        <f>IF(ISNUMBER(Regressions!O77),ROUND(Regressions!O77, 1), NA())</f>
        <v>#N/A</v>
      </c>
      <c r="O67" s="368" t="e">
        <f>IF(ISNUMBER(Regressions!Q77),ROUND(Regressions!Q77, 1), NA())</f>
        <v>#N/A</v>
      </c>
      <c r="P67" s="364" t="e">
        <f>IF(ISNUMBER(Regressions!R77),ROUND(Regressions!R77, 1), NA())</f>
        <v>#N/A</v>
      </c>
      <c r="Q67" s="370" t="e">
        <f>IF(ISNUMBER(Regressions!S77),ROUND(Regressions!S77, 1), NA())</f>
        <v>#N/A</v>
      </c>
      <c r="R67" s="366" t="e">
        <f>IF(ISNUMBER(Regressions!T77),ROUND(Regressions!T77, 1), NA())</f>
        <v>#N/A</v>
      </c>
      <c r="S67" s="367" t="e">
        <f>IF(ISNUMBER(Regressions!U77),ROUND(Regressions!U77, 1), NA())</f>
        <v>#N/A</v>
      </c>
    </row>
    <row xmlns:x14ac="http://schemas.microsoft.com/office/spreadsheetml/2009/9/ac" r="68" x14ac:dyDescent="0.2">
      <c r="A68" s="359" t="str">
        <f>IF(ISBLANK(Regressions!A78), " ", Regressions!A78)</f>
        <v>Cambodia</v>
      </c>
      <c r="B68" s="360">
        <f>IF(ISBLANK(Regressions!B78), " ", Regressions!B78)</f>
        <v>2002</v>
      </c>
      <c r="C68" s="371" t="str">
        <f>IF(ISBLANK(Regressions!C78), " ", Regressions!C78)</f>
        <v>Rural</v>
      </c>
      <c r="D68" s="362">
        <f>IF(ISBLANK(Regressions!D78), " ", Regressions!D78)</f>
        <v>3922111.863344193</v>
      </c>
      <c r="E68" s="363" t="e">
        <f>IF(ISNUMBER(Regressions!E78),ROUND(Regressions!E78, 1), NA())</f>
        <v>#N/A</v>
      </c>
      <c r="F68" s="364" t="e">
        <f>IF(ISNUMBER(Regressions!F78),ROUND(Regressions!F78, 1), NA())</f>
        <v>#N/A</v>
      </c>
      <c r="G68" s="365" t="e">
        <f>IF(ISNUMBER(Regressions!G78),ROUND(Regressions!G78, 1), NA())</f>
        <v>#N/A</v>
      </c>
      <c r="H68" s="366" t="e">
        <f>IF(ISNUMBER(Regressions!H78),ROUND(Regressions!H78, 1), NA())</f>
        <v>#N/A</v>
      </c>
      <c r="I68" s="367" t="e">
        <f>IF(ISNUMBER(Regressions!I78),ROUND(Regressions!I78, 1), NA())</f>
        <v>#N/A</v>
      </c>
      <c r="J68" s="368" t="e">
        <f>IF(ISNUMBER(Regressions!K78),ROUND(Regressions!K78, 1), NA())</f>
        <v>#N/A</v>
      </c>
      <c r="K68" s="364" t="e">
        <f>IF(ISNUMBER(Regressions!L78),ROUND(Regressions!L78, 1), NA())</f>
        <v>#N/A</v>
      </c>
      <c r="L68" s="369" t="e">
        <f>IF(ISNUMBER(Regressions!M78),ROUND(Regressions!M78, 1), NA())</f>
        <v>#N/A</v>
      </c>
      <c r="M68" s="366" t="e">
        <f>IF(ISNUMBER(Regressions!N78),ROUND(Regressions!N78, 1), NA())</f>
        <v>#N/A</v>
      </c>
      <c r="N68" s="367" t="e">
        <f>IF(ISNUMBER(Regressions!O78),ROUND(Regressions!O78, 1), NA())</f>
        <v>#N/A</v>
      </c>
      <c r="O68" s="368" t="e">
        <f>IF(ISNUMBER(Regressions!Q78),ROUND(Regressions!Q78, 1), NA())</f>
        <v>#N/A</v>
      </c>
      <c r="P68" s="364" t="e">
        <f>IF(ISNUMBER(Regressions!R78),ROUND(Regressions!R78, 1), NA())</f>
        <v>#N/A</v>
      </c>
      <c r="Q68" s="370" t="e">
        <f>IF(ISNUMBER(Regressions!S78),ROUND(Regressions!S78, 1), NA())</f>
        <v>#N/A</v>
      </c>
      <c r="R68" s="366" t="e">
        <f>IF(ISNUMBER(Regressions!T78),ROUND(Regressions!T78, 1), NA())</f>
        <v>#N/A</v>
      </c>
      <c r="S68" s="367" t="e">
        <f>IF(ISNUMBER(Regressions!U78),ROUND(Regressions!U78, 1), NA())</f>
        <v>#N/A</v>
      </c>
    </row>
    <row xmlns:x14ac="http://schemas.microsoft.com/office/spreadsheetml/2009/9/ac" r="69" x14ac:dyDescent="0.2">
      <c r="A69" s="359" t="str">
        <f>IF(ISBLANK(Regressions!A79), " ", Regressions!A79)</f>
        <v>Cambodia</v>
      </c>
      <c r="B69" s="360">
        <f>IF(ISBLANK(Regressions!B79), " ", Regressions!B79)</f>
        <v>2003</v>
      </c>
      <c r="C69" s="371" t="str">
        <f>IF(ISBLANK(Regressions!C79), " ", Regressions!C79)</f>
        <v>Rural</v>
      </c>
      <c r="D69" s="362">
        <f>IF(ISBLANK(Regressions!D79), " ", Regressions!D79)</f>
        <v>3906338.408724518</v>
      </c>
      <c r="E69" s="363" t="e">
        <f>IF(ISNUMBER(Regressions!E79),ROUND(Regressions!E79, 1), NA())</f>
        <v>#N/A</v>
      </c>
      <c r="F69" s="364" t="e">
        <f>IF(ISNUMBER(Regressions!F79),ROUND(Regressions!F79, 1), NA())</f>
        <v>#N/A</v>
      </c>
      <c r="G69" s="365" t="e">
        <f>IF(ISNUMBER(Regressions!G79),ROUND(Regressions!G79, 1), NA())</f>
        <v>#N/A</v>
      </c>
      <c r="H69" s="366" t="e">
        <f>IF(ISNUMBER(Regressions!H79),ROUND(Regressions!H79, 1), NA())</f>
        <v>#N/A</v>
      </c>
      <c r="I69" s="367" t="e">
        <f>IF(ISNUMBER(Regressions!I79),ROUND(Regressions!I79, 1), NA())</f>
        <v>#N/A</v>
      </c>
      <c r="J69" s="368" t="e">
        <f>IF(ISNUMBER(Regressions!K79),ROUND(Regressions!K79, 1), NA())</f>
        <v>#N/A</v>
      </c>
      <c r="K69" s="364" t="e">
        <f>IF(ISNUMBER(Regressions!L79),ROUND(Regressions!L79, 1), NA())</f>
        <v>#N/A</v>
      </c>
      <c r="L69" s="369" t="e">
        <f>IF(ISNUMBER(Regressions!M79),ROUND(Regressions!M79, 1), NA())</f>
        <v>#N/A</v>
      </c>
      <c r="M69" s="366" t="e">
        <f>IF(ISNUMBER(Regressions!N79),ROUND(Regressions!N79, 1), NA())</f>
        <v>#N/A</v>
      </c>
      <c r="N69" s="367" t="e">
        <f>IF(ISNUMBER(Regressions!O79),ROUND(Regressions!O79, 1), NA())</f>
        <v>#N/A</v>
      </c>
      <c r="O69" s="368" t="e">
        <f>IF(ISNUMBER(Regressions!Q79),ROUND(Regressions!Q79, 1), NA())</f>
        <v>#N/A</v>
      </c>
      <c r="P69" s="364" t="e">
        <f>IF(ISNUMBER(Regressions!R79),ROUND(Regressions!R79, 1), NA())</f>
        <v>#N/A</v>
      </c>
      <c r="Q69" s="370" t="e">
        <f>IF(ISNUMBER(Regressions!S79),ROUND(Regressions!S79, 1), NA())</f>
        <v>#N/A</v>
      </c>
      <c r="R69" s="366" t="e">
        <f>IF(ISNUMBER(Regressions!T79),ROUND(Regressions!T79, 1), NA())</f>
        <v>#N/A</v>
      </c>
      <c r="S69" s="367" t="e">
        <f>IF(ISNUMBER(Regressions!U79),ROUND(Regressions!U79, 1), NA())</f>
        <v>#N/A</v>
      </c>
    </row>
    <row xmlns:x14ac="http://schemas.microsoft.com/office/spreadsheetml/2009/9/ac" r="70" x14ac:dyDescent="0.2">
      <c r="A70" s="359" t="str">
        <f>IF(ISBLANK(Regressions!A80), " ", Regressions!A80)</f>
        <v>Cambodia</v>
      </c>
      <c r="B70" s="360">
        <f>IF(ISBLANK(Regressions!B80), " ", Regressions!B80)</f>
        <v>2004</v>
      </c>
      <c r="C70" s="371" t="str">
        <f>IF(ISBLANK(Regressions!C80), " ", Regressions!C80)</f>
        <v>Rural</v>
      </c>
      <c r="D70" s="362">
        <f>IF(ISBLANK(Regressions!D80), " ", Regressions!D80)</f>
        <v>3881749.0289151762</v>
      </c>
      <c r="E70" s="363" t="e">
        <f>IF(ISNUMBER(Regressions!E80),ROUND(Regressions!E80, 1), NA())</f>
        <v>#N/A</v>
      </c>
      <c r="F70" s="364" t="e">
        <f>IF(ISNUMBER(Regressions!F80),ROUND(Regressions!F80, 1), NA())</f>
        <v>#N/A</v>
      </c>
      <c r="G70" s="365" t="e">
        <f>IF(ISNUMBER(Regressions!G80),ROUND(Regressions!G80, 1), NA())</f>
        <v>#N/A</v>
      </c>
      <c r="H70" s="366" t="e">
        <f>IF(ISNUMBER(Regressions!H80),ROUND(Regressions!H80, 1), NA())</f>
        <v>#N/A</v>
      </c>
      <c r="I70" s="367" t="e">
        <f>IF(ISNUMBER(Regressions!I80),ROUND(Regressions!I80, 1), NA())</f>
        <v>#N/A</v>
      </c>
      <c r="J70" s="368" t="e">
        <f>IF(ISNUMBER(Regressions!K80),ROUND(Regressions!K80, 1), NA())</f>
        <v>#N/A</v>
      </c>
      <c r="K70" s="364" t="e">
        <f>IF(ISNUMBER(Regressions!L80),ROUND(Regressions!L80, 1), NA())</f>
        <v>#N/A</v>
      </c>
      <c r="L70" s="369" t="e">
        <f>IF(ISNUMBER(Regressions!M80),ROUND(Regressions!M80, 1), NA())</f>
        <v>#N/A</v>
      </c>
      <c r="M70" s="366" t="e">
        <f>IF(ISNUMBER(Regressions!N80),ROUND(Regressions!N80, 1), NA())</f>
        <v>#N/A</v>
      </c>
      <c r="N70" s="367" t="e">
        <f>IF(ISNUMBER(Regressions!O80),ROUND(Regressions!O80, 1), NA())</f>
        <v>#N/A</v>
      </c>
      <c r="O70" s="368" t="e">
        <f>IF(ISNUMBER(Regressions!Q80),ROUND(Regressions!Q80, 1), NA())</f>
        <v>#N/A</v>
      </c>
      <c r="P70" s="364" t="e">
        <f>IF(ISNUMBER(Regressions!R80),ROUND(Regressions!R80, 1), NA())</f>
        <v>#N/A</v>
      </c>
      <c r="Q70" s="370" t="e">
        <f>IF(ISNUMBER(Regressions!S80),ROUND(Regressions!S80, 1), NA())</f>
        <v>#N/A</v>
      </c>
      <c r="R70" s="366" t="e">
        <f>IF(ISNUMBER(Regressions!T80),ROUND(Regressions!T80, 1), NA())</f>
        <v>#N/A</v>
      </c>
      <c r="S70" s="367" t="e">
        <f>IF(ISNUMBER(Regressions!U80),ROUND(Regressions!U80, 1), NA())</f>
        <v>#N/A</v>
      </c>
    </row>
    <row xmlns:x14ac="http://schemas.microsoft.com/office/spreadsheetml/2009/9/ac" r="71" x14ac:dyDescent="0.2">
      <c r="A71" s="359" t="str">
        <f>IF(ISBLANK(Regressions!A81), " ", Regressions!A81)</f>
        <v>Cambodia</v>
      </c>
      <c r="B71" s="360">
        <f>IF(ISBLANK(Regressions!B81), " ", Regressions!B81)</f>
        <v>2005</v>
      </c>
      <c r="C71" s="371" t="str">
        <f>IF(ISBLANK(Regressions!C81), " ", Regressions!C81)</f>
        <v>Rural</v>
      </c>
      <c r="D71" s="362">
        <f>IF(ISBLANK(Regressions!D81), " ", Regressions!D81)</f>
        <v>3855038.917968865</v>
      </c>
      <c r="E71" s="363" t="e">
        <f>IF(ISNUMBER(Regressions!E81),ROUND(Regressions!E81, 1), NA())</f>
        <v>#N/A</v>
      </c>
      <c r="F71" s="364" t="e">
        <f>IF(ISNUMBER(Regressions!F81),ROUND(Regressions!F81, 1), NA())</f>
        <v>#N/A</v>
      </c>
      <c r="G71" s="365" t="e">
        <f>IF(ISNUMBER(Regressions!G81),ROUND(Regressions!G81, 1), NA())</f>
        <v>#N/A</v>
      </c>
      <c r="H71" s="366" t="e">
        <f>IF(ISNUMBER(Regressions!H81),ROUND(Regressions!H81, 1), NA())</f>
        <v>#N/A</v>
      </c>
      <c r="I71" s="367" t="e">
        <f>IF(ISNUMBER(Regressions!I81),ROUND(Regressions!I81, 1), NA())</f>
        <v>#N/A</v>
      </c>
      <c r="J71" s="368" t="e">
        <f>IF(ISNUMBER(Regressions!K81),ROUND(Regressions!K81, 1), NA())</f>
        <v>#N/A</v>
      </c>
      <c r="K71" s="364" t="e">
        <f>IF(ISNUMBER(Regressions!L81),ROUND(Regressions!L81, 1), NA())</f>
        <v>#N/A</v>
      </c>
      <c r="L71" s="369" t="e">
        <f>IF(ISNUMBER(Regressions!M81),ROUND(Regressions!M81, 1), NA())</f>
        <v>#N/A</v>
      </c>
      <c r="M71" s="366" t="e">
        <f>IF(ISNUMBER(Regressions!N81),ROUND(Regressions!N81, 1), NA())</f>
        <v>#N/A</v>
      </c>
      <c r="N71" s="367" t="e">
        <f>IF(ISNUMBER(Regressions!O81),ROUND(Regressions!O81, 1), NA())</f>
        <v>#N/A</v>
      </c>
      <c r="O71" s="368" t="e">
        <f>IF(ISNUMBER(Regressions!Q81),ROUND(Regressions!Q81, 1), NA())</f>
        <v>#N/A</v>
      </c>
      <c r="P71" s="364" t="e">
        <f>IF(ISNUMBER(Regressions!R81),ROUND(Regressions!R81, 1), NA())</f>
        <v>#N/A</v>
      </c>
      <c r="Q71" s="370" t="e">
        <f>IF(ISNUMBER(Regressions!S81),ROUND(Regressions!S81, 1), NA())</f>
        <v>#N/A</v>
      </c>
      <c r="R71" s="366" t="e">
        <f>IF(ISNUMBER(Regressions!T81),ROUND(Regressions!T81, 1), NA())</f>
        <v>#N/A</v>
      </c>
      <c r="S71" s="367" t="e">
        <f>IF(ISNUMBER(Regressions!U81),ROUND(Regressions!U81, 1), NA())</f>
        <v>#N/A</v>
      </c>
    </row>
    <row xmlns:x14ac="http://schemas.microsoft.com/office/spreadsheetml/2009/9/ac" r="72" x14ac:dyDescent="0.2">
      <c r="A72" s="359" t="str">
        <f>IF(ISBLANK(Regressions!A82), " ", Regressions!A82)</f>
        <v>Cambodia</v>
      </c>
      <c r="B72" s="360">
        <f>IF(ISBLANK(Regressions!B82), " ", Regressions!B82)</f>
        <v>2006</v>
      </c>
      <c r="C72" s="371" t="str">
        <f>IF(ISBLANK(Regressions!C82), " ", Regressions!C82)</f>
        <v>Rural</v>
      </c>
      <c r="D72" s="362">
        <f>IF(ISBLANK(Regressions!D82), " ", Regressions!D82)</f>
        <v>3824323.0205960078</v>
      </c>
      <c r="E72" s="363" t="e">
        <f>IF(ISNUMBER(Regressions!E82),ROUND(Regressions!E82, 1), NA())</f>
        <v>#N/A</v>
      </c>
      <c r="F72" s="364" t="e">
        <f>IF(ISNUMBER(Regressions!F82),ROUND(Regressions!F82, 1), NA())</f>
        <v>#N/A</v>
      </c>
      <c r="G72" s="365" t="e">
        <f>IF(ISNUMBER(Regressions!G82),ROUND(Regressions!G82, 1), NA())</f>
        <v>#N/A</v>
      </c>
      <c r="H72" s="366" t="e">
        <f>IF(ISNUMBER(Regressions!H82),ROUND(Regressions!H82, 1), NA())</f>
        <v>#N/A</v>
      </c>
      <c r="I72" s="367" t="e">
        <f>IF(ISNUMBER(Regressions!I82),ROUND(Regressions!I82, 1), NA())</f>
        <v>#N/A</v>
      </c>
      <c r="J72" s="368" t="e">
        <f>IF(ISNUMBER(Regressions!K82),ROUND(Regressions!K82, 1), NA())</f>
        <v>#N/A</v>
      </c>
      <c r="K72" s="364" t="e">
        <f>IF(ISNUMBER(Regressions!L82),ROUND(Regressions!L82, 1), NA())</f>
        <v>#N/A</v>
      </c>
      <c r="L72" s="369" t="e">
        <f>IF(ISNUMBER(Regressions!M82),ROUND(Regressions!M82, 1), NA())</f>
        <v>#N/A</v>
      </c>
      <c r="M72" s="366" t="e">
        <f>IF(ISNUMBER(Regressions!N82),ROUND(Regressions!N82, 1), NA())</f>
        <v>#N/A</v>
      </c>
      <c r="N72" s="367" t="e">
        <f>IF(ISNUMBER(Regressions!O82),ROUND(Regressions!O82, 1), NA())</f>
        <v>#N/A</v>
      </c>
      <c r="O72" s="368" t="e">
        <f>IF(ISNUMBER(Regressions!Q82),ROUND(Regressions!Q82, 1), NA())</f>
        <v>#N/A</v>
      </c>
      <c r="P72" s="364" t="e">
        <f>IF(ISNUMBER(Regressions!R82),ROUND(Regressions!R82, 1), NA())</f>
        <v>#N/A</v>
      </c>
      <c r="Q72" s="370" t="e">
        <f>IF(ISNUMBER(Regressions!S82),ROUND(Regressions!S82, 1), NA())</f>
        <v>#N/A</v>
      </c>
      <c r="R72" s="366" t="e">
        <f>IF(ISNUMBER(Regressions!T82),ROUND(Regressions!T82, 1), NA())</f>
        <v>#N/A</v>
      </c>
      <c r="S72" s="367" t="e">
        <f>IF(ISNUMBER(Regressions!U82),ROUND(Regressions!U82, 1), NA())</f>
        <v>#N/A</v>
      </c>
    </row>
    <row xmlns:x14ac="http://schemas.microsoft.com/office/spreadsheetml/2009/9/ac" r="73" x14ac:dyDescent="0.2">
      <c r="A73" s="359" t="str">
        <f>IF(ISBLANK(Regressions!A83), " ", Regressions!A83)</f>
        <v>Cambodia</v>
      </c>
      <c r="B73" s="360">
        <f>IF(ISBLANK(Regressions!B83), " ", Regressions!B83)</f>
        <v>2007</v>
      </c>
      <c r="C73" s="371" t="str">
        <f>IF(ISBLANK(Regressions!C83), " ", Regressions!C83)</f>
        <v>Rural</v>
      </c>
      <c r="D73" s="362">
        <f>IF(ISBLANK(Regressions!D83), " ", Regressions!D83)</f>
        <v>3792337.181013565</v>
      </c>
      <c r="E73" s="363" t="e">
        <f>IF(ISNUMBER(Regressions!E83),ROUND(Regressions!E83, 1), NA())</f>
        <v>#N/A</v>
      </c>
      <c r="F73" s="364" t="e">
        <f>IF(ISNUMBER(Regressions!F83),ROUND(Regressions!F83, 1), NA())</f>
        <v>#N/A</v>
      </c>
      <c r="G73" s="365" t="e">
        <f>IF(ISNUMBER(Regressions!G83),ROUND(Regressions!G83, 1), NA())</f>
        <v>#N/A</v>
      </c>
      <c r="H73" s="366" t="e">
        <f>IF(ISNUMBER(Regressions!H83),ROUND(Regressions!H83, 1), NA())</f>
        <v>#N/A</v>
      </c>
      <c r="I73" s="367" t="e">
        <f>IF(ISNUMBER(Regressions!I83),ROUND(Regressions!I83, 1), NA())</f>
        <v>#N/A</v>
      </c>
      <c r="J73" s="368" t="e">
        <f>IF(ISNUMBER(Regressions!K83),ROUND(Regressions!K83, 1), NA())</f>
        <v>#N/A</v>
      </c>
      <c r="K73" s="364" t="e">
        <f>IF(ISNUMBER(Regressions!L83),ROUND(Regressions!L83, 1), NA())</f>
        <v>#N/A</v>
      </c>
      <c r="L73" s="369" t="e">
        <f>IF(ISNUMBER(Regressions!M83),ROUND(Regressions!M83, 1), NA())</f>
        <v>#N/A</v>
      </c>
      <c r="M73" s="366" t="e">
        <f>IF(ISNUMBER(Regressions!N83),ROUND(Regressions!N83, 1), NA())</f>
        <v>#N/A</v>
      </c>
      <c r="N73" s="367" t="e">
        <f>IF(ISNUMBER(Regressions!O83),ROUND(Regressions!O83, 1), NA())</f>
        <v>#N/A</v>
      </c>
      <c r="O73" s="368" t="e">
        <f>IF(ISNUMBER(Regressions!Q83),ROUND(Regressions!Q83, 1), NA())</f>
        <v>#N/A</v>
      </c>
      <c r="P73" s="364" t="e">
        <f>IF(ISNUMBER(Regressions!R83),ROUND(Regressions!R83, 1), NA())</f>
        <v>#N/A</v>
      </c>
      <c r="Q73" s="370" t="e">
        <f>IF(ISNUMBER(Regressions!S83),ROUND(Regressions!S83, 1), NA())</f>
        <v>#N/A</v>
      </c>
      <c r="R73" s="366" t="e">
        <f>IF(ISNUMBER(Regressions!T83),ROUND(Regressions!T83, 1), NA())</f>
        <v>#N/A</v>
      </c>
      <c r="S73" s="367" t="e">
        <f>IF(ISNUMBER(Regressions!U83),ROUND(Regressions!U83, 1), NA())</f>
        <v>#N/A</v>
      </c>
    </row>
    <row xmlns:x14ac="http://schemas.microsoft.com/office/spreadsheetml/2009/9/ac" r="74" x14ac:dyDescent="0.2">
      <c r="A74" s="359" t="str">
        <f>IF(ISBLANK(Regressions!A84), " ", Regressions!A84)</f>
        <v>Cambodia</v>
      </c>
      <c r="B74" s="360">
        <f>IF(ISBLANK(Regressions!B84), " ", Regressions!B84)</f>
        <v>2008</v>
      </c>
      <c r="C74" s="371" t="str">
        <f>IF(ISBLANK(Regressions!C84), " ", Regressions!C84)</f>
        <v>Rural</v>
      </c>
      <c r="D74" s="362">
        <f>IF(ISBLANK(Regressions!D84), " ", Regressions!D84)</f>
        <v>3764219.5993217472</v>
      </c>
      <c r="E74" s="363" t="e">
        <f>IF(ISNUMBER(Regressions!E84),ROUND(Regressions!E84, 1), NA())</f>
        <v>#N/A</v>
      </c>
      <c r="F74" s="364" t="e">
        <f>IF(ISNUMBER(Regressions!F84),ROUND(Regressions!F84, 1), NA())</f>
        <v>#N/A</v>
      </c>
      <c r="G74" s="365" t="e">
        <f>IF(ISNUMBER(Regressions!G84),ROUND(Regressions!G84, 1), NA())</f>
        <v>#N/A</v>
      </c>
      <c r="H74" s="366" t="e">
        <f>IF(ISNUMBER(Regressions!H84),ROUND(Regressions!H84, 1), NA())</f>
        <v>#N/A</v>
      </c>
      <c r="I74" s="367" t="e">
        <f>IF(ISNUMBER(Regressions!I84),ROUND(Regressions!I84, 1), NA())</f>
        <v>#N/A</v>
      </c>
      <c r="J74" s="368" t="e">
        <f>IF(ISNUMBER(Regressions!K84),ROUND(Regressions!K84, 1), NA())</f>
        <v>#N/A</v>
      </c>
      <c r="K74" s="364" t="e">
        <f>IF(ISNUMBER(Regressions!L84),ROUND(Regressions!L84, 1), NA())</f>
        <v>#N/A</v>
      </c>
      <c r="L74" s="369" t="e">
        <f>IF(ISNUMBER(Regressions!M84),ROUND(Regressions!M84, 1), NA())</f>
        <v>#N/A</v>
      </c>
      <c r="M74" s="366" t="e">
        <f>IF(ISNUMBER(Regressions!N84),ROUND(Regressions!N84, 1), NA())</f>
        <v>#N/A</v>
      </c>
      <c r="N74" s="367" t="e">
        <f>IF(ISNUMBER(Regressions!O84),ROUND(Regressions!O84, 1), NA())</f>
        <v>#N/A</v>
      </c>
      <c r="O74" s="368" t="e">
        <f>IF(ISNUMBER(Regressions!Q84),ROUND(Regressions!Q84, 1), NA())</f>
        <v>#N/A</v>
      </c>
      <c r="P74" s="364" t="e">
        <f>IF(ISNUMBER(Regressions!R84),ROUND(Regressions!R84, 1), NA())</f>
        <v>#N/A</v>
      </c>
      <c r="Q74" s="370" t="e">
        <f>IF(ISNUMBER(Regressions!S84),ROUND(Regressions!S84, 1), NA())</f>
        <v>#N/A</v>
      </c>
      <c r="R74" s="366" t="e">
        <f>IF(ISNUMBER(Regressions!T84),ROUND(Regressions!T84, 1), NA())</f>
        <v>#N/A</v>
      </c>
      <c r="S74" s="367" t="e">
        <f>IF(ISNUMBER(Regressions!U84),ROUND(Regressions!U84, 1), NA())</f>
        <v>#N/A</v>
      </c>
    </row>
    <row xmlns:x14ac="http://schemas.microsoft.com/office/spreadsheetml/2009/9/ac" r="75" x14ac:dyDescent="0.2">
      <c r="A75" s="359" t="str">
        <f>IF(ISBLANK(Regressions!A85), " ", Regressions!A85)</f>
        <v>Cambodia</v>
      </c>
      <c r="B75" s="360">
        <f>IF(ISBLANK(Regressions!B85), " ", Regressions!B85)</f>
        <v>2009</v>
      </c>
      <c r="C75" s="371" t="str">
        <f>IF(ISBLANK(Regressions!C85), " ", Regressions!C85)</f>
        <v>Rural</v>
      </c>
      <c r="D75" s="362">
        <f>IF(ISBLANK(Regressions!D85), " ", Regressions!D85)</f>
        <v>3717279.361732102</v>
      </c>
      <c r="E75" s="363" t="e">
        <f>IF(ISNUMBER(Regressions!E85),ROUND(Regressions!E85, 1), NA())</f>
        <v>#N/A</v>
      </c>
      <c r="F75" s="364" t="e">
        <f>IF(ISNUMBER(Regressions!F85),ROUND(Regressions!F85, 1), NA())</f>
        <v>#N/A</v>
      </c>
      <c r="G75" s="365" t="e">
        <f>IF(ISNUMBER(Regressions!G85),ROUND(Regressions!G85, 1), NA())</f>
        <v>#N/A</v>
      </c>
      <c r="H75" s="366" t="e">
        <f>IF(ISNUMBER(Regressions!H85),ROUND(Regressions!H85, 1), NA())</f>
        <v>#N/A</v>
      </c>
      <c r="I75" s="367" t="e">
        <f>IF(ISNUMBER(Regressions!I85),ROUND(Regressions!I85, 1), NA())</f>
        <v>#N/A</v>
      </c>
      <c r="J75" s="368" t="e">
        <f>IF(ISNUMBER(Regressions!K85),ROUND(Regressions!K85, 1), NA())</f>
        <v>#N/A</v>
      </c>
      <c r="K75" s="364" t="e">
        <f>IF(ISNUMBER(Regressions!L85),ROUND(Regressions!L85, 1), NA())</f>
        <v>#N/A</v>
      </c>
      <c r="L75" s="369" t="e">
        <f>IF(ISNUMBER(Regressions!M85),ROUND(Regressions!M85, 1), NA())</f>
        <v>#N/A</v>
      </c>
      <c r="M75" s="366" t="e">
        <f>IF(ISNUMBER(Regressions!N85),ROUND(Regressions!N85, 1), NA())</f>
        <v>#N/A</v>
      </c>
      <c r="N75" s="367" t="e">
        <f>IF(ISNUMBER(Regressions!O85),ROUND(Regressions!O85, 1), NA())</f>
        <v>#N/A</v>
      </c>
      <c r="O75" s="368" t="e">
        <f>IF(ISNUMBER(Regressions!Q85),ROUND(Regressions!Q85, 1), NA())</f>
        <v>#N/A</v>
      </c>
      <c r="P75" s="364" t="e">
        <f>IF(ISNUMBER(Regressions!R85),ROUND(Regressions!R85, 1), NA())</f>
        <v>#N/A</v>
      </c>
      <c r="Q75" s="370" t="e">
        <f>IF(ISNUMBER(Regressions!S85),ROUND(Regressions!S85, 1), NA())</f>
        <v>#N/A</v>
      </c>
      <c r="R75" s="366" t="e">
        <f>IF(ISNUMBER(Regressions!T85),ROUND(Regressions!T85, 1), NA())</f>
        <v>#N/A</v>
      </c>
      <c r="S75" s="367" t="e">
        <f>IF(ISNUMBER(Regressions!U85),ROUND(Regressions!U85, 1), NA())</f>
        <v>#N/A</v>
      </c>
    </row>
    <row xmlns:x14ac="http://schemas.microsoft.com/office/spreadsheetml/2009/9/ac" r="76" x14ac:dyDescent="0.2">
      <c r="A76" s="359" t="str">
        <f>IF(ISBLANK(Regressions!A86), " ", Regressions!A86)</f>
        <v>Cambodia</v>
      </c>
      <c r="B76" s="360">
        <f>IF(ISBLANK(Regressions!B86), " ", Regressions!B86)</f>
        <v>2010</v>
      </c>
      <c r="C76" s="371" t="str">
        <f>IF(ISBLANK(Regressions!C86), " ", Regressions!C86)</f>
        <v>Rural</v>
      </c>
      <c r="D76" s="362">
        <f>IF(ISBLANK(Regressions!D86), " ", Regressions!D86)</f>
        <v>3672536.8154143519</v>
      </c>
      <c r="E76" s="363" t="e">
        <f>IF(ISNUMBER(Regressions!E86),ROUND(Regressions!E86, 1), NA())</f>
        <v>#N/A</v>
      </c>
      <c r="F76" s="364" t="e">
        <f>IF(ISNUMBER(Regressions!F86),ROUND(Regressions!F86, 1), NA())</f>
        <v>#N/A</v>
      </c>
      <c r="G76" s="365" t="e">
        <f>IF(ISNUMBER(Regressions!G86),ROUND(Regressions!G86, 1), NA())</f>
        <v>#N/A</v>
      </c>
      <c r="H76" s="366" t="e">
        <f>IF(ISNUMBER(Regressions!H86),ROUND(Regressions!H86, 1), NA())</f>
        <v>#N/A</v>
      </c>
      <c r="I76" s="367" t="e">
        <f>IF(ISNUMBER(Regressions!I86),ROUND(Regressions!I86, 1), NA())</f>
        <v>#N/A</v>
      </c>
      <c r="J76" s="368" t="e">
        <f>IF(ISNUMBER(Regressions!K86),ROUND(Regressions!K86, 1), NA())</f>
        <v>#N/A</v>
      </c>
      <c r="K76" s="364" t="e">
        <f>IF(ISNUMBER(Regressions!L86),ROUND(Regressions!L86, 1), NA())</f>
        <v>#N/A</v>
      </c>
      <c r="L76" s="369" t="e">
        <f>IF(ISNUMBER(Regressions!M86),ROUND(Regressions!M86, 1), NA())</f>
        <v>#N/A</v>
      </c>
      <c r="M76" s="366" t="e">
        <f>IF(ISNUMBER(Regressions!N86),ROUND(Regressions!N86, 1), NA())</f>
        <v>#N/A</v>
      </c>
      <c r="N76" s="367" t="e">
        <f>IF(ISNUMBER(Regressions!O86),ROUND(Regressions!O86, 1), NA())</f>
        <v>#N/A</v>
      </c>
      <c r="O76" s="368">
        <f>IF(ISNUMBER(Regressions!Q86),ROUND(Regressions!Q86, 1), NA())</f>
        <v>32</v>
      </c>
      <c r="P76" s="364" t="e">
        <f>IF(ISNUMBER(Regressions!R86),ROUND(Regressions!R86, 1), NA())</f>
        <v>#N/A</v>
      </c>
      <c r="Q76" s="370">
        <f>IF(ISNUMBER(Regressions!S86),ROUND(Regressions!S86, 1), NA())</f>
        <v>29.6</v>
      </c>
      <c r="R76" s="366">
        <f>IF(ISNUMBER(Regressions!T86),ROUND(Regressions!T86, 1), NA())</f>
        <v>2.4</v>
      </c>
      <c r="S76" s="367">
        <f>IF(ISNUMBER(Regressions!U86),ROUND(Regressions!U86, 1), NA())</f>
        <v>68</v>
      </c>
    </row>
    <row xmlns:x14ac="http://schemas.microsoft.com/office/spreadsheetml/2009/9/ac" r="77" x14ac:dyDescent="0.2">
      <c r="A77" s="359" t="str">
        <f>IF(ISBLANK(Regressions!A87), " ", Regressions!A87)</f>
        <v>Cambodia</v>
      </c>
      <c r="B77" s="360">
        <f>IF(ISBLANK(Regressions!B87), " ", Regressions!B87)</f>
        <v>2011</v>
      </c>
      <c r="C77" s="371" t="str">
        <f>IF(ISBLANK(Regressions!C87), " ", Regressions!C87)</f>
        <v>Rural</v>
      </c>
      <c r="D77" s="362">
        <f>IF(ISBLANK(Regressions!D87), " ", Regressions!D87)</f>
        <v>3637566.5368227391</v>
      </c>
      <c r="E77" s="363" t="e">
        <f>IF(ISNUMBER(Regressions!E87),ROUND(Regressions!E87, 1), NA())</f>
        <v>#N/A</v>
      </c>
      <c r="F77" s="364" t="e">
        <f>IF(ISNUMBER(Regressions!F87),ROUND(Regressions!F87, 1), NA())</f>
        <v>#N/A</v>
      </c>
      <c r="G77" s="365" t="e">
        <f>IF(ISNUMBER(Regressions!G87),ROUND(Regressions!G87, 1), NA())</f>
        <v>#N/A</v>
      </c>
      <c r="H77" s="366" t="e">
        <f>IF(ISNUMBER(Regressions!H87),ROUND(Regressions!H87, 1), NA())</f>
        <v>#N/A</v>
      </c>
      <c r="I77" s="367" t="e">
        <f>IF(ISNUMBER(Regressions!I87),ROUND(Regressions!I87, 1), NA())</f>
        <v>#N/A</v>
      </c>
      <c r="J77" s="368" t="e">
        <f>IF(ISNUMBER(Regressions!K87),ROUND(Regressions!K87, 1), NA())</f>
        <v>#N/A</v>
      </c>
      <c r="K77" s="364" t="e">
        <f>IF(ISNUMBER(Regressions!L87),ROUND(Regressions!L87, 1), NA())</f>
        <v>#N/A</v>
      </c>
      <c r="L77" s="369" t="e">
        <f>IF(ISNUMBER(Regressions!M87),ROUND(Regressions!M87, 1), NA())</f>
        <v>#N/A</v>
      </c>
      <c r="M77" s="366" t="e">
        <f>IF(ISNUMBER(Regressions!N87),ROUND(Regressions!N87, 1), NA())</f>
        <v>#N/A</v>
      </c>
      <c r="N77" s="367" t="e">
        <f>IF(ISNUMBER(Regressions!O87),ROUND(Regressions!O87, 1), NA())</f>
        <v>#N/A</v>
      </c>
      <c r="O77" s="368">
        <f>IF(ISNUMBER(Regressions!Q87),ROUND(Regressions!Q87, 1), NA())</f>
        <v>32</v>
      </c>
      <c r="P77" s="364" t="e">
        <f>IF(ISNUMBER(Regressions!R87),ROUND(Regressions!R87, 1), NA())</f>
        <v>#N/A</v>
      </c>
      <c r="Q77" s="370">
        <f>IF(ISNUMBER(Regressions!S87),ROUND(Regressions!S87, 1), NA())</f>
        <v>29.6</v>
      </c>
      <c r="R77" s="366">
        <f>IF(ISNUMBER(Regressions!T87),ROUND(Regressions!T87, 1), NA())</f>
        <v>2.4</v>
      </c>
      <c r="S77" s="367">
        <f>IF(ISNUMBER(Regressions!U87),ROUND(Regressions!U87, 1), NA())</f>
        <v>68</v>
      </c>
    </row>
    <row xmlns:x14ac="http://schemas.microsoft.com/office/spreadsheetml/2009/9/ac" r="78" x14ac:dyDescent="0.2">
      <c r="A78" s="359" t="str">
        <f>IF(ISBLANK(Regressions!A88), " ", Regressions!A88)</f>
        <v>Cambodia</v>
      </c>
      <c r="B78" s="360">
        <f>IF(ISBLANK(Regressions!B88), " ", Regressions!B88)</f>
        <v>2012</v>
      </c>
      <c r="C78" s="371" t="str">
        <f>IF(ISBLANK(Regressions!C88), " ", Regressions!C88)</f>
        <v>Rural</v>
      </c>
      <c r="D78" s="362">
        <f>IF(ISBLANK(Regressions!D88), " ", Regressions!D88)</f>
        <v>3604673.554127655</v>
      </c>
      <c r="E78" s="363" t="e">
        <f>IF(ISNUMBER(Regressions!E88),ROUND(Regressions!E88, 1), NA())</f>
        <v>#N/A</v>
      </c>
      <c r="F78" s="364" t="e">
        <f>IF(ISNUMBER(Regressions!F88),ROUND(Regressions!F88, 1), NA())</f>
        <v>#N/A</v>
      </c>
      <c r="G78" s="365" t="e">
        <f>IF(ISNUMBER(Regressions!G88),ROUND(Regressions!G88, 1), NA())</f>
        <v>#N/A</v>
      </c>
      <c r="H78" s="366" t="e">
        <f>IF(ISNUMBER(Regressions!H88),ROUND(Regressions!H88, 1), NA())</f>
        <v>#N/A</v>
      </c>
      <c r="I78" s="367" t="e">
        <f>IF(ISNUMBER(Regressions!I88),ROUND(Regressions!I88, 1), NA())</f>
        <v>#N/A</v>
      </c>
      <c r="J78" s="368" t="e">
        <f>IF(ISNUMBER(Regressions!K88),ROUND(Regressions!K88, 1), NA())</f>
        <v>#N/A</v>
      </c>
      <c r="K78" s="364" t="e">
        <f>IF(ISNUMBER(Regressions!L88),ROUND(Regressions!L88, 1), NA())</f>
        <v>#N/A</v>
      </c>
      <c r="L78" s="369" t="e">
        <f>IF(ISNUMBER(Regressions!M88),ROUND(Regressions!M88, 1), NA())</f>
        <v>#N/A</v>
      </c>
      <c r="M78" s="366" t="e">
        <f>IF(ISNUMBER(Regressions!N88),ROUND(Regressions!N88, 1), NA())</f>
        <v>#N/A</v>
      </c>
      <c r="N78" s="367" t="e">
        <f>IF(ISNUMBER(Regressions!O88),ROUND(Regressions!O88, 1), NA())</f>
        <v>#N/A</v>
      </c>
      <c r="O78" s="368">
        <f>IF(ISNUMBER(Regressions!Q88),ROUND(Regressions!Q88, 1), NA())</f>
        <v>32</v>
      </c>
      <c r="P78" s="364" t="e">
        <f>IF(ISNUMBER(Regressions!R88),ROUND(Regressions!R88, 1), NA())</f>
        <v>#N/A</v>
      </c>
      <c r="Q78" s="370">
        <f>IF(ISNUMBER(Regressions!S88),ROUND(Regressions!S88, 1), NA())</f>
        <v>29.6</v>
      </c>
      <c r="R78" s="366">
        <f>IF(ISNUMBER(Regressions!T88),ROUND(Regressions!T88, 1), NA())</f>
        <v>2.4</v>
      </c>
      <c r="S78" s="367">
        <f>IF(ISNUMBER(Regressions!U88),ROUND(Regressions!U88, 1), NA())</f>
        <v>68</v>
      </c>
    </row>
    <row xmlns:x14ac="http://schemas.microsoft.com/office/spreadsheetml/2009/9/ac" r="79" x14ac:dyDescent="0.2">
      <c r="A79" s="359" t="str">
        <f>IF(ISBLANK(Regressions!A89), " ", Regressions!A89)</f>
        <v>Cambodia</v>
      </c>
      <c r="B79" s="360">
        <f>IF(ISBLANK(Regressions!B89), " ", Regressions!B89)</f>
        <v>2013</v>
      </c>
      <c r="C79" s="371" t="str">
        <f>IF(ISBLANK(Regressions!C89), " ", Regressions!C89)</f>
        <v>Rural</v>
      </c>
      <c r="D79" s="362">
        <f>IF(ISBLANK(Regressions!D89), " ", Regressions!D89)</f>
        <v>3578861.4471057132</v>
      </c>
      <c r="E79" s="363" t="e">
        <f>IF(ISNUMBER(Regressions!E89),ROUND(Regressions!E89, 1), NA())</f>
        <v>#N/A</v>
      </c>
      <c r="F79" s="364" t="e">
        <f>IF(ISNUMBER(Regressions!F89),ROUND(Regressions!F89, 1), NA())</f>
        <v>#N/A</v>
      </c>
      <c r="G79" s="365" t="e">
        <f>IF(ISNUMBER(Regressions!G89),ROUND(Regressions!G89, 1), NA())</f>
        <v>#N/A</v>
      </c>
      <c r="H79" s="366" t="e">
        <f>IF(ISNUMBER(Regressions!H89),ROUND(Regressions!H89, 1), NA())</f>
        <v>#N/A</v>
      </c>
      <c r="I79" s="367" t="e">
        <f>IF(ISNUMBER(Regressions!I89),ROUND(Regressions!I89, 1), NA())</f>
        <v>#N/A</v>
      </c>
      <c r="J79" s="368" t="e">
        <f>IF(ISNUMBER(Regressions!K89),ROUND(Regressions!K89, 1), NA())</f>
        <v>#N/A</v>
      </c>
      <c r="K79" s="364" t="e">
        <f>IF(ISNUMBER(Regressions!L89),ROUND(Regressions!L89, 1), NA())</f>
        <v>#N/A</v>
      </c>
      <c r="L79" s="369" t="e">
        <f>IF(ISNUMBER(Regressions!M89),ROUND(Regressions!M89, 1), NA())</f>
        <v>#N/A</v>
      </c>
      <c r="M79" s="366" t="e">
        <f>IF(ISNUMBER(Regressions!N89),ROUND(Regressions!N89, 1), NA())</f>
        <v>#N/A</v>
      </c>
      <c r="N79" s="367" t="e">
        <f>IF(ISNUMBER(Regressions!O89),ROUND(Regressions!O89, 1), NA())</f>
        <v>#N/A</v>
      </c>
      <c r="O79" s="368">
        <f>IF(ISNUMBER(Regressions!Q89),ROUND(Regressions!Q89, 1), NA())</f>
        <v>32</v>
      </c>
      <c r="P79" s="364" t="e">
        <f>IF(ISNUMBER(Regressions!R89),ROUND(Regressions!R89, 1), NA())</f>
        <v>#N/A</v>
      </c>
      <c r="Q79" s="370">
        <f>IF(ISNUMBER(Regressions!S89),ROUND(Regressions!S89, 1), NA())</f>
        <v>29.6</v>
      </c>
      <c r="R79" s="366">
        <f>IF(ISNUMBER(Regressions!T89),ROUND(Regressions!T89, 1), NA())</f>
        <v>2.4</v>
      </c>
      <c r="S79" s="367">
        <f>IF(ISNUMBER(Regressions!U89),ROUND(Regressions!U89, 1), NA())</f>
        <v>68</v>
      </c>
    </row>
    <row xmlns:x14ac="http://schemas.microsoft.com/office/spreadsheetml/2009/9/ac" r="80" x14ac:dyDescent="0.2">
      <c r="A80" s="359" t="str">
        <f>IF(ISBLANK(Regressions!A90), " ", Regressions!A90)</f>
        <v>Cambodia</v>
      </c>
      <c r="B80" s="360">
        <f>IF(ISBLANK(Regressions!B90), " ", Regressions!B90)</f>
        <v>2014</v>
      </c>
      <c r="C80" s="371" t="str">
        <f>IF(ISBLANK(Regressions!C90), " ", Regressions!C90)</f>
        <v>Rural</v>
      </c>
      <c r="D80" s="362">
        <f>IF(ISBLANK(Regressions!D90), " ", Regressions!D90)</f>
        <v>3563961.3181057358</v>
      </c>
      <c r="E80" s="363">
        <f>IF(ISNUMBER(Regressions!E90),ROUND(Regressions!E90, 1), NA())</f>
        <v>95.2</v>
      </c>
      <c r="F80" s="364">
        <f>IF(ISNUMBER(Regressions!F90),ROUND(Regressions!F90, 1), NA())</f>
        <v>92.7</v>
      </c>
      <c r="G80" s="365">
        <f>IF(ISNUMBER(Regressions!G90),ROUND(Regressions!G90, 1), NA())</f>
        <v>84.5</v>
      </c>
      <c r="H80" s="366">
        <f>IF(ISNUMBER(Regressions!H90),ROUND(Regressions!H90, 1), NA())</f>
        <v>8.1999999999999993</v>
      </c>
      <c r="I80" s="367">
        <f>IF(ISNUMBER(Regressions!I90),ROUND(Regressions!I90, 1), NA())</f>
        <v>7.3</v>
      </c>
      <c r="J80" s="368">
        <f>IF(ISNUMBER(Regressions!K90),ROUND(Regressions!K90, 1), NA())</f>
        <v>70.599999999999994</v>
      </c>
      <c r="K80" s="364">
        <f>IF(ISNUMBER(Regressions!L90),ROUND(Regressions!L90, 1), NA())</f>
        <v>69</v>
      </c>
      <c r="L80" s="369">
        <f>IF(ISNUMBER(Regressions!M90),ROUND(Regressions!M90, 1), NA())</f>
        <v>34.299999999999997</v>
      </c>
      <c r="M80" s="366">
        <f>IF(ISNUMBER(Regressions!N90),ROUND(Regressions!N90, 1), NA())</f>
        <v>34.700000000000003</v>
      </c>
      <c r="N80" s="367">
        <f>IF(ISNUMBER(Regressions!O90),ROUND(Regressions!O90, 1), NA())</f>
        <v>31</v>
      </c>
      <c r="O80" s="368">
        <f>IF(ISNUMBER(Regressions!Q90),ROUND(Regressions!Q90, 1), NA())</f>
        <v>32</v>
      </c>
      <c r="P80" s="364" t="e">
        <f>IF(ISNUMBER(Regressions!R90),ROUND(Regressions!R90, 1), NA())</f>
        <v>#N/A</v>
      </c>
      <c r="Q80" s="370">
        <f>IF(ISNUMBER(Regressions!S90),ROUND(Regressions!S90, 1), NA())</f>
        <v>29.6</v>
      </c>
      <c r="R80" s="366">
        <f>IF(ISNUMBER(Regressions!T90),ROUND(Regressions!T90, 1), NA())</f>
        <v>2.4</v>
      </c>
      <c r="S80" s="367">
        <f>IF(ISNUMBER(Regressions!U90),ROUND(Regressions!U90, 1), NA())</f>
        <v>68</v>
      </c>
    </row>
    <row xmlns:x14ac="http://schemas.microsoft.com/office/spreadsheetml/2009/9/ac" r="81" x14ac:dyDescent="0.2">
      <c r="A81" s="359" t="str">
        <f>IF(ISBLANK(Regressions!A91), " ", Regressions!A91)</f>
        <v>Cambodia</v>
      </c>
      <c r="B81" s="360">
        <f>IF(ISBLANK(Regressions!B91), " ", Regressions!B91)</f>
        <v>2015</v>
      </c>
      <c r="C81" s="371" t="str">
        <f>IF(ISBLANK(Regressions!C91), " ", Regressions!C91)</f>
        <v>Rural</v>
      </c>
      <c r="D81" s="362">
        <f>IF(ISBLANK(Regressions!D91), " ", Regressions!D91)</f>
        <v>3565785.4903863911</v>
      </c>
      <c r="E81" s="363">
        <f>IF(ISNUMBER(Regressions!E91),ROUND(Regressions!E91, 1), NA())</f>
        <v>95.2</v>
      </c>
      <c r="F81" s="364">
        <f>IF(ISNUMBER(Regressions!F91),ROUND(Regressions!F91, 1), NA())</f>
        <v>92.7</v>
      </c>
      <c r="G81" s="365">
        <f>IF(ISNUMBER(Regressions!G91),ROUND(Regressions!G91, 1), NA())</f>
        <v>84.5</v>
      </c>
      <c r="H81" s="366">
        <f>IF(ISNUMBER(Regressions!H91),ROUND(Regressions!H91, 1), NA())</f>
        <v>8.1999999999999993</v>
      </c>
      <c r="I81" s="367">
        <f>IF(ISNUMBER(Regressions!I91),ROUND(Regressions!I91, 1), NA())</f>
        <v>7.3</v>
      </c>
      <c r="J81" s="368">
        <f>IF(ISNUMBER(Regressions!K91),ROUND(Regressions!K91, 1), NA())</f>
        <v>70.599999999999994</v>
      </c>
      <c r="K81" s="364">
        <f>IF(ISNUMBER(Regressions!L91),ROUND(Regressions!L91, 1), NA())</f>
        <v>69</v>
      </c>
      <c r="L81" s="369">
        <f>IF(ISNUMBER(Regressions!M91),ROUND(Regressions!M91, 1), NA())</f>
        <v>34.299999999999997</v>
      </c>
      <c r="M81" s="366">
        <f>IF(ISNUMBER(Regressions!N91),ROUND(Regressions!N91, 1), NA())</f>
        <v>34.700000000000003</v>
      </c>
      <c r="N81" s="367">
        <f>IF(ISNUMBER(Regressions!O91),ROUND(Regressions!O91, 1), NA())</f>
        <v>31</v>
      </c>
      <c r="O81" s="368">
        <f>IF(ISNUMBER(Regressions!Q91),ROUND(Regressions!Q91, 1), NA())</f>
        <v>38.1</v>
      </c>
      <c r="P81" s="364" t="e">
        <f>IF(ISNUMBER(Regressions!R91),ROUND(Regressions!R91, 1), NA())</f>
        <v>#N/A</v>
      </c>
      <c r="Q81" s="370">
        <f>IF(ISNUMBER(Regressions!S91),ROUND(Regressions!S91, 1), NA())</f>
        <v>35.6</v>
      </c>
      <c r="R81" s="366">
        <f>IF(ISNUMBER(Regressions!T91),ROUND(Regressions!T91, 1), NA())</f>
        <v>2.5</v>
      </c>
      <c r="S81" s="367">
        <f>IF(ISNUMBER(Regressions!U91),ROUND(Regressions!U91, 1), NA())</f>
        <v>61.9</v>
      </c>
    </row>
    <row xmlns:x14ac="http://schemas.microsoft.com/office/spreadsheetml/2009/9/ac" r="82" x14ac:dyDescent="0.2">
      <c r="A82" s="359" t="str">
        <f>IF(ISBLANK(Regressions!A92), " ", Regressions!A92)</f>
        <v>Cambodia</v>
      </c>
      <c r="B82" s="360">
        <f>IF(ISBLANK(Regressions!B92), " ", Regressions!B92)</f>
        <v>2016</v>
      </c>
      <c r="C82" s="371" t="str">
        <f>IF(ISBLANK(Regressions!C92), " ", Regressions!C92)</f>
        <v>Rural</v>
      </c>
      <c r="D82" s="362">
        <f>IF(ISBLANK(Regressions!D92), " ", Regressions!D92)</f>
        <v>3588536.3913702401</v>
      </c>
      <c r="E82" s="363">
        <f>IF(ISNUMBER(Regressions!E92),ROUND(Regressions!E92, 1), NA())</f>
        <v>95.2</v>
      </c>
      <c r="F82" s="364">
        <f>IF(ISNUMBER(Regressions!F92),ROUND(Regressions!F92, 1), NA())</f>
        <v>92.7</v>
      </c>
      <c r="G82" s="365">
        <f>IF(ISNUMBER(Regressions!G92),ROUND(Regressions!G92, 1), NA())</f>
        <v>84.5</v>
      </c>
      <c r="H82" s="366">
        <f>IF(ISNUMBER(Regressions!H92),ROUND(Regressions!H92, 1), NA())</f>
        <v>8.1999999999999993</v>
      </c>
      <c r="I82" s="367">
        <f>IF(ISNUMBER(Regressions!I92),ROUND(Regressions!I92, 1), NA())</f>
        <v>7.3</v>
      </c>
      <c r="J82" s="368">
        <f>IF(ISNUMBER(Regressions!K92),ROUND(Regressions!K92, 1), NA())</f>
        <v>70.599999999999994</v>
      </c>
      <c r="K82" s="364">
        <f>IF(ISNUMBER(Regressions!L92),ROUND(Regressions!L92, 1), NA())</f>
        <v>69</v>
      </c>
      <c r="L82" s="369">
        <f>IF(ISNUMBER(Regressions!M92),ROUND(Regressions!M92, 1), NA())</f>
        <v>34.299999999999997</v>
      </c>
      <c r="M82" s="366">
        <f>IF(ISNUMBER(Regressions!N92),ROUND(Regressions!N92, 1), NA())</f>
        <v>34.700000000000003</v>
      </c>
      <c r="N82" s="367">
        <f>IF(ISNUMBER(Regressions!O92),ROUND(Regressions!O92, 1), NA())</f>
        <v>31</v>
      </c>
      <c r="O82" s="368">
        <f>IF(ISNUMBER(Regressions!Q92),ROUND(Regressions!Q92, 1), NA())</f>
        <v>44.2</v>
      </c>
      <c r="P82" s="364" t="e">
        <f>IF(ISNUMBER(Regressions!R92),ROUND(Regressions!R92, 1), NA())</f>
        <v>#N/A</v>
      </c>
      <c r="Q82" s="370">
        <f>IF(ISNUMBER(Regressions!S92),ROUND(Regressions!S92, 1), NA())</f>
        <v>41.6</v>
      </c>
      <c r="R82" s="366">
        <f>IF(ISNUMBER(Regressions!T92),ROUND(Regressions!T92, 1), NA())</f>
        <v>2.6</v>
      </c>
      <c r="S82" s="367">
        <f>IF(ISNUMBER(Regressions!U92),ROUND(Regressions!U92, 1), NA())</f>
        <v>55.8</v>
      </c>
    </row>
    <row xmlns:x14ac="http://schemas.microsoft.com/office/spreadsheetml/2009/9/ac" r="83" x14ac:dyDescent="0.2">
      <c r="A83" s="359" t="str">
        <f>IF(ISBLANK(Regressions!A93), " ", Regressions!A93)</f>
        <v>Cambodia</v>
      </c>
      <c r="B83" s="360">
        <f>IF(ISBLANK(Regressions!B93), " ", Regressions!B93)</f>
        <v>2017</v>
      </c>
      <c r="C83" s="371" t="str">
        <f>IF(ISBLANK(Regressions!C93), " ", Regressions!C93)</f>
        <v>Rural</v>
      </c>
      <c r="D83" s="362">
        <f>IF(ISBLANK(Regressions!D93), " ", Regressions!D93)</f>
        <v>3593452.0731574632</v>
      </c>
      <c r="E83" s="363">
        <f>IF(ISNUMBER(Regressions!E93),ROUND(Regressions!E93, 1), NA())</f>
        <v>95.2</v>
      </c>
      <c r="F83" s="364">
        <f>IF(ISNUMBER(Regressions!F93),ROUND(Regressions!F93, 1), NA())</f>
        <v>92.7</v>
      </c>
      <c r="G83" s="365">
        <f>IF(ISNUMBER(Regressions!G93),ROUND(Regressions!G93, 1), NA())</f>
        <v>84.5</v>
      </c>
      <c r="H83" s="366">
        <f>IF(ISNUMBER(Regressions!H93),ROUND(Regressions!H93, 1), NA())</f>
        <v>8.1999999999999993</v>
      </c>
      <c r="I83" s="367">
        <f>IF(ISNUMBER(Regressions!I93),ROUND(Regressions!I93, 1), NA())</f>
        <v>7.3</v>
      </c>
      <c r="J83" s="368">
        <f>IF(ISNUMBER(Regressions!K93),ROUND(Regressions!K93, 1), NA())</f>
        <v>70.599999999999994</v>
      </c>
      <c r="K83" s="364">
        <f>IF(ISNUMBER(Regressions!L93),ROUND(Regressions!L93, 1), NA())</f>
        <v>69</v>
      </c>
      <c r="L83" s="369">
        <f>IF(ISNUMBER(Regressions!M93),ROUND(Regressions!M93, 1), NA())</f>
        <v>34.299999999999997</v>
      </c>
      <c r="M83" s="366">
        <f>IF(ISNUMBER(Regressions!N93),ROUND(Regressions!N93, 1), NA())</f>
        <v>34.700000000000003</v>
      </c>
      <c r="N83" s="367">
        <f>IF(ISNUMBER(Regressions!O93),ROUND(Regressions!O93, 1), NA())</f>
        <v>31</v>
      </c>
      <c r="O83" s="368">
        <f>IF(ISNUMBER(Regressions!Q93),ROUND(Regressions!Q93, 1), NA())</f>
        <v>50.2</v>
      </c>
      <c r="P83" s="364" t="e">
        <f>IF(ISNUMBER(Regressions!R93),ROUND(Regressions!R93, 1), NA())</f>
        <v>#N/A</v>
      </c>
      <c r="Q83" s="370">
        <f>IF(ISNUMBER(Regressions!S93),ROUND(Regressions!S93, 1), NA())</f>
        <v>47.6</v>
      </c>
      <c r="R83" s="366">
        <f>IF(ISNUMBER(Regressions!T93),ROUND(Regressions!T93, 1), NA())</f>
        <v>2.7</v>
      </c>
      <c r="S83" s="367">
        <f>IF(ISNUMBER(Regressions!U93),ROUND(Regressions!U93, 1), NA())</f>
        <v>49.8</v>
      </c>
    </row>
    <row xmlns:x14ac="http://schemas.microsoft.com/office/spreadsheetml/2009/9/ac" r="84" x14ac:dyDescent="0.2">
      <c r="A84" s="359" t="str">
        <f>IF(ISBLANK(Regressions!A94), " ", Regressions!A94)</f>
        <v>Cambodia</v>
      </c>
      <c r="B84" s="360">
        <f>IF(ISBLANK(Regressions!B94), " ", Regressions!B94)</f>
        <v>2018</v>
      </c>
      <c r="C84" s="371" t="str">
        <f>IF(ISBLANK(Regressions!C94), " ", Regressions!C94)</f>
        <v>Rural</v>
      </c>
      <c r="D84" s="362">
        <f>IF(ISBLANK(Regressions!D94), " ", Regressions!D94)</f>
        <v>3598291.707826538</v>
      </c>
      <c r="E84" s="363">
        <f>IF(ISNUMBER(Regressions!E94),ROUND(Regressions!E94, 1), NA())</f>
        <v>95.2</v>
      </c>
      <c r="F84" s="364">
        <f>IF(ISNUMBER(Regressions!F94),ROUND(Regressions!F94, 1), NA())</f>
        <v>92.7</v>
      </c>
      <c r="G84" s="365">
        <f>IF(ISNUMBER(Regressions!G94),ROUND(Regressions!G94, 1), NA())</f>
        <v>84.5</v>
      </c>
      <c r="H84" s="366">
        <f>IF(ISNUMBER(Regressions!H94),ROUND(Regressions!H94, 1), NA())</f>
        <v>8.1999999999999993</v>
      </c>
      <c r="I84" s="367">
        <f>IF(ISNUMBER(Regressions!I94),ROUND(Regressions!I94, 1), NA())</f>
        <v>7.3</v>
      </c>
      <c r="J84" s="368">
        <f>IF(ISNUMBER(Regressions!K94),ROUND(Regressions!K94, 1), NA())</f>
        <v>70.599999999999994</v>
      </c>
      <c r="K84" s="364">
        <f>IF(ISNUMBER(Regressions!L94),ROUND(Regressions!L94, 1), NA())</f>
        <v>69</v>
      </c>
      <c r="L84" s="369">
        <f>IF(ISNUMBER(Regressions!M94),ROUND(Regressions!M94, 1), NA())</f>
        <v>34.299999999999997</v>
      </c>
      <c r="M84" s="366">
        <f>IF(ISNUMBER(Regressions!N94),ROUND(Regressions!N94, 1), NA())</f>
        <v>34.700000000000003</v>
      </c>
      <c r="N84" s="367">
        <f>IF(ISNUMBER(Regressions!O94),ROUND(Regressions!O94, 1), NA())</f>
        <v>31</v>
      </c>
      <c r="O84" s="368">
        <f>IF(ISNUMBER(Regressions!Q94),ROUND(Regressions!Q94, 1), NA())</f>
        <v>56.3</v>
      </c>
      <c r="P84" s="364" t="e">
        <f>IF(ISNUMBER(Regressions!R94),ROUND(Regressions!R94, 1), NA())</f>
        <v>#N/A</v>
      </c>
      <c r="Q84" s="370">
        <f>IF(ISNUMBER(Regressions!S94),ROUND(Regressions!S94, 1), NA())</f>
        <v>53.6</v>
      </c>
      <c r="R84" s="366">
        <f>IF(ISNUMBER(Regressions!T94),ROUND(Regressions!T94, 1), NA())</f>
        <v>2.8</v>
      </c>
      <c r="S84" s="367">
        <f>IF(ISNUMBER(Regressions!U94),ROUND(Regressions!U94, 1), NA())</f>
        <v>43.7</v>
      </c>
    </row>
    <row xmlns:x14ac="http://schemas.microsoft.com/office/spreadsheetml/2009/9/ac" r="85" x14ac:dyDescent="0.2">
      <c r="A85" s="359" t="str">
        <f>IF(ISBLANK(Regressions!A95), " ", Regressions!A95)</f>
        <v>Cambodia</v>
      </c>
      <c r="B85" s="360">
        <f>IF(ISBLANK(Regressions!B95), " ", Regressions!B95)</f>
        <v>2019</v>
      </c>
      <c r="C85" s="371" t="str">
        <f>IF(ISBLANK(Regressions!C95), " ", Regressions!C95)</f>
        <v>Rural</v>
      </c>
      <c r="D85" s="362">
        <f>IF(ISBLANK(Regressions!D95), " ", Regressions!D95)</f>
        <v>3602253.4757222752</v>
      </c>
      <c r="E85" s="363">
        <f>IF(ISNUMBER(Regressions!E95),ROUND(Regressions!E95, 1), NA())</f>
        <v>94.3</v>
      </c>
      <c r="F85" s="364">
        <f>IF(ISNUMBER(Regressions!F95),ROUND(Regressions!F95, 1), NA())</f>
        <v>91.8</v>
      </c>
      <c r="G85" s="365">
        <f>IF(ISNUMBER(Regressions!G95),ROUND(Regressions!G95, 1), NA())</f>
        <v>84.6</v>
      </c>
      <c r="H85" s="366">
        <f>IF(ISNUMBER(Regressions!H95),ROUND(Regressions!H95, 1), NA())</f>
        <v>7.2</v>
      </c>
      <c r="I85" s="367">
        <f>IF(ISNUMBER(Regressions!I95),ROUND(Regressions!I95, 1), NA())</f>
        <v>8.1999999999999993</v>
      </c>
      <c r="J85" s="368">
        <f>IF(ISNUMBER(Regressions!K95),ROUND(Regressions!K95, 1), NA())</f>
        <v>72</v>
      </c>
      <c r="K85" s="364">
        <f>IF(ISNUMBER(Regressions!L95),ROUND(Regressions!L95, 1), NA())</f>
        <v>70.5</v>
      </c>
      <c r="L85" s="369">
        <f>IF(ISNUMBER(Regressions!M95),ROUND(Regressions!M95, 1), NA())</f>
        <v>34.700000000000003</v>
      </c>
      <c r="M85" s="366">
        <f>IF(ISNUMBER(Regressions!N95),ROUND(Regressions!N95, 1), NA())</f>
        <v>35.799999999999997</v>
      </c>
      <c r="N85" s="367">
        <f>IF(ISNUMBER(Regressions!O95),ROUND(Regressions!O95, 1), NA())</f>
        <v>29.5</v>
      </c>
      <c r="O85" s="368">
        <f>IF(ISNUMBER(Regressions!Q95),ROUND(Regressions!Q95, 1), NA())</f>
        <v>62.4</v>
      </c>
      <c r="P85" s="364" t="e">
        <f>IF(ISNUMBER(Regressions!R95),ROUND(Regressions!R95, 1), NA())</f>
        <v>#N/A</v>
      </c>
      <c r="Q85" s="370">
        <f>IF(ISNUMBER(Regressions!S95),ROUND(Regressions!S95, 1), NA())</f>
        <v>59.5</v>
      </c>
      <c r="R85" s="366">
        <f>IF(ISNUMBER(Regressions!T95),ROUND(Regressions!T95, 1), NA())</f>
        <v>2.9</v>
      </c>
      <c r="S85" s="367">
        <f>IF(ISNUMBER(Regressions!U95),ROUND(Regressions!U95, 1), NA())</f>
        <v>37.6</v>
      </c>
    </row>
    <row xmlns:x14ac="http://schemas.microsoft.com/office/spreadsheetml/2009/9/ac" r="86" x14ac:dyDescent="0.2">
      <c r="A86" s="359" t="str">
        <f>IF(ISBLANK(Regressions!A96), " ", Regressions!A96)</f>
        <v>Cambodia</v>
      </c>
      <c r="B86" s="360">
        <f>IF(ISBLANK(Regressions!B96), " ", Regressions!B96)</f>
        <v>2020</v>
      </c>
      <c r="C86" s="371" t="str">
        <f>IF(ISBLANK(Regressions!C96), " ", Regressions!C96)</f>
        <v>Rural</v>
      </c>
      <c r="D86" s="362">
        <f>IF(ISBLANK(Regressions!D96), " ", Regressions!D96)</f>
        <v>3601640.9554774482</v>
      </c>
      <c r="E86" s="363">
        <f>IF(ISNUMBER(Regressions!E96),ROUND(Regressions!E96, 1), NA())</f>
        <v>93.3</v>
      </c>
      <c r="F86" s="364">
        <f>IF(ISNUMBER(Regressions!F96),ROUND(Regressions!F96, 1), NA())</f>
        <v>90.9</v>
      </c>
      <c r="G86" s="365">
        <f>IF(ISNUMBER(Regressions!G96),ROUND(Regressions!G96, 1), NA())</f>
        <v>84.8</v>
      </c>
      <c r="H86" s="366">
        <f>IF(ISNUMBER(Regressions!H96),ROUND(Regressions!H96, 1), NA())</f>
        <v>6.1</v>
      </c>
      <c r="I86" s="367">
        <f>IF(ISNUMBER(Regressions!I96),ROUND(Regressions!I96, 1), NA())</f>
        <v>9.1</v>
      </c>
      <c r="J86" s="368">
        <f>IF(ISNUMBER(Regressions!K96),ROUND(Regressions!K96, 1), NA())</f>
        <v>73.400000000000006</v>
      </c>
      <c r="K86" s="364">
        <f>IF(ISNUMBER(Regressions!L96),ROUND(Regressions!L96, 1), NA())</f>
        <v>71.900000000000006</v>
      </c>
      <c r="L86" s="369">
        <f>IF(ISNUMBER(Regressions!M96),ROUND(Regressions!M96, 1), NA())</f>
        <v>35.1</v>
      </c>
      <c r="M86" s="366">
        <f>IF(ISNUMBER(Regressions!N96),ROUND(Regressions!N96, 1), NA())</f>
        <v>36.799999999999997</v>
      </c>
      <c r="N86" s="367">
        <f>IF(ISNUMBER(Regressions!O96),ROUND(Regressions!O96, 1), NA())</f>
        <v>28.1</v>
      </c>
      <c r="O86" s="368">
        <f>IF(ISNUMBER(Regressions!Q96),ROUND(Regressions!Q96, 1), NA())</f>
        <v>68.5</v>
      </c>
      <c r="P86" s="364" t="e">
        <f>IF(ISNUMBER(Regressions!R96),ROUND(Regressions!R96, 1), NA())</f>
        <v>#N/A</v>
      </c>
      <c r="Q86" s="370">
        <f>IF(ISNUMBER(Regressions!S96),ROUND(Regressions!S96, 1), NA())</f>
        <v>65.5</v>
      </c>
      <c r="R86" s="366">
        <f>IF(ISNUMBER(Regressions!T96),ROUND(Regressions!T96, 1), NA())</f>
        <v>3</v>
      </c>
      <c r="S86" s="367">
        <f>IF(ISNUMBER(Regressions!U96),ROUND(Regressions!U96, 1), NA())</f>
        <v>31.5</v>
      </c>
    </row>
    <row xmlns:x14ac="http://schemas.microsoft.com/office/spreadsheetml/2009/9/ac" r="87" x14ac:dyDescent="0.2">
      <c r="A87" s="422" t="str">
        <f>IF(ISBLANK(Regressions!A97), " ", Regressions!A97)</f>
        <v>Cambodia</v>
      </c>
      <c r="B87" s="423">
        <f>IF(ISBLANK(Regressions!B97), " ", Regressions!B97)</f>
        <v>2021</v>
      </c>
      <c r="C87" s="424" t="str">
        <f>IF(ISBLANK(Regressions!C97), " ", Regressions!C97)</f>
        <v>Rural</v>
      </c>
      <c r="D87" s="425">
        <f>IF(ISBLANK(Regressions!D97), " ", Regressions!D97)</f>
        <v>3603846.755678711</v>
      </c>
      <c r="E87" s="428">
        <f>IF(ISNUMBER(Regressions!E97),ROUND(Regressions!E97, 1), NA())</f>
        <v>92.4</v>
      </c>
      <c r="F87" s="426">
        <f>IF(ISNUMBER(Regressions!F97),ROUND(Regressions!F97, 1), NA())</f>
        <v>90</v>
      </c>
      <c r="G87" s="429">
        <f>IF(ISNUMBER(Regressions!G97),ROUND(Regressions!G97, 1), NA())</f>
        <v>85</v>
      </c>
      <c r="H87" s="427">
        <f>IF(ISNUMBER(Regressions!H97),ROUND(Regressions!H97, 1), NA())</f>
        <v>5</v>
      </c>
      <c r="I87" s="430">
        <f>IF(ISNUMBER(Regressions!I97),ROUND(Regressions!I97, 1), NA())</f>
        <v>10</v>
      </c>
      <c r="J87" s="428">
        <f>IF(ISNUMBER(Regressions!K97),ROUND(Regressions!K97, 1), NA())</f>
        <v>74.8</v>
      </c>
      <c r="K87" s="426">
        <f>IF(ISNUMBER(Regressions!L97),ROUND(Regressions!L97, 1), NA())</f>
        <v>73.400000000000006</v>
      </c>
      <c r="L87" s="431">
        <f>IF(ISNUMBER(Regressions!M97),ROUND(Regressions!M97, 1), NA())</f>
        <v>35.5</v>
      </c>
      <c r="M87" s="427">
        <f>IF(ISNUMBER(Regressions!N97),ROUND(Regressions!N97, 1), NA())</f>
        <v>37.9</v>
      </c>
      <c r="N87" s="430">
        <f>IF(ISNUMBER(Regressions!O97),ROUND(Regressions!O97, 1), NA())</f>
        <v>26.6</v>
      </c>
      <c r="O87" s="428">
        <f>IF(ISNUMBER(Regressions!Q97),ROUND(Regressions!Q97, 1), NA())</f>
        <v>74.599999999999994</v>
      </c>
      <c r="P87" s="426" t="e">
        <f>IF(ISNUMBER(Regressions!R97),ROUND(Regressions!R97, 1), NA())</f>
        <v>#N/A</v>
      </c>
      <c r="Q87" s="432">
        <f>IF(ISNUMBER(Regressions!S97),ROUND(Regressions!S97, 1), NA())</f>
        <v>71.5</v>
      </c>
      <c r="R87" s="427">
        <f>IF(ISNUMBER(Regressions!T97),ROUND(Regressions!T97, 1), NA())</f>
        <v>3.1</v>
      </c>
      <c r="S87" s="430">
        <f>IF(ISNUMBER(Regressions!U97),ROUND(Regressions!U97, 1), NA())</f>
        <v>25.4</v>
      </c>
      <c r="T87" s="421"/>
      <c r="U87" s="421"/>
      <c r="V87" s="421"/>
      <c r="W87" s="421"/>
      <c r="X87" s="421"/>
      <c r="Y87" s="421"/>
      <c r="Z87" s="421"/>
      <c r="AA87" s="421"/>
      <c r="AB87" s="421"/>
      <c r="AC87" s="421"/>
    </row>
    <row xmlns:x14ac="http://schemas.microsoft.com/office/spreadsheetml/2009/9/ac" r="88" x14ac:dyDescent="0.2">
      <c r="A88" s="359" t="str">
        <f>IF(ISBLANK(Regressions!A98), " ", Regressions!A98)</f>
        <v>Cambodia</v>
      </c>
      <c r="B88" s="360">
        <f>IF(ISBLANK(Regressions!B98), " ", Regressions!B98)</f>
        <v>2022</v>
      </c>
      <c r="C88" s="371" t="str">
        <f>IF(ISBLANK(Regressions!C98), " ", Regressions!C98)</f>
        <v>Rural</v>
      </c>
      <c r="D88" s="362">
        <f>IF(ISBLANK(Regressions!D98), " ", Regressions!D98)</f>
        <v>3602951.9107230948</v>
      </c>
      <c r="E88" s="363">
        <f>IF(ISNUMBER(Regressions!E98),ROUND(Regressions!E98, 1), NA())</f>
        <v>91.4</v>
      </c>
      <c r="F88" s="364">
        <f>IF(ISNUMBER(Regressions!F98),ROUND(Regressions!F98, 1), NA())</f>
        <v>89</v>
      </c>
      <c r="G88" s="365">
        <f>IF(ISNUMBER(Regressions!G98),ROUND(Regressions!G98, 1), NA())</f>
        <v>85.1</v>
      </c>
      <c r="H88" s="366">
        <f>IF(ISNUMBER(Regressions!H98),ROUND(Regressions!H98, 1), NA())</f>
        <v>3.9</v>
      </c>
      <c r="I88" s="367">
        <f>IF(ISNUMBER(Regressions!I98),ROUND(Regressions!I98, 1), NA())</f>
        <v>11</v>
      </c>
      <c r="J88" s="368">
        <f>IF(ISNUMBER(Regressions!K98),ROUND(Regressions!K98, 1), NA())</f>
        <v>76.3</v>
      </c>
      <c r="K88" s="364">
        <f>IF(ISNUMBER(Regressions!L98),ROUND(Regressions!L98, 1), NA())</f>
        <v>74.900000000000006</v>
      </c>
      <c r="L88" s="369">
        <f>IF(ISNUMBER(Regressions!M98),ROUND(Regressions!M98, 1), NA())</f>
        <v>35.9</v>
      </c>
      <c r="M88" s="366">
        <f>IF(ISNUMBER(Regressions!N98),ROUND(Regressions!N98, 1), NA())</f>
        <v>39</v>
      </c>
      <c r="N88" s="367">
        <f>IF(ISNUMBER(Regressions!O98),ROUND(Regressions!O98, 1), NA())</f>
        <v>25.1</v>
      </c>
      <c r="O88" s="368">
        <f>IF(ISNUMBER(Regressions!Q98),ROUND(Regressions!Q98, 1), NA())</f>
        <v>80.7</v>
      </c>
      <c r="P88" s="364" t="e">
        <f>IF(ISNUMBER(Regressions!R98),ROUND(Regressions!R98, 1), NA())</f>
        <v>#N/A</v>
      </c>
      <c r="Q88" s="370">
        <f>IF(ISNUMBER(Regressions!S98),ROUND(Regressions!S98, 1), NA())</f>
        <v>77.5</v>
      </c>
      <c r="R88" s="366">
        <f>IF(ISNUMBER(Regressions!T98),ROUND(Regressions!T98, 1), NA())</f>
        <v>3.2</v>
      </c>
      <c r="S88" s="367">
        <f>IF(ISNUMBER(Regressions!U98),ROUND(Regressions!U98, 1), NA())</f>
        <v>19.3</v>
      </c>
    </row>
    <row xmlns:x14ac="http://schemas.microsoft.com/office/spreadsheetml/2009/9/ac" r="89" x14ac:dyDescent="0.2">
      <c r="A89" s="372" t="str">
        <f>IF(ISBLANK(Regressions!A99), " ", Regressions!A99)</f>
        <v>Cambodia</v>
      </c>
      <c r="B89" s="373">
        <f>IF(ISBLANK(Regressions!B99), " ", Regressions!B99)</f>
        <v>2023</v>
      </c>
      <c r="C89" s="374" t="str">
        <f>IF(ISBLANK(Regressions!C99), " ", Regressions!C99)</f>
        <v>Rural</v>
      </c>
      <c r="D89" s="375">
        <f>IF(ISBLANK(Regressions!D99), " ", Regressions!D99)</f>
        <v>3594130.1886365511</v>
      </c>
      <c r="E89" s="376">
        <f>IF(ISNUMBER(Regressions!E99),ROUND(Regressions!E99, 1), NA())</f>
        <v>90.5</v>
      </c>
      <c r="F89" s="377">
        <f>IF(ISNUMBER(Regressions!F99),ROUND(Regressions!F99, 1), NA())</f>
        <v>88.1</v>
      </c>
      <c r="G89" s="378">
        <f>IF(ISNUMBER(Regressions!G99),ROUND(Regressions!G99, 1), NA())</f>
        <v>85.3</v>
      </c>
      <c r="H89" s="379">
        <f>IF(ISNUMBER(Regressions!H99),ROUND(Regressions!H99, 1), NA())</f>
        <v>2.8</v>
      </c>
      <c r="I89" s="380">
        <f>IF(ISNUMBER(Regressions!I99),ROUND(Regressions!I99, 1), NA())</f>
        <v>11.9</v>
      </c>
      <c r="J89" s="381">
        <f>IF(ISNUMBER(Regressions!K99),ROUND(Regressions!K99, 1), NA())</f>
        <v>77.7</v>
      </c>
      <c r="K89" s="377">
        <f>IF(ISNUMBER(Regressions!L99),ROUND(Regressions!L99, 1), NA())</f>
        <v>76.400000000000006</v>
      </c>
      <c r="L89" s="382">
        <f>IF(ISNUMBER(Regressions!M99),ROUND(Regressions!M99, 1), NA())</f>
        <v>36.4</v>
      </c>
      <c r="M89" s="379">
        <f>IF(ISNUMBER(Regressions!N99),ROUND(Regressions!N99, 1), NA())</f>
        <v>40</v>
      </c>
      <c r="N89" s="380">
        <f>IF(ISNUMBER(Regressions!O99),ROUND(Regressions!O99, 1), NA())</f>
        <v>23.6</v>
      </c>
      <c r="O89" s="381">
        <f>IF(ISNUMBER(Regressions!Q99),ROUND(Regressions!Q99, 1), NA())</f>
        <v>86.7</v>
      </c>
      <c r="P89" s="377" t="e">
        <f>IF(ISNUMBER(Regressions!R99),ROUND(Regressions!R99, 1), NA())</f>
        <v>#N/A</v>
      </c>
      <c r="Q89" s="383">
        <f>IF(ISNUMBER(Regressions!S99),ROUND(Regressions!S99, 1), NA())</f>
        <v>83.4</v>
      </c>
      <c r="R89" s="379">
        <f>IF(ISNUMBER(Regressions!T99),ROUND(Regressions!T99, 1), NA())</f>
        <v>3.3</v>
      </c>
      <c r="S89" s="380">
        <f>IF(ISNUMBER(Regressions!U99),ROUND(Regressions!U99, 1), NA())</f>
        <v>13.3</v>
      </c>
    </row>
    <row xmlns:x14ac="http://schemas.microsoft.com/office/spreadsheetml/2009/9/ac" r="90" hidden="true" x14ac:dyDescent="0.2">
      <c r="A90" s="359" t="str">
        <f>IF(ISBLANK(Regressions!A100), " ", Regressions!A100)</f>
        <v>Cambodia</v>
      </c>
      <c r="B90" s="360">
        <f>IF(ISBLANK(Regressions!B100), " ", Regressions!B100)</f>
        <v>2024</v>
      </c>
      <c r="C90" s="371" t="str">
        <f>IF(ISBLANK(Regressions!C100), " ", Regressions!C100)</f>
        <v>Rural</v>
      </c>
      <c r="D90" s="362" t="str">
        <f>IF(ISBLANK(Regressions!D100), " ", Regressions!D100)</f>
        <v> </v>
      </c>
      <c r="E90" s="363" t="e">
        <f>IF(ISNUMBER(Regressions!E100),ROUND(Regressions!E100, 1), NA())</f>
        <v>#N/A</v>
      </c>
      <c r="F90" s="364" t="e">
        <f>IF(ISNUMBER(Regressions!F100),ROUND(Regressions!F100, 1), NA())</f>
        <v>#N/A</v>
      </c>
      <c r="G90" s="365" t="e">
        <f>IF(ISNUMBER(Regressions!G100),ROUND(Regressions!G100, 1), NA())</f>
        <v>#N/A</v>
      </c>
      <c r="H90" s="366" t="e">
        <f>IF(ISNUMBER(Regressions!H100),ROUND(Regressions!H100, 1), NA())</f>
        <v>#N/A</v>
      </c>
      <c r="I90" s="367" t="e">
        <f>IF(ISNUMBER(Regressions!I100),ROUND(Regressions!I100, 1), NA())</f>
        <v>#N/A</v>
      </c>
      <c r="J90" s="368" t="e">
        <f>IF(ISNUMBER(Regressions!K100),ROUND(Regressions!K100, 1), NA())</f>
        <v>#N/A</v>
      </c>
      <c r="K90" s="364" t="e">
        <f>IF(ISNUMBER(Regressions!L100),ROUND(Regressions!L100, 1), NA())</f>
        <v>#N/A</v>
      </c>
      <c r="L90" s="369" t="e">
        <f>IF(ISNUMBER(Regressions!M100),ROUND(Regressions!M100, 1), NA())</f>
        <v>#N/A</v>
      </c>
      <c r="M90" s="366" t="e">
        <f>IF(ISNUMBER(Regressions!N100),ROUND(Regressions!N100, 1), NA())</f>
        <v>#N/A</v>
      </c>
      <c r="N90" s="367" t="e">
        <f>IF(ISNUMBER(Regressions!O100),ROUND(Regressions!O100, 1), NA())</f>
        <v>#N/A</v>
      </c>
      <c r="O90" s="368" t="e">
        <f>IF(ISNUMBER(Regressions!Q100),ROUND(Regressions!Q100, 1), NA())</f>
        <v>#N/A</v>
      </c>
      <c r="P90" s="364" t="e">
        <f>IF(ISNUMBER(Regressions!R100),ROUND(Regressions!R100, 1), NA())</f>
        <v>#N/A</v>
      </c>
      <c r="Q90" s="370" t="e">
        <f>IF(ISNUMBER(Regressions!S100),ROUND(Regressions!S100, 1), NA())</f>
        <v>#N/A</v>
      </c>
      <c r="R90" s="366" t="e">
        <f>IF(ISNUMBER(Regressions!T100),ROUND(Regressions!T100, 1), NA())</f>
        <v>#N/A</v>
      </c>
      <c r="S90" s="367" t="e">
        <f>IF(ISNUMBER(Regressions!U100),ROUND(Regressions!U100, 1), NA())</f>
        <v>#N/A</v>
      </c>
    </row>
    <row xmlns:x14ac="http://schemas.microsoft.com/office/spreadsheetml/2009/9/ac" r="91" hidden="true" x14ac:dyDescent="0.2">
      <c r="A91" s="359" t="str">
        <f>IF(ISBLANK(Regressions!A101), " ", Regressions!A101)</f>
        <v>Cambodia</v>
      </c>
      <c r="B91" s="360">
        <f>IF(ISBLANK(Regressions!B101), " ", Regressions!B101)</f>
        <v>2025</v>
      </c>
      <c r="C91" s="371" t="str">
        <f>IF(ISBLANK(Regressions!C101), " ", Regressions!C101)</f>
        <v>Rural</v>
      </c>
      <c r="D91" s="362" t="str">
        <f>IF(ISBLANK(Regressions!D101), " ", Regressions!D101)</f>
        <v> </v>
      </c>
      <c r="E91" s="363" t="e">
        <f>IF(ISNUMBER(Regressions!E101),ROUND(Regressions!E101, 1), NA())</f>
        <v>#N/A</v>
      </c>
      <c r="F91" s="364" t="e">
        <f>IF(ISNUMBER(Regressions!F101),ROUND(Regressions!F101, 1), NA())</f>
        <v>#N/A</v>
      </c>
      <c r="G91" s="365" t="e">
        <f>IF(ISNUMBER(Regressions!G101),ROUND(Regressions!G101, 1), NA())</f>
        <v>#N/A</v>
      </c>
      <c r="H91" s="366" t="e">
        <f>IF(ISNUMBER(Regressions!H101),ROUND(Regressions!H101, 1), NA())</f>
        <v>#N/A</v>
      </c>
      <c r="I91" s="367" t="e">
        <f>IF(ISNUMBER(Regressions!I101),ROUND(Regressions!I101, 1), NA())</f>
        <v>#N/A</v>
      </c>
      <c r="J91" s="368" t="e">
        <f>IF(ISNUMBER(Regressions!K101),ROUND(Regressions!K101, 1), NA())</f>
        <v>#N/A</v>
      </c>
      <c r="K91" s="364" t="e">
        <f>IF(ISNUMBER(Regressions!L101),ROUND(Regressions!L101, 1), NA())</f>
        <v>#N/A</v>
      </c>
      <c r="L91" s="369" t="e">
        <f>IF(ISNUMBER(Regressions!M101),ROUND(Regressions!M101, 1), NA())</f>
        <v>#N/A</v>
      </c>
      <c r="M91" s="366" t="e">
        <f>IF(ISNUMBER(Regressions!N101),ROUND(Regressions!N101, 1), NA())</f>
        <v>#N/A</v>
      </c>
      <c r="N91" s="367" t="e">
        <f>IF(ISNUMBER(Regressions!O101),ROUND(Regressions!O101, 1), NA())</f>
        <v>#N/A</v>
      </c>
      <c r="O91" s="368" t="e">
        <f>IF(ISNUMBER(Regressions!Q101),ROUND(Regressions!Q101, 1), NA())</f>
        <v>#N/A</v>
      </c>
      <c r="P91" s="364" t="e">
        <f>IF(ISNUMBER(Regressions!R101),ROUND(Regressions!R101, 1), NA())</f>
        <v>#N/A</v>
      </c>
      <c r="Q91" s="370" t="e">
        <f>IF(ISNUMBER(Regressions!S101),ROUND(Regressions!S101, 1), NA())</f>
        <v>#N/A</v>
      </c>
      <c r="R91" s="366" t="e">
        <f>IF(ISNUMBER(Regressions!T101),ROUND(Regressions!T101, 1), NA())</f>
        <v>#N/A</v>
      </c>
      <c r="S91" s="367" t="e">
        <f>IF(ISNUMBER(Regressions!U101),ROUND(Regressions!U101, 1), NA())</f>
        <v>#N/A</v>
      </c>
    </row>
    <row xmlns:x14ac="http://schemas.microsoft.com/office/spreadsheetml/2009/9/ac" r="92" hidden="true" x14ac:dyDescent="0.2">
      <c r="A92" s="359" t="str">
        <f>IF(ISBLANK(Regressions!A102), " ", Regressions!A102)</f>
        <v>Cambodia</v>
      </c>
      <c r="B92" s="360">
        <f>IF(ISBLANK(Regressions!B102), " ", Regressions!B102)</f>
        <v>2026</v>
      </c>
      <c r="C92" s="371" t="str">
        <f>IF(ISBLANK(Regressions!C102), " ", Regressions!C102)</f>
        <v>Rural</v>
      </c>
      <c r="D92" s="362" t="str">
        <f>IF(ISBLANK(Regressions!D102), " ", Regressions!D102)</f>
        <v> </v>
      </c>
      <c r="E92" s="363" t="e">
        <f>IF(ISNUMBER(Regressions!E102),ROUND(Regressions!E102, 1), NA())</f>
        <v>#N/A</v>
      </c>
      <c r="F92" s="364" t="e">
        <f>IF(ISNUMBER(Regressions!F102),ROUND(Regressions!F102, 1), NA())</f>
        <v>#N/A</v>
      </c>
      <c r="G92" s="365" t="e">
        <f>IF(ISNUMBER(Regressions!G102),ROUND(Regressions!G102, 1), NA())</f>
        <v>#N/A</v>
      </c>
      <c r="H92" s="366" t="e">
        <f>IF(ISNUMBER(Regressions!H102),ROUND(Regressions!H102, 1), NA())</f>
        <v>#N/A</v>
      </c>
      <c r="I92" s="367" t="e">
        <f>IF(ISNUMBER(Regressions!I102),ROUND(Regressions!I102, 1), NA())</f>
        <v>#N/A</v>
      </c>
      <c r="J92" s="368" t="e">
        <f>IF(ISNUMBER(Regressions!K102),ROUND(Regressions!K102, 1), NA())</f>
        <v>#N/A</v>
      </c>
      <c r="K92" s="364" t="e">
        <f>IF(ISNUMBER(Regressions!L102),ROUND(Regressions!L102, 1), NA())</f>
        <v>#N/A</v>
      </c>
      <c r="L92" s="369" t="e">
        <f>IF(ISNUMBER(Regressions!M102),ROUND(Regressions!M102, 1), NA())</f>
        <v>#N/A</v>
      </c>
      <c r="M92" s="366" t="e">
        <f>IF(ISNUMBER(Regressions!N102),ROUND(Regressions!N102, 1), NA())</f>
        <v>#N/A</v>
      </c>
      <c r="N92" s="367" t="e">
        <f>IF(ISNUMBER(Regressions!O102),ROUND(Regressions!O102, 1), NA())</f>
        <v>#N/A</v>
      </c>
      <c r="O92" s="368" t="e">
        <f>IF(ISNUMBER(Regressions!Q102),ROUND(Regressions!Q102, 1), NA())</f>
        <v>#N/A</v>
      </c>
      <c r="P92" s="364" t="e">
        <f>IF(ISNUMBER(Regressions!R102),ROUND(Regressions!R102, 1), NA())</f>
        <v>#N/A</v>
      </c>
      <c r="Q92" s="370" t="e">
        <f>IF(ISNUMBER(Regressions!S102),ROUND(Regressions!S102, 1), NA())</f>
        <v>#N/A</v>
      </c>
      <c r="R92" s="366" t="e">
        <f>IF(ISNUMBER(Regressions!T102),ROUND(Regressions!T102, 1), NA())</f>
        <v>#N/A</v>
      </c>
      <c r="S92" s="367" t="e">
        <f>IF(ISNUMBER(Regressions!U102),ROUND(Regressions!U102, 1), NA())</f>
        <v>#N/A</v>
      </c>
    </row>
    <row xmlns:x14ac="http://schemas.microsoft.com/office/spreadsheetml/2009/9/ac" r="93" hidden="true" x14ac:dyDescent="0.2">
      <c r="A93" s="359" t="str">
        <f>IF(ISBLANK(Regressions!A103), " ", Regressions!A103)</f>
        <v>Cambodia</v>
      </c>
      <c r="B93" s="360">
        <f>IF(ISBLANK(Regressions!B103), " ", Regressions!B103)</f>
        <v>2027</v>
      </c>
      <c r="C93" s="371" t="str">
        <f>IF(ISBLANK(Regressions!C103), " ", Regressions!C103)</f>
        <v>Rural</v>
      </c>
      <c r="D93" s="362" t="str">
        <f>IF(ISBLANK(Regressions!D103), " ", Regressions!D103)</f>
        <v> </v>
      </c>
      <c r="E93" s="363" t="e">
        <f>IF(ISNUMBER(Regressions!E103),ROUND(Regressions!E103, 1), NA())</f>
        <v>#N/A</v>
      </c>
      <c r="F93" s="364" t="e">
        <f>IF(ISNUMBER(Regressions!F103),ROUND(Regressions!F103, 1), NA())</f>
        <v>#N/A</v>
      </c>
      <c r="G93" s="365" t="e">
        <f>IF(ISNUMBER(Regressions!G103),ROUND(Regressions!G103, 1), NA())</f>
        <v>#N/A</v>
      </c>
      <c r="H93" s="366" t="e">
        <f>IF(ISNUMBER(Regressions!H103),ROUND(Regressions!H103, 1), NA())</f>
        <v>#N/A</v>
      </c>
      <c r="I93" s="367" t="e">
        <f>IF(ISNUMBER(Regressions!I103),ROUND(Regressions!I103, 1), NA())</f>
        <v>#N/A</v>
      </c>
      <c r="J93" s="368" t="e">
        <f>IF(ISNUMBER(Regressions!K103),ROUND(Regressions!K103, 1), NA())</f>
        <v>#N/A</v>
      </c>
      <c r="K93" s="364" t="e">
        <f>IF(ISNUMBER(Regressions!L103),ROUND(Regressions!L103, 1), NA())</f>
        <v>#N/A</v>
      </c>
      <c r="L93" s="369" t="e">
        <f>IF(ISNUMBER(Regressions!M103),ROUND(Regressions!M103, 1), NA())</f>
        <v>#N/A</v>
      </c>
      <c r="M93" s="366" t="e">
        <f>IF(ISNUMBER(Regressions!N103),ROUND(Regressions!N103, 1), NA())</f>
        <v>#N/A</v>
      </c>
      <c r="N93" s="367" t="e">
        <f>IF(ISNUMBER(Regressions!O103),ROUND(Regressions!O103, 1), NA())</f>
        <v>#N/A</v>
      </c>
      <c r="O93" s="368" t="e">
        <f>IF(ISNUMBER(Regressions!Q103),ROUND(Regressions!Q103, 1), NA())</f>
        <v>#N/A</v>
      </c>
      <c r="P93" s="364" t="e">
        <f>IF(ISNUMBER(Regressions!R103),ROUND(Regressions!R103, 1), NA())</f>
        <v>#N/A</v>
      </c>
      <c r="Q93" s="370" t="e">
        <f>IF(ISNUMBER(Regressions!S103),ROUND(Regressions!S103, 1), NA())</f>
        <v>#N/A</v>
      </c>
      <c r="R93" s="366" t="e">
        <f>IF(ISNUMBER(Regressions!T103),ROUND(Regressions!T103, 1), NA())</f>
        <v>#N/A</v>
      </c>
      <c r="S93" s="367" t="e">
        <f>IF(ISNUMBER(Regressions!U103),ROUND(Regressions!U103, 1), NA())</f>
        <v>#N/A</v>
      </c>
    </row>
    <row xmlns:x14ac="http://schemas.microsoft.com/office/spreadsheetml/2009/9/ac" r="94" hidden="true" x14ac:dyDescent="0.2">
      <c r="A94" s="359" t="str">
        <f>IF(ISBLANK(Regressions!A104), " ", Regressions!A104)</f>
        <v>Cambodia</v>
      </c>
      <c r="B94" s="360">
        <f>IF(ISBLANK(Regressions!B104), " ", Regressions!B104)</f>
        <v>2028</v>
      </c>
      <c r="C94" s="371" t="str">
        <f>IF(ISBLANK(Regressions!C104), " ", Regressions!C104)</f>
        <v>Rural</v>
      </c>
      <c r="D94" s="362" t="str">
        <f>IF(ISBLANK(Regressions!D104), " ", Regressions!D104)</f>
        <v> </v>
      </c>
      <c r="E94" s="363" t="e">
        <f>IF(ISNUMBER(Regressions!E104),ROUND(Regressions!E104, 1), NA())</f>
        <v>#N/A</v>
      </c>
      <c r="F94" s="364" t="e">
        <f>IF(ISNUMBER(Regressions!F104),ROUND(Regressions!F104, 1), NA())</f>
        <v>#N/A</v>
      </c>
      <c r="G94" s="365" t="e">
        <f>IF(ISNUMBER(Regressions!G104),ROUND(Regressions!G104, 1), NA())</f>
        <v>#N/A</v>
      </c>
      <c r="H94" s="366" t="e">
        <f>IF(ISNUMBER(Regressions!H104),ROUND(Regressions!H104, 1), NA())</f>
        <v>#N/A</v>
      </c>
      <c r="I94" s="367" t="e">
        <f>IF(ISNUMBER(Regressions!I104),ROUND(Regressions!I104, 1), NA())</f>
        <v>#N/A</v>
      </c>
      <c r="J94" s="368" t="e">
        <f>IF(ISNUMBER(Regressions!K104),ROUND(Regressions!K104, 1), NA())</f>
        <v>#N/A</v>
      </c>
      <c r="K94" s="364" t="e">
        <f>IF(ISNUMBER(Regressions!L104),ROUND(Regressions!L104, 1), NA())</f>
        <v>#N/A</v>
      </c>
      <c r="L94" s="369" t="e">
        <f>IF(ISNUMBER(Regressions!M104),ROUND(Regressions!M104, 1), NA())</f>
        <v>#N/A</v>
      </c>
      <c r="M94" s="366" t="e">
        <f>IF(ISNUMBER(Regressions!N104),ROUND(Regressions!N104, 1), NA())</f>
        <v>#N/A</v>
      </c>
      <c r="N94" s="367" t="e">
        <f>IF(ISNUMBER(Regressions!O104),ROUND(Regressions!O104, 1), NA())</f>
        <v>#N/A</v>
      </c>
      <c r="O94" s="368" t="e">
        <f>IF(ISNUMBER(Regressions!Q104),ROUND(Regressions!Q104, 1), NA())</f>
        <v>#N/A</v>
      </c>
      <c r="P94" s="364" t="e">
        <f>IF(ISNUMBER(Regressions!R104),ROUND(Regressions!R104, 1), NA())</f>
        <v>#N/A</v>
      </c>
      <c r="Q94" s="370" t="e">
        <f>IF(ISNUMBER(Regressions!S104),ROUND(Regressions!S104, 1), NA())</f>
        <v>#N/A</v>
      </c>
      <c r="R94" s="366" t="e">
        <f>IF(ISNUMBER(Regressions!T104),ROUND(Regressions!T104, 1), NA())</f>
        <v>#N/A</v>
      </c>
      <c r="S94" s="367" t="e">
        <f>IF(ISNUMBER(Regressions!U104),ROUND(Regressions!U104, 1), NA())</f>
        <v>#N/A</v>
      </c>
    </row>
    <row xmlns:x14ac="http://schemas.microsoft.com/office/spreadsheetml/2009/9/ac" r="95" hidden="true" x14ac:dyDescent="0.2">
      <c r="A95" s="359" t="str">
        <f>IF(ISBLANK(Regressions!A105), " ", Regressions!A105)</f>
        <v>Cambodia</v>
      </c>
      <c r="B95" s="360">
        <f>IF(ISBLANK(Regressions!B105), " ", Regressions!B105)</f>
        <v>2029</v>
      </c>
      <c r="C95" s="371" t="str">
        <f>IF(ISBLANK(Regressions!C105), " ", Regressions!C105)</f>
        <v>Rural</v>
      </c>
      <c r="D95" s="362" t="str">
        <f>IF(ISBLANK(Regressions!D105), " ", Regressions!D105)</f>
        <v> </v>
      </c>
      <c r="E95" s="363" t="e">
        <f>IF(ISNUMBER(Regressions!E105),ROUND(Regressions!E105, 1), NA())</f>
        <v>#N/A</v>
      </c>
      <c r="F95" s="364" t="e">
        <f>IF(ISNUMBER(Regressions!F105),ROUND(Regressions!F105, 1), NA())</f>
        <v>#N/A</v>
      </c>
      <c r="G95" s="365" t="e">
        <f>IF(ISNUMBER(Regressions!G105),ROUND(Regressions!G105, 1), NA())</f>
        <v>#N/A</v>
      </c>
      <c r="H95" s="366" t="e">
        <f>IF(ISNUMBER(Regressions!H105),ROUND(Regressions!H105, 1), NA())</f>
        <v>#N/A</v>
      </c>
      <c r="I95" s="367" t="e">
        <f>IF(ISNUMBER(Regressions!I105),ROUND(Regressions!I105, 1), NA())</f>
        <v>#N/A</v>
      </c>
      <c r="J95" s="368" t="e">
        <f>IF(ISNUMBER(Regressions!K105),ROUND(Regressions!K105, 1), NA())</f>
        <v>#N/A</v>
      </c>
      <c r="K95" s="364" t="e">
        <f>IF(ISNUMBER(Regressions!L105),ROUND(Regressions!L105, 1), NA())</f>
        <v>#N/A</v>
      </c>
      <c r="L95" s="369" t="e">
        <f>IF(ISNUMBER(Regressions!M105),ROUND(Regressions!M105, 1), NA())</f>
        <v>#N/A</v>
      </c>
      <c r="M95" s="366" t="e">
        <f>IF(ISNUMBER(Regressions!N105),ROUND(Regressions!N105, 1), NA())</f>
        <v>#N/A</v>
      </c>
      <c r="N95" s="367" t="e">
        <f>IF(ISNUMBER(Regressions!O105),ROUND(Regressions!O105, 1), NA())</f>
        <v>#N/A</v>
      </c>
      <c r="O95" s="368" t="e">
        <f>IF(ISNUMBER(Regressions!Q105),ROUND(Regressions!Q105, 1), NA())</f>
        <v>#N/A</v>
      </c>
      <c r="P95" s="364" t="e">
        <f>IF(ISNUMBER(Regressions!R105),ROUND(Regressions!R105, 1), NA())</f>
        <v>#N/A</v>
      </c>
      <c r="Q95" s="370" t="e">
        <f>IF(ISNUMBER(Regressions!S105),ROUND(Regressions!S105, 1), NA())</f>
        <v>#N/A</v>
      </c>
      <c r="R95" s="366" t="e">
        <f>IF(ISNUMBER(Regressions!T105),ROUND(Regressions!T105, 1), NA())</f>
        <v>#N/A</v>
      </c>
      <c r="S95" s="367" t="e">
        <f>IF(ISNUMBER(Regressions!U105),ROUND(Regressions!U105, 1), NA())</f>
        <v>#N/A</v>
      </c>
    </row>
    <row xmlns:x14ac="http://schemas.microsoft.com/office/spreadsheetml/2009/9/ac" r="96" hidden="true" x14ac:dyDescent="0.2">
      <c r="A96" s="359" t="str">
        <f>IF(ISBLANK(Regressions!A106), " ", Regressions!A106)</f>
        <v>Cambodia</v>
      </c>
      <c r="B96" s="360">
        <f>IF(ISBLANK(Regressions!B106), " ", Regressions!B106)</f>
        <v>2030</v>
      </c>
      <c r="C96" s="371" t="str">
        <f>IF(ISBLANK(Regressions!C106), " ", Regressions!C106)</f>
        <v>Rural</v>
      </c>
      <c r="D96" s="362" t="str">
        <f>IF(ISBLANK(Regressions!D106), " ", Regressions!D106)</f>
        <v> </v>
      </c>
      <c r="E96" s="363" t="e">
        <f>IF(ISNUMBER(Regressions!E106),ROUND(Regressions!E106, 1), NA())</f>
        <v>#N/A</v>
      </c>
      <c r="F96" s="364" t="e">
        <f>IF(ISNUMBER(Regressions!F106),ROUND(Regressions!F106, 1), NA())</f>
        <v>#N/A</v>
      </c>
      <c r="G96" s="365" t="e">
        <f>IF(ISNUMBER(Regressions!G106),ROUND(Regressions!G106, 1), NA())</f>
        <v>#N/A</v>
      </c>
      <c r="H96" s="366" t="e">
        <f>IF(ISNUMBER(Regressions!H106),ROUND(Regressions!H106, 1), NA())</f>
        <v>#N/A</v>
      </c>
      <c r="I96" s="367" t="e">
        <f>IF(ISNUMBER(Regressions!I106),ROUND(Regressions!I106, 1), NA())</f>
        <v>#N/A</v>
      </c>
      <c r="J96" s="368" t="e">
        <f>IF(ISNUMBER(Regressions!K106),ROUND(Regressions!K106, 1), NA())</f>
        <v>#N/A</v>
      </c>
      <c r="K96" s="364" t="e">
        <f>IF(ISNUMBER(Regressions!L106),ROUND(Regressions!L106, 1), NA())</f>
        <v>#N/A</v>
      </c>
      <c r="L96" s="369" t="e">
        <f>IF(ISNUMBER(Regressions!M106),ROUND(Regressions!M106, 1), NA())</f>
        <v>#N/A</v>
      </c>
      <c r="M96" s="366" t="e">
        <f>IF(ISNUMBER(Regressions!N106),ROUND(Regressions!N106, 1), NA())</f>
        <v>#N/A</v>
      </c>
      <c r="N96" s="367" t="e">
        <f>IF(ISNUMBER(Regressions!O106),ROUND(Regressions!O106, 1), NA())</f>
        <v>#N/A</v>
      </c>
      <c r="O96" s="368" t="e">
        <f>IF(ISNUMBER(Regressions!Q106),ROUND(Regressions!Q106, 1), NA())</f>
        <v>#N/A</v>
      </c>
      <c r="P96" s="364" t="e">
        <f>IF(ISNUMBER(Regressions!R106),ROUND(Regressions!R106, 1), NA())</f>
        <v>#N/A</v>
      </c>
      <c r="Q96" s="370" t="e">
        <f>IF(ISNUMBER(Regressions!S106),ROUND(Regressions!S106, 1), NA())</f>
        <v>#N/A</v>
      </c>
      <c r="R96" s="366" t="e">
        <f>IF(ISNUMBER(Regressions!T106),ROUND(Regressions!T106, 1), NA())</f>
        <v>#N/A</v>
      </c>
      <c r="S96" s="367" t="e">
        <f>IF(ISNUMBER(Regressions!U106),ROUND(Regressions!U106, 1), NA())</f>
        <v>#N/A</v>
      </c>
    </row>
    <row xmlns:x14ac="http://schemas.microsoft.com/office/spreadsheetml/2009/9/ac" r="97" x14ac:dyDescent="0.2">
      <c r="A97" s="359" t="str">
        <f>IF(ISBLANK(Regressions!A107), " ", Regressions!A107)</f>
        <v>Cambodia</v>
      </c>
      <c r="B97" s="360">
        <f>IF(ISBLANK(Regressions!B107), " ", Regressions!B107)</f>
        <v>2000</v>
      </c>
      <c r="C97" s="371" t="str">
        <f>IF(ISBLANK(Regressions!C107), " ", Regressions!C107)</f>
        <v>Pre-primary</v>
      </c>
      <c r="D97" s="362">
        <f>IF(ISBLANK(Regressions!D107), " ", Regressions!D107)</f>
        <v>971252</v>
      </c>
      <c r="E97" s="363" t="e">
        <f>IF(ISNUMBER(Regressions!E107),ROUND(Regressions!E107, 1), NA())</f>
        <v>#N/A</v>
      </c>
      <c r="F97" s="364" t="e">
        <f>IF(ISNUMBER(Regressions!F107),ROUND(Regressions!F107, 1), NA())</f>
        <v>#N/A</v>
      </c>
      <c r="G97" s="365" t="e">
        <f>IF(ISNUMBER(Regressions!G107),ROUND(Regressions!G107, 1), NA())</f>
        <v>#N/A</v>
      </c>
      <c r="H97" s="366" t="e">
        <f>IF(ISNUMBER(Regressions!H107),ROUND(Regressions!H107, 1), NA())</f>
        <v>#N/A</v>
      </c>
      <c r="I97" s="367" t="e">
        <f>IF(ISNUMBER(Regressions!I107),ROUND(Regressions!I107, 1), NA())</f>
        <v>#N/A</v>
      </c>
      <c r="J97" s="368" t="e">
        <f>IF(ISNUMBER(Regressions!K107),ROUND(Regressions!K107, 1), NA())</f>
        <v>#N/A</v>
      </c>
      <c r="K97" s="364" t="e">
        <f>IF(ISNUMBER(Regressions!L107),ROUND(Regressions!L107, 1), NA())</f>
        <v>#N/A</v>
      </c>
      <c r="L97" s="369" t="e">
        <f>IF(ISNUMBER(Regressions!M107),ROUND(Regressions!M107, 1), NA())</f>
        <v>#N/A</v>
      </c>
      <c r="M97" s="366" t="e">
        <f>IF(ISNUMBER(Regressions!N107),ROUND(Regressions!N107, 1), NA())</f>
        <v>#N/A</v>
      </c>
      <c r="N97" s="367" t="e">
        <f>IF(ISNUMBER(Regressions!O107),ROUND(Regressions!O107, 1), NA())</f>
        <v>#N/A</v>
      </c>
      <c r="O97" s="368" t="e">
        <f>IF(ISNUMBER(Regressions!Q107),ROUND(Regressions!Q107, 1), NA())</f>
        <v>#N/A</v>
      </c>
      <c r="P97" s="364" t="e">
        <f>IF(ISNUMBER(Regressions!R107),ROUND(Regressions!R107, 1), NA())</f>
        <v>#N/A</v>
      </c>
      <c r="Q97" s="370" t="e">
        <f>IF(ISNUMBER(Regressions!S107),ROUND(Regressions!S107, 1), NA())</f>
        <v>#N/A</v>
      </c>
      <c r="R97" s="366" t="e">
        <f>IF(ISNUMBER(Regressions!T107),ROUND(Regressions!T107, 1), NA())</f>
        <v>#N/A</v>
      </c>
      <c r="S97" s="367" t="e">
        <f>IF(ISNUMBER(Regressions!U107),ROUND(Regressions!U107, 1), NA())</f>
        <v>#N/A</v>
      </c>
    </row>
    <row xmlns:x14ac="http://schemas.microsoft.com/office/spreadsheetml/2009/9/ac" r="98" x14ac:dyDescent="0.2">
      <c r="A98" s="359" t="str">
        <f>IF(ISBLANK(Regressions!A108), " ", Regressions!A108)</f>
        <v>Cambodia</v>
      </c>
      <c r="B98" s="360">
        <f>IF(ISBLANK(Regressions!B108), " ", Regressions!B108)</f>
        <v>2001</v>
      </c>
      <c r="C98" s="371" t="str">
        <f>IF(ISBLANK(Regressions!C108), " ", Regressions!C108)</f>
        <v>Pre-primary</v>
      </c>
      <c r="D98" s="362">
        <f>IF(ISBLANK(Regressions!D108), " ", Regressions!D108)</f>
        <v>909903</v>
      </c>
      <c r="E98" s="363" t="e">
        <f>IF(ISNUMBER(Regressions!E108),ROUND(Regressions!E108, 1), NA())</f>
        <v>#N/A</v>
      </c>
      <c r="F98" s="364" t="e">
        <f>IF(ISNUMBER(Regressions!F108),ROUND(Regressions!F108, 1), NA())</f>
        <v>#N/A</v>
      </c>
      <c r="G98" s="365" t="e">
        <f>IF(ISNUMBER(Regressions!G108),ROUND(Regressions!G108, 1), NA())</f>
        <v>#N/A</v>
      </c>
      <c r="H98" s="366" t="e">
        <f>IF(ISNUMBER(Regressions!H108),ROUND(Regressions!H108, 1), NA())</f>
        <v>#N/A</v>
      </c>
      <c r="I98" s="367" t="e">
        <f>IF(ISNUMBER(Regressions!I108),ROUND(Regressions!I108, 1), NA())</f>
        <v>#N/A</v>
      </c>
      <c r="J98" s="368" t="e">
        <f>IF(ISNUMBER(Regressions!K108),ROUND(Regressions!K108, 1), NA())</f>
        <v>#N/A</v>
      </c>
      <c r="K98" s="364" t="e">
        <f>IF(ISNUMBER(Regressions!L108),ROUND(Regressions!L108, 1), NA())</f>
        <v>#N/A</v>
      </c>
      <c r="L98" s="369" t="e">
        <f>IF(ISNUMBER(Regressions!M108),ROUND(Regressions!M108, 1), NA())</f>
        <v>#N/A</v>
      </c>
      <c r="M98" s="366" t="e">
        <f>IF(ISNUMBER(Regressions!N108),ROUND(Regressions!N108, 1), NA())</f>
        <v>#N/A</v>
      </c>
      <c r="N98" s="367" t="e">
        <f>IF(ISNUMBER(Regressions!O108),ROUND(Regressions!O108, 1), NA())</f>
        <v>#N/A</v>
      </c>
      <c r="O98" s="368" t="e">
        <f>IF(ISNUMBER(Regressions!Q108),ROUND(Regressions!Q108, 1), NA())</f>
        <v>#N/A</v>
      </c>
      <c r="P98" s="364" t="e">
        <f>IF(ISNUMBER(Regressions!R108),ROUND(Regressions!R108, 1), NA())</f>
        <v>#N/A</v>
      </c>
      <c r="Q98" s="370" t="e">
        <f>IF(ISNUMBER(Regressions!S108),ROUND(Regressions!S108, 1), NA())</f>
        <v>#N/A</v>
      </c>
      <c r="R98" s="366" t="e">
        <f>IF(ISNUMBER(Regressions!T108),ROUND(Regressions!T108, 1), NA())</f>
        <v>#N/A</v>
      </c>
      <c r="S98" s="367" t="e">
        <f>IF(ISNUMBER(Regressions!U108),ROUND(Regressions!U108, 1), NA())</f>
        <v>#N/A</v>
      </c>
    </row>
    <row xmlns:x14ac="http://schemas.microsoft.com/office/spreadsheetml/2009/9/ac" r="99" x14ac:dyDescent="0.2">
      <c r="A99" s="359" t="str">
        <f>IF(ISBLANK(Regressions!A109), " ", Regressions!A109)</f>
        <v>Cambodia</v>
      </c>
      <c r="B99" s="360">
        <f>IF(ISBLANK(Regressions!B109), " ", Regressions!B109)</f>
        <v>2002</v>
      </c>
      <c r="C99" s="371" t="str">
        <f>IF(ISBLANK(Regressions!C109), " ", Regressions!C109)</f>
        <v>Pre-primary</v>
      </c>
      <c r="D99" s="362">
        <f>IF(ISBLANK(Regressions!D109), " ", Regressions!D109)</f>
        <v>892122</v>
      </c>
      <c r="E99" s="363" t="e">
        <f>IF(ISNUMBER(Regressions!E109),ROUND(Regressions!E109, 1), NA())</f>
        <v>#N/A</v>
      </c>
      <c r="F99" s="364" t="e">
        <f>IF(ISNUMBER(Regressions!F109),ROUND(Regressions!F109, 1), NA())</f>
        <v>#N/A</v>
      </c>
      <c r="G99" s="365" t="e">
        <f>IF(ISNUMBER(Regressions!G109),ROUND(Regressions!G109, 1), NA())</f>
        <v>#N/A</v>
      </c>
      <c r="H99" s="366" t="e">
        <f>IF(ISNUMBER(Regressions!H109),ROUND(Regressions!H109, 1), NA())</f>
        <v>#N/A</v>
      </c>
      <c r="I99" s="367" t="e">
        <f>IF(ISNUMBER(Regressions!I109),ROUND(Regressions!I109, 1), NA())</f>
        <v>#N/A</v>
      </c>
      <c r="J99" s="368" t="e">
        <f>IF(ISNUMBER(Regressions!K109),ROUND(Regressions!K109, 1), NA())</f>
        <v>#N/A</v>
      </c>
      <c r="K99" s="364" t="e">
        <f>IF(ISNUMBER(Regressions!L109),ROUND(Regressions!L109, 1), NA())</f>
        <v>#N/A</v>
      </c>
      <c r="L99" s="369" t="e">
        <f>IF(ISNUMBER(Regressions!M109),ROUND(Regressions!M109, 1), NA())</f>
        <v>#N/A</v>
      </c>
      <c r="M99" s="366" t="e">
        <f>IF(ISNUMBER(Regressions!N109),ROUND(Regressions!N109, 1), NA())</f>
        <v>#N/A</v>
      </c>
      <c r="N99" s="367" t="e">
        <f>IF(ISNUMBER(Regressions!O109),ROUND(Regressions!O109, 1), NA())</f>
        <v>#N/A</v>
      </c>
      <c r="O99" s="368" t="e">
        <f>IF(ISNUMBER(Regressions!Q109),ROUND(Regressions!Q109, 1), NA())</f>
        <v>#N/A</v>
      </c>
      <c r="P99" s="364" t="e">
        <f>IF(ISNUMBER(Regressions!R109),ROUND(Regressions!R109, 1), NA())</f>
        <v>#N/A</v>
      </c>
      <c r="Q99" s="370" t="e">
        <f>IF(ISNUMBER(Regressions!S109),ROUND(Regressions!S109, 1), NA())</f>
        <v>#N/A</v>
      </c>
      <c r="R99" s="366" t="e">
        <f>IF(ISNUMBER(Regressions!T109),ROUND(Regressions!T109, 1), NA())</f>
        <v>#N/A</v>
      </c>
      <c r="S99" s="367" t="e">
        <f>IF(ISNUMBER(Regressions!U109),ROUND(Regressions!U109, 1), NA())</f>
        <v>#N/A</v>
      </c>
    </row>
    <row xmlns:x14ac="http://schemas.microsoft.com/office/spreadsheetml/2009/9/ac" r="100" x14ac:dyDescent="0.2">
      <c r="A100" s="359" t="str">
        <f>IF(ISBLANK(Regressions!A110), " ", Regressions!A110)</f>
        <v>Cambodia</v>
      </c>
      <c r="B100" s="360">
        <f>IF(ISBLANK(Regressions!B110), " ", Regressions!B110)</f>
        <v>2003</v>
      </c>
      <c r="C100" s="371" t="str">
        <f>IF(ISBLANK(Regressions!C110), " ", Regressions!C110)</f>
        <v>Pre-primary</v>
      </c>
      <c r="D100" s="362">
        <f>IF(ISBLANK(Regressions!D110), " ", Regressions!D110)</f>
        <v>893756</v>
      </c>
      <c r="E100" s="363" t="e">
        <f>IF(ISNUMBER(Regressions!E110),ROUND(Regressions!E110, 1), NA())</f>
        <v>#N/A</v>
      </c>
      <c r="F100" s="364" t="e">
        <f>IF(ISNUMBER(Regressions!F110),ROUND(Regressions!F110, 1), NA())</f>
        <v>#N/A</v>
      </c>
      <c r="G100" s="365" t="e">
        <f>IF(ISNUMBER(Regressions!G110),ROUND(Regressions!G110, 1), NA())</f>
        <v>#N/A</v>
      </c>
      <c r="H100" s="366" t="e">
        <f>IF(ISNUMBER(Regressions!H110),ROUND(Regressions!H110, 1), NA())</f>
        <v>#N/A</v>
      </c>
      <c r="I100" s="367" t="e">
        <f>IF(ISNUMBER(Regressions!I110),ROUND(Regressions!I110, 1), NA())</f>
        <v>#N/A</v>
      </c>
      <c r="J100" s="368" t="e">
        <f>IF(ISNUMBER(Regressions!K110),ROUND(Regressions!K110, 1), NA())</f>
        <v>#N/A</v>
      </c>
      <c r="K100" s="364" t="e">
        <f>IF(ISNUMBER(Regressions!L110),ROUND(Regressions!L110, 1), NA())</f>
        <v>#N/A</v>
      </c>
      <c r="L100" s="369" t="e">
        <f>IF(ISNUMBER(Regressions!M110),ROUND(Regressions!M110, 1), NA())</f>
        <v>#N/A</v>
      </c>
      <c r="M100" s="366" t="e">
        <f>IF(ISNUMBER(Regressions!N110),ROUND(Regressions!N110, 1), NA())</f>
        <v>#N/A</v>
      </c>
      <c r="N100" s="367" t="e">
        <f>IF(ISNUMBER(Regressions!O110),ROUND(Regressions!O110, 1), NA())</f>
        <v>#N/A</v>
      </c>
      <c r="O100" s="368" t="e">
        <f>IF(ISNUMBER(Regressions!Q110),ROUND(Regressions!Q110, 1), NA())</f>
        <v>#N/A</v>
      </c>
      <c r="P100" s="364" t="e">
        <f>IF(ISNUMBER(Regressions!R110),ROUND(Regressions!R110, 1), NA())</f>
        <v>#N/A</v>
      </c>
      <c r="Q100" s="370" t="e">
        <f>IF(ISNUMBER(Regressions!S110),ROUND(Regressions!S110, 1), NA())</f>
        <v>#N/A</v>
      </c>
      <c r="R100" s="366" t="e">
        <f>IF(ISNUMBER(Regressions!T110),ROUND(Regressions!T110, 1), NA())</f>
        <v>#N/A</v>
      </c>
      <c r="S100" s="367" t="e">
        <f>IF(ISNUMBER(Regressions!U110),ROUND(Regressions!U110, 1), NA())</f>
        <v>#N/A</v>
      </c>
    </row>
    <row xmlns:x14ac="http://schemas.microsoft.com/office/spreadsheetml/2009/9/ac" r="101" x14ac:dyDescent="0.2">
      <c r="A101" s="359" t="str">
        <f>IF(ISBLANK(Regressions!A111), " ", Regressions!A111)</f>
        <v>Cambodia</v>
      </c>
      <c r="B101" s="360">
        <f>IF(ISBLANK(Regressions!B111), " ", Regressions!B111)</f>
        <v>2004</v>
      </c>
      <c r="C101" s="371" t="str">
        <f>IF(ISBLANK(Regressions!C111), " ", Regressions!C111)</f>
        <v>Pre-primary</v>
      </c>
      <c r="D101" s="362">
        <f>IF(ISBLANK(Regressions!D111), " ", Regressions!D111)</f>
        <v>916311</v>
      </c>
      <c r="E101" s="363" t="e">
        <f>IF(ISNUMBER(Regressions!E111),ROUND(Regressions!E111, 1), NA())</f>
        <v>#N/A</v>
      </c>
      <c r="F101" s="364" t="e">
        <f>IF(ISNUMBER(Regressions!F111),ROUND(Regressions!F111, 1), NA())</f>
        <v>#N/A</v>
      </c>
      <c r="G101" s="365" t="e">
        <f>IF(ISNUMBER(Regressions!G111),ROUND(Regressions!G111, 1), NA())</f>
        <v>#N/A</v>
      </c>
      <c r="H101" s="366" t="e">
        <f>IF(ISNUMBER(Regressions!H111),ROUND(Regressions!H111, 1), NA())</f>
        <v>#N/A</v>
      </c>
      <c r="I101" s="367" t="e">
        <f>IF(ISNUMBER(Regressions!I111),ROUND(Regressions!I111, 1), NA())</f>
        <v>#N/A</v>
      </c>
      <c r="J101" s="368" t="e">
        <f>IF(ISNUMBER(Regressions!K111),ROUND(Regressions!K111, 1), NA())</f>
        <v>#N/A</v>
      </c>
      <c r="K101" s="364" t="e">
        <f>IF(ISNUMBER(Regressions!L111),ROUND(Regressions!L111, 1), NA())</f>
        <v>#N/A</v>
      </c>
      <c r="L101" s="369" t="e">
        <f>IF(ISNUMBER(Regressions!M111),ROUND(Regressions!M111, 1), NA())</f>
        <v>#N/A</v>
      </c>
      <c r="M101" s="366" t="e">
        <f>IF(ISNUMBER(Regressions!N111),ROUND(Regressions!N111, 1), NA())</f>
        <v>#N/A</v>
      </c>
      <c r="N101" s="367" t="e">
        <f>IF(ISNUMBER(Regressions!O111),ROUND(Regressions!O111, 1), NA())</f>
        <v>#N/A</v>
      </c>
      <c r="O101" s="368" t="e">
        <f>IF(ISNUMBER(Regressions!Q111),ROUND(Regressions!Q111, 1), NA())</f>
        <v>#N/A</v>
      </c>
      <c r="P101" s="364" t="e">
        <f>IF(ISNUMBER(Regressions!R111),ROUND(Regressions!R111, 1), NA())</f>
        <v>#N/A</v>
      </c>
      <c r="Q101" s="370" t="e">
        <f>IF(ISNUMBER(Regressions!S111),ROUND(Regressions!S111, 1), NA())</f>
        <v>#N/A</v>
      </c>
      <c r="R101" s="366" t="e">
        <f>IF(ISNUMBER(Regressions!T111),ROUND(Regressions!T111, 1), NA())</f>
        <v>#N/A</v>
      </c>
      <c r="S101" s="367" t="e">
        <f>IF(ISNUMBER(Regressions!U111),ROUND(Regressions!U111, 1), NA())</f>
        <v>#N/A</v>
      </c>
    </row>
    <row xmlns:x14ac="http://schemas.microsoft.com/office/spreadsheetml/2009/9/ac" r="102" x14ac:dyDescent="0.2">
      <c r="A102" s="359" t="str">
        <f>IF(ISBLANK(Regressions!A112), " ", Regressions!A112)</f>
        <v>Cambodia</v>
      </c>
      <c r="B102" s="360">
        <f>IF(ISBLANK(Regressions!B112), " ", Regressions!B112)</f>
        <v>2005</v>
      </c>
      <c r="C102" s="371" t="str">
        <f>IF(ISBLANK(Regressions!C112), " ", Regressions!C112)</f>
        <v>Pre-primary</v>
      </c>
      <c r="D102" s="362">
        <f>IF(ISBLANK(Regressions!D112), " ", Regressions!D112)</f>
        <v>912082</v>
      </c>
      <c r="E102" s="363" t="e">
        <f>IF(ISNUMBER(Regressions!E112),ROUND(Regressions!E112, 1), NA())</f>
        <v>#N/A</v>
      </c>
      <c r="F102" s="364" t="e">
        <f>IF(ISNUMBER(Regressions!F112),ROUND(Regressions!F112, 1), NA())</f>
        <v>#N/A</v>
      </c>
      <c r="G102" s="365" t="e">
        <f>IF(ISNUMBER(Regressions!G112),ROUND(Regressions!G112, 1), NA())</f>
        <v>#N/A</v>
      </c>
      <c r="H102" s="366" t="e">
        <f>IF(ISNUMBER(Regressions!H112),ROUND(Regressions!H112, 1), NA())</f>
        <v>#N/A</v>
      </c>
      <c r="I102" s="367" t="e">
        <f>IF(ISNUMBER(Regressions!I112),ROUND(Regressions!I112, 1), NA())</f>
        <v>#N/A</v>
      </c>
      <c r="J102" s="368" t="e">
        <f>IF(ISNUMBER(Regressions!K112),ROUND(Regressions!K112, 1), NA())</f>
        <v>#N/A</v>
      </c>
      <c r="K102" s="364" t="e">
        <f>IF(ISNUMBER(Regressions!L112),ROUND(Regressions!L112, 1), NA())</f>
        <v>#N/A</v>
      </c>
      <c r="L102" s="369" t="e">
        <f>IF(ISNUMBER(Regressions!M112),ROUND(Regressions!M112, 1), NA())</f>
        <v>#N/A</v>
      </c>
      <c r="M102" s="366" t="e">
        <f>IF(ISNUMBER(Regressions!N112),ROUND(Regressions!N112, 1), NA())</f>
        <v>#N/A</v>
      </c>
      <c r="N102" s="367" t="e">
        <f>IF(ISNUMBER(Regressions!O112),ROUND(Regressions!O112, 1), NA())</f>
        <v>#N/A</v>
      </c>
      <c r="O102" s="368" t="e">
        <f>IF(ISNUMBER(Regressions!Q112),ROUND(Regressions!Q112, 1), NA())</f>
        <v>#N/A</v>
      </c>
      <c r="P102" s="364" t="e">
        <f>IF(ISNUMBER(Regressions!R112),ROUND(Regressions!R112, 1), NA())</f>
        <v>#N/A</v>
      </c>
      <c r="Q102" s="370" t="e">
        <f>IF(ISNUMBER(Regressions!S112),ROUND(Regressions!S112, 1), NA())</f>
        <v>#N/A</v>
      </c>
      <c r="R102" s="366" t="e">
        <f>IF(ISNUMBER(Regressions!T112),ROUND(Regressions!T112, 1), NA())</f>
        <v>#N/A</v>
      </c>
      <c r="S102" s="367" t="e">
        <f>IF(ISNUMBER(Regressions!U112),ROUND(Regressions!U112, 1), NA())</f>
        <v>#N/A</v>
      </c>
    </row>
    <row xmlns:x14ac="http://schemas.microsoft.com/office/spreadsheetml/2009/9/ac" r="103" x14ac:dyDescent="0.2">
      <c r="A103" s="359" t="str">
        <f>IF(ISBLANK(Regressions!A113), " ", Regressions!A113)</f>
        <v>Cambodia</v>
      </c>
      <c r="B103" s="360">
        <f>IF(ISBLANK(Regressions!B113), " ", Regressions!B113)</f>
        <v>2006</v>
      </c>
      <c r="C103" s="371" t="str">
        <f>IF(ISBLANK(Regressions!C113), " ", Regressions!C113)</f>
        <v>Pre-primary</v>
      </c>
      <c r="D103" s="362">
        <f>IF(ISBLANK(Regressions!D113), " ", Regressions!D113)</f>
        <v>911902</v>
      </c>
      <c r="E103" s="363" t="e">
        <f>IF(ISNUMBER(Regressions!E113),ROUND(Regressions!E113, 1), NA())</f>
        <v>#N/A</v>
      </c>
      <c r="F103" s="364" t="e">
        <f>IF(ISNUMBER(Regressions!F113),ROUND(Regressions!F113, 1), NA())</f>
        <v>#N/A</v>
      </c>
      <c r="G103" s="365" t="e">
        <f>IF(ISNUMBER(Regressions!G113),ROUND(Regressions!G113, 1), NA())</f>
        <v>#N/A</v>
      </c>
      <c r="H103" s="366" t="e">
        <f>IF(ISNUMBER(Regressions!H113),ROUND(Regressions!H113, 1), NA())</f>
        <v>#N/A</v>
      </c>
      <c r="I103" s="367" t="e">
        <f>IF(ISNUMBER(Regressions!I113),ROUND(Regressions!I113, 1), NA())</f>
        <v>#N/A</v>
      </c>
      <c r="J103" s="368" t="e">
        <f>IF(ISNUMBER(Regressions!K113),ROUND(Regressions!K113, 1), NA())</f>
        <v>#N/A</v>
      </c>
      <c r="K103" s="364" t="e">
        <f>IF(ISNUMBER(Regressions!L113),ROUND(Regressions!L113, 1), NA())</f>
        <v>#N/A</v>
      </c>
      <c r="L103" s="369" t="e">
        <f>IF(ISNUMBER(Regressions!M113),ROUND(Regressions!M113, 1), NA())</f>
        <v>#N/A</v>
      </c>
      <c r="M103" s="366" t="e">
        <f>IF(ISNUMBER(Regressions!N113),ROUND(Regressions!N113, 1), NA())</f>
        <v>#N/A</v>
      </c>
      <c r="N103" s="367" t="e">
        <f>IF(ISNUMBER(Regressions!O113),ROUND(Regressions!O113, 1), NA())</f>
        <v>#N/A</v>
      </c>
      <c r="O103" s="368" t="e">
        <f>IF(ISNUMBER(Regressions!Q113),ROUND(Regressions!Q113, 1), NA())</f>
        <v>#N/A</v>
      </c>
      <c r="P103" s="364" t="e">
        <f>IF(ISNUMBER(Regressions!R113),ROUND(Regressions!R113, 1), NA())</f>
        <v>#N/A</v>
      </c>
      <c r="Q103" s="370" t="e">
        <f>IF(ISNUMBER(Regressions!S113),ROUND(Regressions!S113, 1), NA())</f>
        <v>#N/A</v>
      </c>
      <c r="R103" s="366" t="e">
        <f>IF(ISNUMBER(Regressions!T113),ROUND(Regressions!T113, 1), NA())</f>
        <v>#N/A</v>
      </c>
      <c r="S103" s="367" t="e">
        <f>IF(ISNUMBER(Regressions!U113),ROUND(Regressions!U113, 1), NA())</f>
        <v>#N/A</v>
      </c>
    </row>
    <row xmlns:x14ac="http://schemas.microsoft.com/office/spreadsheetml/2009/9/ac" r="104" x14ac:dyDescent="0.2">
      <c r="A104" s="359" t="str">
        <f>IF(ISBLANK(Regressions!A114), " ", Regressions!A114)</f>
        <v>Cambodia</v>
      </c>
      <c r="B104" s="360">
        <f>IF(ISBLANK(Regressions!B114), " ", Regressions!B114)</f>
        <v>2007</v>
      </c>
      <c r="C104" s="371" t="str">
        <f>IF(ISBLANK(Regressions!C114), " ", Regressions!C114)</f>
        <v>Pre-primary</v>
      </c>
      <c r="D104" s="362">
        <f>IF(ISBLANK(Regressions!D114), " ", Regressions!D114)</f>
        <v>916605</v>
      </c>
      <c r="E104" s="363" t="e">
        <f>IF(ISNUMBER(Regressions!E114),ROUND(Regressions!E114, 1), NA())</f>
        <v>#N/A</v>
      </c>
      <c r="F104" s="364" t="e">
        <f>IF(ISNUMBER(Regressions!F114),ROUND(Regressions!F114, 1), NA())</f>
        <v>#N/A</v>
      </c>
      <c r="G104" s="365" t="e">
        <f>IF(ISNUMBER(Regressions!G114),ROUND(Regressions!G114, 1), NA())</f>
        <v>#N/A</v>
      </c>
      <c r="H104" s="366" t="e">
        <f>IF(ISNUMBER(Regressions!H114),ROUND(Regressions!H114, 1), NA())</f>
        <v>#N/A</v>
      </c>
      <c r="I104" s="367" t="e">
        <f>IF(ISNUMBER(Regressions!I114),ROUND(Regressions!I114, 1), NA())</f>
        <v>#N/A</v>
      </c>
      <c r="J104" s="368" t="e">
        <f>IF(ISNUMBER(Regressions!K114),ROUND(Regressions!K114, 1), NA())</f>
        <v>#N/A</v>
      </c>
      <c r="K104" s="364" t="e">
        <f>IF(ISNUMBER(Regressions!L114),ROUND(Regressions!L114, 1), NA())</f>
        <v>#N/A</v>
      </c>
      <c r="L104" s="369" t="e">
        <f>IF(ISNUMBER(Regressions!M114),ROUND(Regressions!M114, 1), NA())</f>
        <v>#N/A</v>
      </c>
      <c r="M104" s="366" t="e">
        <f>IF(ISNUMBER(Regressions!N114),ROUND(Regressions!N114, 1), NA())</f>
        <v>#N/A</v>
      </c>
      <c r="N104" s="367" t="e">
        <f>IF(ISNUMBER(Regressions!O114),ROUND(Regressions!O114, 1), NA())</f>
        <v>#N/A</v>
      </c>
      <c r="O104" s="368" t="e">
        <f>IF(ISNUMBER(Regressions!Q114),ROUND(Regressions!Q114, 1), NA())</f>
        <v>#N/A</v>
      </c>
      <c r="P104" s="364" t="e">
        <f>IF(ISNUMBER(Regressions!R114),ROUND(Regressions!R114, 1), NA())</f>
        <v>#N/A</v>
      </c>
      <c r="Q104" s="370" t="e">
        <f>IF(ISNUMBER(Regressions!S114),ROUND(Regressions!S114, 1), NA())</f>
        <v>#N/A</v>
      </c>
      <c r="R104" s="366" t="e">
        <f>IF(ISNUMBER(Regressions!T114),ROUND(Regressions!T114, 1), NA())</f>
        <v>#N/A</v>
      </c>
      <c r="S104" s="367" t="e">
        <f>IF(ISNUMBER(Regressions!U114),ROUND(Regressions!U114, 1), NA())</f>
        <v>#N/A</v>
      </c>
    </row>
    <row xmlns:x14ac="http://schemas.microsoft.com/office/spreadsheetml/2009/9/ac" r="105" x14ac:dyDescent="0.2">
      <c r="A105" s="359" t="str">
        <f>IF(ISBLANK(Regressions!A115), " ", Regressions!A115)</f>
        <v>Cambodia</v>
      </c>
      <c r="B105" s="360">
        <f>IF(ISBLANK(Regressions!B115), " ", Regressions!B115)</f>
        <v>2008</v>
      </c>
      <c r="C105" s="371" t="str">
        <f>IF(ISBLANK(Regressions!C115), " ", Regressions!C115)</f>
        <v>Pre-primary</v>
      </c>
      <c r="D105" s="362">
        <f>IF(ISBLANK(Regressions!D115), " ", Regressions!D115)</f>
        <v>922834</v>
      </c>
      <c r="E105" s="363" t="e">
        <f>IF(ISNUMBER(Regressions!E115),ROUND(Regressions!E115, 1), NA())</f>
        <v>#N/A</v>
      </c>
      <c r="F105" s="364" t="e">
        <f>IF(ISNUMBER(Regressions!F115),ROUND(Regressions!F115, 1), NA())</f>
        <v>#N/A</v>
      </c>
      <c r="G105" s="365" t="e">
        <f>IF(ISNUMBER(Regressions!G115),ROUND(Regressions!G115, 1), NA())</f>
        <v>#N/A</v>
      </c>
      <c r="H105" s="366" t="e">
        <f>IF(ISNUMBER(Regressions!H115),ROUND(Regressions!H115, 1), NA())</f>
        <v>#N/A</v>
      </c>
      <c r="I105" s="367" t="e">
        <f>IF(ISNUMBER(Regressions!I115),ROUND(Regressions!I115, 1), NA())</f>
        <v>#N/A</v>
      </c>
      <c r="J105" s="368" t="e">
        <f>IF(ISNUMBER(Regressions!K115),ROUND(Regressions!K115, 1), NA())</f>
        <v>#N/A</v>
      </c>
      <c r="K105" s="364" t="e">
        <f>IF(ISNUMBER(Regressions!L115),ROUND(Regressions!L115, 1), NA())</f>
        <v>#N/A</v>
      </c>
      <c r="L105" s="369" t="e">
        <f>IF(ISNUMBER(Regressions!M115),ROUND(Regressions!M115, 1), NA())</f>
        <v>#N/A</v>
      </c>
      <c r="M105" s="366" t="e">
        <f>IF(ISNUMBER(Regressions!N115),ROUND(Regressions!N115, 1), NA())</f>
        <v>#N/A</v>
      </c>
      <c r="N105" s="367" t="e">
        <f>IF(ISNUMBER(Regressions!O115),ROUND(Regressions!O115, 1), NA())</f>
        <v>#N/A</v>
      </c>
      <c r="O105" s="368" t="e">
        <f>IF(ISNUMBER(Regressions!Q115),ROUND(Regressions!Q115, 1), NA())</f>
        <v>#N/A</v>
      </c>
      <c r="P105" s="364" t="e">
        <f>IF(ISNUMBER(Regressions!R115),ROUND(Regressions!R115, 1), NA())</f>
        <v>#N/A</v>
      </c>
      <c r="Q105" s="370" t="e">
        <f>IF(ISNUMBER(Regressions!S115),ROUND(Regressions!S115, 1), NA())</f>
        <v>#N/A</v>
      </c>
      <c r="R105" s="366" t="e">
        <f>IF(ISNUMBER(Regressions!T115),ROUND(Regressions!T115, 1), NA())</f>
        <v>#N/A</v>
      </c>
      <c r="S105" s="367" t="e">
        <f>IF(ISNUMBER(Regressions!U115),ROUND(Regressions!U115, 1), NA())</f>
        <v>#N/A</v>
      </c>
    </row>
    <row xmlns:x14ac="http://schemas.microsoft.com/office/spreadsheetml/2009/9/ac" r="106" x14ac:dyDescent="0.2">
      <c r="A106" s="359" t="str">
        <f>IF(ISBLANK(Regressions!A116), " ", Regressions!A116)</f>
        <v>Cambodia</v>
      </c>
      <c r="B106" s="360">
        <f>IF(ISBLANK(Regressions!B116), " ", Regressions!B116)</f>
        <v>2009</v>
      </c>
      <c r="C106" s="371" t="str">
        <f>IF(ISBLANK(Regressions!C116), " ", Regressions!C116)</f>
        <v>Pre-primary</v>
      </c>
      <c r="D106" s="362">
        <f>IF(ISBLANK(Regressions!D116), " ", Regressions!D116)</f>
        <v>929270</v>
      </c>
      <c r="E106" s="363" t="e">
        <f>IF(ISNUMBER(Regressions!E116),ROUND(Regressions!E116, 1), NA())</f>
        <v>#N/A</v>
      </c>
      <c r="F106" s="364" t="e">
        <f>IF(ISNUMBER(Regressions!F116),ROUND(Regressions!F116, 1), NA())</f>
        <v>#N/A</v>
      </c>
      <c r="G106" s="365" t="e">
        <f>IF(ISNUMBER(Regressions!G116),ROUND(Regressions!G116, 1), NA())</f>
        <v>#N/A</v>
      </c>
      <c r="H106" s="366" t="e">
        <f>IF(ISNUMBER(Regressions!H116),ROUND(Regressions!H116, 1), NA())</f>
        <v>#N/A</v>
      </c>
      <c r="I106" s="367" t="e">
        <f>IF(ISNUMBER(Regressions!I116),ROUND(Regressions!I116, 1), NA())</f>
        <v>#N/A</v>
      </c>
      <c r="J106" s="368" t="e">
        <f>IF(ISNUMBER(Regressions!K116),ROUND(Regressions!K116, 1), NA())</f>
        <v>#N/A</v>
      </c>
      <c r="K106" s="364" t="e">
        <f>IF(ISNUMBER(Regressions!L116),ROUND(Regressions!L116, 1), NA())</f>
        <v>#N/A</v>
      </c>
      <c r="L106" s="369" t="e">
        <f>IF(ISNUMBER(Regressions!M116),ROUND(Regressions!M116, 1), NA())</f>
        <v>#N/A</v>
      </c>
      <c r="M106" s="366" t="e">
        <f>IF(ISNUMBER(Regressions!N116),ROUND(Regressions!N116, 1), NA())</f>
        <v>#N/A</v>
      </c>
      <c r="N106" s="367" t="e">
        <f>IF(ISNUMBER(Regressions!O116),ROUND(Regressions!O116, 1), NA())</f>
        <v>#N/A</v>
      </c>
      <c r="O106" s="368" t="e">
        <f>IF(ISNUMBER(Regressions!Q116),ROUND(Regressions!Q116, 1), NA())</f>
        <v>#N/A</v>
      </c>
      <c r="P106" s="364" t="e">
        <f>IF(ISNUMBER(Regressions!R116),ROUND(Regressions!R116, 1), NA())</f>
        <v>#N/A</v>
      </c>
      <c r="Q106" s="370" t="e">
        <f>IF(ISNUMBER(Regressions!S116),ROUND(Regressions!S116, 1), NA())</f>
        <v>#N/A</v>
      </c>
      <c r="R106" s="366" t="e">
        <f>IF(ISNUMBER(Regressions!T116),ROUND(Regressions!T116, 1), NA())</f>
        <v>#N/A</v>
      </c>
      <c r="S106" s="367" t="e">
        <f>IF(ISNUMBER(Regressions!U116),ROUND(Regressions!U116, 1), NA())</f>
        <v>#N/A</v>
      </c>
    </row>
    <row xmlns:x14ac="http://schemas.microsoft.com/office/spreadsheetml/2009/9/ac" r="107" x14ac:dyDescent="0.2">
      <c r="A107" s="359" t="str">
        <f>IF(ISBLANK(Regressions!A117), " ", Regressions!A117)</f>
        <v>Cambodia</v>
      </c>
      <c r="B107" s="360">
        <f>IF(ISBLANK(Regressions!B117), " ", Regressions!B117)</f>
        <v>2010</v>
      </c>
      <c r="C107" s="371" t="str">
        <f>IF(ISBLANK(Regressions!C117), " ", Regressions!C117)</f>
        <v>Pre-primary</v>
      </c>
      <c r="D107" s="362">
        <f>IF(ISBLANK(Regressions!D117), " ", Regressions!D117)</f>
        <v>937809</v>
      </c>
      <c r="E107" s="363" t="e">
        <f>IF(ISNUMBER(Regressions!E117),ROUND(Regressions!E117, 1), NA())</f>
        <v>#N/A</v>
      </c>
      <c r="F107" s="364" t="e">
        <f>IF(ISNUMBER(Regressions!F117),ROUND(Regressions!F117, 1), NA())</f>
        <v>#N/A</v>
      </c>
      <c r="G107" s="365" t="e">
        <f>IF(ISNUMBER(Regressions!G117),ROUND(Regressions!G117, 1), NA())</f>
        <v>#N/A</v>
      </c>
      <c r="H107" s="366" t="e">
        <f>IF(ISNUMBER(Regressions!H117),ROUND(Regressions!H117, 1), NA())</f>
        <v>#N/A</v>
      </c>
      <c r="I107" s="367" t="e">
        <f>IF(ISNUMBER(Regressions!I117),ROUND(Regressions!I117, 1), NA())</f>
        <v>#N/A</v>
      </c>
      <c r="J107" s="368" t="e">
        <f>IF(ISNUMBER(Regressions!K117),ROUND(Regressions!K117, 1), NA())</f>
        <v>#N/A</v>
      </c>
      <c r="K107" s="364" t="e">
        <f>IF(ISNUMBER(Regressions!L117),ROUND(Regressions!L117, 1), NA())</f>
        <v>#N/A</v>
      </c>
      <c r="L107" s="369" t="e">
        <f>IF(ISNUMBER(Regressions!M117),ROUND(Regressions!M117, 1), NA())</f>
        <v>#N/A</v>
      </c>
      <c r="M107" s="366" t="e">
        <f>IF(ISNUMBER(Regressions!N117),ROUND(Regressions!N117, 1), NA())</f>
        <v>#N/A</v>
      </c>
      <c r="N107" s="367" t="e">
        <f>IF(ISNUMBER(Regressions!O117),ROUND(Regressions!O117, 1), NA())</f>
        <v>#N/A</v>
      </c>
      <c r="O107" s="368">
        <f>IF(ISNUMBER(Regressions!Q117),ROUND(Regressions!Q117, 1), NA())</f>
        <v>18.2</v>
      </c>
      <c r="P107" s="364" t="e">
        <f>IF(ISNUMBER(Regressions!R117),ROUND(Regressions!R117, 1), NA())</f>
        <v>#N/A</v>
      </c>
      <c r="Q107" s="370">
        <f>IF(ISNUMBER(Regressions!S117),ROUND(Regressions!S117, 1), NA())</f>
        <v>16.899999999999999</v>
      </c>
      <c r="R107" s="366">
        <f>IF(ISNUMBER(Regressions!T117),ROUND(Regressions!T117, 1), NA())</f>
        <v>1.3</v>
      </c>
      <c r="S107" s="367">
        <f>IF(ISNUMBER(Regressions!U117),ROUND(Regressions!U117, 1), NA())</f>
        <v>81.8</v>
      </c>
    </row>
    <row xmlns:x14ac="http://schemas.microsoft.com/office/spreadsheetml/2009/9/ac" r="108" x14ac:dyDescent="0.2">
      <c r="A108" s="359" t="str">
        <f>IF(ISBLANK(Regressions!A118), " ", Regressions!A118)</f>
        <v>Cambodia</v>
      </c>
      <c r="B108" s="360">
        <f>IF(ISBLANK(Regressions!B118), " ", Regressions!B118)</f>
        <v>2011</v>
      </c>
      <c r="C108" s="371" t="str">
        <f>IF(ISBLANK(Regressions!C118), " ", Regressions!C118)</f>
        <v>Pre-primary</v>
      </c>
      <c r="D108" s="362">
        <f>IF(ISBLANK(Regressions!D118), " ", Regressions!D118)</f>
        <v>950389</v>
      </c>
      <c r="E108" s="363" t="e">
        <f>IF(ISNUMBER(Regressions!E118),ROUND(Regressions!E118, 1), NA())</f>
        <v>#N/A</v>
      </c>
      <c r="F108" s="364" t="e">
        <f>IF(ISNUMBER(Regressions!F118),ROUND(Regressions!F118, 1), NA())</f>
        <v>#N/A</v>
      </c>
      <c r="G108" s="365" t="e">
        <f>IF(ISNUMBER(Regressions!G118),ROUND(Regressions!G118, 1), NA())</f>
        <v>#N/A</v>
      </c>
      <c r="H108" s="366" t="e">
        <f>IF(ISNUMBER(Regressions!H118),ROUND(Regressions!H118, 1), NA())</f>
        <v>#N/A</v>
      </c>
      <c r="I108" s="367" t="e">
        <f>IF(ISNUMBER(Regressions!I118),ROUND(Regressions!I118, 1), NA())</f>
        <v>#N/A</v>
      </c>
      <c r="J108" s="368" t="e">
        <f>IF(ISNUMBER(Regressions!K118),ROUND(Regressions!K118, 1), NA())</f>
        <v>#N/A</v>
      </c>
      <c r="K108" s="364" t="e">
        <f>IF(ISNUMBER(Regressions!L118),ROUND(Regressions!L118, 1), NA())</f>
        <v>#N/A</v>
      </c>
      <c r="L108" s="369" t="e">
        <f>IF(ISNUMBER(Regressions!M118),ROUND(Regressions!M118, 1), NA())</f>
        <v>#N/A</v>
      </c>
      <c r="M108" s="366" t="e">
        <f>IF(ISNUMBER(Regressions!N118),ROUND(Regressions!N118, 1), NA())</f>
        <v>#N/A</v>
      </c>
      <c r="N108" s="367" t="e">
        <f>IF(ISNUMBER(Regressions!O118),ROUND(Regressions!O118, 1), NA())</f>
        <v>#N/A</v>
      </c>
      <c r="O108" s="368">
        <f>IF(ISNUMBER(Regressions!Q118),ROUND(Regressions!Q118, 1), NA())</f>
        <v>18.2</v>
      </c>
      <c r="P108" s="364" t="e">
        <f>IF(ISNUMBER(Regressions!R118),ROUND(Regressions!R118, 1), NA())</f>
        <v>#N/A</v>
      </c>
      <c r="Q108" s="370">
        <f>IF(ISNUMBER(Regressions!S118),ROUND(Regressions!S118, 1), NA())</f>
        <v>16.899999999999999</v>
      </c>
      <c r="R108" s="366">
        <f>IF(ISNUMBER(Regressions!T118),ROUND(Regressions!T118, 1), NA())</f>
        <v>1.3</v>
      </c>
      <c r="S108" s="367">
        <f>IF(ISNUMBER(Regressions!U118),ROUND(Regressions!U118, 1), NA())</f>
        <v>81.8</v>
      </c>
    </row>
    <row xmlns:x14ac="http://schemas.microsoft.com/office/spreadsheetml/2009/9/ac" r="109" x14ac:dyDescent="0.2">
      <c r="A109" s="359" t="str">
        <f>IF(ISBLANK(Regressions!A119), " ", Regressions!A119)</f>
        <v>Cambodia</v>
      </c>
      <c r="B109" s="360">
        <f>IF(ISBLANK(Regressions!B119), " ", Regressions!B119)</f>
        <v>2012</v>
      </c>
      <c r="C109" s="371" t="str">
        <f>IF(ISBLANK(Regressions!C119), " ", Regressions!C119)</f>
        <v>Pre-primary</v>
      </c>
      <c r="D109" s="362">
        <f>IF(ISBLANK(Regressions!D119), " ", Regressions!D119)</f>
        <v>961039</v>
      </c>
      <c r="E109" s="363" t="e">
        <f>IF(ISNUMBER(Regressions!E119),ROUND(Regressions!E119, 1), NA())</f>
        <v>#N/A</v>
      </c>
      <c r="F109" s="364" t="e">
        <f>IF(ISNUMBER(Regressions!F119),ROUND(Regressions!F119, 1), NA())</f>
        <v>#N/A</v>
      </c>
      <c r="G109" s="365" t="e">
        <f>IF(ISNUMBER(Regressions!G119),ROUND(Regressions!G119, 1), NA())</f>
        <v>#N/A</v>
      </c>
      <c r="H109" s="366" t="e">
        <f>IF(ISNUMBER(Regressions!H119),ROUND(Regressions!H119, 1), NA())</f>
        <v>#N/A</v>
      </c>
      <c r="I109" s="367" t="e">
        <f>IF(ISNUMBER(Regressions!I119),ROUND(Regressions!I119, 1), NA())</f>
        <v>#N/A</v>
      </c>
      <c r="J109" s="368" t="e">
        <f>IF(ISNUMBER(Regressions!K119),ROUND(Regressions!K119, 1), NA())</f>
        <v>#N/A</v>
      </c>
      <c r="K109" s="364" t="e">
        <f>IF(ISNUMBER(Regressions!L119),ROUND(Regressions!L119, 1), NA())</f>
        <v>#N/A</v>
      </c>
      <c r="L109" s="369" t="e">
        <f>IF(ISNUMBER(Regressions!M119),ROUND(Regressions!M119, 1), NA())</f>
        <v>#N/A</v>
      </c>
      <c r="M109" s="366" t="e">
        <f>IF(ISNUMBER(Regressions!N119),ROUND(Regressions!N119, 1), NA())</f>
        <v>#N/A</v>
      </c>
      <c r="N109" s="367" t="e">
        <f>IF(ISNUMBER(Regressions!O119),ROUND(Regressions!O119, 1), NA())</f>
        <v>#N/A</v>
      </c>
      <c r="O109" s="368">
        <f>IF(ISNUMBER(Regressions!Q119),ROUND(Regressions!Q119, 1), NA())</f>
        <v>18.2</v>
      </c>
      <c r="P109" s="364" t="e">
        <f>IF(ISNUMBER(Regressions!R119),ROUND(Regressions!R119, 1), NA())</f>
        <v>#N/A</v>
      </c>
      <c r="Q109" s="370">
        <f>IF(ISNUMBER(Regressions!S119),ROUND(Regressions!S119, 1), NA())</f>
        <v>16.899999999999999</v>
      </c>
      <c r="R109" s="366">
        <f>IF(ISNUMBER(Regressions!T119),ROUND(Regressions!T119, 1), NA())</f>
        <v>1.3</v>
      </c>
      <c r="S109" s="367">
        <f>IF(ISNUMBER(Regressions!U119),ROUND(Regressions!U119, 1), NA())</f>
        <v>81.8</v>
      </c>
    </row>
    <row xmlns:x14ac="http://schemas.microsoft.com/office/spreadsheetml/2009/9/ac" r="110" x14ac:dyDescent="0.2">
      <c r="A110" s="359" t="str">
        <f>IF(ISBLANK(Regressions!A120), " ", Regressions!A120)</f>
        <v>Cambodia</v>
      </c>
      <c r="B110" s="360">
        <f>IF(ISBLANK(Regressions!B120), " ", Regressions!B120)</f>
        <v>2013</v>
      </c>
      <c r="C110" s="371" t="str">
        <f>IF(ISBLANK(Regressions!C120), " ", Regressions!C120)</f>
        <v>Pre-primary</v>
      </c>
      <c r="D110" s="362">
        <f>IF(ISBLANK(Regressions!D120), " ", Regressions!D120)</f>
        <v>970096</v>
      </c>
      <c r="E110" s="363" t="e">
        <f>IF(ISNUMBER(Regressions!E120),ROUND(Regressions!E120, 1), NA())</f>
        <v>#N/A</v>
      </c>
      <c r="F110" s="364" t="e">
        <f>IF(ISNUMBER(Regressions!F120),ROUND(Regressions!F120, 1), NA())</f>
        <v>#N/A</v>
      </c>
      <c r="G110" s="365" t="e">
        <f>IF(ISNUMBER(Regressions!G120),ROUND(Regressions!G120, 1), NA())</f>
        <v>#N/A</v>
      </c>
      <c r="H110" s="366" t="e">
        <f>IF(ISNUMBER(Regressions!H120),ROUND(Regressions!H120, 1), NA())</f>
        <v>#N/A</v>
      </c>
      <c r="I110" s="367" t="e">
        <f>IF(ISNUMBER(Regressions!I120),ROUND(Regressions!I120, 1), NA())</f>
        <v>#N/A</v>
      </c>
      <c r="J110" s="368" t="e">
        <f>IF(ISNUMBER(Regressions!K120),ROUND(Regressions!K120, 1), NA())</f>
        <v>#N/A</v>
      </c>
      <c r="K110" s="364" t="e">
        <f>IF(ISNUMBER(Regressions!L120),ROUND(Regressions!L120, 1), NA())</f>
        <v>#N/A</v>
      </c>
      <c r="L110" s="369" t="e">
        <f>IF(ISNUMBER(Regressions!M120),ROUND(Regressions!M120, 1), NA())</f>
        <v>#N/A</v>
      </c>
      <c r="M110" s="366" t="e">
        <f>IF(ISNUMBER(Regressions!N120),ROUND(Regressions!N120, 1), NA())</f>
        <v>#N/A</v>
      </c>
      <c r="N110" s="367" t="e">
        <f>IF(ISNUMBER(Regressions!O120),ROUND(Regressions!O120, 1), NA())</f>
        <v>#N/A</v>
      </c>
      <c r="O110" s="368">
        <f>IF(ISNUMBER(Regressions!Q120),ROUND(Regressions!Q120, 1), NA())</f>
        <v>18.2</v>
      </c>
      <c r="P110" s="364" t="e">
        <f>IF(ISNUMBER(Regressions!R120),ROUND(Regressions!R120, 1), NA())</f>
        <v>#N/A</v>
      </c>
      <c r="Q110" s="370">
        <f>IF(ISNUMBER(Regressions!S120),ROUND(Regressions!S120, 1), NA())</f>
        <v>16.899999999999999</v>
      </c>
      <c r="R110" s="366">
        <f>IF(ISNUMBER(Regressions!T120),ROUND(Regressions!T120, 1), NA())</f>
        <v>1.3</v>
      </c>
      <c r="S110" s="367">
        <f>IF(ISNUMBER(Regressions!U120),ROUND(Regressions!U120, 1), NA())</f>
        <v>81.8</v>
      </c>
    </row>
    <row xmlns:x14ac="http://schemas.microsoft.com/office/spreadsheetml/2009/9/ac" r="111" x14ac:dyDescent="0.2">
      <c r="A111" s="359" t="str">
        <f>IF(ISBLANK(Regressions!A121), " ", Regressions!A121)</f>
        <v>Cambodia</v>
      </c>
      <c r="B111" s="360">
        <f>IF(ISBLANK(Regressions!B121), " ", Regressions!B121)</f>
        <v>2014</v>
      </c>
      <c r="C111" s="371" t="str">
        <f>IF(ISBLANK(Regressions!C121), " ", Regressions!C121)</f>
        <v>Pre-primary</v>
      </c>
      <c r="D111" s="362">
        <f>IF(ISBLANK(Regressions!D121), " ", Regressions!D121)</f>
        <v>972603</v>
      </c>
      <c r="E111" s="363">
        <f>IF(ISNUMBER(Regressions!E121),ROUND(Regressions!E121, 1), NA())</f>
        <v>90.9</v>
      </c>
      <c r="F111" s="364">
        <f>IF(ISNUMBER(Regressions!F121),ROUND(Regressions!F121, 1), NA())</f>
        <v>88.8</v>
      </c>
      <c r="G111" s="365">
        <f>IF(ISNUMBER(Regressions!G121),ROUND(Regressions!G121, 1), NA())</f>
        <v>84.9</v>
      </c>
      <c r="H111" s="366">
        <f>IF(ISNUMBER(Regressions!H121),ROUND(Regressions!H121, 1), NA())</f>
        <v>4</v>
      </c>
      <c r="I111" s="367">
        <f>IF(ISNUMBER(Regressions!I121),ROUND(Regressions!I121, 1), NA())</f>
        <v>11.2</v>
      </c>
      <c r="J111" s="368">
        <f>IF(ISNUMBER(Regressions!K121),ROUND(Regressions!K121, 1), NA())</f>
        <v>38.4</v>
      </c>
      <c r="K111" s="364">
        <f>IF(ISNUMBER(Regressions!L121),ROUND(Regressions!L121, 1), NA())</f>
        <v>37.6</v>
      </c>
      <c r="L111" s="369">
        <f>IF(ISNUMBER(Regressions!M121),ROUND(Regressions!M121, 1), NA())</f>
        <v>11.4</v>
      </c>
      <c r="M111" s="366">
        <f>IF(ISNUMBER(Regressions!N121),ROUND(Regressions!N121, 1), NA())</f>
        <v>26.3</v>
      </c>
      <c r="N111" s="367">
        <f>IF(ISNUMBER(Regressions!O121),ROUND(Regressions!O121, 1), NA())</f>
        <v>62.4</v>
      </c>
      <c r="O111" s="368">
        <f>IF(ISNUMBER(Regressions!Q121),ROUND(Regressions!Q121, 1), NA())</f>
        <v>18.2</v>
      </c>
      <c r="P111" s="364" t="e">
        <f>IF(ISNUMBER(Regressions!R121),ROUND(Regressions!R121, 1), NA())</f>
        <v>#N/A</v>
      </c>
      <c r="Q111" s="370">
        <f>IF(ISNUMBER(Regressions!S121),ROUND(Regressions!S121, 1), NA())</f>
        <v>16.899999999999999</v>
      </c>
      <c r="R111" s="366">
        <f>IF(ISNUMBER(Regressions!T121),ROUND(Regressions!T121, 1), NA())</f>
        <v>1.3</v>
      </c>
      <c r="S111" s="367">
        <f>IF(ISNUMBER(Regressions!U121),ROUND(Regressions!U121, 1), NA())</f>
        <v>81.8</v>
      </c>
    </row>
    <row xmlns:x14ac="http://schemas.microsoft.com/office/spreadsheetml/2009/9/ac" r="112" x14ac:dyDescent="0.2">
      <c r="A112" s="359" t="str">
        <f>IF(ISBLANK(Regressions!A122), " ", Regressions!A122)</f>
        <v>Cambodia</v>
      </c>
      <c r="B112" s="360">
        <f>IF(ISBLANK(Regressions!B122), " ", Regressions!B122)</f>
        <v>2015</v>
      </c>
      <c r="C112" s="371" t="str">
        <f>IF(ISBLANK(Regressions!C122), " ", Regressions!C122)</f>
        <v>Pre-primary</v>
      </c>
      <c r="D112" s="362">
        <f>IF(ISBLANK(Regressions!D122), " ", Regressions!D122)</f>
        <v>975276</v>
      </c>
      <c r="E112" s="363">
        <f>IF(ISNUMBER(Regressions!E122),ROUND(Regressions!E122, 1), NA())</f>
        <v>90.9</v>
      </c>
      <c r="F112" s="364">
        <f>IF(ISNUMBER(Regressions!F122),ROUND(Regressions!F122, 1), NA())</f>
        <v>88.8</v>
      </c>
      <c r="G112" s="365">
        <f>IF(ISNUMBER(Regressions!G122),ROUND(Regressions!G122, 1), NA())</f>
        <v>84.9</v>
      </c>
      <c r="H112" s="366">
        <f>IF(ISNUMBER(Regressions!H122),ROUND(Regressions!H122, 1), NA())</f>
        <v>4</v>
      </c>
      <c r="I112" s="367">
        <f>IF(ISNUMBER(Regressions!I122),ROUND(Regressions!I122, 1), NA())</f>
        <v>11.2</v>
      </c>
      <c r="J112" s="368">
        <f>IF(ISNUMBER(Regressions!K122),ROUND(Regressions!K122, 1), NA())</f>
        <v>38.4</v>
      </c>
      <c r="K112" s="364">
        <f>IF(ISNUMBER(Regressions!L122),ROUND(Regressions!L122, 1), NA())</f>
        <v>37.6</v>
      </c>
      <c r="L112" s="369">
        <f>IF(ISNUMBER(Regressions!M122),ROUND(Regressions!M122, 1), NA())</f>
        <v>11.4</v>
      </c>
      <c r="M112" s="366">
        <f>IF(ISNUMBER(Regressions!N122),ROUND(Regressions!N122, 1), NA())</f>
        <v>26.3</v>
      </c>
      <c r="N112" s="367">
        <f>IF(ISNUMBER(Regressions!O122),ROUND(Regressions!O122, 1), NA())</f>
        <v>62.4</v>
      </c>
      <c r="O112" s="368">
        <f>IF(ISNUMBER(Regressions!Q122),ROUND(Regressions!Q122, 1), NA())</f>
        <v>24.9</v>
      </c>
      <c r="P112" s="364" t="e">
        <f>IF(ISNUMBER(Regressions!R122),ROUND(Regressions!R122, 1), NA())</f>
        <v>#N/A</v>
      </c>
      <c r="Q112" s="370">
        <f>IF(ISNUMBER(Regressions!S122),ROUND(Regressions!S122, 1), NA())</f>
        <v>23.4</v>
      </c>
      <c r="R112" s="366">
        <f>IF(ISNUMBER(Regressions!T122),ROUND(Regressions!T122, 1), NA())</f>
        <v>1.5</v>
      </c>
      <c r="S112" s="367">
        <f>IF(ISNUMBER(Regressions!U122),ROUND(Regressions!U122, 1), NA())</f>
        <v>75.099999999999994</v>
      </c>
    </row>
    <row xmlns:x14ac="http://schemas.microsoft.com/office/spreadsheetml/2009/9/ac" r="113" x14ac:dyDescent="0.2">
      <c r="A113" s="359" t="str">
        <f>IF(ISBLANK(Regressions!A123), " ", Regressions!A123)</f>
        <v>Cambodia</v>
      </c>
      <c r="B113" s="360">
        <f>IF(ISBLANK(Regressions!B123), " ", Regressions!B123)</f>
        <v>2016</v>
      </c>
      <c r="C113" s="371" t="str">
        <f>IF(ISBLANK(Regressions!C123), " ", Regressions!C123)</f>
        <v>Pre-primary</v>
      </c>
      <c r="D113" s="362">
        <f>IF(ISBLANK(Regressions!D123), " ", Regressions!D123)</f>
        <v>981279</v>
      </c>
      <c r="E113" s="363">
        <f>IF(ISNUMBER(Regressions!E123),ROUND(Regressions!E123, 1), NA())</f>
        <v>90.9</v>
      </c>
      <c r="F113" s="364">
        <f>IF(ISNUMBER(Regressions!F123),ROUND(Regressions!F123, 1), NA())</f>
        <v>88.8</v>
      </c>
      <c r="G113" s="365">
        <f>IF(ISNUMBER(Regressions!G123),ROUND(Regressions!G123, 1), NA())</f>
        <v>84.9</v>
      </c>
      <c r="H113" s="366">
        <f>IF(ISNUMBER(Regressions!H123),ROUND(Regressions!H123, 1), NA())</f>
        <v>4</v>
      </c>
      <c r="I113" s="367">
        <f>IF(ISNUMBER(Regressions!I123),ROUND(Regressions!I123, 1), NA())</f>
        <v>11.2</v>
      </c>
      <c r="J113" s="368">
        <f>IF(ISNUMBER(Regressions!K123),ROUND(Regressions!K123, 1), NA())</f>
        <v>38.4</v>
      </c>
      <c r="K113" s="364">
        <f>IF(ISNUMBER(Regressions!L123),ROUND(Regressions!L123, 1), NA())</f>
        <v>37.6</v>
      </c>
      <c r="L113" s="369">
        <f>IF(ISNUMBER(Regressions!M123),ROUND(Regressions!M123, 1), NA())</f>
        <v>11.4</v>
      </c>
      <c r="M113" s="366">
        <f>IF(ISNUMBER(Regressions!N123),ROUND(Regressions!N123, 1), NA())</f>
        <v>26.3</v>
      </c>
      <c r="N113" s="367">
        <f>IF(ISNUMBER(Regressions!O123),ROUND(Regressions!O123, 1), NA())</f>
        <v>62.4</v>
      </c>
      <c r="O113" s="368">
        <f>IF(ISNUMBER(Regressions!Q123),ROUND(Regressions!Q123, 1), NA())</f>
        <v>31.6</v>
      </c>
      <c r="P113" s="364" t="e">
        <f>IF(ISNUMBER(Regressions!R123),ROUND(Regressions!R123, 1), NA())</f>
        <v>#N/A</v>
      </c>
      <c r="Q113" s="370">
        <f>IF(ISNUMBER(Regressions!S123),ROUND(Regressions!S123, 1), NA())</f>
        <v>29.8</v>
      </c>
      <c r="R113" s="366">
        <f>IF(ISNUMBER(Regressions!T123),ROUND(Regressions!T123, 1), NA())</f>
        <v>1.8</v>
      </c>
      <c r="S113" s="367">
        <f>IF(ISNUMBER(Regressions!U123),ROUND(Regressions!U123, 1), NA())</f>
        <v>68.400000000000006</v>
      </c>
    </row>
    <row xmlns:x14ac="http://schemas.microsoft.com/office/spreadsheetml/2009/9/ac" r="114" x14ac:dyDescent="0.2">
      <c r="A114" s="359" t="str">
        <f>IF(ISBLANK(Regressions!A124), " ", Regressions!A124)</f>
        <v>Cambodia</v>
      </c>
      <c r="B114" s="360">
        <f>IF(ISBLANK(Regressions!B124), " ", Regressions!B124)</f>
        <v>2017</v>
      </c>
      <c r="C114" s="371" t="str">
        <f>IF(ISBLANK(Regressions!C124), " ", Regressions!C124)</f>
        <v>Pre-primary</v>
      </c>
      <c r="D114" s="362">
        <f>IF(ISBLANK(Regressions!D124), " ", Regressions!D124)</f>
        <v>989070</v>
      </c>
      <c r="E114" s="363">
        <f>IF(ISNUMBER(Regressions!E124),ROUND(Regressions!E124, 1), NA())</f>
        <v>90.9</v>
      </c>
      <c r="F114" s="364">
        <f>IF(ISNUMBER(Regressions!F124),ROUND(Regressions!F124, 1), NA())</f>
        <v>88.8</v>
      </c>
      <c r="G114" s="365">
        <f>IF(ISNUMBER(Regressions!G124),ROUND(Regressions!G124, 1), NA())</f>
        <v>84.9</v>
      </c>
      <c r="H114" s="366">
        <f>IF(ISNUMBER(Regressions!H124),ROUND(Regressions!H124, 1), NA())</f>
        <v>4</v>
      </c>
      <c r="I114" s="367">
        <f>IF(ISNUMBER(Regressions!I124),ROUND(Regressions!I124, 1), NA())</f>
        <v>11.2</v>
      </c>
      <c r="J114" s="368">
        <f>IF(ISNUMBER(Regressions!K124),ROUND(Regressions!K124, 1), NA())</f>
        <v>38.4</v>
      </c>
      <c r="K114" s="364">
        <f>IF(ISNUMBER(Regressions!L124),ROUND(Regressions!L124, 1), NA())</f>
        <v>37.6</v>
      </c>
      <c r="L114" s="369">
        <f>IF(ISNUMBER(Regressions!M124),ROUND(Regressions!M124, 1), NA())</f>
        <v>11.4</v>
      </c>
      <c r="M114" s="366">
        <f>IF(ISNUMBER(Regressions!N124),ROUND(Regressions!N124, 1), NA())</f>
        <v>26.3</v>
      </c>
      <c r="N114" s="367">
        <f>IF(ISNUMBER(Regressions!O124),ROUND(Regressions!O124, 1), NA())</f>
        <v>62.4</v>
      </c>
      <c r="O114" s="368">
        <f>IF(ISNUMBER(Regressions!Q124),ROUND(Regressions!Q124, 1), NA())</f>
        <v>38.200000000000003</v>
      </c>
      <c r="P114" s="364" t="e">
        <f>IF(ISNUMBER(Regressions!R124),ROUND(Regressions!R124, 1), NA())</f>
        <v>#N/A</v>
      </c>
      <c r="Q114" s="370">
        <f>IF(ISNUMBER(Regressions!S124),ROUND(Regressions!S124, 1), NA())</f>
        <v>36.299999999999997</v>
      </c>
      <c r="R114" s="366">
        <f>IF(ISNUMBER(Regressions!T124),ROUND(Regressions!T124, 1), NA())</f>
        <v>2</v>
      </c>
      <c r="S114" s="367">
        <f>IF(ISNUMBER(Regressions!U124),ROUND(Regressions!U124, 1), NA())</f>
        <v>61.8</v>
      </c>
    </row>
    <row xmlns:x14ac="http://schemas.microsoft.com/office/spreadsheetml/2009/9/ac" r="115" x14ac:dyDescent="0.2">
      <c r="A115" s="359" t="str">
        <f>IF(ISBLANK(Regressions!A125), " ", Regressions!A125)</f>
        <v>Cambodia</v>
      </c>
      <c r="B115" s="360">
        <f>IF(ISBLANK(Regressions!B125), " ", Regressions!B125)</f>
        <v>2018</v>
      </c>
      <c r="C115" s="371" t="str">
        <f>IF(ISBLANK(Regressions!C125), " ", Regressions!C125)</f>
        <v>Pre-primary</v>
      </c>
      <c r="D115" s="362">
        <f>IF(ISBLANK(Regressions!D125), " ", Regressions!D125)</f>
        <v>996899</v>
      </c>
      <c r="E115" s="363">
        <f>IF(ISNUMBER(Regressions!E125),ROUND(Regressions!E125, 1), NA())</f>
        <v>90.9</v>
      </c>
      <c r="F115" s="364">
        <f>IF(ISNUMBER(Regressions!F125),ROUND(Regressions!F125, 1), NA())</f>
        <v>88.8</v>
      </c>
      <c r="G115" s="365">
        <f>IF(ISNUMBER(Regressions!G125),ROUND(Regressions!G125, 1), NA())</f>
        <v>84.9</v>
      </c>
      <c r="H115" s="366">
        <f>IF(ISNUMBER(Regressions!H125),ROUND(Regressions!H125, 1), NA())</f>
        <v>4</v>
      </c>
      <c r="I115" s="367">
        <f>IF(ISNUMBER(Regressions!I125),ROUND(Regressions!I125, 1), NA())</f>
        <v>11.2</v>
      </c>
      <c r="J115" s="368">
        <f>IF(ISNUMBER(Regressions!K125),ROUND(Regressions!K125, 1), NA())</f>
        <v>38.4</v>
      </c>
      <c r="K115" s="364">
        <f>IF(ISNUMBER(Regressions!L125),ROUND(Regressions!L125, 1), NA())</f>
        <v>37.6</v>
      </c>
      <c r="L115" s="369">
        <f>IF(ISNUMBER(Regressions!M125),ROUND(Regressions!M125, 1), NA())</f>
        <v>11.4</v>
      </c>
      <c r="M115" s="366">
        <f>IF(ISNUMBER(Regressions!N125),ROUND(Regressions!N125, 1), NA())</f>
        <v>26.3</v>
      </c>
      <c r="N115" s="367">
        <f>IF(ISNUMBER(Regressions!O125),ROUND(Regressions!O125, 1), NA())</f>
        <v>62.4</v>
      </c>
      <c r="O115" s="368">
        <f>IF(ISNUMBER(Regressions!Q125),ROUND(Regressions!Q125, 1), NA())</f>
        <v>44.9</v>
      </c>
      <c r="P115" s="364" t="e">
        <f>IF(ISNUMBER(Regressions!R125),ROUND(Regressions!R125, 1), NA())</f>
        <v>#N/A</v>
      </c>
      <c r="Q115" s="370">
        <f>IF(ISNUMBER(Regressions!S125),ROUND(Regressions!S125, 1), NA())</f>
        <v>42.7</v>
      </c>
      <c r="R115" s="366">
        <f>IF(ISNUMBER(Regressions!T125),ROUND(Regressions!T125, 1), NA())</f>
        <v>2.2000000000000002</v>
      </c>
      <c r="S115" s="367">
        <f>IF(ISNUMBER(Regressions!U125),ROUND(Regressions!U125, 1), NA())</f>
        <v>55.1</v>
      </c>
    </row>
    <row xmlns:x14ac="http://schemas.microsoft.com/office/spreadsheetml/2009/9/ac" r="116" x14ac:dyDescent="0.2">
      <c r="A116" s="359" t="str">
        <f>IF(ISBLANK(Regressions!A126), " ", Regressions!A126)</f>
        <v>Cambodia</v>
      </c>
      <c r="B116" s="360">
        <f>IF(ISBLANK(Regressions!B126), " ", Regressions!B126)</f>
        <v>2019</v>
      </c>
      <c r="C116" s="371" t="str">
        <f>IF(ISBLANK(Regressions!C126), " ", Regressions!C126)</f>
        <v>Pre-primary</v>
      </c>
      <c r="D116" s="362">
        <f>IF(ISBLANK(Regressions!D126), " ", Regressions!D126)</f>
        <v>998786</v>
      </c>
      <c r="E116" s="363">
        <f>IF(ISNUMBER(Regressions!E126),ROUND(Regressions!E126, 1), NA())</f>
        <v>88.1</v>
      </c>
      <c r="F116" s="364">
        <f>IF(ISNUMBER(Regressions!F126),ROUND(Regressions!F126, 1), NA())</f>
        <v>86.1</v>
      </c>
      <c r="G116" s="365">
        <f>IF(ISNUMBER(Regressions!G126),ROUND(Regressions!G126, 1), NA())</f>
        <v>82.5</v>
      </c>
      <c r="H116" s="366">
        <f>IF(ISNUMBER(Regressions!H126),ROUND(Regressions!H126, 1), NA())</f>
        <v>3.5</v>
      </c>
      <c r="I116" s="367">
        <f>IF(ISNUMBER(Regressions!I126),ROUND(Regressions!I126, 1), NA())</f>
        <v>13.9</v>
      </c>
      <c r="J116" s="368">
        <f>IF(ISNUMBER(Regressions!K126),ROUND(Regressions!K126, 1), NA())</f>
        <v>38.9</v>
      </c>
      <c r="K116" s="364">
        <f>IF(ISNUMBER(Regressions!L126),ROUND(Regressions!L126, 1), NA())</f>
        <v>38.200000000000003</v>
      </c>
      <c r="L116" s="369">
        <f>IF(ISNUMBER(Regressions!M126),ROUND(Regressions!M126, 1), NA())</f>
        <v>13.5</v>
      </c>
      <c r="M116" s="366">
        <f>IF(ISNUMBER(Regressions!N126),ROUND(Regressions!N126, 1), NA())</f>
        <v>24.7</v>
      </c>
      <c r="N116" s="367">
        <f>IF(ISNUMBER(Regressions!O126),ROUND(Regressions!O126, 1), NA())</f>
        <v>61.8</v>
      </c>
      <c r="O116" s="368">
        <f>IF(ISNUMBER(Regressions!Q126),ROUND(Regressions!Q126, 1), NA())</f>
        <v>51.6</v>
      </c>
      <c r="P116" s="364" t="e">
        <f>IF(ISNUMBER(Regressions!R126),ROUND(Regressions!R126, 1), NA())</f>
        <v>#N/A</v>
      </c>
      <c r="Q116" s="370">
        <f>IF(ISNUMBER(Regressions!S126),ROUND(Regressions!S126, 1), NA())</f>
        <v>49.2</v>
      </c>
      <c r="R116" s="366">
        <f>IF(ISNUMBER(Regressions!T126),ROUND(Regressions!T126, 1), NA())</f>
        <v>2.4</v>
      </c>
      <c r="S116" s="367">
        <f>IF(ISNUMBER(Regressions!U126),ROUND(Regressions!U126, 1), NA())</f>
        <v>48.4</v>
      </c>
    </row>
    <row xmlns:x14ac="http://schemas.microsoft.com/office/spreadsheetml/2009/9/ac" r="117" x14ac:dyDescent="0.2">
      <c r="A117" s="359" t="str">
        <f>IF(ISBLANK(Regressions!A127), " ", Regressions!A127)</f>
        <v>Cambodia</v>
      </c>
      <c r="B117" s="360">
        <f>IF(ISBLANK(Regressions!B127), " ", Regressions!B127)</f>
        <v>2020</v>
      </c>
      <c r="C117" s="371" t="str">
        <f>IF(ISBLANK(Regressions!C127), " ", Regressions!C127)</f>
        <v>Pre-primary</v>
      </c>
      <c r="D117" s="362">
        <f>IF(ISBLANK(Regressions!D127), " ", Regressions!D127)</f>
        <v>996384</v>
      </c>
      <c r="E117" s="363">
        <f>IF(ISNUMBER(Regressions!E127),ROUND(Regressions!E127, 1), NA())</f>
        <v>85.3</v>
      </c>
      <c r="F117" s="364">
        <f>IF(ISNUMBER(Regressions!F127),ROUND(Regressions!F127, 1), NA())</f>
        <v>83.3</v>
      </c>
      <c r="G117" s="365">
        <f>IF(ISNUMBER(Regressions!G127),ROUND(Regressions!G127, 1), NA())</f>
        <v>80.2</v>
      </c>
      <c r="H117" s="366">
        <f>IF(ISNUMBER(Regressions!H127),ROUND(Regressions!H127, 1), NA())</f>
        <v>3.1</v>
      </c>
      <c r="I117" s="367">
        <f>IF(ISNUMBER(Regressions!I127),ROUND(Regressions!I127, 1), NA())</f>
        <v>16.7</v>
      </c>
      <c r="J117" s="368">
        <f>IF(ISNUMBER(Regressions!K127),ROUND(Regressions!K127, 1), NA())</f>
        <v>39.5</v>
      </c>
      <c r="K117" s="364">
        <f>IF(ISNUMBER(Regressions!L127),ROUND(Regressions!L127, 1), NA())</f>
        <v>38.700000000000003</v>
      </c>
      <c r="L117" s="369">
        <f>IF(ISNUMBER(Regressions!M127),ROUND(Regressions!M127, 1), NA())</f>
        <v>15.5</v>
      </c>
      <c r="M117" s="366">
        <f>IF(ISNUMBER(Regressions!N127),ROUND(Regressions!N127, 1), NA())</f>
        <v>23.2</v>
      </c>
      <c r="N117" s="367">
        <f>IF(ISNUMBER(Regressions!O127),ROUND(Regressions!O127, 1), NA())</f>
        <v>61.3</v>
      </c>
      <c r="O117" s="368">
        <f>IF(ISNUMBER(Regressions!Q127),ROUND(Regressions!Q127, 1), NA())</f>
        <v>58.2</v>
      </c>
      <c r="P117" s="364" t="e">
        <f>IF(ISNUMBER(Regressions!R127),ROUND(Regressions!R127, 1), NA())</f>
        <v>#N/A</v>
      </c>
      <c r="Q117" s="370">
        <f>IF(ISNUMBER(Regressions!S127),ROUND(Regressions!S127, 1), NA())</f>
        <v>55.6</v>
      </c>
      <c r="R117" s="366">
        <f>IF(ISNUMBER(Regressions!T127),ROUND(Regressions!T127, 1), NA())</f>
        <v>2.6</v>
      </c>
      <c r="S117" s="367">
        <f>IF(ISNUMBER(Regressions!U127),ROUND(Regressions!U127, 1), NA())</f>
        <v>41.8</v>
      </c>
    </row>
    <row xmlns:x14ac="http://schemas.microsoft.com/office/spreadsheetml/2009/9/ac" r="118" x14ac:dyDescent="0.2">
      <c r="A118" s="422" t="str">
        <f>IF(ISBLANK(Regressions!A128), " ", Regressions!A128)</f>
        <v>Cambodia</v>
      </c>
      <c r="B118" s="423">
        <f>IF(ISBLANK(Regressions!B128), " ", Regressions!B128)</f>
        <v>2021</v>
      </c>
      <c r="C118" s="424" t="str">
        <f>IF(ISBLANK(Regressions!C128), " ", Regressions!C128)</f>
        <v>Pre-primary</v>
      </c>
      <c r="D118" s="425">
        <f>IF(ISBLANK(Regressions!D128), " ", Regressions!D128)</f>
        <v>989707</v>
      </c>
      <c r="E118" s="428">
        <f>IF(ISNUMBER(Regressions!E128),ROUND(Regressions!E128, 1), NA())</f>
        <v>82.5</v>
      </c>
      <c r="F118" s="426">
        <f>IF(ISNUMBER(Regressions!F128),ROUND(Regressions!F128, 1), NA())</f>
        <v>80.599999999999994</v>
      </c>
      <c r="G118" s="429">
        <f>IF(ISNUMBER(Regressions!G128),ROUND(Regressions!G128, 1), NA())</f>
        <v>77.900000000000006</v>
      </c>
      <c r="H118" s="427">
        <f>IF(ISNUMBER(Regressions!H128),ROUND(Regressions!H128, 1), NA())</f>
        <v>2.6</v>
      </c>
      <c r="I118" s="430">
        <f>IF(ISNUMBER(Regressions!I128),ROUND(Regressions!I128, 1), NA())</f>
        <v>19.399999999999999</v>
      </c>
      <c r="J118" s="428">
        <f>IF(ISNUMBER(Regressions!K128),ROUND(Regressions!K128, 1), NA())</f>
        <v>40</v>
      </c>
      <c r="K118" s="426">
        <f>IF(ISNUMBER(Regressions!L128),ROUND(Regressions!L128, 1), NA())</f>
        <v>39.299999999999997</v>
      </c>
      <c r="L118" s="431">
        <f>IF(ISNUMBER(Regressions!M128),ROUND(Regressions!M128, 1), NA())</f>
        <v>17.600000000000001</v>
      </c>
      <c r="M118" s="427">
        <f>IF(ISNUMBER(Regressions!N128),ROUND(Regressions!N128, 1), NA())</f>
        <v>21.7</v>
      </c>
      <c r="N118" s="430">
        <f>IF(ISNUMBER(Regressions!O128),ROUND(Regressions!O128, 1), NA())</f>
        <v>60.7</v>
      </c>
      <c r="O118" s="428">
        <f>IF(ISNUMBER(Regressions!Q128),ROUND(Regressions!Q128, 1), NA())</f>
        <v>64.900000000000006</v>
      </c>
      <c r="P118" s="426" t="e">
        <f>IF(ISNUMBER(Regressions!R128),ROUND(Regressions!R128, 1), NA())</f>
        <v>#N/A</v>
      </c>
      <c r="Q118" s="432">
        <f>IF(ISNUMBER(Regressions!S128),ROUND(Regressions!S128, 1), NA())</f>
        <v>62.1</v>
      </c>
      <c r="R118" s="427">
        <f>IF(ISNUMBER(Regressions!T128),ROUND(Regressions!T128, 1), NA())</f>
        <v>2.9</v>
      </c>
      <c r="S118" s="430">
        <f>IF(ISNUMBER(Regressions!U128),ROUND(Regressions!U128, 1), NA())</f>
        <v>35.1</v>
      </c>
      <c r="T118" s="421"/>
      <c r="U118" s="421"/>
      <c r="V118" s="421"/>
      <c r="W118" s="421"/>
      <c r="X118" s="421"/>
      <c r="Y118" s="421"/>
      <c r="Z118" s="421"/>
      <c r="AA118" s="421"/>
      <c r="AB118" s="421"/>
      <c r="AC118" s="421"/>
    </row>
    <row xmlns:x14ac="http://schemas.microsoft.com/office/spreadsheetml/2009/9/ac" r="119" x14ac:dyDescent="0.2">
      <c r="A119" s="359" t="str">
        <f>IF(ISBLANK(Regressions!A129), " ", Regressions!A129)</f>
        <v>Cambodia</v>
      </c>
      <c r="B119" s="360">
        <f>IF(ISBLANK(Regressions!B129), " ", Regressions!B129)</f>
        <v>2022</v>
      </c>
      <c r="C119" s="371" t="str">
        <f>IF(ISBLANK(Regressions!C129), " ", Regressions!C129)</f>
        <v>Pre-primary</v>
      </c>
      <c r="D119" s="362">
        <f>IF(ISBLANK(Regressions!D129), " ", Regressions!D129)</f>
        <v>980259</v>
      </c>
      <c r="E119" s="363">
        <f>IF(ISNUMBER(Regressions!E129),ROUND(Regressions!E129, 1), NA())</f>
        <v>79.7</v>
      </c>
      <c r="F119" s="364">
        <f>IF(ISNUMBER(Regressions!F129),ROUND(Regressions!F129, 1), NA())</f>
        <v>77.8</v>
      </c>
      <c r="G119" s="365">
        <f>IF(ISNUMBER(Regressions!G129),ROUND(Regressions!G129, 1), NA())</f>
        <v>75.599999999999994</v>
      </c>
      <c r="H119" s="366">
        <f>IF(ISNUMBER(Regressions!H129),ROUND(Regressions!H129, 1), NA())</f>
        <v>2.2000000000000002</v>
      </c>
      <c r="I119" s="367">
        <f>IF(ISNUMBER(Regressions!I129),ROUND(Regressions!I129, 1), NA())</f>
        <v>22.2</v>
      </c>
      <c r="J119" s="368">
        <f>IF(ISNUMBER(Regressions!K129),ROUND(Regressions!K129, 1), NA())</f>
        <v>40.5</v>
      </c>
      <c r="K119" s="364">
        <f>IF(ISNUMBER(Regressions!L129),ROUND(Regressions!L129, 1), NA())</f>
        <v>39.9</v>
      </c>
      <c r="L119" s="369">
        <f>IF(ISNUMBER(Regressions!M129),ROUND(Regressions!M129, 1), NA())</f>
        <v>19.7</v>
      </c>
      <c r="M119" s="366">
        <f>IF(ISNUMBER(Regressions!N129),ROUND(Regressions!N129, 1), NA())</f>
        <v>20.100000000000001</v>
      </c>
      <c r="N119" s="367">
        <f>IF(ISNUMBER(Regressions!O129),ROUND(Regressions!O129, 1), NA())</f>
        <v>60.1</v>
      </c>
      <c r="O119" s="368">
        <f>IF(ISNUMBER(Regressions!Q129),ROUND(Regressions!Q129, 1), NA())</f>
        <v>71.599999999999994</v>
      </c>
      <c r="P119" s="364" t="e">
        <f>IF(ISNUMBER(Regressions!R129),ROUND(Regressions!R129, 1), NA())</f>
        <v>#N/A</v>
      </c>
      <c r="Q119" s="370">
        <f>IF(ISNUMBER(Regressions!S129),ROUND(Regressions!S129, 1), NA())</f>
        <v>68.5</v>
      </c>
      <c r="R119" s="366">
        <f>IF(ISNUMBER(Regressions!T129),ROUND(Regressions!T129, 1), NA())</f>
        <v>3.1</v>
      </c>
      <c r="S119" s="367">
        <f>IF(ISNUMBER(Regressions!U129),ROUND(Regressions!U129, 1), NA())</f>
        <v>28.4</v>
      </c>
    </row>
    <row xmlns:x14ac="http://schemas.microsoft.com/office/spreadsheetml/2009/9/ac" r="120" x14ac:dyDescent="0.2">
      <c r="A120" s="372" t="str">
        <f>IF(ISBLANK(Regressions!A130), " ", Regressions!A130)</f>
        <v>Cambodia</v>
      </c>
      <c r="B120" s="373">
        <f>IF(ISBLANK(Regressions!B130), " ", Regressions!B130)</f>
        <v>2023</v>
      </c>
      <c r="C120" s="374" t="str">
        <f>IF(ISBLANK(Regressions!C130), " ", Regressions!C130)</f>
        <v>Pre-primary</v>
      </c>
      <c r="D120" s="375">
        <f>IF(ISBLANK(Regressions!D130), " ", Regressions!D130)</f>
        <v>969637</v>
      </c>
      <c r="E120" s="376">
        <f>IF(ISNUMBER(Regressions!E130),ROUND(Regressions!E130, 1), NA())</f>
        <v>76.900000000000006</v>
      </c>
      <c r="F120" s="377">
        <f>IF(ISNUMBER(Regressions!F130),ROUND(Regressions!F130, 1), NA())</f>
        <v>75</v>
      </c>
      <c r="G120" s="378">
        <f>IF(ISNUMBER(Regressions!G130),ROUND(Regressions!G130, 1), NA())</f>
        <v>73.3</v>
      </c>
      <c r="H120" s="379">
        <f>IF(ISNUMBER(Regressions!H130),ROUND(Regressions!H130, 1), NA())</f>
        <v>1.7</v>
      </c>
      <c r="I120" s="380">
        <f>IF(ISNUMBER(Regressions!I130),ROUND(Regressions!I130, 1), NA())</f>
        <v>25</v>
      </c>
      <c r="J120" s="381">
        <f>IF(ISNUMBER(Regressions!K130),ROUND(Regressions!K130, 1), NA())</f>
        <v>41.1</v>
      </c>
      <c r="K120" s="377">
        <f>IF(ISNUMBER(Regressions!L130),ROUND(Regressions!L130, 1), NA())</f>
        <v>40.4</v>
      </c>
      <c r="L120" s="382">
        <f>IF(ISNUMBER(Regressions!M130),ROUND(Regressions!M130, 1), NA())</f>
        <v>21.8</v>
      </c>
      <c r="M120" s="379">
        <f>IF(ISNUMBER(Regressions!N130),ROUND(Regressions!N130, 1), NA())</f>
        <v>18.600000000000001</v>
      </c>
      <c r="N120" s="380">
        <f>IF(ISNUMBER(Regressions!O130),ROUND(Regressions!O130, 1), NA())</f>
        <v>59.6</v>
      </c>
      <c r="O120" s="381">
        <f>IF(ISNUMBER(Regressions!Q130),ROUND(Regressions!Q130, 1), NA())</f>
        <v>78.3</v>
      </c>
      <c r="P120" s="377" t="e">
        <f>IF(ISNUMBER(Regressions!R130),ROUND(Regressions!R130, 1), NA())</f>
        <v>#N/A</v>
      </c>
      <c r="Q120" s="383">
        <f>IF(ISNUMBER(Regressions!S130),ROUND(Regressions!S130, 1), NA())</f>
        <v>75</v>
      </c>
      <c r="R120" s="379">
        <f>IF(ISNUMBER(Regressions!T130),ROUND(Regressions!T130, 1), NA())</f>
        <v>3.3</v>
      </c>
      <c r="S120" s="380">
        <f>IF(ISNUMBER(Regressions!U130),ROUND(Regressions!U130, 1), NA())</f>
        <v>21.7</v>
      </c>
    </row>
    <row xmlns:x14ac="http://schemas.microsoft.com/office/spreadsheetml/2009/9/ac" r="121" hidden="true" x14ac:dyDescent="0.2">
      <c r="A121" s="359" t="str">
        <f>IF(ISBLANK(Regressions!A131), " ", Regressions!A131)</f>
        <v>Cambodia</v>
      </c>
      <c r="B121" s="360">
        <f>IF(ISBLANK(Regressions!B131), " ", Regressions!B131)</f>
        <v>2024</v>
      </c>
      <c r="C121" s="371" t="str">
        <f>IF(ISBLANK(Regressions!C131), " ", Regressions!C131)</f>
        <v>Pre-primary</v>
      </c>
      <c r="D121" s="362" t="str">
        <f>IF(ISBLANK(Regressions!D131), " ", Regressions!D131)</f>
        <v> </v>
      </c>
      <c r="E121" s="363" t="e">
        <f>IF(ISNUMBER(Regressions!E131),ROUND(Regressions!E131, 1), NA())</f>
        <v>#N/A</v>
      </c>
      <c r="F121" s="364" t="e">
        <f>IF(ISNUMBER(Regressions!F131),ROUND(Regressions!F131, 1), NA())</f>
        <v>#N/A</v>
      </c>
      <c r="G121" s="365" t="e">
        <f>IF(ISNUMBER(Regressions!G131),ROUND(Regressions!G131, 1), NA())</f>
        <v>#N/A</v>
      </c>
      <c r="H121" s="366" t="e">
        <f>IF(ISNUMBER(Regressions!H131),ROUND(Regressions!H131, 1), NA())</f>
        <v>#N/A</v>
      </c>
      <c r="I121" s="367" t="e">
        <f>IF(ISNUMBER(Regressions!I131),ROUND(Regressions!I131, 1), NA())</f>
        <v>#N/A</v>
      </c>
      <c r="J121" s="368" t="e">
        <f>IF(ISNUMBER(Regressions!K131),ROUND(Regressions!K131, 1), NA())</f>
        <v>#N/A</v>
      </c>
      <c r="K121" s="364" t="e">
        <f>IF(ISNUMBER(Regressions!L131),ROUND(Regressions!L131, 1), NA())</f>
        <v>#N/A</v>
      </c>
      <c r="L121" s="369" t="e">
        <f>IF(ISNUMBER(Regressions!M131),ROUND(Regressions!M131, 1), NA())</f>
        <v>#N/A</v>
      </c>
      <c r="M121" s="366" t="e">
        <f>IF(ISNUMBER(Regressions!N131),ROUND(Regressions!N131, 1), NA())</f>
        <v>#N/A</v>
      </c>
      <c r="N121" s="367" t="e">
        <f>IF(ISNUMBER(Regressions!O131),ROUND(Regressions!O131, 1), NA())</f>
        <v>#N/A</v>
      </c>
      <c r="O121" s="368" t="e">
        <f>IF(ISNUMBER(Regressions!Q131),ROUND(Regressions!Q131, 1), NA())</f>
        <v>#N/A</v>
      </c>
      <c r="P121" s="364" t="e">
        <f>IF(ISNUMBER(Regressions!R131),ROUND(Regressions!R131, 1), NA())</f>
        <v>#N/A</v>
      </c>
      <c r="Q121" s="370" t="e">
        <f>IF(ISNUMBER(Regressions!S131),ROUND(Regressions!S131, 1), NA())</f>
        <v>#N/A</v>
      </c>
      <c r="R121" s="366" t="e">
        <f>IF(ISNUMBER(Regressions!T131),ROUND(Regressions!T131, 1), NA())</f>
        <v>#N/A</v>
      </c>
      <c r="S121" s="367" t="e">
        <f>IF(ISNUMBER(Regressions!U131),ROUND(Regressions!U131, 1), NA())</f>
        <v>#N/A</v>
      </c>
    </row>
    <row xmlns:x14ac="http://schemas.microsoft.com/office/spreadsheetml/2009/9/ac" r="122" hidden="true" x14ac:dyDescent="0.2">
      <c r="A122" s="359" t="str">
        <f>IF(ISBLANK(Regressions!A132), " ", Regressions!A132)</f>
        <v>Cambodia</v>
      </c>
      <c r="B122" s="360">
        <f>IF(ISBLANK(Regressions!B132), " ", Regressions!B132)</f>
        <v>2025</v>
      </c>
      <c r="C122" s="371" t="str">
        <f>IF(ISBLANK(Regressions!C132), " ", Regressions!C132)</f>
        <v>Pre-primary</v>
      </c>
      <c r="D122" s="362" t="str">
        <f>IF(ISBLANK(Regressions!D132), " ", Regressions!D132)</f>
        <v> </v>
      </c>
      <c r="E122" s="363" t="e">
        <f>IF(ISNUMBER(Regressions!E132),ROUND(Regressions!E132, 1), NA())</f>
        <v>#N/A</v>
      </c>
      <c r="F122" s="364" t="e">
        <f>IF(ISNUMBER(Regressions!F132),ROUND(Regressions!F132, 1), NA())</f>
        <v>#N/A</v>
      </c>
      <c r="G122" s="365" t="e">
        <f>IF(ISNUMBER(Regressions!G132),ROUND(Regressions!G132, 1), NA())</f>
        <v>#N/A</v>
      </c>
      <c r="H122" s="366" t="e">
        <f>IF(ISNUMBER(Regressions!H132),ROUND(Regressions!H132, 1), NA())</f>
        <v>#N/A</v>
      </c>
      <c r="I122" s="367" t="e">
        <f>IF(ISNUMBER(Regressions!I132),ROUND(Regressions!I132, 1), NA())</f>
        <v>#N/A</v>
      </c>
      <c r="J122" s="368" t="e">
        <f>IF(ISNUMBER(Regressions!K132),ROUND(Regressions!K132, 1), NA())</f>
        <v>#N/A</v>
      </c>
      <c r="K122" s="364" t="e">
        <f>IF(ISNUMBER(Regressions!L132),ROUND(Regressions!L132, 1), NA())</f>
        <v>#N/A</v>
      </c>
      <c r="L122" s="369" t="e">
        <f>IF(ISNUMBER(Regressions!M132),ROUND(Regressions!M132, 1), NA())</f>
        <v>#N/A</v>
      </c>
      <c r="M122" s="366" t="e">
        <f>IF(ISNUMBER(Regressions!N132),ROUND(Regressions!N132, 1), NA())</f>
        <v>#N/A</v>
      </c>
      <c r="N122" s="367" t="e">
        <f>IF(ISNUMBER(Regressions!O132),ROUND(Regressions!O132, 1), NA())</f>
        <v>#N/A</v>
      </c>
      <c r="O122" s="368" t="e">
        <f>IF(ISNUMBER(Regressions!Q132),ROUND(Regressions!Q132, 1), NA())</f>
        <v>#N/A</v>
      </c>
      <c r="P122" s="364" t="e">
        <f>IF(ISNUMBER(Regressions!R132),ROUND(Regressions!R132, 1), NA())</f>
        <v>#N/A</v>
      </c>
      <c r="Q122" s="370" t="e">
        <f>IF(ISNUMBER(Regressions!S132),ROUND(Regressions!S132, 1), NA())</f>
        <v>#N/A</v>
      </c>
      <c r="R122" s="366" t="e">
        <f>IF(ISNUMBER(Regressions!T132),ROUND(Regressions!T132, 1), NA())</f>
        <v>#N/A</v>
      </c>
      <c r="S122" s="367" t="e">
        <f>IF(ISNUMBER(Regressions!U132),ROUND(Regressions!U132, 1), NA())</f>
        <v>#N/A</v>
      </c>
    </row>
    <row xmlns:x14ac="http://schemas.microsoft.com/office/spreadsheetml/2009/9/ac" r="123" hidden="true" x14ac:dyDescent="0.2">
      <c r="A123" s="359" t="str">
        <f>IF(ISBLANK(Regressions!A133), " ", Regressions!A133)</f>
        <v>Cambodia</v>
      </c>
      <c r="B123" s="360">
        <f>IF(ISBLANK(Regressions!B133), " ", Regressions!B133)</f>
        <v>2026</v>
      </c>
      <c r="C123" s="371" t="str">
        <f>IF(ISBLANK(Regressions!C133), " ", Regressions!C133)</f>
        <v>Pre-primary</v>
      </c>
      <c r="D123" s="362" t="str">
        <f>IF(ISBLANK(Regressions!D133), " ", Regressions!D133)</f>
        <v> </v>
      </c>
      <c r="E123" s="363" t="e">
        <f>IF(ISNUMBER(Regressions!E133),ROUND(Regressions!E133, 1), NA())</f>
        <v>#N/A</v>
      </c>
      <c r="F123" s="364" t="e">
        <f>IF(ISNUMBER(Regressions!F133),ROUND(Regressions!F133, 1), NA())</f>
        <v>#N/A</v>
      </c>
      <c r="G123" s="365" t="e">
        <f>IF(ISNUMBER(Regressions!G133),ROUND(Regressions!G133, 1), NA())</f>
        <v>#N/A</v>
      </c>
      <c r="H123" s="366" t="e">
        <f>IF(ISNUMBER(Regressions!H133),ROUND(Regressions!H133, 1), NA())</f>
        <v>#N/A</v>
      </c>
      <c r="I123" s="367" t="e">
        <f>IF(ISNUMBER(Regressions!I133),ROUND(Regressions!I133, 1), NA())</f>
        <v>#N/A</v>
      </c>
      <c r="J123" s="368" t="e">
        <f>IF(ISNUMBER(Regressions!K133),ROUND(Regressions!K133, 1), NA())</f>
        <v>#N/A</v>
      </c>
      <c r="K123" s="364" t="e">
        <f>IF(ISNUMBER(Regressions!L133),ROUND(Regressions!L133, 1), NA())</f>
        <v>#N/A</v>
      </c>
      <c r="L123" s="369" t="e">
        <f>IF(ISNUMBER(Regressions!M133),ROUND(Regressions!M133, 1), NA())</f>
        <v>#N/A</v>
      </c>
      <c r="M123" s="366" t="e">
        <f>IF(ISNUMBER(Regressions!N133),ROUND(Regressions!N133, 1), NA())</f>
        <v>#N/A</v>
      </c>
      <c r="N123" s="367" t="e">
        <f>IF(ISNUMBER(Regressions!O133),ROUND(Regressions!O133, 1), NA())</f>
        <v>#N/A</v>
      </c>
      <c r="O123" s="368" t="e">
        <f>IF(ISNUMBER(Regressions!Q133),ROUND(Regressions!Q133, 1), NA())</f>
        <v>#N/A</v>
      </c>
      <c r="P123" s="364" t="e">
        <f>IF(ISNUMBER(Regressions!R133),ROUND(Regressions!R133, 1), NA())</f>
        <v>#N/A</v>
      </c>
      <c r="Q123" s="370" t="e">
        <f>IF(ISNUMBER(Regressions!S133),ROUND(Regressions!S133, 1), NA())</f>
        <v>#N/A</v>
      </c>
      <c r="R123" s="366" t="e">
        <f>IF(ISNUMBER(Regressions!T133),ROUND(Regressions!T133, 1), NA())</f>
        <v>#N/A</v>
      </c>
      <c r="S123" s="367" t="e">
        <f>IF(ISNUMBER(Regressions!U133),ROUND(Regressions!U133, 1), NA())</f>
        <v>#N/A</v>
      </c>
    </row>
    <row xmlns:x14ac="http://schemas.microsoft.com/office/spreadsheetml/2009/9/ac" r="124" hidden="true" x14ac:dyDescent="0.2">
      <c r="A124" s="359" t="str">
        <f>IF(ISBLANK(Regressions!A134), " ", Regressions!A134)</f>
        <v>Cambodia</v>
      </c>
      <c r="B124" s="360">
        <f>IF(ISBLANK(Regressions!B134), " ", Regressions!B134)</f>
        <v>2027</v>
      </c>
      <c r="C124" s="371" t="str">
        <f>IF(ISBLANK(Regressions!C134), " ", Regressions!C134)</f>
        <v>Pre-primary</v>
      </c>
      <c r="D124" s="362" t="str">
        <f>IF(ISBLANK(Regressions!D134), " ", Regressions!D134)</f>
        <v> </v>
      </c>
      <c r="E124" s="363" t="e">
        <f>IF(ISNUMBER(Regressions!E134),ROUND(Regressions!E134, 1), NA())</f>
        <v>#N/A</v>
      </c>
      <c r="F124" s="364" t="e">
        <f>IF(ISNUMBER(Regressions!F134),ROUND(Regressions!F134, 1), NA())</f>
        <v>#N/A</v>
      </c>
      <c r="G124" s="365" t="e">
        <f>IF(ISNUMBER(Regressions!G134),ROUND(Regressions!G134, 1), NA())</f>
        <v>#N/A</v>
      </c>
      <c r="H124" s="366" t="e">
        <f>IF(ISNUMBER(Regressions!H134),ROUND(Regressions!H134, 1), NA())</f>
        <v>#N/A</v>
      </c>
      <c r="I124" s="367" t="e">
        <f>IF(ISNUMBER(Regressions!I134),ROUND(Regressions!I134, 1), NA())</f>
        <v>#N/A</v>
      </c>
      <c r="J124" s="368" t="e">
        <f>IF(ISNUMBER(Regressions!K134),ROUND(Regressions!K134, 1), NA())</f>
        <v>#N/A</v>
      </c>
      <c r="K124" s="364" t="e">
        <f>IF(ISNUMBER(Regressions!L134),ROUND(Regressions!L134, 1), NA())</f>
        <v>#N/A</v>
      </c>
      <c r="L124" s="369" t="e">
        <f>IF(ISNUMBER(Regressions!M134),ROUND(Regressions!M134, 1), NA())</f>
        <v>#N/A</v>
      </c>
      <c r="M124" s="366" t="e">
        <f>IF(ISNUMBER(Regressions!N134),ROUND(Regressions!N134, 1), NA())</f>
        <v>#N/A</v>
      </c>
      <c r="N124" s="367" t="e">
        <f>IF(ISNUMBER(Regressions!O134),ROUND(Regressions!O134, 1), NA())</f>
        <v>#N/A</v>
      </c>
      <c r="O124" s="368" t="e">
        <f>IF(ISNUMBER(Regressions!Q134),ROUND(Regressions!Q134, 1), NA())</f>
        <v>#N/A</v>
      </c>
      <c r="P124" s="364" t="e">
        <f>IF(ISNUMBER(Regressions!R134),ROUND(Regressions!R134, 1), NA())</f>
        <v>#N/A</v>
      </c>
      <c r="Q124" s="370" t="e">
        <f>IF(ISNUMBER(Regressions!S134),ROUND(Regressions!S134, 1), NA())</f>
        <v>#N/A</v>
      </c>
      <c r="R124" s="366" t="e">
        <f>IF(ISNUMBER(Regressions!T134),ROUND(Regressions!T134, 1), NA())</f>
        <v>#N/A</v>
      </c>
      <c r="S124" s="367" t="e">
        <f>IF(ISNUMBER(Regressions!U134),ROUND(Regressions!U134, 1), NA())</f>
        <v>#N/A</v>
      </c>
    </row>
    <row xmlns:x14ac="http://schemas.microsoft.com/office/spreadsheetml/2009/9/ac" r="125" hidden="true" x14ac:dyDescent="0.2">
      <c r="A125" s="359" t="str">
        <f>IF(ISBLANK(Regressions!A135), " ", Regressions!A135)</f>
        <v>Cambodia</v>
      </c>
      <c r="B125" s="360">
        <f>IF(ISBLANK(Regressions!B135), " ", Regressions!B135)</f>
        <v>2028</v>
      </c>
      <c r="C125" s="371" t="str">
        <f>IF(ISBLANK(Regressions!C135), " ", Regressions!C135)</f>
        <v>Pre-primary</v>
      </c>
      <c r="D125" s="362" t="str">
        <f>IF(ISBLANK(Regressions!D135), " ", Regressions!D135)</f>
        <v> </v>
      </c>
      <c r="E125" s="363" t="e">
        <f>IF(ISNUMBER(Regressions!E135),ROUND(Regressions!E135, 1), NA())</f>
        <v>#N/A</v>
      </c>
      <c r="F125" s="364" t="e">
        <f>IF(ISNUMBER(Regressions!F135),ROUND(Regressions!F135, 1), NA())</f>
        <v>#N/A</v>
      </c>
      <c r="G125" s="365" t="e">
        <f>IF(ISNUMBER(Regressions!G135),ROUND(Regressions!G135, 1), NA())</f>
        <v>#N/A</v>
      </c>
      <c r="H125" s="366" t="e">
        <f>IF(ISNUMBER(Regressions!H135),ROUND(Regressions!H135, 1), NA())</f>
        <v>#N/A</v>
      </c>
      <c r="I125" s="367" t="e">
        <f>IF(ISNUMBER(Regressions!I135),ROUND(Regressions!I135, 1), NA())</f>
        <v>#N/A</v>
      </c>
      <c r="J125" s="368" t="e">
        <f>IF(ISNUMBER(Regressions!K135),ROUND(Regressions!K135, 1), NA())</f>
        <v>#N/A</v>
      </c>
      <c r="K125" s="364" t="e">
        <f>IF(ISNUMBER(Regressions!L135),ROUND(Regressions!L135, 1), NA())</f>
        <v>#N/A</v>
      </c>
      <c r="L125" s="369" t="e">
        <f>IF(ISNUMBER(Regressions!M135),ROUND(Regressions!M135, 1), NA())</f>
        <v>#N/A</v>
      </c>
      <c r="M125" s="366" t="e">
        <f>IF(ISNUMBER(Regressions!N135),ROUND(Regressions!N135, 1), NA())</f>
        <v>#N/A</v>
      </c>
      <c r="N125" s="367" t="e">
        <f>IF(ISNUMBER(Regressions!O135),ROUND(Regressions!O135, 1), NA())</f>
        <v>#N/A</v>
      </c>
      <c r="O125" s="368" t="e">
        <f>IF(ISNUMBER(Regressions!Q135),ROUND(Regressions!Q135, 1), NA())</f>
        <v>#N/A</v>
      </c>
      <c r="P125" s="364" t="e">
        <f>IF(ISNUMBER(Regressions!R135),ROUND(Regressions!R135, 1), NA())</f>
        <v>#N/A</v>
      </c>
      <c r="Q125" s="370" t="e">
        <f>IF(ISNUMBER(Regressions!S135),ROUND(Regressions!S135, 1), NA())</f>
        <v>#N/A</v>
      </c>
      <c r="R125" s="366" t="e">
        <f>IF(ISNUMBER(Regressions!T135),ROUND(Regressions!T135, 1), NA())</f>
        <v>#N/A</v>
      </c>
      <c r="S125" s="367" t="e">
        <f>IF(ISNUMBER(Regressions!U135),ROUND(Regressions!U135, 1), NA())</f>
        <v>#N/A</v>
      </c>
    </row>
    <row xmlns:x14ac="http://schemas.microsoft.com/office/spreadsheetml/2009/9/ac" r="126" hidden="true" x14ac:dyDescent="0.2">
      <c r="A126" s="359" t="str">
        <f>IF(ISBLANK(Regressions!A136), " ", Regressions!A136)</f>
        <v>Cambodia</v>
      </c>
      <c r="B126" s="360">
        <f>IF(ISBLANK(Regressions!B136), " ", Regressions!B136)</f>
        <v>2029</v>
      </c>
      <c r="C126" s="371" t="str">
        <f>IF(ISBLANK(Regressions!C136), " ", Regressions!C136)</f>
        <v>Pre-primary</v>
      </c>
      <c r="D126" s="362" t="str">
        <f>IF(ISBLANK(Regressions!D136), " ", Regressions!D136)</f>
        <v> </v>
      </c>
      <c r="E126" s="363" t="e">
        <f>IF(ISNUMBER(Regressions!E136),ROUND(Regressions!E136, 1), NA())</f>
        <v>#N/A</v>
      </c>
      <c r="F126" s="364" t="e">
        <f>IF(ISNUMBER(Regressions!F136),ROUND(Regressions!F136, 1), NA())</f>
        <v>#N/A</v>
      </c>
      <c r="G126" s="365" t="e">
        <f>IF(ISNUMBER(Regressions!G136),ROUND(Regressions!G136, 1), NA())</f>
        <v>#N/A</v>
      </c>
      <c r="H126" s="366" t="e">
        <f>IF(ISNUMBER(Regressions!H136),ROUND(Regressions!H136, 1), NA())</f>
        <v>#N/A</v>
      </c>
      <c r="I126" s="367" t="e">
        <f>IF(ISNUMBER(Regressions!I136),ROUND(Regressions!I136, 1), NA())</f>
        <v>#N/A</v>
      </c>
      <c r="J126" s="368" t="e">
        <f>IF(ISNUMBER(Regressions!K136),ROUND(Regressions!K136, 1), NA())</f>
        <v>#N/A</v>
      </c>
      <c r="K126" s="364" t="e">
        <f>IF(ISNUMBER(Regressions!L136),ROUND(Regressions!L136, 1), NA())</f>
        <v>#N/A</v>
      </c>
      <c r="L126" s="369" t="e">
        <f>IF(ISNUMBER(Regressions!M136),ROUND(Regressions!M136, 1), NA())</f>
        <v>#N/A</v>
      </c>
      <c r="M126" s="366" t="e">
        <f>IF(ISNUMBER(Regressions!N136),ROUND(Regressions!N136, 1), NA())</f>
        <v>#N/A</v>
      </c>
      <c r="N126" s="367" t="e">
        <f>IF(ISNUMBER(Regressions!O136),ROUND(Regressions!O136, 1), NA())</f>
        <v>#N/A</v>
      </c>
      <c r="O126" s="368" t="e">
        <f>IF(ISNUMBER(Regressions!Q136),ROUND(Regressions!Q136, 1), NA())</f>
        <v>#N/A</v>
      </c>
      <c r="P126" s="364" t="e">
        <f>IF(ISNUMBER(Regressions!R136),ROUND(Regressions!R136, 1), NA())</f>
        <v>#N/A</v>
      </c>
      <c r="Q126" s="370" t="e">
        <f>IF(ISNUMBER(Regressions!S136),ROUND(Regressions!S136, 1), NA())</f>
        <v>#N/A</v>
      </c>
      <c r="R126" s="366" t="e">
        <f>IF(ISNUMBER(Regressions!T136),ROUND(Regressions!T136, 1), NA())</f>
        <v>#N/A</v>
      </c>
      <c r="S126" s="367" t="e">
        <f>IF(ISNUMBER(Regressions!U136),ROUND(Regressions!U136, 1), NA())</f>
        <v>#N/A</v>
      </c>
    </row>
    <row xmlns:x14ac="http://schemas.microsoft.com/office/spreadsheetml/2009/9/ac" r="127" hidden="true" x14ac:dyDescent="0.2">
      <c r="A127" s="359" t="str">
        <f>IF(ISBLANK(Regressions!A137), " ", Regressions!A137)</f>
        <v>Cambodia</v>
      </c>
      <c r="B127" s="360">
        <f>IF(ISBLANK(Regressions!B137), " ", Regressions!B137)</f>
        <v>2030</v>
      </c>
      <c r="C127" s="371" t="str">
        <f>IF(ISBLANK(Regressions!C137), " ", Regressions!C137)</f>
        <v>Pre-primary</v>
      </c>
      <c r="D127" s="362" t="str">
        <f>IF(ISBLANK(Regressions!D137), " ", Regressions!D137)</f>
        <v> </v>
      </c>
      <c r="E127" s="363" t="e">
        <f>IF(ISNUMBER(Regressions!E137),ROUND(Regressions!E137, 1), NA())</f>
        <v>#N/A</v>
      </c>
      <c r="F127" s="364" t="e">
        <f>IF(ISNUMBER(Regressions!F137),ROUND(Regressions!F137, 1), NA())</f>
        <v>#N/A</v>
      </c>
      <c r="G127" s="365" t="e">
        <f>IF(ISNUMBER(Regressions!G137),ROUND(Regressions!G137, 1), NA())</f>
        <v>#N/A</v>
      </c>
      <c r="H127" s="366" t="e">
        <f>IF(ISNUMBER(Regressions!H137),ROUND(Regressions!H137, 1), NA())</f>
        <v>#N/A</v>
      </c>
      <c r="I127" s="367" t="e">
        <f>IF(ISNUMBER(Regressions!I137),ROUND(Regressions!I137, 1), NA())</f>
        <v>#N/A</v>
      </c>
      <c r="J127" s="368" t="e">
        <f>IF(ISNUMBER(Regressions!K137),ROUND(Regressions!K137, 1), NA())</f>
        <v>#N/A</v>
      </c>
      <c r="K127" s="364" t="e">
        <f>IF(ISNUMBER(Regressions!L137),ROUND(Regressions!L137, 1), NA())</f>
        <v>#N/A</v>
      </c>
      <c r="L127" s="369" t="e">
        <f>IF(ISNUMBER(Regressions!M137),ROUND(Regressions!M137, 1), NA())</f>
        <v>#N/A</v>
      </c>
      <c r="M127" s="366" t="e">
        <f>IF(ISNUMBER(Regressions!N137),ROUND(Regressions!N137, 1), NA())</f>
        <v>#N/A</v>
      </c>
      <c r="N127" s="367" t="e">
        <f>IF(ISNUMBER(Regressions!O137),ROUND(Regressions!O137, 1), NA())</f>
        <v>#N/A</v>
      </c>
      <c r="O127" s="368" t="e">
        <f>IF(ISNUMBER(Regressions!Q137),ROUND(Regressions!Q137, 1), NA())</f>
        <v>#N/A</v>
      </c>
      <c r="P127" s="364" t="e">
        <f>IF(ISNUMBER(Regressions!R137),ROUND(Regressions!R137, 1), NA())</f>
        <v>#N/A</v>
      </c>
      <c r="Q127" s="370" t="e">
        <f>IF(ISNUMBER(Regressions!S137),ROUND(Regressions!S137, 1), NA())</f>
        <v>#N/A</v>
      </c>
      <c r="R127" s="366" t="e">
        <f>IF(ISNUMBER(Regressions!T137),ROUND(Regressions!T137, 1), NA())</f>
        <v>#N/A</v>
      </c>
      <c r="S127" s="367" t="e">
        <f>IF(ISNUMBER(Regressions!U137),ROUND(Regressions!U137, 1), NA())</f>
        <v>#N/A</v>
      </c>
    </row>
    <row xmlns:x14ac="http://schemas.microsoft.com/office/spreadsheetml/2009/9/ac" r="128" x14ac:dyDescent="0.2">
      <c r="A128" s="359" t="str">
        <f>IF(ISBLANK(Regressions!A138), " ", Regressions!A138)</f>
        <v>Cambodia</v>
      </c>
      <c r="B128" s="360">
        <f>IF(ISBLANK(Regressions!B138), " ", Regressions!B138)</f>
        <v>2000</v>
      </c>
      <c r="C128" s="371" t="str">
        <f>IF(ISBLANK(Regressions!C138), " ", Regressions!C138)</f>
        <v>Primary</v>
      </c>
      <c r="D128" s="362">
        <f>IF(ISBLANK(Regressions!D138), " ", Regressions!D138)</f>
        <v>2028781</v>
      </c>
      <c r="E128" s="363" t="e">
        <f>IF(ISNUMBER(Regressions!E138),ROUND(Regressions!E138, 1), NA())</f>
        <v>#N/A</v>
      </c>
      <c r="F128" s="364" t="e">
        <f>IF(ISNUMBER(Regressions!F138),ROUND(Regressions!F138, 1), NA())</f>
        <v>#N/A</v>
      </c>
      <c r="G128" s="365" t="e">
        <f>IF(ISNUMBER(Regressions!G138),ROUND(Regressions!G138, 1), NA())</f>
        <v>#N/A</v>
      </c>
      <c r="H128" s="366" t="e">
        <f>IF(ISNUMBER(Regressions!H138),ROUND(Regressions!H138, 1), NA())</f>
        <v>#N/A</v>
      </c>
      <c r="I128" s="367" t="e">
        <f>IF(ISNUMBER(Regressions!I138),ROUND(Regressions!I138, 1), NA())</f>
        <v>#N/A</v>
      </c>
      <c r="J128" s="368" t="e">
        <f>IF(ISNUMBER(Regressions!K138),ROUND(Regressions!K138, 1), NA())</f>
        <v>#N/A</v>
      </c>
      <c r="K128" s="364" t="e">
        <f>IF(ISNUMBER(Regressions!L138),ROUND(Regressions!L138, 1), NA())</f>
        <v>#N/A</v>
      </c>
      <c r="L128" s="369" t="e">
        <f>IF(ISNUMBER(Regressions!M138),ROUND(Regressions!M138, 1), NA())</f>
        <v>#N/A</v>
      </c>
      <c r="M128" s="366" t="e">
        <f>IF(ISNUMBER(Regressions!N138),ROUND(Regressions!N138, 1), NA())</f>
        <v>#N/A</v>
      </c>
      <c r="N128" s="367" t="e">
        <f>IF(ISNUMBER(Regressions!O138),ROUND(Regressions!O138, 1), NA())</f>
        <v>#N/A</v>
      </c>
      <c r="O128" s="368" t="e">
        <f>IF(ISNUMBER(Regressions!Q138),ROUND(Regressions!Q138, 1), NA())</f>
        <v>#N/A</v>
      </c>
      <c r="P128" s="364" t="e">
        <f>IF(ISNUMBER(Regressions!R138),ROUND(Regressions!R138, 1), NA())</f>
        <v>#N/A</v>
      </c>
      <c r="Q128" s="370" t="e">
        <f>IF(ISNUMBER(Regressions!S138),ROUND(Regressions!S138, 1), NA())</f>
        <v>#N/A</v>
      </c>
      <c r="R128" s="366" t="e">
        <f>IF(ISNUMBER(Regressions!T138),ROUND(Regressions!T138, 1), NA())</f>
        <v>#N/A</v>
      </c>
      <c r="S128" s="367" t="e">
        <f>IF(ISNUMBER(Regressions!U138),ROUND(Regressions!U138, 1), NA())</f>
        <v>#N/A</v>
      </c>
    </row>
    <row xmlns:x14ac="http://schemas.microsoft.com/office/spreadsheetml/2009/9/ac" r="129" x14ac:dyDescent="0.2">
      <c r="A129" s="359" t="str">
        <f>IF(ISBLANK(Regressions!A139), " ", Regressions!A139)</f>
        <v>Cambodia</v>
      </c>
      <c r="B129" s="360">
        <f>IF(ISBLANK(Regressions!B139), " ", Regressions!B139)</f>
        <v>2001</v>
      </c>
      <c r="C129" s="371" t="str">
        <f>IF(ISBLANK(Regressions!C139), " ", Regressions!C139)</f>
        <v>Primary</v>
      </c>
      <c r="D129" s="362">
        <f>IF(ISBLANK(Regressions!D139), " ", Regressions!D139)</f>
        <v>2026340</v>
      </c>
      <c r="E129" s="363" t="e">
        <f>IF(ISNUMBER(Regressions!E139),ROUND(Regressions!E139, 1), NA())</f>
        <v>#N/A</v>
      </c>
      <c r="F129" s="364" t="e">
        <f>IF(ISNUMBER(Regressions!F139),ROUND(Regressions!F139, 1), NA())</f>
        <v>#N/A</v>
      </c>
      <c r="G129" s="365" t="e">
        <f>IF(ISNUMBER(Regressions!G139),ROUND(Regressions!G139, 1), NA())</f>
        <v>#N/A</v>
      </c>
      <c r="H129" s="366" t="e">
        <f>IF(ISNUMBER(Regressions!H139),ROUND(Regressions!H139, 1), NA())</f>
        <v>#N/A</v>
      </c>
      <c r="I129" s="367" t="e">
        <f>IF(ISNUMBER(Regressions!I139),ROUND(Regressions!I139, 1), NA())</f>
        <v>#N/A</v>
      </c>
      <c r="J129" s="368" t="e">
        <f>IF(ISNUMBER(Regressions!K139),ROUND(Regressions!K139, 1), NA())</f>
        <v>#N/A</v>
      </c>
      <c r="K129" s="364" t="e">
        <f>IF(ISNUMBER(Regressions!L139),ROUND(Regressions!L139, 1), NA())</f>
        <v>#N/A</v>
      </c>
      <c r="L129" s="369" t="e">
        <f>IF(ISNUMBER(Regressions!M139),ROUND(Regressions!M139, 1), NA())</f>
        <v>#N/A</v>
      </c>
      <c r="M129" s="366" t="e">
        <f>IF(ISNUMBER(Regressions!N139),ROUND(Regressions!N139, 1), NA())</f>
        <v>#N/A</v>
      </c>
      <c r="N129" s="367" t="e">
        <f>IF(ISNUMBER(Regressions!O139),ROUND(Regressions!O139, 1), NA())</f>
        <v>#N/A</v>
      </c>
      <c r="O129" s="368" t="e">
        <f>IF(ISNUMBER(Regressions!Q139),ROUND(Regressions!Q139, 1), NA())</f>
        <v>#N/A</v>
      </c>
      <c r="P129" s="364" t="e">
        <f>IF(ISNUMBER(Regressions!R139),ROUND(Regressions!R139, 1), NA())</f>
        <v>#N/A</v>
      </c>
      <c r="Q129" s="370" t="e">
        <f>IF(ISNUMBER(Regressions!S139),ROUND(Regressions!S139, 1), NA())</f>
        <v>#N/A</v>
      </c>
      <c r="R129" s="366" t="e">
        <f>IF(ISNUMBER(Regressions!T139),ROUND(Regressions!T139, 1), NA())</f>
        <v>#N/A</v>
      </c>
      <c r="S129" s="367" t="e">
        <f>IF(ISNUMBER(Regressions!U139),ROUND(Regressions!U139, 1), NA())</f>
        <v>#N/A</v>
      </c>
    </row>
    <row xmlns:x14ac="http://schemas.microsoft.com/office/spreadsheetml/2009/9/ac" r="130" x14ac:dyDescent="0.2">
      <c r="A130" s="359" t="str">
        <f>IF(ISBLANK(Regressions!A140), " ", Regressions!A140)</f>
        <v>Cambodia</v>
      </c>
      <c r="B130" s="360">
        <f>IF(ISBLANK(Regressions!B140), " ", Regressions!B140)</f>
        <v>2002</v>
      </c>
      <c r="C130" s="371" t="str">
        <f>IF(ISBLANK(Regressions!C140), " ", Regressions!C140)</f>
        <v>Primary</v>
      </c>
      <c r="D130" s="362">
        <f>IF(ISBLANK(Regressions!D140), " ", Regressions!D140)</f>
        <v>2013297</v>
      </c>
      <c r="E130" s="363" t="e">
        <f>IF(ISNUMBER(Regressions!E140),ROUND(Regressions!E140, 1), NA())</f>
        <v>#N/A</v>
      </c>
      <c r="F130" s="364" t="e">
        <f>IF(ISNUMBER(Regressions!F140),ROUND(Regressions!F140, 1), NA())</f>
        <v>#N/A</v>
      </c>
      <c r="G130" s="365" t="e">
        <f>IF(ISNUMBER(Regressions!G140),ROUND(Regressions!G140, 1), NA())</f>
        <v>#N/A</v>
      </c>
      <c r="H130" s="366" t="e">
        <f>IF(ISNUMBER(Regressions!H140),ROUND(Regressions!H140, 1), NA())</f>
        <v>#N/A</v>
      </c>
      <c r="I130" s="367" t="e">
        <f>IF(ISNUMBER(Regressions!I140),ROUND(Regressions!I140, 1), NA())</f>
        <v>#N/A</v>
      </c>
      <c r="J130" s="368" t="e">
        <f>IF(ISNUMBER(Regressions!K140),ROUND(Regressions!K140, 1), NA())</f>
        <v>#N/A</v>
      </c>
      <c r="K130" s="364" t="e">
        <f>IF(ISNUMBER(Regressions!L140),ROUND(Regressions!L140, 1), NA())</f>
        <v>#N/A</v>
      </c>
      <c r="L130" s="369" t="e">
        <f>IF(ISNUMBER(Regressions!M140),ROUND(Regressions!M140, 1), NA())</f>
        <v>#N/A</v>
      </c>
      <c r="M130" s="366" t="e">
        <f>IF(ISNUMBER(Regressions!N140),ROUND(Regressions!N140, 1), NA())</f>
        <v>#N/A</v>
      </c>
      <c r="N130" s="367" t="e">
        <f>IF(ISNUMBER(Regressions!O140),ROUND(Regressions!O140, 1), NA())</f>
        <v>#N/A</v>
      </c>
      <c r="O130" s="368" t="e">
        <f>IF(ISNUMBER(Regressions!Q140),ROUND(Regressions!Q140, 1), NA())</f>
        <v>#N/A</v>
      </c>
      <c r="P130" s="364" t="e">
        <f>IF(ISNUMBER(Regressions!R140),ROUND(Regressions!R140, 1), NA())</f>
        <v>#N/A</v>
      </c>
      <c r="Q130" s="370" t="e">
        <f>IF(ISNUMBER(Regressions!S140),ROUND(Regressions!S140, 1), NA())</f>
        <v>#N/A</v>
      </c>
      <c r="R130" s="366" t="e">
        <f>IF(ISNUMBER(Regressions!T140),ROUND(Regressions!T140, 1), NA())</f>
        <v>#N/A</v>
      </c>
      <c r="S130" s="367" t="e">
        <f>IF(ISNUMBER(Regressions!U140),ROUND(Regressions!U140, 1), NA())</f>
        <v>#N/A</v>
      </c>
    </row>
    <row xmlns:x14ac="http://schemas.microsoft.com/office/spreadsheetml/2009/9/ac" r="131" x14ac:dyDescent="0.2">
      <c r="A131" s="359" t="str">
        <f>IF(ISBLANK(Regressions!A141), " ", Regressions!A141)</f>
        <v>Cambodia</v>
      </c>
      <c r="B131" s="360">
        <f>IF(ISBLANK(Regressions!B141), " ", Regressions!B141)</f>
        <v>2003</v>
      </c>
      <c r="C131" s="371" t="str">
        <f>IF(ISBLANK(Regressions!C141), " ", Regressions!C141)</f>
        <v>Primary</v>
      </c>
      <c r="D131" s="362">
        <f>IF(ISBLANK(Regressions!D141), " ", Regressions!D141)</f>
        <v>1974845</v>
      </c>
      <c r="E131" s="363" t="e">
        <f>IF(ISNUMBER(Regressions!E141),ROUND(Regressions!E141, 1), NA())</f>
        <v>#N/A</v>
      </c>
      <c r="F131" s="364" t="e">
        <f>IF(ISNUMBER(Regressions!F141),ROUND(Regressions!F141, 1), NA())</f>
        <v>#N/A</v>
      </c>
      <c r="G131" s="365" t="e">
        <f>IF(ISNUMBER(Regressions!G141),ROUND(Regressions!G141, 1), NA())</f>
        <v>#N/A</v>
      </c>
      <c r="H131" s="366" t="e">
        <f>IF(ISNUMBER(Regressions!H141),ROUND(Regressions!H141, 1), NA())</f>
        <v>#N/A</v>
      </c>
      <c r="I131" s="367" t="e">
        <f>IF(ISNUMBER(Regressions!I141),ROUND(Regressions!I141, 1), NA())</f>
        <v>#N/A</v>
      </c>
      <c r="J131" s="368" t="e">
        <f>IF(ISNUMBER(Regressions!K141),ROUND(Regressions!K141, 1), NA())</f>
        <v>#N/A</v>
      </c>
      <c r="K131" s="364" t="e">
        <f>IF(ISNUMBER(Regressions!L141),ROUND(Regressions!L141, 1), NA())</f>
        <v>#N/A</v>
      </c>
      <c r="L131" s="369" t="e">
        <f>IF(ISNUMBER(Regressions!M141),ROUND(Regressions!M141, 1), NA())</f>
        <v>#N/A</v>
      </c>
      <c r="M131" s="366" t="e">
        <f>IF(ISNUMBER(Regressions!N141),ROUND(Regressions!N141, 1), NA())</f>
        <v>#N/A</v>
      </c>
      <c r="N131" s="367" t="e">
        <f>IF(ISNUMBER(Regressions!O141),ROUND(Regressions!O141, 1), NA())</f>
        <v>#N/A</v>
      </c>
      <c r="O131" s="368" t="e">
        <f>IF(ISNUMBER(Regressions!Q141),ROUND(Regressions!Q141, 1), NA())</f>
        <v>#N/A</v>
      </c>
      <c r="P131" s="364" t="e">
        <f>IF(ISNUMBER(Regressions!R141),ROUND(Regressions!R141, 1), NA())</f>
        <v>#N/A</v>
      </c>
      <c r="Q131" s="370" t="e">
        <f>IF(ISNUMBER(Regressions!S141),ROUND(Regressions!S141, 1), NA())</f>
        <v>#N/A</v>
      </c>
      <c r="R131" s="366" t="e">
        <f>IF(ISNUMBER(Regressions!T141),ROUND(Regressions!T141, 1), NA())</f>
        <v>#N/A</v>
      </c>
      <c r="S131" s="367" t="e">
        <f>IF(ISNUMBER(Regressions!U141),ROUND(Regressions!U141, 1), NA())</f>
        <v>#N/A</v>
      </c>
    </row>
    <row xmlns:x14ac="http://schemas.microsoft.com/office/spreadsheetml/2009/9/ac" r="132" x14ac:dyDescent="0.2">
      <c r="A132" s="359" t="str">
        <f>IF(ISBLANK(Regressions!A142), " ", Regressions!A142)</f>
        <v>Cambodia</v>
      </c>
      <c r="B132" s="360">
        <f>IF(ISBLANK(Regressions!B142), " ", Regressions!B142)</f>
        <v>2004</v>
      </c>
      <c r="C132" s="371" t="str">
        <f>IF(ISBLANK(Regressions!C142), " ", Regressions!C142)</f>
        <v>Primary</v>
      </c>
      <c r="D132" s="362">
        <f>IF(ISBLANK(Regressions!D142), " ", Regressions!D142)</f>
        <v>1908957</v>
      </c>
      <c r="E132" s="363" t="e">
        <f>IF(ISNUMBER(Regressions!E142),ROUND(Regressions!E142, 1), NA())</f>
        <v>#N/A</v>
      </c>
      <c r="F132" s="364" t="e">
        <f>IF(ISNUMBER(Regressions!F142),ROUND(Regressions!F142, 1), NA())</f>
        <v>#N/A</v>
      </c>
      <c r="G132" s="365" t="e">
        <f>IF(ISNUMBER(Regressions!G142),ROUND(Regressions!G142, 1), NA())</f>
        <v>#N/A</v>
      </c>
      <c r="H132" s="366" t="e">
        <f>IF(ISNUMBER(Regressions!H142),ROUND(Regressions!H142, 1), NA())</f>
        <v>#N/A</v>
      </c>
      <c r="I132" s="367" t="e">
        <f>IF(ISNUMBER(Regressions!I142),ROUND(Regressions!I142, 1), NA())</f>
        <v>#N/A</v>
      </c>
      <c r="J132" s="368" t="e">
        <f>IF(ISNUMBER(Regressions!K142),ROUND(Regressions!K142, 1), NA())</f>
        <v>#N/A</v>
      </c>
      <c r="K132" s="364" t="e">
        <f>IF(ISNUMBER(Regressions!L142),ROUND(Regressions!L142, 1), NA())</f>
        <v>#N/A</v>
      </c>
      <c r="L132" s="369" t="e">
        <f>IF(ISNUMBER(Regressions!M142),ROUND(Regressions!M142, 1), NA())</f>
        <v>#N/A</v>
      </c>
      <c r="M132" s="366" t="e">
        <f>IF(ISNUMBER(Regressions!N142),ROUND(Regressions!N142, 1), NA())</f>
        <v>#N/A</v>
      </c>
      <c r="N132" s="367" t="e">
        <f>IF(ISNUMBER(Regressions!O142),ROUND(Regressions!O142, 1), NA())</f>
        <v>#N/A</v>
      </c>
      <c r="O132" s="368" t="e">
        <f>IF(ISNUMBER(Regressions!Q142),ROUND(Regressions!Q142, 1), NA())</f>
        <v>#N/A</v>
      </c>
      <c r="P132" s="364" t="e">
        <f>IF(ISNUMBER(Regressions!R142),ROUND(Regressions!R142, 1), NA())</f>
        <v>#N/A</v>
      </c>
      <c r="Q132" s="370" t="e">
        <f>IF(ISNUMBER(Regressions!S142),ROUND(Regressions!S142, 1), NA())</f>
        <v>#N/A</v>
      </c>
      <c r="R132" s="366" t="e">
        <f>IF(ISNUMBER(Regressions!T142),ROUND(Regressions!T142, 1), NA())</f>
        <v>#N/A</v>
      </c>
      <c r="S132" s="367" t="e">
        <f>IF(ISNUMBER(Regressions!U142),ROUND(Regressions!U142, 1), NA())</f>
        <v>#N/A</v>
      </c>
    </row>
    <row xmlns:x14ac="http://schemas.microsoft.com/office/spreadsheetml/2009/9/ac" r="133" x14ac:dyDescent="0.2">
      <c r="A133" s="359" t="str">
        <f>IF(ISBLANK(Regressions!A143), " ", Regressions!A143)</f>
        <v>Cambodia</v>
      </c>
      <c r="B133" s="360">
        <f>IF(ISBLANK(Regressions!B143), " ", Regressions!B143)</f>
        <v>2005</v>
      </c>
      <c r="C133" s="371" t="str">
        <f>IF(ISBLANK(Regressions!C143), " ", Regressions!C143)</f>
        <v>Primary</v>
      </c>
      <c r="D133" s="362">
        <f>IF(ISBLANK(Regressions!D143), " ", Regressions!D143)</f>
        <v>1873063</v>
      </c>
      <c r="E133" s="363" t="e">
        <f>IF(ISNUMBER(Regressions!E143),ROUND(Regressions!E143, 1), NA())</f>
        <v>#N/A</v>
      </c>
      <c r="F133" s="364" t="e">
        <f>IF(ISNUMBER(Regressions!F143),ROUND(Regressions!F143, 1), NA())</f>
        <v>#N/A</v>
      </c>
      <c r="G133" s="365" t="e">
        <f>IF(ISNUMBER(Regressions!G143),ROUND(Regressions!G143, 1), NA())</f>
        <v>#N/A</v>
      </c>
      <c r="H133" s="366" t="e">
        <f>IF(ISNUMBER(Regressions!H143),ROUND(Regressions!H143, 1), NA())</f>
        <v>#N/A</v>
      </c>
      <c r="I133" s="367" t="e">
        <f>IF(ISNUMBER(Regressions!I143),ROUND(Regressions!I143, 1), NA())</f>
        <v>#N/A</v>
      </c>
      <c r="J133" s="368" t="e">
        <f>IF(ISNUMBER(Regressions!K143),ROUND(Regressions!K143, 1), NA())</f>
        <v>#N/A</v>
      </c>
      <c r="K133" s="364" t="e">
        <f>IF(ISNUMBER(Regressions!L143),ROUND(Regressions!L143, 1), NA())</f>
        <v>#N/A</v>
      </c>
      <c r="L133" s="369" t="e">
        <f>IF(ISNUMBER(Regressions!M143),ROUND(Regressions!M143, 1), NA())</f>
        <v>#N/A</v>
      </c>
      <c r="M133" s="366" t="e">
        <f>IF(ISNUMBER(Regressions!N143),ROUND(Regressions!N143, 1), NA())</f>
        <v>#N/A</v>
      </c>
      <c r="N133" s="367" t="e">
        <f>IF(ISNUMBER(Regressions!O143),ROUND(Regressions!O143, 1), NA())</f>
        <v>#N/A</v>
      </c>
      <c r="O133" s="368" t="e">
        <f>IF(ISNUMBER(Regressions!Q143),ROUND(Regressions!Q143, 1), NA())</f>
        <v>#N/A</v>
      </c>
      <c r="P133" s="364" t="e">
        <f>IF(ISNUMBER(Regressions!R143),ROUND(Regressions!R143, 1), NA())</f>
        <v>#N/A</v>
      </c>
      <c r="Q133" s="370" t="e">
        <f>IF(ISNUMBER(Regressions!S143),ROUND(Regressions!S143, 1), NA())</f>
        <v>#N/A</v>
      </c>
      <c r="R133" s="366" t="e">
        <f>IF(ISNUMBER(Regressions!T143),ROUND(Regressions!T143, 1), NA())</f>
        <v>#N/A</v>
      </c>
      <c r="S133" s="367" t="e">
        <f>IF(ISNUMBER(Regressions!U143),ROUND(Regressions!U143, 1), NA())</f>
        <v>#N/A</v>
      </c>
    </row>
    <row xmlns:x14ac="http://schemas.microsoft.com/office/spreadsheetml/2009/9/ac" r="134" x14ac:dyDescent="0.2">
      <c r="A134" s="359" t="str">
        <f>IF(ISBLANK(Regressions!A144), " ", Regressions!A144)</f>
        <v>Cambodia</v>
      </c>
      <c r="B134" s="360">
        <f>IF(ISBLANK(Regressions!B144), " ", Regressions!B144)</f>
        <v>2006</v>
      </c>
      <c r="C134" s="371" t="str">
        <f>IF(ISBLANK(Regressions!C144), " ", Regressions!C144)</f>
        <v>Primary</v>
      </c>
      <c r="D134" s="362">
        <f>IF(ISBLANK(Regressions!D144), " ", Regressions!D144)</f>
        <v>1834246</v>
      </c>
      <c r="E134" s="363" t="e">
        <f>IF(ISNUMBER(Regressions!E144),ROUND(Regressions!E144, 1), NA())</f>
        <v>#N/A</v>
      </c>
      <c r="F134" s="364" t="e">
        <f>IF(ISNUMBER(Regressions!F144),ROUND(Regressions!F144, 1), NA())</f>
        <v>#N/A</v>
      </c>
      <c r="G134" s="365" t="e">
        <f>IF(ISNUMBER(Regressions!G144),ROUND(Regressions!G144, 1), NA())</f>
        <v>#N/A</v>
      </c>
      <c r="H134" s="366" t="e">
        <f>IF(ISNUMBER(Regressions!H144),ROUND(Regressions!H144, 1), NA())</f>
        <v>#N/A</v>
      </c>
      <c r="I134" s="367" t="e">
        <f>IF(ISNUMBER(Regressions!I144),ROUND(Regressions!I144, 1), NA())</f>
        <v>#N/A</v>
      </c>
      <c r="J134" s="368" t="e">
        <f>IF(ISNUMBER(Regressions!K144),ROUND(Regressions!K144, 1), NA())</f>
        <v>#N/A</v>
      </c>
      <c r="K134" s="364" t="e">
        <f>IF(ISNUMBER(Regressions!L144),ROUND(Regressions!L144, 1), NA())</f>
        <v>#N/A</v>
      </c>
      <c r="L134" s="369" t="e">
        <f>IF(ISNUMBER(Regressions!M144),ROUND(Regressions!M144, 1), NA())</f>
        <v>#N/A</v>
      </c>
      <c r="M134" s="366" t="e">
        <f>IF(ISNUMBER(Regressions!N144),ROUND(Regressions!N144, 1), NA())</f>
        <v>#N/A</v>
      </c>
      <c r="N134" s="367" t="e">
        <f>IF(ISNUMBER(Regressions!O144),ROUND(Regressions!O144, 1), NA())</f>
        <v>#N/A</v>
      </c>
      <c r="O134" s="368" t="e">
        <f>IF(ISNUMBER(Regressions!Q144),ROUND(Regressions!Q144, 1), NA())</f>
        <v>#N/A</v>
      </c>
      <c r="P134" s="364" t="e">
        <f>IF(ISNUMBER(Regressions!R144),ROUND(Regressions!R144, 1), NA())</f>
        <v>#N/A</v>
      </c>
      <c r="Q134" s="370" t="e">
        <f>IF(ISNUMBER(Regressions!S144),ROUND(Regressions!S144, 1), NA())</f>
        <v>#N/A</v>
      </c>
      <c r="R134" s="366" t="e">
        <f>IF(ISNUMBER(Regressions!T144),ROUND(Regressions!T144, 1), NA())</f>
        <v>#N/A</v>
      </c>
      <c r="S134" s="367" t="e">
        <f>IF(ISNUMBER(Regressions!U144),ROUND(Regressions!U144, 1), NA())</f>
        <v>#N/A</v>
      </c>
    </row>
    <row xmlns:x14ac="http://schemas.microsoft.com/office/spreadsheetml/2009/9/ac" r="135" x14ac:dyDescent="0.2">
      <c r="A135" s="359" t="str">
        <f>IF(ISBLANK(Regressions!A145), " ", Regressions!A145)</f>
        <v>Cambodia</v>
      </c>
      <c r="B135" s="360">
        <f>IF(ISBLANK(Regressions!B145), " ", Regressions!B145)</f>
        <v>2007</v>
      </c>
      <c r="C135" s="371" t="str">
        <f>IF(ISBLANK(Regressions!C145), " ", Regressions!C145)</f>
        <v>Primary</v>
      </c>
      <c r="D135" s="362">
        <f>IF(ISBLANK(Regressions!D145), " ", Regressions!D145)</f>
        <v>1798874</v>
      </c>
      <c r="E135" s="363" t="e">
        <f>IF(ISNUMBER(Regressions!E145),ROUND(Regressions!E145, 1), NA())</f>
        <v>#N/A</v>
      </c>
      <c r="F135" s="364" t="e">
        <f>IF(ISNUMBER(Regressions!F145),ROUND(Regressions!F145, 1), NA())</f>
        <v>#N/A</v>
      </c>
      <c r="G135" s="365" t="e">
        <f>IF(ISNUMBER(Regressions!G145),ROUND(Regressions!G145, 1), NA())</f>
        <v>#N/A</v>
      </c>
      <c r="H135" s="366" t="e">
        <f>IF(ISNUMBER(Regressions!H145),ROUND(Regressions!H145, 1), NA())</f>
        <v>#N/A</v>
      </c>
      <c r="I135" s="367" t="e">
        <f>IF(ISNUMBER(Regressions!I145),ROUND(Regressions!I145, 1), NA())</f>
        <v>#N/A</v>
      </c>
      <c r="J135" s="368" t="e">
        <f>IF(ISNUMBER(Regressions!K145),ROUND(Regressions!K145, 1), NA())</f>
        <v>#N/A</v>
      </c>
      <c r="K135" s="364" t="e">
        <f>IF(ISNUMBER(Regressions!L145),ROUND(Regressions!L145, 1), NA())</f>
        <v>#N/A</v>
      </c>
      <c r="L135" s="369" t="e">
        <f>IF(ISNUMBER(Regressions!M145),ROUND(Regressions!M145, 1), NA())</f>
        <v>#N/A</v>
      </c>
      <c r="M135" s="366" t="e">
        <f>IF(ISNUMBER(Regressions!N145),ROUND(Regressions!N145, 1), NA())</f>
        <v>#N/A</v>
      </c>
      <c r="N135" s="367" t="e">
        <f>IF(ISNUMBER(Regressions!O145),ROUND(Regressions!O145, 1), NA())</f>
        <v>#N/A</v>
      </c>
      <c r="O135" s="368" t="e">
        <f>IF(ISNUMBER(Regressions!Q145),ROUND(Regressions!Q145, 1), NA())</f>
        <v>#N/A</v>
      </c>
      <c r="P135" s="364" t="e">
        <f>IF(ISNUMBER(Regressions!R145),ROUND(Regressions!R145, 1), NA())</f>
        <v>#N/A</v>
      </c>
      <c r="Q135" s="370" t="e">
        <f>IF(ISNUMBER(Regressions!S145),ROUND(Regressions!S145, 1), NA())</f>
        <v>#N/A</v>
      </c>
      <c r="R135" s="366" t="e">
        <f>IF(ISNUMBER(Regressions!T145),ROUND(Regressions!T145, 1), NA())</f>
        <v>#N/A</v>
      </c>
      <c r="S135" s="367" t="e">
        <f>IF(ISNUMBER(Regressions!U145),ROUND(Regressions!U145, 1), NA())</f>
        <v>#N/A</v>
      </c>
    </row>
    <row xmlns:x14ac="http://schemas.microsoft.com/office/spreadsheetml/2009/9/ac" r="136" x14ac:dyDescent="0.2">
      <c r="A136" s="359" t="str">
        <f>IF(ISBLANK(Regressions!A146), " ", Regressions!A146)</f>
        <v>Cambodia</v>
      </c>
      <c r="B136" s="360">
        <f>IF(ISBLANK(Regressions!B146), " ", Regressions!B146)</f>
        <v>2008</v>
      </c>
      <c r="C136" s="371" t="str">
        <f>IF(ISBLANK(Regressions!C146), " ", Regressions!C146)</f>
        <v>Primary</v>
      </c>
      <c r="D136" s="362">
        <f>IF(ISBLANK(Regressions!D146), " ", Regressions!D146)</f>
        <v>1779070</v>
      </c>
      <c r="E136" s="363" t="e">
        <f>IF(ISNUMBER(Regressions!E146),ROUND(Regressions!E146, 1), NA())</f>
        <v>#N/A</v>
      </c>
      <c r="F136" s="364" t="e">
        <f>IF(ISNUMBER(Regressions!F146),ROUND(Regressions!F146, 1), NA())</f>
        <v>#N/A</v>
      </c>
      <c r="G136" s="365" t="e">
        <f>IF(ISNUMBER(Regressions!G146),ROUND(Regressions!G146, 1), NA())</f>
        <v>#N/A</v>
      </c>
      <c r="H136" s="366" t="e">
        <f>IF(ISNUMBER(Regressions!H146),ROUND(Regressions!H146, 1), NA())</f>
        <v>#N/A</v>
      </c>
      <c r="I136" s="367" t="e">
        <f>IF(ISNUMBER(Regressions!I146),ROUND(Regressions!I146, 1), NA())</f>
        <v>#N/A</v>
      </c>
      <c r="J136" s="368" t="e">
        <f>IF(ISNUMBER(Regressions!K146),ROUND(Regressions!K146, 1), NA())</f>
        <v>#N/A</v>
      </c>
      <c r="K136" s="364" t="e">
        <f>IF(ISNUMBER(Regressions!L146),ROUND(Regressions!L146, 1), NA())</f>
        <v>#N/A</v>
      </c>
      <c r="L136" s="369" t="e">
        <f>IF(ISNUMBER(Regressions!M146),ROUND(Regressions!M146, 1), NA())</f>
        <v>#N/A</v>
      </c>
      <c r="M136" s="366" t="e">
        <f>IF(ISNUMBER(Regressions!N146),ROUND(Regressions!N146, 1), NA())</f>
        <v>#N/A</v>
      </c>
      <c r="N136" s="367" t="e">
        <f>IF(ISNUMBER(Regressions!O146),ROUND(Regressions!O146, 1), NA())</f>
        <v>#N/A</v>
      </c>
      <c r="O136" s="368" t="e">
        <f>IF(ISNUMBER(Regressions!Q146),ROUND(Regressions!Q146, 1), NA())</f>
        <v>#N/A</v>
      </c>
      <c r="P136" s="364" t="e">
        <f>IF(ISNUMBER(Regressions!R146),ROUND(Regressions!R146, 1), NA())</f>
        <v>#N/A</v>
      </c>
      <c r="Q136" s="370" t="e">
        <f>IF(ISNUMBER(Regressions!S146),ROUND(Regressions!S146, 1), NA())</f>
        <v>#N/A</v>
      </c>
      <c r="R136" s="366" t="e">
        <f>IF(ISNUMBER(Regressions!T146),ROUND(Regressions!T146, 1), NA())</f>
        <v>#N/A</v>
      </c>
      <c r="S136" s="367" t="e">
        <f>IF(ISNUMBER(Regressions!U146),ROUND(Regressions!U146, 1), NA())</f>
        <v>#N/A</v>
      </c>
    </row>
    <row xmlns:x14ac="http://schemas.microsoft.com/office/spreadsheetml/2009/9/ac" r="137" x14ac:dyDescent="0.2">
      <c r="A137" s="359" t="str">
        <f>IF(ISBLANK(Regressions!A147), " ", Regressions!A147)</f>
        <v>Cambodia</v>
      </c>
      <c r="B137" s="360">
        <f>IF(ISBLANK(Regressions!B147), " ", Regressions!B147)</f>
        <v>2009</v>
      </c>
      <c r="C137" s="371" t="str">
        <f>IF(ISBLANK(Regressions!C147), " ", Regressions!C147)</f>
        <v>Primary</v>
      </c>
      <c r="D137" s="362">
        <f>IF(ISBLANK(Regressions!D147), " ", Regressions!D147)</f>
        <v>1780913</v>
      </c>
      <c r="E137" s="363" t="e">
        <f>IF(ISNUMBER(Regressions!E147),ROUND(Regressions!E147, 1), NA())</f>
        <v>#N/A</v>
      </c>
      <c r="F137" s="364" t="e">
        <f>IF(ISNUMBER(Regressions!F147),ROUND(Regressions!F147, 1), NA())</f>
        <v>#N/A</v>
      </c>
      <c r="G137" s="365" t="e">
        <f>IF(ISNUMBER(Regressions!G147),ROUND(Regressions!G147, 1), NA())</f>
        <v>#N/A</v>
      </c>
      <c r="H137" s="366" t="e">
        <f>IF(ISNUMBER(Regressions!H147),ROUND(Regressions!H147, 1), NA())</f>
        <v>#N/A</v>
      </c>
      <c r="I137" s="367" t="e">
        <f>IF(ISNUMBER(Regressions!I147),ROUND(Regressions!I147, 1), NA())</f>
        <v>#N/A</v>
      </c>
      <c r="J137" s="368" t="e">
        <f>IF(ISNUMBER(Regressions!K147),ROUND(Regressions!K147, 1), NA())</f>
        <v>#N/A</v>
      </c>
      <c r="K137" s="364" t="e">
        <f>IF(ISNUMBER(Regressions!L147),ROUND(Regressions!L147, 1), NA())</f>
        <v>#N/A</v>
      </c>
      <c r="L137" s="369" t="e">
        <f>IF(ISNUMBER(Regressions!M147),ROUND(Regressions!M147, 1), NA())</f>
        <v>#N/A</v>
      </c>
      <c r="M137" s="366" t="e">
        <f>IF(ISNUMBER(Regressions!N147),ROUND(Regressions!N147, 1), NA())</f>
        <v>#N/A</v>
      </c>
      <c r="N137" s="367" t="e">
        <f>IF(ISNUMBER(Regressions!O147),ROUND(Regressions!O147, 1), NA())</f>
        <v>#N/A</v>
      </c>
      <c r="O137" s="368" t="e">
        <f>IF(ISNUMBER(Regressions!Q147),ROUND(Regressions!Q147, 1), NA())</f>
        <v>#N/A</v>
      </c>
      <c r="P137" s="364" t="e">
        <f>IF(ISNUMBER(Regressions!R147),ROUND(Regressions!R147, 1), NA())</f>
        <v>#N/A</v>
      </c>
      <c r="Q137" s="370" t="e">
        <f>IF(ISNUMBER(Regressions!S147),ROUND(Regressions!S147, 1), NA())</f>
        <v>#N/A</v>
      </c>
      <c r="R137" s="366" t="e">
        <f>IF(ISNUMBER(Regressions!T147),ROUND(Regressions!T147, 1), NA())</f>
        <v>#N/A</v>
      </c>
      <c r="S137" s="367" t="e">
        <f>IF(ISNUMBER(Regressions!U147),ROUND(Regressions!U147, 1), NA())</f>
        <v>#N/A</v>
      </c>
    </row>
    <row xmlns:x14ac="http://schemas.microsoft.com/office/spreadsheetml/2009/9/ac" r="138" x14ac:dyDescent="0.2">
      <c r="A138" s="359" t="str">
        <f>IF(ISBLANK(Regressions!A148), " ", Regressions!A148)</f>
        <v>Cambodia</v>
      </c>
      <c r="B138" s="360">
        <f>IF(ISBLANK(Regressions!B148), " ", Regressions!B148)</f>
        <v>2010</v>
      </c>
      <c r="C138" s="371" t="str">
        <f>IF(ISBLANK(Regressions!C148), " ", Regressions!C148)</f>
        <v>Primary</v>
      </c>
      <c r="D138" s="362">
        <f>IF(ISBLANK(Regressions!D148), " ", Regressions!D148)</f>
        <v>1810817</v>
      </c>
      <c r="E138" s="363" t="e">
        <f>IF(ISNUMBER(Regressions!E148),ROUND(Regressions!E148, 1), NA())</f>
        <v>#N/A</v>
      </c>
      <c r="F138" s="364" t="e">
        <f>IF(ISNUMBER(Regressions!F148),ROUND(Regressions!F148, 1), NA())</f>
        <v>#N/A</v>
      </c>
      <c r="G138" s="365" t="e">
        <f>IF(ISNUMBER(Regressions!G148),ROUND(Regressions!G148, 1), NA())</f>
        <v>#N/A</v>
      </c>
      <c r="H138" s="366" t="e">
        <f>IF(ISNUMBER(Regressions!H148),ROUND(Regressions!H148, 1), NA())</f>
        <v>#N/A</v>
      </c>
      <c r="I138" s="367" t="e">
        <f>IF(ISNUMBER(Regressions!I148),ROUND(Regressions!I148, 1), NA())</f>
        <v>#N/A</v>
      </c>
      <c r="J138" s="368" t="e">
        <f>IF(ISNUMBER(Regressions!K148),ROUND(Regressions!K148, 1), NA())</f>
        <v>#N/A</v>
      </c>
      <c r="K138" s="364" t="e">
        <f>IF(ISNUMBER(Regressions!L148),ROUND(Regressions!L148, 1), NA())</f>
        <v>#N/A</v>
      </c>
      <c r="L138" s="369" t="e">
        <f>IF(ISNUMBER(Regressions!M148),ROUND(Regressions!M148, 1), NA())</f>
        <v>#N/A</v>
      </c>
      <c r="M138" s="366" t="e">
        <f>IF(ISNUMBER(Regressions!N148),ROUND(Regressions!N148, 1), NA())</f>
        <v>#N/A</v>
      </c>
      <c r="N138" s="367" t="e">
        <f>IF(ISNUMBER(Regressions!O148),ROUND(Regressions!O148, 1), NA())</f>
        <v>#N/A</v>
      </c>
      <c r="O138" s="368">
        <f>IF(ISNUMBER(Regressions!Q148),ROUND(Regressions!Q148, 1), NA())</f>
        <v>41.7</v>
      </c>
      <c r="P138" s="364" t="e">
        <f>IF(ISNUMBER(Regressions!R148),ROUND(Regressions!R148, 1), NA())</f>
        <v>#N/A</v>
      </c>
      <c r="Q138" s="370">
        <f>IF(ISNUMBER(Regressions!S148),ROUND(Regressions!S148, 1), NA())</f>
        <v>39.6</v>
      </c>
      <c r="R138" s="366">
        <f>IF(ISNUMBER(Regressions!T148),ROUND(Regressions!T148, 1), NA())</f>
        <v>2.1</v>
      </c>
      <c r="S138" s="367">
        <f>IF(ISNUMBER(Regressions!U148),ROUND(Regressions!U148, 1), NA())</f>
        <v>58.3</v>
      </c>
    </row>
    <row xmlns:x14ac="http://schemas.microsoft.com/office/spreadsheetml/2009/9/ac" r="139" x14ac:dyDescent="0.2">
      <c r="A139" s="359" t="str">
        <f>IF(ISBLANK(Regressions!A149), " ", Regressions!A149)</f>
        <v>Cambodia</v>
      </c>
      <c r="B139" s="360">
        <f>IF(ISBLANK(Regressions!B149), " ", Regressions!B149)</f>
        <v>2011</v>
      </c>
      <c r="C139" s="371" t="str">
        <f>IF(ISBLANK(Regressions!C149), " ", Regressions!C149)</f>
        <v>Primary</v>
      </c>
      <c r="D139" s="362">
        <f>IF(ISBLANK(Regressions!D149), " ", Regressions!D149)</f>
        <v>1815004</v>
      </c>
      <c r="E139" s="363" t="e">
        <f>IF(ISNUMBER(Regressions!E149),ROUND(Regressions!E149, 1), NA())</f>
        <v>#N/A</v>
      </c>
      <c r="F139" s="364" t="e">
        <f>IF(ISNUMBER(Regressions!F149),ROUND(Regressions!F149, 1), NA())</f>
        <v>#N/A</v>
      </c>
      <c r="G139" s="365" t="e">
        <f>IF(ISNUMBER(Regressions!G149),ROUND(Regressions!G149, 1), NA())</f>
        <v>#N/A</v>
      </c>
      <c r="H139" s="366" t="e">
        <f>IF(ISNUMBER(Regressions!H149),ROUND(Regressions!H149, 1), NA())</f>
        <v>#N/A</v>
      </c>
      <c r="I139" s="367" t="e">
        <f>IF(ISNUMBER(Regressions!I149),ROUND(Regressions!I149, 1), NA())</f>
        <v>#N/A</v>
      </c>
      <c r="J139" s="368" t="e">
        <f>IF(ISNUMBER(Regressions!K149),ROUND(Regressions!K149, 1), NA())</f>
        <v>#N/A</v>
      </c>
      <c r="K139" s="364" t="e">
        <f>IF(ISNUMBER(Regressions!L149),ROUND(Regressions!L149, 1), NA())</f>
        <v>#N/A</v>
      </c>
      <c r="L139" s="369" t="e">
        <f>IF(ISNUMBER(Regressions!M149),ROUND(Regressions!M149, 1), NA())</f>
        <v>#N/A</v>
      </c>
      <c r="M139" s="366" t="e">
        <f>IF(ISNUMBER(Regressions!N149),ROUND(Regressions!N149, 1), NA())</f>
        <v>#N/A</v>
      </c>
      <c r="N139" s="367" t="e">
        <f>IF(ISNUMBER(Regressions!O149),ROUND(Regressions!O149, 1), NA())</f>
        <v>#N/A</v>
      </c>
      <c r="O139" s="368">
        <f>IF(ISNUMBER(Regressions!Q149),ROUND(Regressions!Q149, 1), NA())</f>
        <v>41.7</v>
      </c>
      <c r="P139" s="364" t="e">
        <f>IF(ISNUMBER(Regressions!R149),ROUND(Regressions!R149, 1), NA())</f>
        <v>#N/A</v>
      </c>
      <c r="Q139" s="370">
        <f>IF(ISNUMBER(Regressions!S149),ROUND(Regressions!S149, 1), NA())</f>
        <v>39.6</v>
      </c>
      <c r="R139" s="366">
        <f>IF(ISNUMBER(Regressions!T149),ROUND(Regressions!T149, 1), NA())</f>
        <v>2.1</v>
      </c>
      <c r="S139" s="367">
        <f>IF(ISNUMBER(Regressions!U149),ROUND(Regressions!U149, 1), NA())</f>
        <v>58.3</v>
      </c>
    </row>
    <row xmlns:x14ac="http://schemas.microsoft.com/office/spreadsheetml/2009/9/ac" r="140" x14ac:dyDescent="0.2">
      <c r="A140" s="359" t="str">
        <f>IF(ISBLANK(Regressions!A150), " ", Regressions!A150)</f>
        <v>Cambodia</v>
      </c>
      <c r="B140" s="360">
        <f>IF(ISBLANK(Regressions!B150), " ", Regressions!B150)</f>
        <v>2012</v>
      </c>
      <c r="C140" s="371" t="str">
        <f>IF(ISBLANK(Regressions!C150), " ", Regressions!C150)</f>
        <v>Primary</v>
      </c>
      <c r="D140" s="362">
        <f>IF(ISBLANK(Regressions!D150), " ", Regressions!D150)</f>
        <v>1823809</v>
      </c>
      <c r="E140" s="363" t="e">
        <f>IF(ISNUMBER(Regressions!E150),ROUND(Regressions!E150, 1), NA())</f>
        <v>#N/A</v>
      </c>
      <c r="F140" s="364" t="e">
        <f>IF(ISNUMBER(Regressions!F150),ROUND(Regressions!F150, 1), NA())</f>
        <v>#N/A</v>
      </c>
      <c r="G140" s="365" t="e">
        <f>IF(ISNUMBER(Regressions!G150),ROUND(Regressions!G150, 1), NA())</f>
        <v>#N/A</v>
      </c>
      <c r="H140" s="366" t="e">
        <f>IF(ISNUMBER(Regressions!H150),ROUND(Regressions!H150, 1), NA())</f>
        <v>#N/A</v>
      </c>
      <c r="I140" s="367" t="e">
        <f>IF(ISNUMBER(Regressions!I150),ROUND(Regressions!I150, 1), NA())</f>
        <v>#N/A</v>
      </c>
      <c r="J140" s="368" t="e">
        <f>IF(ISNUMBER(Regressions!K150),ROUND(Regressions!K150, 1), NA())</f>
        <v>#N/A</v>
      </c>
      <c r="K140" s="364" t="e">
        <f>IF(ISNUMBER(Regressions!L150),ROUND(Regressions!L150, 1), NA())</f>
        <v>#N/A</v>
      </c>
      <c r="L140" s="369" t="e">
        <f>IF(ISNUMBER(Regressions!M150),ROUND(Regressions!M150, 1), NA())</f>
        <v>#N/A</v>
      </c>
      <c r="M140" s="366" t="e">
        <f>IF(ISNUMBER(Regressions!N150),ROUND(Regressions!N150, 1), NA())</f>
        <v>#N/A</v>
      </c>
      <c r="N140" s="367" t="e">
        <f>IF(ISNUMBER(Regressions!O150),ROUND(Regressions!O150, 1), NA())</f>
        <v>#N/A</v>
      </c>
      <c r="O140" s="368">
        <f>IF(ISNUMBER(Regressions!Q150),ROUND(Regressions!Q150, 1), NA())</f>
        <v>41.7</v>
      </c>
      <c r="P140" s="364" t="e">
        <f>IF(ISNUMBER(Regressions!R150),ROUND(Regressions!R150, 1), NA())</f>
        <v>#N/A</v>
      </c>
      <c r="Q140" s="370">
        <f>IF(ISNUMBER(Regressions!S150),ROUND(Regressions!S150, 1), NA())</f>
        <v>39.6</v>
      </c>
      <c r="R140" s="366">
        <f>IF(ISNUMBER(Regressions!T150),ROUND(Regressions!T150, 1), NA())</f>
        <v>2.1</v>
      </c>
      <c r="S140" s="367">
        <f>IF(ISNUMBER(Regressions!U150),ROUND(Regressions!U150, 1), NA())</f>
        <v>58.3</v>
      </c>
    </row>
    <row xmlns:x14ac="http://schemas.microsoft.com/office/spreadsheetml/2009/9/ac" r="141" x14ac:dyDescent="0.2">
      <c r="A141" s="359" t="str">
        <f>IF(ISBLANK(Regressions!A151), " ", Regressions!A151)</f>
        <v>Cambodia</v>
      </c>
      <c r="B141" s="360">
        <f>IF(ISBLANK(Regressions!B151), " ", Regressions!B151)</f>
        <v>2013</v>
      </c>
      <c r="C141" s="371" t="str">
        <f>IF(ISBLANK(Regressions!C151), " ", Regressions!C151)</f>
        <v>Primary</v>
      </c>
      <c r="D141" s="362">
        <f>IF(ISBLANK(Regressions!D151), " ", Regressions!D151)</f>
        <v>1838496</v>
      </c>
      <c r="E141" s="363" t="e">
        <f>IF(ISNUMBER(Regressions!E151),ROUND(Regressions!E151, 1), NA())</f>
        <v>#N/A</v>
      </c>
      <c r="F141" s="364" t="e">
        <f>IF(ISNUMBER(Regressions!F151),ROUND(Regressions!F151, 1), NA())</f>
        <v>#N/A</v>
      </c>
      <c r="G141" s="365" t="e">
        <f>IF(ISNUMBER(Regressions!G151),ROUND(Regressions!G151, 1), NA())</f>
        <v>#N/A</v>
      </c>
      <c r="H141" s="366" t="e">
        <f>IF(ISNUMBER(Regressions!H151),ROUND(Regressions!H151, 1), NA())</f>
        <v>#N/A</v>
      </c>
      <c r="I141" s="367" t="e">
        <f>IF(ISNUMBER(Regressions!I151),ROUND(Regressions!I151, 1), NA())</f>
        <v>#N/A</v>
      </c>
      <c r="J141" s="368" t="e">
        <f>IF(ISNUMBER(Regressions!K151),ROUND(Regressions!K151, 1), NA())</f>
        <v>#N/A</v>
      </c>
      <c r="K141" s="364" t="e">
        <f>IF(ISNUMBER(Regressions!L151),ROUND(Regressions!L151, 1), NA())</f>
        <v>#N/A</v>
      </c>
      <c r="L141" s="369" t="e">
        <f>IF(ISNUMBER(Regressions!M151),ROUND(Regressions!M151, 1), NA())</f>
        <v>#N/A</v>
      </c>
      <c r="M141" s="366" t="e">
        <f>IF(ISNUMBER(Regressions!N151),ROUND(Regressions!N151, 1), NA())</f>
        <v>#N/A</v>
      </c>
      <c r="N141" s="367" t="e">
        <f>IF(ISNUMBER(Regressions!O151),ROUND(Regressions!O151, 1), NA())</f>
        <v>#N/A</v>
      </c>
      <c r="O141" s="368">
        <f>IF(ISNUMBER(Regressions!Q151),ROUND(Regressions!Q151, 1), NA())</f>
        <v>41.7</v>
      </c>
      <c r="P141" s="364" t="e">
        <f>IF(ISNUMBER(Regressions!R151),ROUND(Regressions!R151, 1), NA())</f>
        <v>#N/A</v>
      </c>
      <c r="Q141" s="370">
        <f>IF(ISNUMBER(Regressions!S151),ROUND(Regressions!S151, 1), NA())</f>
        <v>39.6</v>
      </c>
      <c r="R141" s="366">
        <f>IF(ISNUMBER(Regressions!T151),ROUND(Regressions!T151, 1), NA())</f>
        <v>2.1</v>
      </c>
      <c r="S141" s="367">
        <f>IF(ISNUMBER(Regressions!U151),ROUND(Regressions!U151, 1), NA())</f>
        <v>58.3</v>
      </c>
    </row>
    <row xmlns:x14ac="http://schemas.microsoft.com/office/spreadsheetml/2009/9/ac" r="142" x14ac:dyDescent="0.2">
      <c r="A142" s="359" t="str">
        <f>IF(ISBLANK(Regressions!A152), " ", Regressions!A152)</f>
        <v>Cambodia</v>
      </c>
      <c r="B142" s="360">
        <f>IF(ISBLANK(Regressions!B152), " ", Regressions!B152)</f>
        <v>2014</v>
      </c>
      <c r="C142" s="371" t="str">
        <f>IF(ISBLANK(Regressions!C152), " ", Regressions!C152)</f>
        <v>Primary</v>
      </c>
      <c r="D142" s="362">
        <f>IF(ISBLANK(Regressions!D152), " ", Regressions!D152)</f>
        <v>1858202</v>
      </c>
      <c r="E142" s="363">
        <f>IF(ISNUMBER(Regressions!E152),ROUND(Regressions!E152, 1), NA())</f>
        <v>97.3</v>
      </c>
      <c r="F142" s="364">
        <f>IF(ISNUMBER(Regressions!F152),ROUND(Regressions!F152, 1), NA())</f>
        <v>94.7</v>
      </c>
      <c r="G142" s="365">
        <f>IF(ISNUMBER(Regressions!G152),ROUND(Regressions!G152, 1), NA())</f>
        <v>83.6</v>
      </c>
      <c r="H142" s="366">
        <f>IF(ISNUMBER(Regressions!H152),ROUND(Regressions!H152, 1), NA())</f>
        <v>11.2</v>
      </c>
      <c r="I142" s="367">
        <f>IF(ISNUMBER(Regressions!I152),ROUND(Regressions!I152, 1), NA())</f>
        <v>5.3</v>
      </c>
      <c r="J142" s="368">
        <f>IF(ISNUMBER(Regressions!K152),ROUND(Regressions!K152, 1), NA())</f>
        <v>86.5</v>
      </c>
      <c r="K142" s="364">
        <f>IF(ISNUMBER(Regressions!L152),ROUND(Regressions!L152, 1), NA())</f>
        <v>84.3</v>
      </c>
      <c r="L142" s="369">
        <f>IF(ISNUMBER(Regressions!M152),ROUND(Regressions!M152, 1), NA())</f>
        <v>45.2</v>
      </c>
      <c r="M142" s="366">
        <f>IF(ISNUMBER(Regressions!N152),ROUND(Regressions!N152, 1), NA())</f>
        <v>39.1</v>
      </c>
      <c r="N142" s="367">
        <f>IF(ISNUMBER(Regressions!O152),ROUND(Regressions!O152, 1), NA())</f>
        <v>15.7</v>
      </c>
      <c r="O142" s="368">
        <f>IF(ISNUMBER(Regressions!Q152),ROUND(Regressions!Q152, 1), NA())</f>
        <v>41.7</v>
      </c>
      <c r="P142" s="364" t="e">
        <f>IF(ISNUMBER(Regressions!R152),ROUND(Regressions!R152, 1), NA())</f>
        <v>#N/A</v>
      </c>
      <c r="Q142" s="370">
        <f>IF(ISNUMBER(Regressions!S152),ROUND(Regressions!S152, 1), NA())</f>
        <v>39.6</v>
      </c>
      <c r="R142" s="366">
        <f>IF(ISNUMBER(Regressions!T152),ROUND(Regressions!T152, 1), NA())</f>
        <v>2.1</v>
      </c>
      <c r="S142" s="367">
        <f>IF(ISNUMBER(Regressions!U152),ROUND(Regressions!U152, 1), NA())</f>
        <v>58.3</v>
      </c>
    </row>
    <row xmlns:x14ac="http://schemas.microsoft.com/office/spreadsheetml/2009/9/ac" r="143" x14ac:dyDescent="0.2">
      <c r="A143" s="359" t="str">
        <f>IF(ISBLANK(Regressions!A153), " ", Regressions!A153)</f>
        <v>Cambodia</v>
      </c>
      <c r="B143" s="360">
        <f>IF(ISBLANK(Regressions!B153), " ", Regressions!B153)</f>
        <v>2015</v>
      </c>
      <c r="C143" s="371" t="str">
        <f>IF(ISBLANK(Regressions!C153), " ", Regressions!C153)</f>
        <v>Primary</v>
      </c>
      <c r="D143" s="362">
        <f>IF(ISBLANK(Regressions!D153), " ", Regressions!D153)</f>
        <v>1876667</v>
      </c>
      <c r="E143" s="363">
        <f>IF(ISNUMBER(Regressions!E153),ROUND(Regressions!E153, 1), NA())</f>
        <v>97.3</v>
      </c>
      <c r="F143" s="364">
        <f>IF(ISNUMBER(Regressions!F153),ROUND(Regressions!F153, 1), NA())</f>
        <v>94.7</v>
      </c>
      <c r="G143" s="365">
        <f>IF(ISNUMBER(Regressions!G153),ROUND(Regressions!G153, 1), NA())</f>
        <v>83.6</v>
      </c>
      <c r="H143" s="366">
        <f>IF(ISNUMBER(Regressions!H153),ROUND(Regressions!H153, 1), NA())</f>
        <v>11.2</v>
      </c>
      <c r="I143" s="367">
        <f>IF(ISNUMBER(Regressions!I153),ROUND(Regressions!I153, 1), NA())</f>
        <v>5.3</v>
      </c>
      <c r="J143" s="368">
        <f>IF(ISNUMBER(Regressions!K153),ROUND(Regressions!K153, 1), NA())</f>
        <v>86.5</v>
      </c>
      <c r="K143" s="364">
        <f>IF(ISNUMBER(Regressions!L153),ROUND(Regressions!L153, 1), NA())</f>
        <v>84.3</v>
      </c>
      <c r="L143" s="369">
        <f>IF(ISNUMBER(Regressions!M153),ROUND(Regressions!M153, 1), NA())</f>
        <v>45.2</v>
      </c>
      <c r="M143" s="366">
        <f>IF(ISNUMBER(Regressions!N153),ROUND(Regressions!N153, 1), NA())</f>
        <v>39.1</v>
      </c>
      <c r="N143" s="367">
        <f>IF(ISNUMBER(Regressions!O153),ROUND(Regressions!O153, 1), NA())</f>
        <v>15.7</v>
      </c>
      <c r="O143" s="368">
        <f>IF(ISNUMBER(Regressions!Q153),ROUND(Regressions!Q153, 1), NA())</f>
        <v>47.3</v>
      </c>
      <c r="P143" s="364" t="e">
        <f>IF(ISNUMBER(Regressions!R153),ROUND(Regressions!R153, 1), NA())</f>
        <v>#N/A</v>
      </c>
      <c r="Q143" s="370">
        <f>IF(ISNUMBER(Regressions!S153),ROUND(Regressions!S153, 1), NA())</f>
        <v>45.1</v>
      </c>
      <c r="R143" s="366">
        <f>IF(ISNUMBER(Regressions!T153),ROUND(Regressions!T153, 1), NA())</f>
        <v>2.2000000000000002</v>
      </c>
      <c r="S143" s="367">
        <f>IF(ISNUMBER(Regressions!U153),ROUND(Regressions!U153, 1), NA())</f>
        <v>52.7</v>
      </c>
    </row>
    <row xmlns:x14ac="http://schemas.microsoft.com/office/spreadsheetml/2009/9/ac" r="144" x14ac:dyDescent="0.2">
      <c r="A144" s="359" t="str">
        <f>IF(ISBLANK(Regressions!A154), " ", Regressions!A154)</f>
        <v>Cambodia</v>
      </c>
      <c r="B144" s="360">
        <f>IF(ISBLANK(Regressions!B154), " ", Regressions!B154)</f>
        <v>2016</v>
      </c>
      <c r="C144" s="371" t="str">
        <f>IF(ISBLANK(Regressions!C154), " ", Regressions!C154)</f>
        <v>Primary</v>
      </c>
      <c r="D144" s="362">
        <f>IF(ISBLANK(Regressions!D154), " ", Regressions!D154)</f>
        <v>1894999</v>
      </c>
      <c r="E144" s="363">
        <f>IF(ISNUMBER(Regressions!E154),ROUND(Regressions!E154, 1), NA())</f>
        <v>97.3</v>
      </c>
      <c r="F144" s="364">
        <f>IF(ISNUMBER(Regressions!F154),ROUND(Regressions!F154, 1), NA())</f>
        <v>94.7</v>
      </c>
      <c r="G144" s="365">
        <f>IF(ISNUMBER(Regressions!G154),ROUND(Regressions!G154, 1), NA())</f>
        <v>83.6</v>
      </c>
      <c r="H144" s="366">
        <f>IF(ISNUMBER(Regressions!H154),ROUND(Regressions!H154, 1), NA())</f>
        <v>11.2</v>
      </c>
      <c r="I144" s="367">
        <f>IF(ISNUMBER(Regressions!I154),ROUND(Regressions!I154, 1), NA())</f>
        <v>5.3</v>
      </c>
      <c r="J144" s="368">
        <f>IF(ISNUMBER(Regressions!K154),ROUND(Regressions!K154, 1), NA())</f>
        <v>86.5</v>
      </c>
      <c r="K144" s="364">
        <f>IF(ISNUMBER(Regressions!L154),ROUND(Regressions!L154, 1), NA())</f>
        <v>84.3</v>
      </c>
      <c r="L144" s="369">
        <f>IF(ISNUMBER(Regressions!M154),ROUND(Regressions!M154, 1), NA())</f>
        <v>45.2</v>
      </c>
      <c r="M144" s="366">
        <f>IF(ISNUMBER(Regressions!N154),ROUND(Regressions!N154, 1), NA())</f>
        <v>39.1</v>
      </c>
      <c r="N144" s="367">
        <f>IF(ISNUMBER(Regressions!O154),ROUND(Regressions!O154, 1), NA())</f>
        <v>15.7</v>
      </c>
      <c r="O144" s="368">
        <f>IF(ISNUMBER(Regressions!Q154),ROUND(Regressions!Q154, 1), NA())</f>
        <v>52.9</v>
      </c>
      <c r="P144" s="364" t="e">
        <f>IF(ISNUMBER(Regressions!R154),ROUND(Regressions!R154, 1), NA())</f>
        <v>#N/A</v>
      </c>
      <c r="Q144" s="370">
        <f>IF(ISNUMBER(Regressions!S154),ROUND(Regressions!S154, 1), NA())</f>
        <v>50.5</v>
      </c>
      <c r="R144" s="366">
        <f>IF(ISNUMBER(Regressions!T154),ROUND(Regressions!T154, 1), NA())</f>
        <v>2.2999999999999998</v>
      </c>
      <c r="S144" s="367">
        <f>IF(ISNUMBER(Regressions!U154),ROUND(Regressions!U154, 1), NA())</f>
        <v>47.1</v>
      </c>
    </row>
    <row xmlns:x14ac="http://schemas.microsoft.com/office/spreadsheetml/2009/9/ac" r="145" x14ac:dyDescent="0.2">
      <c r="A145" s="359" t="str">
        <f>IF(ISBLANK(Regressions!A155), " ", Regressions!A155)</f>
        <v>Cambodia</v>
      </c>
      <c r="B145" s="360">
        <f>IF(ISBLANK(Regressions!B155), " ", Regressions!B155)</f>
        <v>2017</v>
      </c>
      <c r="C145" s="371" t="str">
        <f>IF(ISBLANK(Regressions!C155), " ", Regressions!C155)</f>
        <v>Primary</v>
      </c>
      <c r="D145" s="362">
        <f>IF(ISBLANK(Regressions!D155), " ", Regressions!D155)</f>
        <v>1910726</v>
      </c>
      <c r="E145" s="363">
        <f>IF(ISNUMBER(Regressions!E155),ROUND(Regressions!E155, 1), NA())</f>
        <v>97.3</v>
      </c>
      <c r="F145" s="364">
        <f>IF(ISNUMBER(Regressions!F155),ROUND(Regressions!F155, 1), NA())</f>
        <v>94.7</v>
      </c>
      <c r="G145" s="365">
        <f>IF(ISNUMBER(Regressions!G155),ROUND(Regressions!G155, 1), NA())</f>
        <v>83.6</v>
      </c>
      <c r="H145" s="366">
        <f>IF(ISNUMBER(Regressions!H155),ROUND(Regressions!H155, 1), NA())</f>
        <v>11.2</v>
      </c>
      <c r="I145" s="367">
        <f>IF(ISNUMBER(Regressions!I155),ROUND(Regressions!I155, 1), NA())</f>
        <v>5.3</v>
      </c>
      <c r="J145" s="368">
        <f>IF(ISNUMBER(Regressions!K155),ROUND(Regressions!K155, 1), NA())</f>
        <v>86.5</v>
      </c>
      <c r="K145" s="364">
        <f>IF(ISNUMBER(Regressions!L155),ROUND(Regressions!L155, 1), NA())</f>
        <v>84.3</v>
      </c>
      <c r="L145" s="369">
        <f>IF(ISNUMBER(Regressions!M155),ROUND(Regressions!M155, 1), NA())</f>
        <v>45.2</v>
      </c>
      <c r="M145" s="366">
        <f>IF(ISNUMBER(Regressions!N155),ROUND(Regressions!N155, 1), NA())</f>
        <v>39.1</v>
      </c>
      <c r="N145" s="367">
        <f>IF(ISNUMBER(Regressions!O155),ROUND(Regressions!O155, 1), NA())</f>
        <v>15.7</v>
      </c>
      <c r="O145" s="368">
        <f>IF(ISNUMBER(Regressions!Q155),ROUND(Regressions!Q155, 1), NA())</f>
        <v>58.5</v>
      </c>
      <c r="P145" s="364" t="e">
        <f>IF(ISNUMBER(Regressions!R155),ROUND(Regressions!R155, 1), NA())</f>
        <v>#N/A</v>
      </c>
      <c r="Q145" s="370">
        <f>IF(ISNUMBER(Regressions!S155),ROUND(Regressions!S155, 1), NA())</f>
        <v>56</v>
      </c>
      <c r="R145" s="366">
        <f>IF(ISNUMBER(Regressions!T155),ROUND(Regressions!T155, 1), NA())</f>
        <v>2.5</v>
      </c>
      <c r="S145" s="367">
        <f>IF(ISNUMBER(Regressions!U155),ROUND(Regressions!U155, 1), NA())</f>
        <v>41.5</v>
      </c>
    </row>
    <row xmlns:x14ac="http://schemas.microsoft.com/office/spreadsheetml/2009/9/ac" r="146" x14ac:dyDescent="0.2">
      <c r="A146" s="359" t="str">
        <f>IF(ISBLANK(Regressions!A156), " ", Regressions!A156)</f>
        <v>Cambodia</v>
      </c>
      <c r="B146" s="360">
        <f>IF(ISBLANK(Regressions!B156), " ", Regressions!B156)</f>
        <v>2018</v>
      </c>
      <c r="C146" s="371" t="str">
        <f>IF(ISBLANK(Regressions!C156), " ", Regressions!C156)</f>
        <v>Primary</v>
      </c>
      <c r="D146" s="362">
        <f>IF(ISBLANK(Regressions!D156), " ", Regressions!D156)</f>
        <v>1924558</v>
      </c>
      <c r="E146" s="363">
        <f>IF(ISNUMBER(Regressions!E156),ROUND(Regressions!E156, 1), NA())</f>
        <v>97.3</v>
      </c>
      <c r="F146" s="364">
        <f>IF(ISNUMBER(Regressions!F156),ROUND(Regressions!F156, 1), NA())</f>
        <v>94.7</v>
      </c>
      <c r="G146" s="365">
        <f>IF(ISNUMBER(Regressions!G156),ROUND(Regressions!G156, 1), NA())</f>
        <v>83.6</v>
      </c>
      <c r="H146" s="366">
        <f>IF(ISNUMBER(Regressions!H156),ROUND(Regressions!H156, 1), NA())</f>
        <v>11.2</v>
      </c>
      <c r="I146" s="367">
        <f>IF(ISNUMBER(Regressions!I156),ROUND(Regressions!I156, 1), NA())</f>
        <v>5.3</v>
      </c>
      <c r="J146" s="368">
        <f>IF(ISNUMBER(Regressions!K156),ROUND(Regressions!K156, 1), NA())</f>
        <v>86.5</v>
      </c>
      <c r="K146" s="364">
        <f>IF(ISNUMBER(Regressions!L156),ROUND(Regressions!L156, 1), NA())</f>
        <v>84.3</v>
      </c>
      <c r="L146" s="369">
        <f>IF(ISNUMBER(Regressions!M156),ROUND(Regressions!M156, 1), NA())</f>
        <v>45.2</v>
      </c>
      <c r="M146" s="366">
        <f>IF(ISNUMBER(Regressions!N156),ROUND(Regressions!N156, 1), NA())</f>
        <v>39.1</v>
      </c>
      <c r="N146" s="367">
        <f>IF(ISNUMBER(Regressions!O156),ROUND(Regressions!O156, 1), NA())</f>
        <v>15.7</v>
      </c>
      <c r="O146" s="368">
        <f>IF(ISNUMBER(Regressions!Q156),ROUND(Regressions!Q156, 1), NA())</f>
        <v>64</v>
      </c>
      <c r="P146" s="364" t="e">
        <f>IF(ISNUMBER(Regressions!R156),ROUND(Regressions!R156, 1), NA())</f>
        <v>#N/A</v>
      </c>
      <c r="Q146" s="370">
        <f>IF(ISNUMBER(Regressions!S156),ROUND(Regressions!S156, 1), NA())</f>
        <v>61.5</v>
      </c>
      <c r="R146" s="366">
        <f>IF(ISNUMBER(Regressions!T156),ROUND(Regressions!T156, 1), NA())</f>
        <v>2.6</v>
      </c>
      <c r="S146" s="367">
        <f>IF(ISNUMBER(Regressions!U156),ROUND(Regressions!U156, 1), NA())</f>
        <v>36</v>
      </c>
    </row>
    <row xmlns:x14ac="http://schemas.microsoft.com/office/spreadsheetml/2009/9/ac" r="147" x14ac:dyDescent="0.2">
      <c r="A147" s="359" t="str">
        <f>IF(ISBLANK(Regressions!A157), " ", Regressions!A157)</f>
        <v>Cambodia</v>
      </c>
      <c r="B147" s="360">
        <f>IF(ISBLANK(Regressions!B157), " ", Regressions!B157)</f>
        <v>2019</v>
      </c>
      <c r="C147" s="371" t="str">
        <f>IF(ISBLANK(Regressions!C157), " ", Regressions!C157)</f>
        <v>Primary</v>
      </c>
      <c r="D147" s="362">
        <f>IF(ISBLANK(Regressions!D157), " ", Regressions!D157)</f>
        <v>1940065</v>
      </c>
      <c r="E147" s="363">
        <f>IF(ISNUMBER(Regressions!E157),ROUND(Regressions!E157, 1), NA())</f>
        <v>97.4</v>
      </c>
      <c r="F147" s="364">
        <f>IF(ISNUMBER(Regressions!F157),ROUND(Regressions!F157, 1), NA())</f>
        <v>94.8</v>
      </c>
      <c r="G147" s="365">
        <f>IF(ISNUMBER(Regressions!G157),ROUND(Regressions!G157, 1), NA())</f>
        <v>85.2</v>
      </c>
      <c r="H147" s="366">
        <f>IF(ISNUMBER(Regressions!H157),ROUND(Regressions!H157, 1), NA())</f>
        <v>9.6</v>
      </c>
      <c r="I147" s="367">
        <f>IF(ISNUMBER(Regressions!I157),ROUND(Regressions!I157, 1), NA())</f>
        <v>5.2</v>
      </c>
      <c r="J147" s="368">
        <f>IF(ISNUMBER(Regressions!K157),ROUND(Regressions!K157, 1), NA())</f>
        <v>88.5</v>
      </c>
      <c r="K147" s="364">
        <f>IF(ISNUMBER(Regressions!L157),ROUND(Regressions!L157, 1), NA())</f>
        <v>86.5</v>
      </c>
      <c r="L147" s="369">
        <f>IF(ISNUMBER(Regressions!M157),ROUND(Regressions!M157, 1), NA())</f>
        <v>45.8</v>
      </c>
      <c r="M147" s="366">
        <f>IF(ISNUMBER(Regressions!N157),ROUND(Regressions!N157, 1), NA())</f>
        <v>40.700000000000003</v>
      </c>
      <c r="N147" s="367">
        <f>IF(ISNUMBER(Regressions!O157),ROUND(Regressions!O157, 1), NA())</f>
        <v>13.5</v>
      </c>
      <c r="O147" s="368">
        <f>IF(ISNUMBER(Regressions!Q157),ROUND(Regressions!Q157, 1), NA())</f>
        <v>69.599999999999994</v>
      </c>
      <c r="P147" s="364" t="e">
        <f>IF(ISNUMBER(Regressions!R157),ROUND(Regressions!R157, 1), NA())</f>
        <v>#N/A</v>
      </c>
      <c r="Q147" s="370">
        <f>IF(ISNUMBER(Regressions!S157),ROUND(Regressions!S157, 1), NA())</f>
        <v>67</v>
      </c>
      <c r="R147" s="366">
        <f>IF(ISNUMBER(Regressions!T157),ROUND(Regressions!T157, 1), NA())</f>
        <v>2.7</v>
      </c>
      <c r="S147" s="367">
        <f>IF(ISNUMBER(Regressions!U157),ROUND(Regressions!U157, 1), NA())</f>
        <v>30.4</v>
      </c>
    </row>
    <row xmlns:x14ac="http://schemas.microsoft.com/office/spreadsheetml/2009/9/ac" r="148" x14ac:dyDescent="0.2">
      <c r="A148" s="359" t="str">
        <f>IF(ISBLANK(Regressions!A158), " ", Regressions!A158)</f>
        <v>Cambodia</v>
      </c>
      <c r="B148" s="360">
        <f>IF(ISBLANK(Regressions!B158), " ", Regressions!B158)</f>
        <v>2020</v>
      </c>
      <c r="C148" s="371" t="str">
        <f>IF(ISBLANK(Regressions!C158), " ", Regressions!C158)</f>
        <v>Primary</v>
      </c>
      <c r="D148" s="362">
        <f>IF(ISBLANK(Regressions!D158), " ", Regressions!D158)</f>
        <v>1950686</v>
      </c>
      <c r="E148" s="363">
        <f>IF(ISNUMBER(Regressions!E158),ROUND(Regressions!E158, 1), NA())</f>
        <v>97.5</v>
      </c>
      <c r="F148" s="364">
        <f>IF(ISNUMBER(Regressions!F158),ROUND(Regressions!F158, 1), NA())</f>
        <v>94.9</v>
      </c>
      <c r="G148" s="365">
        <f>IF(ISNUMBER(Regressions!G158),ROUND(Regressions!G158, 1), NA())</f>
        <v>86.9</v>
      </c>
      <c r="H148" s="366">
        <f>IF(ISNUMBER(Regressions!H158),ROUND(Regressions!H158, 1), NA())</f>
        <v>8.1</v>
      </c>
      <c r="I148" s="367">
        <f>IF(ISNUMBER(Regressions!I158),ROUND(Regressions!I158, 1), NA())</f>
        <v>5.0999999999999996</v>
      </c>
      <c r="J148" s="368">
        <f>IF(ISNUMBER(Regressions!K158),ROUND(Regressions!K158, 1), NA())</f>
        <v>90.6</v>
      </c>
      <c r="K148" s="364">
        <f>IF(ISNUMBER(Regressions!L158),ROUND(Regressions!L158, 1), NA())</f>
        <v>88.6</v>
      </c>
      <c r="L148" s="369">
        <f>IF(ISNUMBER(Regressions!M158),ROUND(Regressions!M158, 1), NA())</f>
        <v>46.3</v>
      </c>
      <c r="M148" s="366">
        <f>IF(ISNUMBER(Regressions!N158),ROUND(Regressions!N158, 1), NA())</f>
        <v>42.3</v>
      </c>
      <c r="N148" s="367">
        <f>IF(ISNUMBER(Regressions!O158),ROUND(Regressions!O158, 1), NA())</f>
        <v>11.4</v>
      </c>
      <c r="O148" s="368">
        <f>IF(ISNUMBER(Regressions!Q158),ROUND(Regressions!Q158, 1), NA())</f>
        <v>75.2</v>
      </c>
      <c r="P148" s="364" t="e">
        <f>IF(ISNUMBER(Regressions!R158),ROUND(Regressions!R158, 1), NA())</f>
        <v>#N/A</v>
      </c>
      <c r="Q148" s="370">
        <f>IF(ISNUMBER(Regressions!S158),ROUND(Regressions!S158, 1), NA())</f>
        <v>72.400000000000006</v>
      </c>
      <c r="R148" s="366">
        <f>IF(ISNUMBER(Regressions!T158),ROUND(Regressions!T158, 1), NA())</f>
        <v>2.8</v>
      </c>
      <c r="S148" s="367">
        <f>IF(ISNUMBER(Regressions!U158),ROUND(Regressions!U158, 1), NA())</f>
        <v>24.8</v>
      </c>
    </row>
    <row xmlns:x14ac="http://schemas.microsoft.com/office/spreadsheetml/2009/9/ac" r="149" x14ac:dyDescent="0.2">
      <c r="A149" s="422" t="str">
        <f>IF(ISBLANK(Regressions!A159), " ", Regressions!A159)</f>
        <v>Cambodia</v>
      </c>
      <c r="B149" s="423">
        <f>IF(ISBLANK(Regressions!B159), " ", Regressions!B159)</f>
        <v>2021</v>
      </c>
      <c r="C149" s="424" t="str">
        <f>IF(ISBLANK(Regressions!C159), " ", Regressions!C159)</f>
        <v>Primary</v>
      </c>
      <c r="D149" s="425">
        <f>IF(ISBLANK(Regressions!D159), " ", Regressions!D159)</f>
        <v>1961329</v>
      </c>
      <c r="E149" s="428">
        <f>IF(ISNUMBER(Regressions!E159),ROUND(Regressions!E159, 1), NA())</f>
        <v>97.6</v>
      </c>
      <c r="F149" s="426">
        <f>IF(ISNUMBER(Regressions!F159),ROUND(Regressions!F159, 1), NA())</f>
        <v>95</v>
      </c>
      <c r="G149" s="429">
        <f>IF(ISNUMBER(Regressions!G159),ROUND(Regressions!G159, 1), NA())</f>
        <v>88.5</v>
      </c>
      <c r="H149" s="427">
        <f>IF(ISNUMBER(Regressions!H159),ROUND(Regressions!H159, 1), NA())</f>
        <v>6.5</v>
      </c>
      <c r="I149" s="430">
        <f>IF(ISNUMBER(Regressions!I159),ROUND(Regressions!I159, 1), NA())</f>
        <v>5</v>
      </c>
      <c r="J149" s="428">
        <f>IF(ISNUMBER(Regressions!K159),ROUND(Regressions!K159, 1), NA())</f>
        <v>92.7</v>
      </c>
      <c r="K149" s="426">
        <f>IF(ISNUMBER(Regressions!L159),ROUND(Regressions!L159, 1), NA())</f>
        <v>90.7</v>
      </c>
      <c r="L149" s="431">
        <f>IF(ISNUMBER(Regressions!M159),ROUND(Regressions!M159, 1), NA())</f>
        <v>46.8</v>
      </c>
      <c r="M149" s="427">
        <f>IF(ISNUMBER(Regressions!N159),ROUND(Regressions!N159, 1), NA())</f>
        <v>43.9</v>
      </c>
      <c r="N149" s="430">
        <f>IF(ISNUMBER(Regressions!O159),ROUND(Regressions!O159, 1), NA())</f>
        <v>9.3000000000000007</v>
      </c>
      <c r="O149" s="428">
        <f>IF(ISNUMBER(Regressions!Q159),ROUND(Regressions!Q159, 1), NA())</f>
        <v>80.8</v>
      </c>
      <c r="P149" s="426" t="e">
        <f>IF(ISNUMBER(Regressions!R159),ROUND(Regressions!R159, 1), NA())</f>
        <v>#N/A</v>
      </c>
      <c r="Q149" s="432">
        <f>IF(ISNUMBER(Regressions!S159),ROUND(Regressions!S159, 1), NA())</f>
        <v>77.900000000000006</v>
      </c>
      <c r="R149" s="427">
        <f>IF(ISNUMBER(Regressions!T159),ROUND(Regressions!T159, 1), NA())</f>
        <v>2.9</v>
      </c>
      <c r="S149" s="430">
        <f>IF(ISNUMBER(Regressions!U159),ROUND(Regressions!U159, 1), NA())</f>
        <v>19.2</v>
      </c>
      <c r="T149" s="421"/>
      <c r="U149" s="421"/>
      <c r="V149" s="421"/>
      <c r="W149" s="421"/>
      <c r="X149" s="421"/>
      <c r="Y149" s="421"/>
      <c r="Z149" s="421"/>
      <c r="AA149" s="421"/>
      <c r="AB149" s="421"/>
      <c r="AC149" s="421"/>
    </row>
    <row xmlns:x14ac="http://schemas.microsoft.com/office/spreadsheetml/2009/9/ac" r="150" x14ac:dyDescent="0.2">
      <c r="A150" s="359" t="str">
        <f>IF(ISBLANK(Regressions!A160), " ", Regressions!A160)</f>
        <v>Cambodia</v>
      </c>
      <c r="B150" s="360">
        <f>IF(ISBLANK(Regressions!B160), " ", Regressions!B160)</f>
        <v>2022</v>
      </c>
      <c r="C150" s="371" t="str">
        <f>IF(ISBLANK(Regressions!C160), " ", Regressions!C160)</f>
        <v>Primary</v>
      </c>
      <c r="D150" s="362">
        <f>IF(ISBLANK(Regressions!D160), " ", Regressions!D160)</f>
        <v>1968676</v>
      </c>
      <c r="E150" s="363">
        <f>IF(ISNUMBER(Regressions!E160),ROUND(Regressions!E160, 1), NA())</f>
        <v>97.7</v>
      </c>
      <c r="F150" s="364">
        <f>IF(ISNUMBER(Regressions!F160),ROUND(Regressions!F160, 1), NA())</f>
        <v>95.1</v>
      </c>
      <c r="G150" s="365">
        <f>IF(ISNUMBER(Regressions!G160),ROUND(Regressions!G160, 1), NA())</f>
        <v>90.2</v>
      </c>
      <c r="H150" s="366">
        <f>IF(ISNUMBER(Regressions!H160),ROUND(Regressions!H160, 1), NA())</f>
        <v>4.9000000000000004</v>
      </c>
      <c r="I150" s="367">
        <f>IF(ISNUMBER(Regressions!I160),ROUND(Regressions!I160, 1), NA())</f>
        <v>4.9000000000000004</v>
      </c>
      <c r="J150" s="368">
        <f>IF(ISNUMBER(Regressions!K160),ROUND(Regressions!K160, 1), NA())</f>
        <v>94.7</v>
      </c>
      <c r="K150" s="364">
        <f>IF(ISNUMBER(Regressions!L160),ROUND(Regressions!L160, 1), NA())</f>
        <v>92.9</v>
      </c>
      <c r="L150" s="369">
        <f>IF(ISNUMBER(Regressions!M160),ROUND(Regressions!M160, 1), NA())</f>
        <v>47.4</v>
      </c>
      <c r="M150" s="366">
        <f>IF(ISNUMBER(Regressions!N160),ROUND(Regressions!N160, 1), NA())</f>
        <v>45.5</v>
      </c>
      <c r="N150" s="367">
        <f>IF(ISNUMBER(Regressions!O160),ROUND(Regressions!O160, 1), NA())</f>
        <v>7.1</v>
      </c>
      <c r="O150" s="368">
        <f>IF(ISNUMBER(Regressions!Q160),ROUND(Regressions!Q160, 1), NA())</f>
        <v>86.4</v>
      </c>
      <c r="P150" s="364" t="e">
        <f>IF(ISNUMBER(Regressions!R160),ROUND(Regressions!R160, 1), NA())</f>
        <v>#N/A</v>
      </c>
      <c r="Q150" s="370">
        <f>IF(ISNUMBER(Regressions!S160),ROUND(Regressions!S160, 1), NA())</f>
        <v>83.4</v>
      </c>
      <c r="R150" s="366">
        <f>IF(ISNUMBER(Regressions!T160),ROUND(Regressions!T160, 1), NA())</f>
        <v>3</v>
      </c>
      <c r="S150" s="367">
        <f>IF(ISNUMBER(Regressions!U160),ROUND(Regressions!U160, 1), NA())</f>
        <v>13.6</v>
      </c>
    </row>
    <row xmlns:x14ac="http://schemas.microsoft.com/office/spreadsheetml/2009/9/ac" r="151" x14ac:dyDescent="0.2">
      <c r="A151" s="372" t="str">
        <f>IF(ISBLANK(Regressions!A161), " ", Regressions!A161)</f>
        <v>Cambodia</v>
      </c>
      <c r="B151" s="373">
        <f>IF(ISBLANK(Regressions!B161), " ", Regressions!B161)</f>
        <v>2023</v>
      </c>
      <c r="C151" s="374" t="str">
        <f>IF(ISBLANK(Regressions!C161), " ", Regressions!C161)</f>
        <v>Primary</v>
      </c>
      <c r="D151" s="375">
        <f>IF(ISBLANK(Regressions!D161), " ", Regressions!D161)</f>
        <v>1973463</v>
      </c>
      <c r="E151" s="376">
        <f>IF(ISNUMBER(Regressions!E161),ROUND(Regressions!E161, 1), NA())</f>
        <v>97.7</v>
      </c>
      <c r="F151" s="377">
        <f>IF(ISNUMBER(Regressions!F161),ROUND(Regressions!F161, 1), NA())</f>
        <v>95.2</v>
      </c>
      <c r="G151" s="378">
        <f>IF(ISNUMBER(Regressions!G161),ROUND(Regressions!G161, 1), NA())</f>
        <v>91.8</v>
      </c>
      <c r="H151" s="379">
        <f>IF(ISNUMBER(Regressions!H161),ROUND(Regressions!H161, 1), NA())</f>
        <v>3.4</v>
      </c>
      <c r="I151" s="380">
        <f>IF(ISNUMBER(Regressions!I161),ROUND(Regressions!I161, 1), NA())</f>
        <v>4.8</v>
      </c>
      <c r="J151" s="381">
        <f>IF(ISNUMBER(Regressions!K161),ROUND(Regressions!K161, 1), NA())</f>
        <v>96.8</v>
      </c>
      <c r="K151" s="377">
        <f>IF(ISNUMBER(Regressions!L161),ROUND(Regressions!L161, 1), NA())</f>
        <v>95</v>
      </c>
      <c r="L151" s="382">
        <f>IF(ISNUMBER(Regressions!M161),ROUND(Regressions!M161, 1), NA())</f>
        <v>47.9</v>
      </c>
      <c r="M151" s="379">
        <f>IF(ISNUMBER(Regressions!N161),ROUND(Regressions!N161, 1), NA())</f>
        <v>47.1</v>
      </c>
      <c r="N151" s="380">
        <f>IF(ISNUMBER(Regressions!O161),ROUND(Regressions!O161, 1), NA())</f>
        <v>5</v>
      </c>
      <c r="O151" s="381">
        <f>IF(ISNUMBER(Regressions!Q161),ROUND(Regressions!Q161, 1), NA())</f>
        <v>91.9</v>
      </c>
      <c r="P151" s="377" t="e">
        <f>IF(ISNUMBER(Regressions!R161),ROUND(Regressions!R161, 1), NA())</f>
        <v>#N/A</v>
      </c>
      <c r="Q151" s="383">
        <f>IF(ISNUMBER(Regressions!S161),ROUND(Regressions!S161, 1), NA())</f>
        <v>88.8</v>
      </c>
      <c r="R151" s="379">
        <f>IF(ISNUMBER(Regressions!T161),ROUND(Regressions!T161, 1), NA())</f>
        <v>3.1</v>
      </c>
      <c r="S151" s="380">
        <f>IF(ISNUMBER(Regressions!U161),ROUND(Regressions!U161, 1), NA())</f>
        <v>8.1</v>
      </c>
    </row>
    <row xmlns:x14ac="http://schemas.microsoft.com/office/spreadsheetml/2009/9/ac" r="152" hidden="true" x14ac:dyDescent="0.2">
      <c r="A152" s="359" t="str">
        <f>IF(ISBLANK(Regressions!A162), " ", Regressions!A162)</f>
        <v>Cambodia</v>
      </c>
      <c r="B152" s="360">
        <f>IF(ISBLANK(Regressions!B162), " ", Regressions!B162)</f>
        <v>2024</v>
      </c>
      <c r="C152" s="371" t="str">
        <f>IF(ISBLANK(Regressions!C162), " ", Regressions!C162)</f>
        <v>Primary</v>
      </c>
      <c r="D152" s="362" t="str">
        <f>IF(ISBLANK(Regressions!D162), " ", Regressions!D162)</f>
        <v> </v>
      </c>
      <c r="E152" s="363" t="e">
        <f>IF(ISNUMBER(Regressions!E162),ROUND(Regressions!E162, 1), NA())</f>
        <v>#N/A</v>
      </c>
      <c r="F152" s="364" t="e">
        <f>IF(ISNUMBER(Regressions!F162),ROUND(Regressions!F162, 1), NA())</f>
        <v>#N/A</v>
      </c>
      <c r="G152" s="365" t="e">
        <f>IF(ISNUMBER(Regressions!G162),ROUND(Regressions!G162, 1), NA())</f>
        <v>#N/A</v>
      </c>
      <c r="H152" s="366" t="e">
        <f>IF(ISNUMBER(Regressions!H162),ROUND(Regressions!H162, 1), NA())</f>
        <v>#N/A</v>
      </c>
      <c r="I152" s="367" t="e">
        <f>IF(ISNUMBER(Regressions!I162),ROUND(Regressions!I162, 1), NA())</f>
        <v>#N/A</v>
      </c>
      <c r="J152" s="368" t="e">
        <f>IF(ISNUMBER(Regressions!K162),ROUND(Regressions!K162, 1), NA())</f>
        <v>#N/A</v>
      </c>
      <c r="K152" s="364" t="e">
        <f>IF(ISNUMBER(Regressions!L162),ROUND(Regressions!L162, 1), NA())</f>
        <v>#N/A</v>
      </c>
      <c r="L152" s="369" t="e">
        <f>IF(ISNUMBER(Regressions!M162),ROUND(Regressions!M162, 1), NA())</f>
        <v>#N/A</v>
      </c>
      <c r="M152" s="366" t="e">
        <f>IF(ISNUMBER(Regressions!N162),ROUND(Regressions!N162, 1), NA())</f>
        <v>#N/A</v>
      </c>
      <c r="N152" s="367" t="e">
        <f>IF(ISNUMBER(Regressions!O162),ROUND(Regressions!O162, 1), NA())</f>
        <v>#N/A</v>
      </c>
      <c r="O152" s="368" t="e">
        <f>IF(ISNUMBER(Regressions!Q162),ROUND(Regressions!Q162, 1), NA())</f>
        <v>#N/A</v>
      </c>
      <c r="P152" s="364" t="e">
        <f>IF(ISNUMBER(Regressions!R162),ROUND(Regressions!R162, 1), NA())</f>
        <v>#N/A</v>
      </c>
      <c r="Q152" s="370" t="e">
        <f>IF(ISNUMBER(Regressions!S162),ROUND(Regressions!S162, 1), NA())</f>
        <v>#N/A</v>
      </c>
      <c r="R152" s="366" t="e">
        <f>IF(ISNUMBER(Regressions!T162),ROUND(Regressions!T162, 1), NA())</f>
        <v>#N/A</v>
      </c>
      <c r="S152" s="367" t="e">
        <f>IF(ISNUMBER(Regressions!U162),ROUND(Regressions!U162, 1), NA())</f>
        <v>#N/A</v>
      </c>
    </row>
    <row xmlns:x14ac="http://schemas.microsoft.com/office/spreadsheetml/2009/9/ac" r="153" hidden="true" x14ac:dyDescent="0.2">
      <c r="A153" s="359" t="str">
        <f>IF(ISBLANK(Regressions!A163), " ", Regressions!A163)</f>
        <v>Cambodia</v>
      </c>
      <c r="B153" s="360">
        <f>IF(ISBLANK(Regressions!B163), " ", Regressions!B163)</f>
        <v>2025</v>
      </c>
      <c r="C153" s="371" t="str">
        <f>IF(ISBLANK(Regressions!C163), " ", Regressions!C163)</f>
        <v>Primary</v>
      </c>
      <c r="D153" s="362" t="str">
        <f>IF(ISBLANK(Regressions!D163), " ", Regressions!D163)</f>
        <v> </v>
      </c>
      <c r="E153" s="363" t="e">
        <f>IF(ISNUMBER(Regressions!E163),ROUND(Regressions!E163, 1), NA())</f>
        <v>#N/A</v>
      </c>
      <c r="F153" s="364" t="e">
        <f>IF(ISNUMBER(Regressions!F163),ROUND(Regressions!F163, 1), NA())</f>
        <v>#N/A</v>
      </c>
      <c r="G153" s="365" t="e">
        <f>IF(ISNUMBER(Regressions!G163),ROUND(Regressions!G163, 1), NA())</f>
        <v>#N/A</v>
      </c>
      <c r="H153" s="366" t="e">
        <f>IF(ISNUMBER(Regressions!H163),ROUND(Regressions!H163, 1), NA())</f>
        <v>#N/A</v>
      </c>
      <c r="I153" s="367" t="e">
        <f>IF(ISNUMBER(Regressions!I163),ROUND(Regressions!I163, 1), NA())</f>
        <v>#N/A</v>
      </c>
      <c r="J153" s="368" t="e">
        <f>IF(ISNUMBER(Regressions!K163),ROUND(Regressions!K163, 1), NA())</f>
        <v>#N/A</v>
      </c>
      <c r="K153" s="364" t="e">
        <f>IF(ISNUMBER(Regressions!L163),ROUND(Regressions!L163, 1), NA())</f>
        <v>#N/A</v>
      </c>
      <c r="L153" s="369" t="e">
        <f>IF(ISNUMBER(Regressions!M163),ROUND(Regressions!M163, 1), NA())</f>
        <v>#N/A</v>
      </c>
      <c r="M153" s="366" t="e">
        <f>IF(ISNUMBER(Regressions!N163),ROUND(Regressions!N163, 1), NA())</f>
        <v>#N/A</v>
      </c>
      <c r="N153" s="367" t="e">
        <f>IF(ISNUMBER(Regressions!O163),ROUND(Regressions!O163, 1), NA())</f>
        <v>#N/A</v>
      </c>
      <c r="O153" s="368" t="e">
        <f>IF(ISNUMBER(Regressions!Q163),ROUND(Regressions!Q163, 1), NA())</f>
        <v>#N/A</v>
      </c>
      <c r="P153" s="364" t="e">
        <f>IF(ISNUMBER(Regressions!R163),ROUND(Regressions!R163, 1), NA())</f>
        <v>#N/A</v>
      </c>
      <c r="Q153" s="370" t="e">
        <f>IF(ISNUMBER(Regressions!S163),ROUND(Regressions!S163, 1), NA())</f>
        <v>#N/A</v>
      </c>
      <c r="R153" s="366" t="e">
        <f>IF(ISNUMBER(Regressions!T163),ROUND(Regressions!T163, 1), NA())</f>
        <v>#N/A</v>
      </c>
      <c r="S153" s="367" t="e">
        <f>IF(ISNUMBER(Regressions!U163),ROUND(Regressions!U163, 1), NA())</f>
        <v>#N/A</v>
      </c>
    </row>
    <row xmlns:x14ac="http://schemas.microsoft.com/office/spreadsheetml/2009/9/ac" r="154" hidden="true" x14ac:dyDescent="0.2">
      <c r="A154" s="359" t="str">
        <f>IF(ISBLANK(Regressions!A164), " ", Regressions!A164)</f>
        <v>Cambodia</v>
      </c>
      <c r="B154" s="360">
        <f>IF(ISBLANK(Regressions!B164), " ", Regressions!B164)</f>
        <v>2026</v>
      </c>
      <c r="C154" s="371" t="str">
        <f>IF(ISBLANK(Regressions!C164), " ", Regressions!C164)</f>
        <v>Primary</v>
      </c>
      <c r="D154" s="362" t="str">
        <f>IF(ISBLANK(Regressions!D164), " ", Regressions!D164)</f>
        <v> </v>
      </c>
      <c r="E154" s="363" t="e">
        <f>IF(ISNUMBER(Regressions!E164),ROUND(Regressions!E164, 1), NA())</f>
        <v>#N/A</v>
      </c>
      <c r="F154" s="364" t="e">
        <f>IF(ISNUMBER(Regressions!F164),ROUND(Regressions!F164, 1), NA())</f>
        <v>#N/A</v>
      </c>
      <c r="G154" s="365" t="e">
        <f>IF(ISNUMBER(Regressions!G164),ROUND(Regressions!G164, 1), NA())</f>
        <v>#N/A</v>
      </c>
      <c r="H154" s="366" t="e">
        <f>IF(ISNUMBER(Regressions!H164),ROUND(Regressions!H164, 1), NA())</f>
        <v>#N/A</v>
      </c>
      <c r="I154" s="367" t="e">
        <f>IF(ISNUMBER(Regressions!I164),ROUND(Regressions!I164, 1), NA())</f>
        <v>#N/A</v>
      </c>
      <c r="J154" s="368" t="e">
        <f>IF(ISNUMBER(Regressions!K164),ROUND(Regressions!K164, 1), NA())</f>
        <v>#N/A</v>
      </c>
      <c r="K154" s="364" t="e">
        <f>IF(ISNUMBER(Regressions!L164),ROUND(Regressions!L164, 1), NA())</f>
        <v>#N/A</v>
      </c>
      <c r="L154" s="369" t="e">
        <f>IF(ISNUMBER(Regressions!M164),ROUND(Regressions!M164, 1), NA())</f>
        <v>#N/A</v>
      </c>
      <c r="M154" s="366" t="e">
        <f>IF(ISNUMBER(Regressions!N164),ROUND(Regressions!N164, 1), NA())</f>
        <v>#N/A</v>
      </c>
      <c r="N154" s="367" t="e">
        <f>IF(ISNUMBER(Regressions!O164),ROUND(Regressions!O164, 1), NA())</f>
        <v>#N/A</v>
      </c>
      <c r="O154" s="368" t="e">
        <f>IF(ISNUMBER(Regressions!Q164),ROUND(Regressions!Q164, 1), NA())</f>
        <v>#N/A</v>
      </c>
      <c r="P154" s="364" t="e">
        <f>IF(ISNUMBER(Regressions!R164),ROUND(Regressions!R164, 1), NA())</f>
        <v>#N/A</v>
      </c>
      <c r="Q154" s="370" t="e">
        <f>IF(ISNUMBER(Regressions!S164),ROUND(Regressions!S164, 1), NA())</f>
        <v>#N/A</v>
      </c>
      <c r="R154" s="366" t="e">
        <f>IF(ISNUMBER(Regressions!T164),ROUND(Regressions!T164, 1), NA())</f>
        <v>#N/A</v>
      </c>
      <c r="S154" s="367" t="e">
        <f>IF(ISNUMBER(Regressions!U164),ROUND(Regressions!U164, 1), NA())</f>
        <v>#N/A</v>
      </c>
    </row>
    <row xmlns:x14ac="http://schemas.microsoft.com/office/spreadsheetml/2009/9/ac" r="155" hidden="true" x14ac:dyDescent="0.2">
      <c r="A155" s="359" t="str">
        <f>IF(ISBLANK(Regressions!A165), " ", Regressions!A165)</f>
        <v>Cambodia</v>
      </c>
      <c r="B155" s="360">
        <f>IF(ISBLANK(Regressions!B165), " ", Regressions!B165)</f>
        <v>2027</v>
      </c>
      <c r="C155" s="371" t="str">
        <f>IF(ISBLANK(Regressions!C165), " ", Regressions!C165)</f>
        <v>Primary</v>
      </c>
      <c r="D155" s="362" t="str">
        <f>IF(ISBLANK(Regressions!D165), " ", Regressions!D165)</f>
        <v> </v>
      </c>
      <c r="E155" s="363" t="e">
        <f>IF(ISNUMBER(Regressions!E165),ROUND(Regressions!E165, 1), NA())</f>
        <v>#N/A</v>
      </c>
      <c r="F155" s="364" t="e">
        <f>IF(ISNUMBER(Regressions!F165),ROUND(Regressions!F165, 1), NA())</f>
        <v>#N/A</v>
      </c>
      <c r="G155" s="365" t="e">
        <f>IF(ISNUMBER(Regressions!G165),ROUND(Regressions!G165, 1), NA())</f>
        <v>#N/A</v>
      </c>
      <c r="H155" s="366" t="e">
        <f>IF(ISNUMBER(Regressions!H165),ROUND(Regressions!H165, 1), NA())</f>
        <v>#N/A</v>
      </c>
      <c r="I155" s="367" t="e">
        <f>IF(ISNUMBER(Regressions!I165),ROUND(Regressions!I165, 1), NA())</f>
        <v>#N/A</v>
      </c>
      <c r="J155" s="368" t="e">
        <f>IF(ISNUMBER(Regressions!K165),ROUND(Regressions!K165, 1), NA())</f>
        <v>#N/A</v>
      </c>
      <c r="K155" s="364" t="e">
        <f>IF(ISNUMBER(Regressions!L165),ROUND(Regressions!L165, 1), NA())</f>
        <v>#N/A</v>
      </c>
      <c r="L155" s="369" t="e">
        <f>IF(ISNUMBER(Regressions!M165),ROUND(Regressions!M165, 1), NA())</f>
        <v>#N/A</v>
      </c>
      <c r="M155" s="366" t="e">
        <f>IF(ISNUMBER(Regressions!N165),ROUND(Regressions!N165, 1), NA())</f>
        <v>#N/A</v>
      </c>
      <c r="N155" s="367" t="e">
        <f>IF(ISNUMBER(Regressions!O165),ROUND(Regressions!O165, 1), NA())</f>
        <v>#N/A</v>
      </c>
      <c r="O155" s="368" t="e">
        <f>IF(ISNUMBER(Regressions!Q165),ROUND(Regressions!Q165, 1), NA())</f>
        <v>#N/A</v>
      </c>
      <c r="P155" s="364" t="e">
        <f>IF(ISNUMBER(Regressions!R165),ROUND(Regressions!R165, 1), NA())</f>
        <v>#N/A</v>
      </c>
      <c r="Q155" s="370" t="e">
        <f>IF(ISNUMBER(Regressions!S165),ROUND(Regressions!S165, 1), NA())</f>
        <v>#N/A</v>
      </c>
      <c r="R155" s="366" t="e">
        <f>IF(ISNUMBER(Regressions!T165),ROUND(Regressions!T165, 1), NA())</f>
        <v>#N/A</v>
      </c>
      <c r="S155" s="367" t="e">
        <f>IF(ISNUMBER(Regressions!U165),ROUND(Regressions!U165, 1), NA())</f>
        <v>#N/A</v>
      </c>
    </row>
    <row xmlns:x14ac="http://schemas.microsoft.com/office/spreadsheetml/2009/9/ac" r="156" hidden="true" x14ac:dyDescent="0.2">
      <c r="A156" s="359" t="str">
        <f>IF(ISBLANK(Regressions!A166), " ", Regressions!A166)</f>
        <v>Cambodia</v>
      </c>
      <c r="B156" s="360">
        <f>IF(ISBLANK(Regressions!B166), " ", Regressions!B166)</f>
        <v>2028</v>
      </c>
      <c r="C156" s="371" t="str">
        <f>IF(ISBLANK(Regressions!C166), " ", Regressions!C166)</f>
        <v>Primary</v>
      </c>
      <c r="D156" s="362" t="str">
        <f>IF(ISBLANK(Regressions!D166), " ", Regressions!D166)</f>
        <v> </v>
      </c>
      <c r="E156" s="363" t="e">
        <f>IF(ISNUMBER(Regressions!E166),ROUND(Regressions!E166, 1), NA())</f>
        <v>#N/A</v>
      </c>
      <c r="F156" s="364" t="e">
        <f>IF(ISNUMBER(Regressions!F166),ROUND(Regressions!F166, 1), NA())</f>
        <v>#N/A</v>
      </c>
      <c r="G156" s="365" t="e">
        <f>IF(ISNUMBER(Regressions!G166),ROUND(Regressions!G166, 1), NA())</f>
        <v>#N/A</v>
      </c>
      <c r="H156" s="366" t="e">
        <f>IF(ISNUMBER(Regressions!H166),ROUND(Regressions!H166, 1), NA())</f>
        <v>#N/A</v>
      </c>
      <c r="I156" s="367" t="e">
        <f>IF(ISNUMBER(Regressions!I166),ROUND(Regressions!I166, 1), NA())</f>
        <v>#N/A</v>
      </c>
      <c r="J156" s="368" t="e">
        <f>IF(ISNUMBER(Regressions!K166),ROUND(Regressions!K166, 1), NA())</f>
        <v>#N/A</v>
      </c>
      <c r="K156" s="364" t="e">
        <f>IF(ISNUMBER(Regressions!L166),ROUND(Regressions!L166, 1), NA())</f>
        <v>#N/A</v>
      </c>
      <c r="L156" s="369" t="e">
        <f>IF(ISNUMBER(Regressions!M166),ROUND(Regressions!M166, 1), NA())</f>
        <v>#N/A</v>
      </c>
      <c r="M156" s="366" t="e">
        <f>IF(ISNUMBER(Regressions!N166),ROUND(Regressions!N166, 1), NA())</f>
        <v>#N/A</v>
      </c>
      <c r="N156" s="367" t="e">
        <f>IF(ISNUMBER(Regressions!O166),ROUND(Regressions!O166, 1), NA())</f>
        <v>#N/A</v>
      </c>
      <c r="O156" s="368" t="e">
        <f>IF(ISNUMBER(Regressions!Q166),ROUND(Regressions!Q166, 1), NA())</f>
        <v>#N/A</v>
      </c>
      <c r="P156" s="364" t="e">
        <f>IF(ISNUMBER(Regressions!R166),ROUND(Regressions!R166, 1), NA())</f>
        <v>#N/A</v>
      </c>
      <c r="Q156" s="370" t="e">
        <f>IF(ISNUMBER(Regressions!S166),ROUND(Regressions!S166, 1), NA())</f>
        <v>#N/A</v>
      </c>
      <c r="R156" s="366" t="e">
        <f>IF(ISNUMBER(Regressions!T166),ROUND(Regressions!T166, 1), NA())</f>
        <v>#N/A</v>
      </c>
      <c r="S156" s="367" t="e">
        <f>IF(ISNUMBER(Regressions!U166),ROUND(Regressions!U166, 1), NA())</f>
        <v>#N/A</v>
      </c>
    </row>
    <row xmlns:x14ac="http://schemas.microsoft.com/office/spreadsheetml/2009/9/ac" r="157" hidden="true" x14ac:dyDescent="0.2">
      <c r="A157" s="359" t="str">
        <f>IF(ISBLANK(Regressions!A167), " ", Regressions!A167)</f>
        <v>Cambodia</v>
      </c>
      <c r="B157" s="360">
        <f>IF(ISBLANK(Regressions!B167), " ", Regressions!B167)</f>
        <v>2029</v>
      </c>
      <c r="C157" s="371" t="str">
        <f>IF(ISBLANK(Regressions!C167), " ", Regressions!C167)</f>
        <v>Primary</v>
      </c>
      <c r="D157" s="362" t="str">
        <f>IF(ISBLANK(Regressions!D167), " ", Regressions!D167)</f>
        <v> </v>
      </c>
      <c r="E157" s="363" t="e">
        <f>IF(ISNUMBER(Regressions!E167),ROUND(Regressions!E167, 1), NA())</f>
        <v>#N/A</v>
      </c>
      <c r="F157" s="364" t="e">
        <f>IF(ISNUMBER(Regressions!F167),ROUND(Regressions!F167, 1), NA())</f>
        <v>#N/A</v>
      </c>
      <c r="G157" s="365" t="e">
        <f>IF(ISNUMBER(Regressions!G167),ROUND(Regressions!G167, 1), NA())</f>
        <v>#N/A</v>
      </c>
      <c r="H157" s="366" t="e">
        <f>IF(ISNUMBER(Regressions!H167),ROUND(Regressions!H167, 1), NA())</f>
        <v>#N/A</v>
      </c>
      <c r="I157" s="367" t="e">
        <f>IF(ISNUMBER(Regressions!I167),ROUND(Regressions!I167, 1), NA())</f>
        <v>#N/A</v>
      </c>
      <c r="J157" s="368" t="e">
        <f>IF(ISNUMBER(Regressions!K167),ROUND(Regressions!K167, 1), NA())</f>
        <v>#N/A</v>
      </c>
      <c r="K157" s="364" t="e">
        <f>IF(ISNUMBER(Regressions!L167),ROUND(Regressions!L167, 1), NA())</f>
        <v>#N/A</v>
      </c>
      <c r="L157" s="369" t="e">
        <f>IF(ISNUMBER(Regressions!M167),ROUND(Regressions!M167, 1), NA())</f>
        <v>#N/A</v>
      </c>
      <c r="M157" s="366" t="e">
        <f>IF(ISNUMBER(Regressions!N167),ROUND(Regressions!N167, 1), NA())</f>
        <v>#N/A</v>
      </c>
      <c r="N157" s="367" t="e">
        <f>IF(ISNUMBER(Regressions!O167),ROUND(Regressions!O167, 1), NA())</f>
        <v>#N/A</v>
      </c>
      <c r="O157" s="368" t="e">
        <f>IF(ISNUMBER(Regressions!Q167),ROUND(Regressions!Q167, 1), NA())</f>
        <v>#N/A</v>
      </c>
      <c r="P157" s="364" t="e">
        <f>IF(ISNUMBER(Regressions!R167),ROUND(Regressions!R167, 1), NA())</f>
        <v>#N/A</v>
      </c>
      <c r="Q157" s="370" t="e">
        <f>IF(ISNUMBER(Regressions!S167),ROUND(Regressions!S167, 1), NA())</f>
        <v>#N/A</v>
      </c>
      <c r="R157" s="366" t="e">
        <f>IF(ISNUMBER(Regressions!T167),ROUND(Regressions!T167, 1), NA())</f>
        <v>#N/A</v>
      </c>
      <c r="S157" s="367" t="e">
        <f>IF(ISNUMBER(Regressions!U167),ROUND(Regressions!U167, 1), NA())</f>
        <v>#N/A</v>
      </c>
    </row>
    <row xmlns:x14ac="http://schemas.microsoft.com/office/spreadsheetml/2009/9/ac" r="158" hidden="true" x14ac:dyDescent="0.2">
      <c r="A158" s="359" t="str">
        <f>IF(ISBLANK(Regressions!A168), " ", Regressions!A168)</f>
        <v>Cambodia</v>
      </c>
      <c r="B158" s="360">
        <f>IF(ISBLANK(Regressions!B168), " ", Regressions!B168)</f>
        <v>2030</v>
      </c>
      <c r="C158" s="371" t="str">
        <f>IF(ISBLANK(Regressions!C168), " ", Regressions!C168)</f>
        <v>Primary</v>
      </c>
      <c r="D158" s="362" t="str">
        <f>IF(ISBLANK(Regressions!D168), " ", Regressions!D168)</f>
        <v> </v>
      </c>
      <c r="E158" s="363" t="e">
        <f>IF(ISNUMBER(Regressions!E168),ROUND(Regressions!E168, 1), NA())</f>
        <v>#N/A</v>
      </c>
      <c r="F158" s="364" t="e">
        <f>IF(ISNUMBER(Regressions!F168),ROUND(Regressions!F168, 1), NA())</f>
        <v>#N/A</v>
      </c>
      <c r="G158" s="365" t="e">
        <f>IF(ISNUMBER(Regressions!G168),ROUND(Regressions!G168, 1), NA())</f>
        <v>#N/A</v>
      </c>
      <c r="H158" s="366" t="e">
        <f>IF(ISNUMBER(Regressions!H168),ROUND(Regressions!H168, 1), NA())</f>
        <v>#N/A</v>
      </c>
      <c r="I158" s="367" t="e">
        <f>IF(ISNUMBER(Regressions!I168),ROUND(Regressions!I168, 1), NA())</f>
        <v>#N/A</v>
      </c>
      <c r="J158" s="368" t="e">
        <f>IF(ISNUMBER(Regressions!K168),ROUND(Regressions!K168, 1), NA())</f>
        <v>#N/A</v>
      </c>
      <c r="K158" s="364" t="e">
        <f>IF(ISNUMBER(Regressions!L168),ROUND(Regressions!L168, 1), NA())</f>
        <v>#N/A</v>
      </c>
      <c r="L158" s="369" t="e">
        <f>IF(ISNUMBER(Regressions!M168),ROUND(Regressions!M168, 1), NA())</f>
        <v>#N/A</v>
      </c>
      <c r="M158" s="366" t="e">
        <f>IF(ISNUMBER(Regressions!N168),ROUND(Regressions!N168, 1), NA())</f>
        <v>#N/A</v>
      </c>
      <c r="N158" s="367" t="e">
        <f>IF(ISNUMBER(Regressions!O168),ROUND(Regressions!O168, 1), NA())</f>
        <v>#N/A</v>
      </c>
      <c r="O158" s="368" t="e">
        <f>IF(ISNUMBER(Regressions!Q168),ROUND(Regressions!Q168, 1), NA())</f>
        <v>#N/A</v>
      </c>
      <c r="P158" s="364" t="e">
        <f>IF(ISNUMBER(Regressions!R168),ROUND(Regressions!R168, 1), NA())</f>
        <v>#N/A</v>
      </c>
      <c r="Q158" s="370" t="e">
        <f>IF(ISNUMBER(Regressions!S168),ROUND(Regressions!S168, 1), NA())</f>
        <v>#N/A</v>
      </c>
      <c r="R158" s="366" t="e">
        <f>IF(ISNUMBER(Regressions!T168),ROUND(Regressions!T168, 1), NA())</f>
        <v>#N/A</v>
      </c>
      <c r="S158" s="367" t="e">
        <f>IF(ISNUMBER(Regressions!U168),ROUND(Regressions!U168, 1), NA())</f>
        <v>#N/A</v>
      </c>
    </row>
    <row xmlns:x14ac="http://schemas.microsoft.com/office/spreadsheetml/2009/9/ac" r="159" x14ac:dyDescent="0.2">
      <c r="A159" s="359" t="str">
        <f>IF(ISBLANK(Regressions!A169), " ", Regressions!A169)</f>
        <v>Cambodia</v>
      </c>
      <c r="B159" s="360">
        <f>IF(ISBLANK(Regressions!B169), " ", Regressions!B169)</f>
        <v>2000</v>
      </c>
      <c r="C159" s="371" t="str">
        <f>IF(ISBLANK(Regressions!C169), " ", Regressions!C169)</f>
        <v>Secondary</v>
      </c>
      <c r="D159" s="362">
        <f>IF(ISBLANK(Regressions!D169), " ", Regressions!D169)</f>
        <v>1842039</v>
      </c>
      <c r="E159" s="363" t="e">
        <f>IF(ISNUMBER(Regressions!E169),ROUND(Regressions!E169, 1), NA())</f>
        <v>#N/A</v>
      </c>
      <c r="F159" s="364" t="e">
        <f>IF(ISNUMBER(Regressions!F169),ROUND(Regressions!F169, 1), NA())</f>
        <v>#N/A</v>
      </c>
      <c r="G159" s="365" t="e">
        <f>IF(ISNUMBER(Regressions!G169),ROUND(Regressions!G169, 1), NA())</f>
        <v>#N/A</v>
      </c>
      <c r="H159" s="366" t="e">
        <f>IF(ISNUMBER(Regressions!H169),ROUND(Regressions!H169, 1), NA())</f>
        <v>#N/A</v>
      </c>
      <c r="I159" s="367" t="e">
        <f>IF(ISNUMBER(Regressions!I169),ROUND(Regressions!I169, 1), NA())</f>
        <v>#N/A</v>
      </c>
      <c r="J159" s="368" t="e">
        <f>IF(ISNUMBER(Regressions!K169),ROUND(Regressions!K169, 1), NA())</f>
        <v>#N/A</v>
      </c>
      <c r="K159" s="364" t="e">
        <f>IF(ISNUMBER(Regressions!L169),ROUND(Regressions!L169, 1), NA())</f>
        <v>#N/A</v>
      </c>
      <c r="L159" s="369" t="e">
        <f>IF(ISNUMBER(Regressions!M169),ROUND(Regressions!M169, 1), NA())</f>
        <v>#N/A</v>
      </c>
      <c r="M159" s="366" t="e">
        <f>IF(ISNUMBER(Regressions!N169),ROUND(Regressions!N169, 1), NA())</f>
        <v>#N/A</v>
      </c>
      <c r="N159" s="367" t="e">
        <f>IF(ISNUMBER(Regressions!O169),ROUND(Regressions!O169, 1), NA())</f>
        <v>#N/A</v>
      </c>
      <c r="O159" s="368" t="e">
        <f>IF(ISNUMBER(Regressions!Q169),ROUND(Regressions!Q169, 1), NA())</f>
        <v>#N/A</v>
      </c>
      <c r="P159" s="364" t="e">
        <f>IF(ISNUMBER(Regressions!R169),ROUND(Regressions!R169, 1), NA())</f>
        <v>#N/A</v>
      </c>
      <c r="Q159" s="370" t="e">
        <f>IF(ISNUMBER(Regressions!S169),ROUND(Regressions!S169, 1), NA())</f>
        <v>#N/A</v>
      </c>
      <c r="R159" s="366" t="e">
        <f>IF(ISNUMBER(Regressions!T169),ROUND(Regressions!T169, 1), NA())</f>
        <v>#N/A</v>
      </c>
      <c r="S159" s="367" t="e">
        <f>IF(ISNUMBER(Regressions!U169),ROUND(Regressions!U169, 1), NA())</f>
        <v>#N/A</v>
      </c>
    </row>
    <row xmlns:x14ac="http://schemas.microsoft.com/office/spreadsheetml/2009/9/ac" r="160" x14ac:dyDescent="0.2">
      <c r="A160" s="359" t="str">
        <f>IF(ISBLANK(Regressions!A170), " ", Regressions!A170)</f>
        <v>Cambodia</v>
      </c>
      <c r="B160" s="360">
        <f>IF(ISBLANK(Regressions!B170), " ", Regressions!B170)</f>
        <v>2001</v>
      </c>
      <c r="C160" s="371" t="str">
        <f>IF(ISBLANK(Regressions!C170), " ", Regressions!C170)</f>
        <v>Secondary</v>
      </c>
      <c r="D160" s="362">
        <f>IF(ISBLANK(Regressions!D170), " ", Regressions!D170)</f>
        <v>1892837</v>
      </c>
      <c r="E160" s="363" t="e">
        <f>IF(ISNUMBER(Regressions!E170),ROUND(Regressions!E170, 1), NA())</f>
        <v>#N/A</v>
      </c>
      <c r="F160" s="364" t="e">
        <f>IF(ISNUMBER(Regressions!F170),ROUND(Regressions!F170, 1), NA())</f>
        <v>#N/A</v>
      </c>
      <c r="G160" s="365" t="e">
        <f>IF(ISNUMBER(Regressions!G170),ROUND(Regressions!G170, 1), NA())</f>
        <v>#N/A</v>
      </c>
      <c r="H160" s="366" t="e">
        <f>IF(ISNUMBER(Regressions!H170),ROUND(Regressions!H170, 1), NA())</f>
        <v>#N/A</v>
      </c>
      <c r="I160" s="367" t="e">
        <f>IF(ISNUMBER(Regressions!I170),ROUND(Regressions!I170, 1), NA())</f>
        <v>#N/A</v>
      </c>
      <c r="J160" s="368" t="e">
        <f>IF(ISNUMBER(Regressions!K170),ROUND(Regressions!K170, 1), NA())</f>
        <v>#N/A</v>
      </c>
      <c r="K160" s="364" t="e">
        <f>IF(ISNUMBER(Regressions!L170),ROUND(Regressions!L170, 1), NA())</f>
        <v>#N/A</v>
      </c>
      <c r="L160" s="369" t="e">
        <f>IF(ISNUMBER(Regressions!M170),ROUND(Regressions!M170, 1), NA())</f>
        <v>#N/A</v>
      </c>
      <c r="M160" s="366" t="e">
        <f>IF(ISNUMBER(Regressions!N170),ROUND(Regressions!N170, 1), NA())</f>
        <v>#N/A</v>
      </c>
      <c r="N160" s="367" t="e">
        <f>IF(ISNUMBER(Regressions!O170),ROUND(Regressions!O170, 1), NA())</f>
        <v>#N/A</v>
      </c>
      <c r="O160" s="368" t="e">
        <f>IF(ISNUMBER(Regressions!Q170),ROUND(Regressions!Q170, 1), NA())</f>
        <v>#N/A</v>
      </c>
      <c r="P160" s="364" t="e">
        <f>IF(ISNUMBER(Regressions!R170),ROUND(Regressions!R170, 1), NA())</f>
        <v>#N/A</v>
      </c>
      <c r="Q160" s="370" t="e">
        <f>IF(ISNUMBER(Regressions!S170),ROUND(Regressions!S170, 1), NA())</f>
        <v>#N/A</v>
      </c>
      <c r="R160" s="366" t="e">
        <f>IF(ISNUMBER(Regressions!T170),ROUND(Regressions!T170, 1), NA())</f>
        <v>#N/A</v>
      </c>
      <c r="S160" s="367" t="e">
        <f>IF(ISNUMBER(Regressions!U170),ROUND(Regressions!U170, 1), NA())</f>
        <v>#N/A</v>
      </c>
    </row>
    <row xmlns:x14ac="http://schemas.microsoft.com/office/spreadsheetml/2009/9/ac" r="161" x14ac:dyDescent="0.2">
      <c r="A161" s="359" t="str">
        <f>IF(ISBLANK(Regressions!A171), " ", Regressions!A171)</f>
        <v>Cambodia</v>
      </c>
      <c r="B161" s="360">
        <f>IF(ISBLANK(Regressions!B171), " ", Regressions!B171)</f>
        <v>2002</v>
      </c>
      <c r="C161" s="371" t="str">
        <f>IF(ISBLANK(Regressions!C171), " ", Regressions!C171)</f>
        <v>Secondary</v>
      </c>
      <c r="D161" s="362">
        <f>IF(ISBLANK(Regressions!D171), " ", Regressions!D171)</f>
        <v>1925958</v>
      </c>
      <c r="E161" s="363" t="e">
        <f>IF(ISNUMBER(Regressions!E171),ROUND(Regressions!E171, 1), NA())</f>
        <v>#N/A</v>
      </c>
      <c r="F161" s="364" t="e">
        <f>IF(ISNUMBER(Regressions!F171),ROUND(Regressions!F171, 1), NA())</f>
        <v>#N/A</v>
      </c>
      <c r="G161" s="365" t="e">
        <f>IF(ISNUMBER(Regressions!G171),ROUND(Regressions!G171, 1), NA())</f>
        <v>#N/A</v>
      </c>
      <c r="H161" s="366" t="e">
        <f>IF(ISNUMBER(Regressions!H171),ROUND(Regressions!H171, 1), NA())</f>
        <v>#N/A</v>
      </c>
      <c r="I161" s="367" t="e">
        <f>IF(ISNUMBER(Regressions!I171),ROUND(Regressions!I171, 1), NA())</f>
        <v>#N/A</v>
      </c>
      <c r="J161" s="368" t="e">
        <f>IF(ISNUMBER(Regressions!K171),ROUND(Regressions!K171, 1), NA())</f>
        <v>#N/A</v>
      </c>
      <c r="K161" s="364" t="e">
        <f>IF(ISNUMBER(Regressions!L171),ROUND(Regressions!L171, 1), NA())</f>
        <v>#N/A</v>
      </c>
      <c r="L161" s="369" t="e">
        <f>IF(ISNUMBER(Regressions!M171),ROUND(Regressions!M171, 1), NA())</f>
        <v>#N/A</v>
      </c>
      <c r="M161" s="366" t="e">
        <f>IF(ISNUMBER(Regressions!N171),ROUND(Regressions!N171, 1), NA())</f>
        <v>#N/A</v>
      </c>
      <c r="N161" s="367" t="e">
        <f>IF(ISNUMBER(Regressions!O171),ROUND(Regressions!O171, 1), NA())</f>
        <v>#N/A</v>
      </c>
      <c r="O161" s="368" t="e">
        <f>IF(ISNUMBER(Regressions!Q171),ROUND(Regressions!Q171, 1), NA())</f>
        <v>#N/A</v>
      </c>
      <c r="P161" s="364" t="e">
        <f>IF(ISNUMBER(Regressions!R171),ROUND(Regressions!R171, 1), NA())</f>
        <v>#N/A</v>
      </c>
      <c r="Q161" s="370" t="e">
        <f>IF(ISNUMBER(Regressions!S171),ROUND(Regressions!S171, 1), NA())</f>
        <v>#N/A</v>
      </c>
      <c r="R161" s="366" t="e">
        <f>IF(ISNUMBER(Regressions!T171),ROUND(Regressions!T171, 1), NA())</f>
        <v>#N/A</v>
      </c>
      <c r="S161" s="367" t="e">
        <f>IF(ISNUMBER(Regressions!U171),ROUND(Regressions!U171, 1), NA())</f>
        <v>#N/A</v>
      </c>
    </row>
    <row xmlns:x14ac="http://schemas.microsoft.com/office/spreadsheetml/2009/9/ac" r="162" x14ac:dyDescent="0.2">
      <c r="A162" s="359" t="str">
        <f>IF(ISBLANK(Regressions!A172), " ", Regressions!A172)</f>
        <v>Cambodia</v>
      </c>
      <c r="B162" s="360">
        <f>IF(ISBLANK(Regressions!B172), " ", Regressions!B172)</f>
        <v>2003</v>
      </c>
      <c r="C162" s="371" t="str">
        <f>IF(ISBLANK(Regressions!C172), " ", Regressions!C172)</f>
        <v>Secondary</v>
      </c>
      <c r="D162" s="362">
        <f>IF(ISBLANK(Regressions!D172), " ", Regressions!D172)</f>
        <v>1950291</v>
      </c>
      <c r="E162" s="363" t="e">
        <f>IF(ISNUMBER(Regressions!E172),ROUND(Regressions!E172, 1), NA())</f>
        <v>#N/A</v>
      </c>
      <c r="F162" s="364" t="e">
        <f>IF(ISNUMBER(Regressions!F172),ROUND(Regressions!F172, 1), NA())</f>
        <v>#N/A</v>
      </c>
      <c r="G162" s="365" t="e">
        <f>IF(ISNUMBER(Regressions!G172),ROUND(Regressions!G172, 1), NA())</f>
        <v>#N/A</v>
      </c>
      <c r="H162" s="366" t="e">
        <f>IF(ISNUMBER(Regressions!H172),ROUND(Regressions!H172, 1), NA())</f>
        <v>#N/A</v>
      </c>
      <c r="I162" s="367" t="e">
        <f>IF(ISNUMBER(Regressions!I172),ROUND(Regressions!I172, 1), NA())</f>
        <v>#N/A</v>
      </c>
      <c r="J162" s="368" t="e">
        <f>IF(ISNUMBER(Regressions!K172),ROUND(Regressions!K172, 1), NA())</f>
        <v>#N/A</v>
      </c>
      <c r="K162" s="364" t="e">
        <f>IF(ISNUMBER(Regressions!L172),ROUND(Regressions!L172, 1), NA())</f>
        <v>#N/A</v>
      </c>
      <c r="L162" s="369" t="e">
        <f>IF(ISNUMBER(Regressions!M172),ROUND(Regressions!M172, 1), NA())</f>
        <v>#N/A</v>
      </c>
      <c r="M162" s="366" t="e">
        <f>IF(ISNUMBER(Regressions!N172),ROUND(Regressions!N172, 1), NA())</f>
        <v>#N/A</v>
      </c>
      <c r="N162" s="367" t="e">
        <f>IF(ISNUMBER(Regressions!O172),ROUND(Regressions!O172, 1), NA())</f>
        <v>#N/A</v>
      </c>
      <c r="O162" s="368" t="e">
        <f>IF(ISNUMBER(Regressions!Q172),ROUND(Regressions!Q172, 1), NA())</f>
        <v>#N/A</v>
      </c>
      <c r="P162" s="364" t="e">
        <f>IF(ISNUMBER(Regressions!R172),ROUND(Regressions!R172, 1), NA())</f>
        <v>#N/A</v>
      </c>
      <c r="Q162" s="370" t="e">
        <f>IF(ISNUMBER(Regressions!S172),ROUND(Regressions!S172, 1), NA())</f>
        <v>#N/A</v>
      </c>
      <c r="R162" s="366" t="e">
        <f>IF(ISNUMBER(Regressions!T172),ROUND(Regressions!T172, 1), NA())</f>
        <v>#N/A</v>
      </c>
      <c r="S162" s="367" t="e">
        <f>IF(ISNUMBER(Regressions!U172),ROUND(Regressions!U172, 1), NA())</f>
        <v>#N/A</v>
      </c>
    </row>
    <row xmlns:x14ac="http://schemas.microsoft.com/office/spreadsheetml/2009/9/ac" r="163" x14ac:dyDescent="0.2">
      <c r="A163" s="359" t="str">
        <f>IF(ISBLANK(Regressions!A173), " ", Regressions!A173)</f>
        <v>Cambodia</v>
      </c>
      <c r="B163" s="360">
        <f>IF(ISBLANK(Regressions!B173), " ", Regressions!B173)</f>
        <v>2004</v>
      </c>
      <c r="C163" s="371" t="str">
        <f>IF(ISBLANK(Regressions!C173), " ", Regressions!C173)</f>
        <v>Secondary</v>
      </c>
      <c r="D163" s="362">
        <f>IF(ISBLANK(Regressions!D173), " ", Regressions!D173)</f>
        <v>1970271</v>
      </c>
      <c r="E163" s="363" t="e">
        <f>IF(ISNUMBER(Regressions!E173),ROUND(Regressions!E173, 1), NA())</f>
        <v>#N/A</v>
      </c>
      <c r="F163" s="364" t="e">
        <f>IF(ISNUMBER(Regressions!F173),ROUND(Regressions!F173, 1), NA())</f>
        <v>#N/A</v>
      </c>
      <c r="G163" s="365" t="e">
        <f>IF(ISNUMBER(Regressions!G173),ROUND(Regressions!G173, 1), NA())</f>
        <v>#N/A</v>
      </c>
      <c r="H163" s="366" t="e">
        <f>IF(ISNUMBER(Regressions!H173),ROUND(Regressions!H173, 1), NA())</f>
        <v>#N/A</v>
      </c>
      <c r="I163" s="367" t="e">
        <f>IF(ISNUMBER(Regressions!I173),ROUND(Regressions!I173, 1), NA())</f>
        <v>#N/A</v>
      </c>
      <c r="J163" s="368" t="e">
        <f>IF(ISNUMBER(Regressions!K173),ROUND(Regressions!K173, 1), NA())</f>
        <v>#N/A</v>
      </c>
      <c r="K163" s="364" t="e">
        <f>IF(ISNUMBER(Regressions!L173),ROUND(Regressions!L173, 1), NA())</f>
        <v>#N/A</v>
      </c>
      <c r="L163" s="369" t="e">
        <f>IF(ISNUMBER(Regressions!M173),ROUND(Regressions!M173, 1), NA())</f>
        <v>#N/A</v>
      </c>
      <c r="M163" s="366" t="e">
        <f>IF(ISNUMBER(Regressions!N173),ROUND(Regressions!N173, 1), NA())</f>
        <v>#N/A</v>
      </c>
      <c r="N163" s="367" t="e">
        <f>IF(ISNUMBER(Regressions!O173),ROUND(Regressions!O173, 1), NA())</f>
        <v>#N/A</v>
      </c>
      <c r="O163" s="368" t="e">
        <f>IF(ISNUMBER(Regressions!Q173),ROUND(Regressions!Q173, 1), NA())</f>
        <v>#N/A</v>
      </c>
      <c r="P163" s="364" t="e">
        <f>IF(ISNUMBER(Regressions!R173),ROUND(Regressions!R173, 1), NA())</f>
        <v>#N/A</v>
      </c>
      <c r="Q163" s="370" t="e">
        <f>IF(ISNUMBER(Regressions!S173),ROUND(Regressions!S173, 1), NA())</f>
        <v>#N/A</v>
      </c>
      <c r="R163" s="366" t="e">
        <f>IF(ISNUMBER(Regressions!T173),ROUND(Regressions!T173, 1), NA())</f>
        <v>#N/A</v>
      </c>
      <c r="S163" s="367" t="e">
        <f>IF(ISNUMBER(Regressions!U173),ROUND(Regressions!U173, 1), NA())</f>
        <v>#N/A</v>
      </c>
    </row>
    <row xmlns:x14ac="http://schemas.microsoft.com/office/spreadsheetml/2009/9/ac" r="164" x14ac:dyDescent="0.2">
      <c r="A164" s="359" t="str">
        <f>IF(ISBLANK(Regressions!A174), " ", Regressions!A174)</f>
        <v>Cambodia</v>
      </c>
      <c r="B164" s="360">
        <f>IF(ISBLANK(Regressions!B174), " ", Regressions!B174)</f>
        <v>2005</v>
      </c>
      <c r="C164" s="371" t="str">
        <f>IF(ISBLANK(Regressions!C174), " ", Regressions!C174)</f>
        <v>Secondary</v>
      </c>
      <c r="D164" s="362">
        <f>IF(ISBLANK(Regressions!D174), " ", Regressions!D174)</f>
        <v>1984408</v>
      </c>
      <c r="E164" s="363" t="e">
        <f>IF(ISNUMBER(Regressions!E174),ROUND(Regressions!E174, 1), NA())</f>
        <v>#N/A</v>
      </c>
      <c r="F164" s="364" t="e">
        <f>IF(ISNUMBER(Regressions!F174),ROUND(Regressions!F174, 1), NA())</f>
        <v>#N/A</v>
      </c>
      <c r="G164" s="365" t="e">
        <f>IF(ISNUMBER(Regressions!G174),ROUND(Regressions!G174, 1), NA())</f>
        <v>#N/A</v>
      </c>
      <c r="H164" s="366" t="e">
        <f>IF(ISNUMBER(Regressions!H174),ROUND(Regressions!H174, 1), NA())</f>
        <v>#N/A</v>
      </c>
      <c r="I164" s="367" t="e">
        <f>IF(ISNUMBER(Regressions!I174),ROUND(Regressions!I174, 1), NA())</f>
        <v>#N/A</v>
      </c>
      <c r="J164" s="368" t="e">
        <f>IF(ISNUMBER(Regressions!K174),ROUND(Regressions!K174, 1), NA())</f>
        <v>#N/A</v>
      </c>
      <c r="K164" s="364" t="e">
        <f>IF(ISNUMBER(Regressions!L174),ROUND(Regressions!L174, 1), NA())</f>
        <v>#N/A</v>
      </c>
      <c r="L164" s="369" t="e">
        <f>IF(ISNUMBER(Regressions!M174),ROUND(Regressions!M174, 1), NA())</f>
        <v>#N/A</v>
      </c>
      <c r="M164" s="366" t="e">
        <f>IF(ISNUMBER(Regressions!N174),ROUND(Regressions!N174, 1), NA())</f>
        <v>#N/A</v>
      </c>
      <c r="N164" s="367" t="e">
        <f>IF(ISNUMBER(Regressions!O174),ROUND(Regressions!O174, 1), NA())</f>
        <v>#N/A</v>
      </c>
      <c r="O164" s="368" t="e">
        <f>IF(ISNUMBER(Regressions!Q174),ROUND(Regressions!Q174, 1), NA())</f>
        <v>#N/A</v>
      </c>
      <c r="P164" s="364" t="e">
        <f>IF(ISNUMBER(Regressions!R174),ROUND(Regressions!R174, 1), NA())</f>
        <v>#N/A</v>
      </c>
      <c r="Q164" s="370" t="e">
        <f>IF(ISNUMBER(Regressions!S174),ROUND(Regressions!S174, 1), NA())</f>
        <v>#N/A</v>
      </c>
      <c r="R164" s="366" t="e">
        <f>IF(ISNUMBER(Regressions!T174),ROUND(Regressions!T174, 1), NA())</f>
        <v>#N/A</v>
      </c>
      <c r="S164" s="367" t="e">
        <f>IF(ISNUMBER(Regressions!U174),ROUND(Regressions!U174, 1), NA())</f>
        <v>#N/A</v>
      </c>
    </row>
    <row xmlns:x14ac="http://schemas.microsoft.com/office/spreadsheetml/2009/9/ac" r="165" x14ac:dyDescent="0.2">
      <c r="A165" s="359" t="str">
        <f>IF(ISBLANK(Regressions!A175), " ", Regressions!A175)</f>
        <v>Cambodia</v>
      </c>
      <c r="B165" s="360">
        <f>IF(ISBLANK(Regressions!B175), " ", Regressions!B175)</f>
        <v>2006</v>
      </c>
      <c r="C165" s="371" t="str">
        <f>IF(ISBLANK(Regressions!C175), " ", Regressions!C175)</f>
        <v>Secondary</v>
      </c>
      <c r="D165" s="362">
        <f>IF(ISBLANK(Regressions!D175), " ", Regressions!D175)</f>
        <v>1992379</v>
      </c>
      <c r="E165" s="363" t="e">
        <f>IF(ISNUMBER(Regressions!E175),ROUND(Regressions!E175, 1), NA())</f>
        <v>#N/A</v>
      </c>
      <c r="F165" s="364" t="e">
        <f>IF(ISNUMBER(Regressions!F175),ROUND(Regressions!F175, 1), NA())</f>
        <v>#N/A</v>
      </c>
      <c r="G165" s="365" t="e">
        <f>IF(ISNUMBER(Regressions!G175),ROUND(Regressions!G175, 1), NA())</f>
        <v>#N/A</v>
      </c>
      <c r="H165" s="366" t="e">
        <f>IF(ISNUMBER(Regressions!H175),ROUND(Regressions!H175, 1), NA())</f>
        <v>#N/A</v>
      </c>
      <c r="I165" s="367" t="e">
        <f>IF(ISNUMBER(Regressions!I175),ROUND(Regressions!I175, 1), NA())</f>
        <v>#N/A</v>
      </c>
      <c r="J165" s="368" t="e">
        <f>IF(ISNUMBER(Regressions!K175),ROUND(Regressions!K175, 1), NA())</f>
        <v>#N/A</v>
      </c>
      <c r="K165" s="364" t="e">
        <f>IF(ISNUMBER(Regressions!L175),ROUND(Regressions!L175, 1), NA())</f>
        <v>#N/A</v>
      </c>
      <c r="L165" s="369" t="e">
        <f>IF(ISNUMBER(Regressions!M175),ROUND(Regressions!M175, 1), NA())</f>
        <v>#N/A</v>
      </c>
      <c r="M165" s="366" t="e">
        <f>IF(ISNUMBER(Regressions!N175),ROUND(Regressions!N175, 1), NA())</f>
        <v>#N/A</v>
      </c>
      <c r="N165" s="367" t="e">
        <f>IF(ISNUMBER(Regressions!O175),ROUND(Regressions!O175, 1), NA())</f>
        <v>#N/A</v>
      </c>
      <c r="O165" s="368" t="e">
        <f>IF(ISNUMBER(Regressions!Q175),ROUND(Regressions!Q175, 1), NA())</f>
        <v>#N/A</v>
      </c>
      <c r="P165" s="364" t="e">
        <f>IF(ISNUMBER(Regressions!R175),ROUND(Regressions!R175, 1), NA())</f>
        <v>#N/A</v>
      </c>
      <c r="Q165" s="370" t="e">
        <f>IF(ISNUMBER(Regressions!S175),ROUND(Regressions!S175, 1), NA())</f>
        <v>#N/A</v>
      </c>
      <c r="R165" s="366" t="e">
        <f>IF(ISNUMBER(Regressions!T175),ROUND(Regressions!T175, 1), NA())</f>
        <v>#N/A</v>
      </c>
      <c r="S165" s="367" t="e">
        <f>IF(ISNUMBER(Regressions!U175),ROUND(Regressions!U175, 1), NA())</f>
        <v>#N/A</v>
      </c>
    </row>
    <row xmlns:x14ac="http://schemas.microsoft.com/office/spreadsheetml/2009/9/ac" r="166" x14ac:dyDescent="0.2">
      <c r="A166" s="359" t="str">
        <f>IF(ISBLANK(Regressions!A176), " ", Regressions!A176)</f>
        <v>Cambodia</v>
      </c>
      <c r="B166" s="360">
        <f>IF(ISBLANK(Regressions!B176), " ", Regressions!B176)</f>
        <v>2007</v>
      </c>
      <c r="C166" s="371" t="str">
        <f>IF(ISBLANK(Regressions!C176), " ", Regressions!C176)</f>
        <v>Secondary</v>
      </c>
      <c r="D166" s="362">
        <f>IF(ISBLANK(Regressions!D176), " ", Regressions!D176)</f>
        <v>1990413</v>
      </c>
      <c r="E166" s="363" t="e">
        <f>IF(ISNUMBER(Regressions!E176),ROUND(Regressions!E176, 1), NA())</f>
        <v>#N/A</v>
      </c>
      <c r="F166" s="364" t="e">
        <f>IF(ISNUMBER(Regressions!F176),ROUND(Regressions!F176, 1), NA())</f>
        <v>#N/A</v>
      </c>
      <c r="G166" s="365" t="e">
        <f>IF(ISNUMBER(Regressions!G176),ROUND(Regressions!G176, 1), NA())</f>
        <v>#N/A</v>
      </c>
      <c r="H166" s="366" t="e">
        <f>IF(ISNUMBER(Regressions!H176),ROUND(Regressions!H176, 1), NA())</f>
        <v>#N/A</v>
      </c>
      <c r="I166" s="367" t="e">
        <f>IF(ISNUMBER(Regressions!I176),ROUND(Regressions!I176, 1), NA())</f>
        <v>#N/A</v>
      </c>
      <c r="J166" s="368" t="e">
        <f>IF(ISNUMBER(Regressions!K176),ROUND(Regressions!K176, 1), NA())</f>
        <v>#N/A</v>
      </c>
      <c r="K166" s="364" t="e">
        <f>IF(ISNUMBER(Regressions!L176),ROUND(Regressions!L176, 1), NA())</f>
        <v>#N/A</v>
      </c>
      <c r="L166" s="369" t="e">
        <f>IF(ISNUMBER(Regressions!M176),ROUND(Regressions!M176, 1), NA())</f>
        <v>#N/A</v>
      </c>
      <c r="M166" s="366" t="e">
        <f>IF(ISNUMBER(Regressions!N176),ROUND(Regressions!N176, 1), NA())</f>
        <v>#N/A</v>
      </c>
      <c r="N166" s="367" t="e">
        <f>IF(ISNUMBER(Regressions!O176),ROUND(Regressions!O176, 1), NA())</f>
        <v>#N/A</v>
      </c>
      <c r="O166" s="368" t="e">
        <f>IF(ISNUMBER(Regressions!Q176),ROUND(Regressions!Q176, 1), NA())</f>
        <v>#N/A</v>
      </c>
      <c r="P166" s="364" t="e">
        <f>IF(ISNUMBER(Regressions!R176),ROUND(Regressions!R176, 1), NA())</f>
        <v>#N/A</v>
      </c>
      <c r="Q166" s="370" t="e">
        <f>IF(ISNUMBER(Regressions!S176),ROUND(Regressions!S176, 1), NA())</f>
        <v>#N/A</v>
      </c>
      <c r="R166" s="366" t="e">
        <f>IF(ISNUMBER(Regressions!T176),ROUND(Regressions!T176, 1), NA())</f>
        <v>#N/A</v>
      </c>
      <c r="S166" s="367" t="e">
        <f>IF(ISNUMBER(Regressions!U176),ROUND(Regressions!U176, 1), NA())</f>
        <v>#N/A</v>
      </c>
    </row>
    <row xmlns:x14ac="http://schemas.microsoft.com/office/spreadsheetml/2009/9/ac" r="167" x14ac:dyDescent="0.2">
      <c r="A167" s="359" t="str">
        <f>IF(ISBLANK(Regressions!A177), " ", Regressions!A177)</f>
        <v>Cambodia</v>
      </c>
      <c r="B167" s="360">
        <f>IF(ISBLANK(Regressions!B177), " ", Regressions!B177)</f>
        <v>2008</v>
      </c>
      <c r="C167" s="371" t="str">
        <f>IF(ISBLANK(Regressions!C177), " ", Regressions!C177)</f>
        <v>Secondary</v>
      </c>
      <c r="D167" s="362">
        <f>IF(ISBLANK(Regressions!D177), " ", Regressions!D177)</f>
        <v>1978273</v>
      </c>
      <c r="E167" s="363" t="e">
        <f>IF(ISNUMBER(Regressions!E177),ROUND(Regressions!E177, 1), NA())</f>
        <v>#N/A</v>
      </c>
      <c r="F167" s="364" t="e">
        <f>IF(ISNUMBER(Regressions!F177),ROUND(Regressions!F177, 1), NA())</f>
        <v>#N/A</v>
      </c>
      <c r="G167" s="365" t="e">
        <f>IF(ISNUMBER(Regressions!G177),ROUND(Regressions!G177, 1), NA())</f>
        <v>#N/A</v>
      </c>
      <c r="H167" s="366" t="e">
        <f>IF(ISNUMBER(Regressions!H177),ROUND(Regressions!H177, 1), NA())</f>
        <v>#N/A</v>
      </c>
      <c r="I167" s="367" t="e">
        <f>IF(ISNUMBER(Regressions!I177),ROUND(Regressions!I177, 1), NA())</f>
        <v>#N/A</v>
      </c>
      <c r="J167" s="368" t="e">
        <f>IF(ISNUMBER(Regressions!K177),ROUND(Regressions!K177, 1), NA())</f>
        <v>#N/A</v>
      </c>
      <c r="K167" s="364" t="e">
        <f>IF(ISNUMBER(Regressions!L177),ROUND(Regressions!L177, 1), NA())</f>
        <v>#N/A</v>
      </c>
      <c r="L167" s="369" t="e">
        <f>IF(ISNUMBER(Regressions!M177),ROUND(Regressions!M177, 1), NA())</f>
        <v>#N/A</v>
      </c>
      <c r="M167" s="366" t="e">
        <f>IF(ISNUMBER(Regressions!N177),ROUND(Regressions!N177, 1), NA())</f>
        <v>#N/A</v>
      </c>
      <c r="N167" s="367" t="e">
        <f>IF(ISNUMBER(Regressions!O177),ROUND(Regressions!O177, 1), NA())</f>
        <v>#N/A</v>
      </c>
      <c r="O167" s="368" t="e">
        <f>IF(ISNUMBER(Regressions!Q177),ROUND(Regressions!Q177, 1), NA())</f>
        <v>#N/A</v>
      </c>
      <c r="P167" s="364" t="e">
        <f>IF(ISNUMBER(Regressions!R177),ROUND(Regressions!R177, 1), NA())</f>
        <v>#N/A</v>
      </c>
      <c r="Q167" s="370" t="e">
        <f>IF(ISNUMBER(Regressions!S177),ROUND(Regressions!S177, 1), NA())</f>
        <v>#N/A</v>
      </c>
      <c r="R167" s="366" t="e">
        <f>IF(ISNUMBER(Regressions!T177),ROUND(Regressions!T177, 1), NA())</f>
        <v>#N/A</v>
      </c>
      <c r="S167" s="367" t="e">
        <f>IF(ISNUMBER(Regressions!U177),ROUND(Regressions!U177, 1), NA())</f>
        <v>#N/A</v>
      </c>
    </row>
    <row xmlns:x14ac="http://schemas.microsoft.com/office/spreadsheetml/2009/9/ac" r="168" x14ac:dyDescent="0.2">
      <c r="A168" s="359" t="str">
        <f>IF(ISBLANK(Regressions!A178), " ", Regressions!A178)</f>
        <v>Cambodia</v>
      </c>
      <c r="B168" s="360">
        <f>IF(ISBLANK(Regressions!B178), " ", Regressions!B178)</f>
        <v>2009</v>
      </c>
      <c r="C168" s="371" t="str">
        <f>IF(ISBLANK(Regressions!C178), " ", Regressions!C178)</f>
        <v>Secondary</v>
      </c>
      <c r="D168" s="362">
        <f>IF(ISBLANK(Regressions!D178), " ", Regressions!D178)</f>
        <v>1932354</v>
      </c>
      <c r="E168" s="363" t="e">
        <f>IF(ISNUMBER(Regressions!E178),ROUND(Regressions!E178, 1), NA())</f>
        <v>#N/A</v>
      </c>
      <c r="F168" s="364" t="e">
        <f>IF(ISNUMBER(Regressions!F178),ROUND(Regressions!F178, 1), NA())</f>
        <v>#N/A</v>
      </c>
      <c r="G168" s="365" t="e">
        <f>IF(ISNUMBER(Regressions!G178),ROUND(Regressions!G178, 1), NA())</f>
        <v>#N/A</v>
      </c>
      <c r="H168" s="366" t="e">
        <f>IF(ISNUMBER(Regressions!H178),ROUND(Regressions!H178, 1), NA())</f>
        <v>#N/A</v>
      </c>
      <c r="I168" s="367" t="e">
        <f>IF(ISNUMBER(Regressions!I178),ROUND(Regressions!I178, 1), NA())</f>
        <v>#N/A</v>
      </c>
      <c r="J168" s="368" t="e">
        <f>IF(ISNUMBER(Regressions!K178),ROUND(Regressions!K178, 1), NA())</f>
        <v>#N/A</v>
      </c>
      <c r="K168" s="364" t="e">
        <f>IF(ISNUMBER(Regressions!L178),ROUND(Regressions!L178, 1), NA())</f>
        <v>#N/A</v>
      </c>
      <c r="L168" s="369" t="e">
        <f>IF(ISNUMBER(Regressions!M178),ROUND(Regressions!M178, 1), NA())</f>
        <v>#N/A</v>
      </c>
      <c r="M168" s="366" t="e">
        <f>IF(ISNUMBER(Regressions!N178),ROUND(Regressions!N178, 1), NA())</f>
        <v>#N/A</v>
      </c>
      <c r="N168" s="367" t="e">
        <f>IF(ISNUMBER(Regressions!O178),ROUND(Regressions!O178, 1), NA())</f>
        <v>#N/A</v>
      </c>
      <c r="O168" s="368" t="e">
        <f>IF(ISNUMBER(Regressions!Q178),ROUND(Regressions!Q178, 1), NA())</f>
        <v>#N/A</v>
      </c>
      <c r="P168" s="364" t="e">
        <f>IF(ISNUMBER(Regressions!R178),ROUND(Regressions!R178, 1), NA())</f>
        <v>#N/A</v>
      </c>
      <c r="Q168" s="370" t="e">
        <f>IF(ISNUMBER(Regressions!S178),ROUND(Regressions!S178, 1), NA())</f>
        <v>#N/A</v>
      </c>
      <c r="R168" s="366" t="e">
        <f>IF(ISNUMBER(Regressions!T178),ROUND(Regressions!T178, 1), NA())</f>
        <v>#N/A</v>
      </c>
      <c r="S168" s="367" t="e">
        <f>IF(ISNUMBER(Regressions!U178),ROUND(Regressions!U178, 1), NA())</f>
        <v>#N/A</v>
      </c>
    </row>
    <row xmlns:x14ac="http://schemas.microsoft.com/office/spreadsheetml/2009/9/ac" r="169" x14ac:dyDescent="0.2">
      <c r="A169" s="359" t="str">
        <f>IF(ISBLANK(Regressions!A179), " ", Regressions!A179)</f>
        <v>Cambodia</v>
      </c>
      <c r="B169" s="360">
        <f>IF(ISBLANK(Regressions!B179), " ", Regressions!B179)</f>
        <v>2010</v>
      </c>
      <c r="C169" s="371" t="str">
        <f>IF(ISBLANK(Regressions!C179), " ", Regressions!C179)</f>
        <v>Secondary</v>
      </c>
      <c r="D169" s="362">
        <f>IF(ISBLANK(Regressions!D179), " ", Regressions!D179)</f>
        <v>1858978</v>
      </c>
      <c r="E169" s="363" t="e">
        <f>IF(ISNUMBER(Regressions!E179),ROUND(Regressions!E179, 1), NA())</f>
        <v>#N/A</v>
      </c>
      <c r="F169" s="364" t="e">
        <f>IF(ISNUMBER(Regressions!F179),ROUND(Regressions!F179, 1), NA())</f>
        <v>#N/A</v>
      </c>
      <c r="G169" s="365" t="e">
        <f>IF(ISNUMBER(Regressions!G179),ROUND(Regressions!G179, 1), NA())</f>
        <v>#N/A</v>
      </c>
      <c r="H169" s="366" t="e">
        <f>IF(ISNUMBER(Regressions!H179),ROUND(Regressions!H179, 1), NA())</f>
        <v>#N/A</v>
      </c>
      <c r="I169" s="367" t="e">
        <f>IF(ISNUMBER(Regressions!I179),ROUND(Regressions!I179, 1), NA())</f>
        <v>#N/A</v>
      </c>
      <c r="J169" s="368" t="e">
        <f>IF(ISNUMBER(Regressions!K179),ROUND(Regressions!K179, 1), NA())</f>
        <v>#N/A</v>
      </c>
      <c r="K169" s="364" t="e">
        <f>IF(ISNUMBER(Regressions!L179),ROUND(Regressions!L179, 1), NA())</f>
        <v>#N/A</v>
      </c>
      <c r="L169" s="369" t="e">
        <f>IF(ISNUMBER(Regressions!M179),ROUND(Regressions!M179, 1), NA())</f>
        <v>#N/A</v>
      </c>
      <c r="M169" s="366" t="e">
        <f>IF(ISNUMBER(Regressions!N179),ROUND(Regressions!N179, 1), NA())</f>
        <v>#N/A</v>
      </c>
      <c r="N169" s="367" t="e">
        <f>IF(ISNUMBER(Regressions!O179),ROUND(Regressions!O179, 1), NA())</f>
        <v>#N/A</v>
      </c>
      <c r="O169" s="368">
        <f>IF(ISNUMBER(Regressions!Q179),ROUND(Regressions!Q179, 1), NA())</f>
        <v>31.2</v>
      </c>
      <c r="P169" s="364" t="e">
        <f>IF(ISNUMBER(Regressions!R179),ROUND(Regressions!R179, 1), NA())</f>
        <v>#N/A</v>
      </c>
      <c r="Q169" s="370">
        <f>IF(ISNUMBER(Regressions!S179),ROUND(Regressions!S179, 1), NA())</f>
        <v>29.6</v>
      </c>
      <c r="R169" s="366">
        <f>IF(ISNUMBER(Regressions!T179),ROUND(Regressions!T179, 1), NA())</f>
        <v>1.6</v>
      </c>
      <c r="S169" s="367">
        <f>IF(ISNUMBER(Regressions!U179),ROUND(Regressions!U179, 1), NA())</f>
        <v>68.8</v>
      </c>
    </row>
    <row xmlns:x14ac="http://schemas.microsoft.com/office/spreadsheetml/2009/9/ac" r="170" x14ac:dyDescent="0.2">
      <c r="A170" s="359" t="str">
        <f>IF(ISBLANK(Regressions!A180), " ", Regressions!A180)</f>
        <v>Cambodia</v>
      </c>
      <c r="B170" s="360">
        <f>IF(ISBLANK(Regressions!B180), " ", Regressions!B180)</f>
        <v>2011</v>
      </c>
      <c r="C170" s="371" t="str">
        <f>IF(ISBLANK(Regressions!C180), " ", Regressions!C180)</f>
        <v>Secondary</v>
      </c>
      <c r="D170" s="362">
        <f>IF(ISBLANK(Regressions!D180), " ", Regressions!D180)</f>
        <v>1819563</v>
      </c>
      <c r="E170" s="363" t="e">
        <f>IF(ISNUMBER(Regressions!E180),ROUND(Regressions!E180, 1), NA())</f>
        <v>#N/A</v>
      </c>
      <c r="F170" s="364" t="e">
        <f>IF(ISNUMBER(Regressions!F180),ROUND(Regressions!F180, 1), NA())</f>
        <v>#N/A</v>
      </c>
      <c r="G170" s="365" t="e">
        <f>IF(ISNUMBER(Regressions!G180),ROUND(Regressions!G180, 1), NA())</f>
        <v>#N/A</v>
      </c>
      <c r="H170" s="366" t="e">
        <f>IF(ISNUMBER(Regressions!H180),ROUND(Regressions!H180, 1), NA())</f>
        <v>#N/A</v>
      </c>
      <c r="I170" s="367" t="e">
        <f>IF(ISNUMBER(Regressions!I180),ROUND(Regressions!I180, 1), NA())</f>
        <v>#N/A</v>
      </c>
      <c r="J170" s="368" t="e">
        <f>IF(ISNUMBER(Regressions!K180),ROUND(Regressions!K180, 1), NA())</f>
        <v>#N/A</v>
      </c>
      <c r="K170" s="364" t="e">
        <f>IF(ISNUMBER(Regressions!L180),ROUND(Regressions!L180, 1), NA())</f>
        <v>#N/A</v>
      </c>
      <c r="L170" s="369" t="e">
        <f>IF(ISNUMBER(Regressions!M180),ROUND(Regressions!M180, 1), NA())</f>
        <v>#N/A</v>
      </c>
      <c r="M170" s="366" t="e">
        <f>IF(ISNUMBER(Regressions!N180),ROUND(Regressions!N180, 1), NA())</f>
        <v>#N/A</v>
      </c>
      <c r="N170" s="367" t="e">
        <f>IF(ISNUMBER(Regressions!O180),ROUND(Regressions!O180, 1), NA())</f>
        <v>#N/A</v>
      </c>
      <c r="O170" s="368">
        <f>IF(ISNUMBER(Regressions!Q180),ROUND(Regressions!Q180, 1), NA())</f>
        <v>31.2</v>
      </c>
      <c r="P170" s="364" t="e">
        <f>IF(ISNUMBER(Regressions!R180),ROUND(Regressions!R180, 1), NA())</f>
        <v>#N/A</v>
      </c>
      <c r="Q170" s="370">
        <f>IF(ISNUMBER(Regressions!S180),ROUND(Regressions!S180, 1), NA())</f>
        <v>29.6</v>
      </c>
      <c r="R170" s="366">
        <f>IF(ISNUMBER(Regressions!T180),ROUND(Regressions!T180, 1), NA())</f>
        <v>1.6</v>
      </c>
      <c r="S170" s="367">
        <f>IF(ISNUMBER(Regressions!U180),ROUND(Regressions!U180, 1), NA())</f>
        <v>68.8</v>
      </c>
    </row>
    <row xmlns:x14ac="http://schemas.microsoft.com/office/spreadsheetml/2009/9/ac" r="171" x14ac:dyDescent="0.2">
      <c r="A171" s="359" t="str">
        <f>IF(ISBLANK(Regressions!A181), " ", Regressions!A181)</f>
        <v>Cambodia</v>
      </c>
      <c r="B171" s="360">
        <f>IF(ISBLANK(Regressions!B181), " ", Regressions!B181)</f>
        <v>2012</v>
      </c>
      <c r="C171" s="371" t="str">
        <f>IF(ISBLANK(Regressions!C181), " ", Regressions!C181)</f>
        <v>Secondary</v>
      </c>
      <c r="D171" s="362">
        <f>IF(ISBLANK(Regressions!D181), " ", Regressions!D181)</f>
        <v>1780168</v>
      </c>
      <c r="E171" s="363" t="e">
        <f>IF(ISNUMBER(Regressions!E181),ROUND(Regressions!E181, 1), NA())</f>
        <v>#N/A</v>
      </c>
      <c r="F171" s="364" t="e">
        <f>IF(ISNUMBER(Regressions!F181),ROUND(Regressions!F181, 1), NA())</f>
        <v>#N/A</v>
      </c>
      <c r="G171" s="365" t="e">
        <f>IF(ISNUMBER(Regressions!G181),ROUND(Regressions!G181, 1), NA())</f>
        <v>#N/A</v>
      </c>
      <c r="H171" s="366" t="e">
        <f>IF(ISNUMBER(Regressions!H181),ROUND(Regressions!H181, 1), NA())</f>
        <v>#N/A</v>
      </c>
      <c r="I171" s="367" t="e">
        <f>IF(ISNUMBER(Regressions!I181),ROUND(Regressions!I181, 1), NA())</f>
        <v>#N/A</v>
      </c>
      <c r="J171" s="368" t="e">
        <f>IF(ISNUMBER(Regressions!K181),ROUND(Regressions!K181, 1), NA())</f>
        <v>#N/A</v>
      </c>
      <c r="K171" s="364" t="e">
        <f>IF(ISNUMBER(Regressions!L181),ROUND(Regressions!L181, 1), NA())</f>
        <v>#N/A</v>
      </c>
      <c r="L171" s="369" t="e">
        <f>IF(ISNUMBER(Regressions!M181),ROUND(Regressions!M181, 1), NA())</f>
        <v>#N/A</v>
      </c>
      <c r="M171" s="366" t="e">
        <f>IF(ISNUMBER(Regressions!N181),ROUND(Regressions!N181, 1), NA())</f>
        <v>#N/A</v>
      </c>
      <c r="N171" s="367" t="e">
        <f>IF(ISNUMBER(Regressions!O181),ROUND(Regressions!O181, 1), NA())</f>
        <v>#N/A</v>
      </c>
      <c r="O171" s="368">
        <f>IF(ISNUMBER(Regressions!Q181),ROUND(Regressions!Q181, 1), NA())</f>
        <v>31.2</v>
      </c>
      <c r="P171" s="364" t="e">
        <f>IF(ISNUMBER(Regressions!R181),ROUND(Regressions!R181, 1), NA())</f>
        <v>#N/A</v>
      </c>
      <c r="Q171" s="370">
        <f>IF(ISNUMBER(Regressions!S181),ROUND(Regressions!S181, 1), NA())</f>
        <v>29.6</v>
      </c>
      <c r="R171" s="366">
        <f>IF(ISNUMBER(Regressions!T181),ROUND(Regressions!T181, 1), NA())</f>
        <v>1.6</v>
      </c>
      <c r="S171" s="367">
        <f>IF(ISNUMBER(Regressions!U181),ROUND(Regressions!U181, 1), NA())</f>
        <v>68.8</v>
      </c>
    </row>
    <row xmlns:x14ac="http://schemas.microsoft.com/office/spreadsheetml/2009/9/ac" r="172" x14ac:dyDescent="0.2">
      <c r="A172" s="359" t="str">
        <f>IF(ISBLANK(Regressions!A182), " ", Regressions!A182)</f>
        <v>Cambodia</v>
      </c>
      <c r="B172" s="360">
        <f>IF(ISBLANK(Regressions!B182), " ", Regressions!B182)</f>
        <v>2013</v>
      </c>
      <c r="C172" s="371" t="str">
        <f>IF(ISBLANK(Regressions!C182), " ", Regressions!C182)</f>
        <v>Secondary</v>
      </c>
      <c r="D172" s="362">
        <f>IF(ISBLANK(Regressions!D182), " ", Regressions!D182)</f>
        <v>1745536</v>
      </c>
      <c r="E172" s="363" t="e">
        <f>IF(ISNUMBER(Regressions!E182),ROUND(Regressions!E182, 1), NA())</f>
        <v>#N/A</v>
      </c>
      <c r="F172" s="364" t="e">
        <f>IF(ISNUMBER(Regressions!F182),ROUND(Regressions!F182, 1), NA())</f>
        <v>#N/A</v>
      </c>
      <c r="G172" s="365" t="e">
        <f>IF(ISNUMBER(Regressions!G182),ROUND(Regressions!G182, 1), NA())</f>
        <v>#N/A</v>
      </c>
      <c r="H172" s="366" t="e">
        <f>IF(ISNUMBER(Regressions!H182),ROUND(Regressions!H182, 1), NA())</f>
        <v>#N/A</v>
      </c>
      <c r="I172" s="367" t="e">
        <f>IF(ISNUMBER(Regressions!I182),ROUND(Regressions!I182, 1), NA())</f>
        <v>#N/A</v>
      </c>
      <c r="J172" s="368" t="e">
        <f>IF(ISNUMBER(Regressions!K182),ROUND(Regressions!K182, 1), NA())</f>
        <v>#N/A</v>
      </c>
      <c r="K172" s="364" t="e">
        <f>IF(ISNUMBER(Regressions!L182),ROUND(Regressions!L182, 1), NA())</f>
        <v>#N/A</v>
      </c>
      <c r="L172" s="369" t="e">
        <f>IF(ISNUMBER(Regressions!M182),ROUND(Regressions!M182, 1), NA())</f>
        <v>#N/A</v>
      </c>
      <c r="M172" s="366" t="e">
        <f>IF(ISNUMBER(Regressions!N182),ROUND(Regressions!N182, 1), NA())</f>
        <v>#N/A</v>
      </c>
      <c r="N172" s="367" t="e">
        <f>IF(ISNUMBER(Regressions!O182),ROUND(Regressions!O182, 1), NA())</f>
        <v>#N/A</v>
      </c>
      <c r="O172" s="368">
        <f>IF(ISNUMBER(Regressions!Q182),ROUND(Regressions!Q182, 1), NA())</f>
        <v>31.2</v>
      </c>
      <c r="P172" s="364" t="e">
        <f>IF(ISNUMBER(Regressions!R182),ROUND(Regressions!R182, 1), NA())</f>
        <v>#N/A</v>
      </c>
      <c r="Q172" s="370">
        <f>IF(ISNUMBER(Regressions!S182),ROUND(Regressions!S182, 1), NA())</f>
        <v>29.6</v>
      </c>
      <c r="R172" s="366">
        <f>IF(ISNUMBER(Regressions!T182),ROUND(Regressions!T182, 1), NA())</f>
        <v>1.6</v>
      </c>
      <c r="S172" s="367">
        <f>IF(ISNUMBER(Regressions!U182),ROUND(Regressions!U182, 1), NA())</f>
        <v>68.8</v>
      </c>
    </row>
    <row xmlns:x14ac="http://schemas.microsoft.com/office/spreadsheetml/2009/9/ac" r="173" x14ac:dyDescent="0.2">
      <c r="A173" s="359" t="str">
        <f>IF(ISBLANK(Regressions!A183), " ", Regressions!A183)</f>
        <v>Cambodia</v>
      </c>
      <c r="B173" s="360">
        <f>IF(ISBLANK(Regressions!B183), " ", Regressions!B183)</f>
        <v>2014</v>
      </c>
      <c r="C173" s="371" t="str">
        <f>IF(ISBLANK(Regressions!C183), " ", Regressions!C183)</f>
        <v>Secondary</v>
      </c>
      <c r="D173" s="362">
        <f>IF(ISBLANK(Regressions!D183), " ", Regressions!D183)</f>
        <v>1726632</v>
      </c>
      <c r="E173" s="363">
        <f>IF(ISNUMBER(Regressions!E183),ROUND(Regressions!E183, 1), NA())</f>
        <v>96.1</v>
      </c>
      <c r="F173" s="364">
        <f>IF(ISNUMBER(Regressions!F183),ROUND(Regressions!F183, 1), NA())</f>
        <v>93.3</v>
      </c>
      <c r="G173" s="365">
        <f>IF(ISNUMBER(Regressions!G183),ROUND(Regressions!G183, 1), NA())</f>
        <v>85.9</v>
      </c>
      <c r="H173" s="366">
        <f>IF(ISNUMBER(Regressions!H183),ROUND(Regressions!H183, 1), NA())</f>
        <v>7.4</v>
      </c>
      <c r="I173" s="367">
        <f>IF(ISNUMBER(Regressions!I183),ROUND(Regressions!I183, 1), NA())</f>
        <v>6.7</v>
      </c>
      <c r="J173" s="368">
        <f>IF(ISNUMBER(Regressions!K183),ROUND(Regressions!K183, 1), NA())</f>
        <v>90.8</v>
      </c>
      <c r="K173" s="364">
        <f>IF(ISNUMBER(Regressions!L183),ROUND(Regressions!L183, 1), NA())</f>
        <v>89.5</v>
      </c>
      <c r="L173" s="369">
        <f>IF(ISNUMBER(Regressions!M183),ROUND(Regressions!M183, 1), NA())</f>
        <v>48.5</v>
      </c>
      <c r="M173" s="366">
        <f>IF(ISNUMBER(Regressions!N183),ROUND(Regressions!N183, 1), NA())</f>
        <v>41</v>
      </c>
      <c r="N173" s="367">
        <f>IF(ISNUMBER(Regressions!O183),ROUND(Regressions!O183, 1), NA())</f>
        <v>10.5</v>
      </c>
      <c r="O173" s="368">
        <f>IF(ISNUMBER(Regressions!Q183),ROUND(Regressions!Q183, 1), NA())</f>
        <v>31.2</v>
      </c>
      <c r="P173" s="364" t="e">
        <f>IF(ISNUMBER(Regressions!R183),ROUND(Regressions!R183, 1), NA())</f>
        <v>#N/A</v>
      </c>
      <c r="Q173" s="370">
        <f>IF(ISNUMBER(Regressions!S183),ROUND(Regressions!S183, 1), NA())</f>
        <v>29.6</v>
      </c>
      <c r="R173" s="366">
        <f>IF(ISNUMBER(Regressions!T183),ROUND(Regressions!T183, 1), NA())</f>
        <v>1.6</v>
      </c>
      <c r="S173" s="367">
        <f>IF(ISNUMBER(Regressions!U183),ROUND(Regressions!U183, 1), NA())</f>
        <v>68.8</v>
      </c>
    </row>
    <row xmlns:x14ac="http://schemas.microsoft.com/office/spreadsheetml/2009/9/ac" r="174" x14ac:dyDescent="0.2">
      <c r="A174" s="359" t="str">
        <f>IF(ISBLANK(Regressions!A184), " ", Regressions!A184)</f>
        <v>Cambodia</v>
      </c>
      <c r="B174" s="360">
        <f>IF(ISBLANK(Regressions!B184), " ", Regressions!B184)</f>
        <v>2015</v>
      </c>
      <c r="C174" s="371" t="str">
        <f>IF(ISBLANK(Regressions!C184), " ", Regressions!C184)</f>
        <v>Secondary</v>
      </c>
      <c r="D174" s="362">
        <f>IF(ISBLANK(Regressions!D184), " ", Regressions!D184)</f>
        <v>1730622</v>
      </c>
      <c r="E174" s="363">
        <f>IF(ISNUMBER(Regressions!E184),ROUND(Regressions!E184, 1), NA())</f>
        <v>96.1</v>
      </c>
      <c r="F174" s="364">
        <f>IF(ISNUMBER(Regressions!F184),ROUND(Regressions!F184, 1), NA())</f>
        <v>93.3</v>
      </c>
      <c r="G174" s="365">
        <f>IF(ISNUMBER(Regressions!G184),ROUND(Regressions!G184, 1), NA())</f>
        <v>85.9</v>
      </c>
      <c r="H174" s="366">
        <f>IF(ISNUMBER(Regressions!H184),ROUND(Regressions!H184, 1), NA())</f>
        <v>7.4</v>
      </c>
      <c r="I174" s="367">
        <f>IF(ISNUMBER(Regressions!I184),ROUND(Regressions!I184, 1), NA())</f>
        <v>6.7</v>
      </c>
      <c r="J174" s="368">
        <f>IF(ISNUMBER(Regressions!K184),ROUND(Regressions!K184, 1), NA())</f>
        <v>90.8</v>
      </c>
      <c r="K174" s="364">
        <f>IF(ISNUMBER(Regressions!L184),ROUND(Regressions!L184, 1), NA())</f>
        <v>89.5</v>
      </c>
      <c r="L174" s="369">
        <f>IF(ISNUMBER(Regressions!M184),ROUND(Regressions!M184, 1), NA())</f>
        <v>48.5</v>
      </c>
      <c r="M174" s="366">
        <f>IF(ISNUMBER(Regressions!N184),ROUND(Regressions!N184, 1), NA())</f>
        <v>41</v>
      </c>
      <c r="N174" s="367">
        <f>IF(ISNUMBER(Regressions!O184),ROUND(Regressions!O184, 1), NA())</f>
        <v>10.5</v>
      </c>
      <c r="O174" s="368">
        <f>IF(ISNUMBER(Regressions!Q184),ROUND(Regressions!Q184, 1), NA())</f>
        <v>38</v>
      </c>
      <c r="P174" s="364" t="e">
        <f>IF(ISNUMBER(Regressions!R184),ROUND(Regressions!R184, 1), NA())</f>
        <v>#N/A</v>
      </c>
      <c r="Q174" s="370">
        <f>IF(ISNUMBER(Regressions!S184),ROUND(Regressions!S184, 1), NA())</f>
        <v>36.1</v>
      </c>
      <c r="R174" s="366">
        <f>IF(ISNUMBER(Regressions!T184),ROUND(Regressions!T184, 1), NA())</f>
        <v>1.9</v>
      </c>
      <c r="S174" s="367">
        <f>IF(ISNUMBER(Regressions!U184),ROUND(Regressions!U184, 1), NA())</f>
        <v>62</v>
      </c>
    </row>
    <row xmlns:x14ac="http://schemas.microsoft.com/office/spreadsheetml/2009/9/ac" r="175" x14ac:dyDescent="0.2">
      <c r="A175" s="359" t="str">
        <f>IF(ISBLANK(Regressions!A185), " ", Regressions!A185)</f>
        <v>Cambodia</v>
      </c>
      <c r="B175" s="360">
        <f>IF(ISBLANK(Regressions!B185), " ", Regressions!B185)</f>
        <v>2016</v>
      </c>
      <c r="C175" s="371" t="str">
        <f>IF(ISBLANK(Regressions!C185), " ", Regressions!C185)</f>
        <v>Secondary</v>
      </c>
      <c r="D175" s="362">
        <f>IF(ISBLANK(Regressions!D185), " ", Regressions!D185)</f>
        <v>1758996</v>
      </c>
      <c r="E175" s="363">
        <f>IF(ISNUMBER(Regressions!E185),ROUND(Regressions!E185, 1), NA())</f>
        <v>96.1</v>
      </c>
      <c r="F175" s="364">
        <f>IF(ISNUMBER(Regressions!F185),ROUND(Regressions!F185, 1), NA())</f>
        <v>93.3</v>
      </c>
      <c r="G175" s="365">
        <f>IF(ISNUMBER(Regressions!G185),ROUND(Regressions!G185, 1), NA())</f>
        <v>85.9</v>
      </c>
      <c r="H175" s="366">
        <f>IF(ISNUMBER(Regressions!H185),ROUND(Regressions!H185, 1), NA())</f>
        <v>7.4</v>
      </c>
      <c r="I175" s="367">
        <f>IF(ISNUMBER(Regressions!I185),ROUND(Regressions!I185, 1), NA())</f>
        <v>6.7</v>
      </c>
      <c r="J175" s="368">
        <f>IF(ISNUMBER(Regressions!K185),ROUND(Regressions!K185, 1), NA())</f>
        <v>90.8</v>
      </c>
      <c r="K175" s="364">
        <f>IF(ISNUMBER(Regressions!L185),ROUND(Regressions!L185, 1), NA())</f>
        <v>89.5</v>
      </c>
      <c r="L175" s="369">
        <f>IF(ISNUMBER(Regressions!M185),ROUND(Regressions!M185, 1), NA())</f>
        <v>48.5</v>
      </c>
      <c r="M175" s="366">
        <f>IF(ISNUMBER(Regressions!N185),ROUND(Regressions!N185, 1), NA())</f>
        <v>41</v>
      </c>
      <c r="N175" s="367">
        <f>IF(ISNUMBER(Regressions!O185),ROUND(Regressions!O185, 1), NA())</f>
        <v>10.5</v>
      </c>
      <c r="O175" s="368">
        <f>IF(ISNUMBER(Regressions!Q185),ROUND(Regressions!Q185, 1), NA())</f>
        <v>44.8</v>
      </c>
      <c r="P175" s="364" t="e">
        <f>IF(ISNUMBER(Regressions!R185),ROUND(Regressions!R185, 1), NA())</f>
        <v>#N/A</v>
      </c>
      <c r="Q175" s="370">
        <f>IF(ISNUMBER(Regressions!S185),ROUND(Regressions!S185, 1), NA())</f>
        <v>42.6</v>
      </c>
      <c r="R175" s="366">
        <f>IF(ISNUMBER(Regressions!T185),ROUND(Regressions!T185, 1), NA())</f>
        <v>2.2000000000000002</v>
      </c>
      <c r="S175" s="367">
        <f>IF(ISNUMBER(Regressions!U185),ROUND(Regressions!U185, 1), NA())</f>
        <v>55.2</v>
      </c>
    </row>
    <row xmlns:x14ac="http://schemas.microsoft.com/office/spreadsheetml/2009/9/ac" r="176" x14ac:dyDescent="0.2">
      <c r="A176" s="359" t="str">
        <f>IF(ISBLANK(Regressions!A186), " ", Regressions!A186)</f>
        <v>Cambodia</v>
      </c>
      <c r="B176" s="360">
        <f>IF(ISBLANK(Regressions!B186), " ", Regressions!B186)</f>
        <v>2017</v>
      </c>
      <c r="C176" s="371" t="str">
        <f>IF(ISBLANK(Regressions!C186), " ", Regressions!C186)</f>
        <v>Secondary</v>
      </c>
      <c r="D176" s="362">
        <f>IF(ISBLANK(Regressions!D186), " ", Regressions!D186)</f>
        <v>1765813</v>
      </c>
      <c r="E176" s="363">
        <f>IF(ISNUMBER(Regressions!E186),ROUND(Regressions!E186, 1), NA())</f>
        <v>96.1</v>
      </c>
      <c r="F176" s="364">
        <f>IF(ISNUMBER(Regressions!F186),ROUND(Regressions!F186, 1), NA())</f>
        <v>93.3</v>
      </c>
      <c r="G176" s="365">
        <f>IF(ISNUMBER(Regressions!G186),ROUND(Regressions!G186, 1), NA())</f>
        <v>85.9</v>
      </c>
      <c r="H176" s="366">
        <f>IF(ISNUMBER(Regressions!H186),ROUND(Regressions!H186, 1), NA())</f>
        <v>7.4</v>
      </c>
      <c r="I176" s="367">
        <f>IF(ISNUMBER(Regressions!I186),ROUND(Regressions!I186, 1), NA())</f>
        <v>6.7</v>
      </c>
      <c r="J176" s="368">
        <f>IF(ISNUMBER(Regressions!K186),ROUND(Regressions!K186, 1), NA())</f>
        <v>90.8</v>
      </c>
      <c r="K176" s="364">
        <f>IF(ISNUMBER(Regressions!L186),ROUND(Regressions!L186, 1), NA())</f>
        <v>89.5</v>
      </c>
      <c r="L176" s="369">
        <f>IF(ISNUMBER(Regressions!M186),ROUND(Regressions!M186, 1), NA())</f>
        <v>48.5</v>
      </c>
      <c r="M176" s="366">
        <f>IF(ISNUMBER(Regressions!N186),ROUND(Regressions!N186, 1), NA())</f>
        <v>41</v>
      </c>
      <c r="N176" s="367">
        <f>IF(ISNUMBER(Regressions!O186),ROUND(Regressions!O186, 1), NA())</f>
        <v>10.5</v>
      </c>
      <c r="O176" s="368">
        <f>IF(ISNUMBER(Regressions!Q186),ROUND(Regressions!Q186, 1), NA())</f>
        <v>51.7</v>
      </c>
      <c r="P176" s="364" t="e">
        <f>IF(ISNUMBER(Regressions!R186),ROUND(Regressions!R186, 1), NA())</f>
        <v>#N/A</v>
      </c>
      <c r="Q176" s="370">
        <f>IF(ISNUMBER(Regressions!S186),ROUND(Regressions!S186, 1), NA())</f>
        <v>49.1</v>
      </c>
      <c r="R176" s="366">
        <f>IF(ISNUMBER(Regressions!T186),ROUND(Regressions!T186, 1), NA())</f>
        <v>2.6</v>
      </c>
      <c r="S176" s="367">
        <f>IF(ISNUMBER(Regressions!U186),ROUND(Regressions!U186, 1), NA())</f>
        <v>48.3</v>
      </c>
    </row>
    <row xmlns:x14ac="http://schemas.microsoft.com/office/spreadsheetml/2009/9/ac" r="177" x14ac:dyDescent="0.2">
      <c r="A177" s="359" t="str">
        <f>IF(ISBLANK(Regressions!A187), " ", Regressions!A187)</f>
        <v>Cambodia</v>
      </c>
      <c r="B177" s="360">
        <f>IF(ISBLANK(Regressions!B187), " ", Regressions!B187)</f>
        <v>2018</v>
      </c>
      <c r="C177" s="371" t="str">
        <f>IF(ISBLANK(Regressions!C187), " ", Regressions!C187)</f>
        <v>Secondary</v>
      </c>
      <c r="D177" s="362">
        <f>IF(ISBLANK(Regressions!D187), " ", Regressions!D187)</f>
        <v>1775316</v>
      </c>
      <c r="E177" s="363">
        <f>IF(ISNUMBER(Regressions!E187),ROUND(Regressions!E187, 1), NA())</f>
        <v>96.1</v>
      </c>
      <c r="F177" s="364">
        <f>IF(ISNUMBER(Regressions!F187),ROUND(Regressions!F187, 1), NA())</f>
        <v>93.3</v>
      </c>
      <c r="G177" s="365">
        <f>IF(ISNUMBER(Regressions!G187),ROUND(Regressions!G187, 1), NA())</f>
        <v>85.9</v>
      </c>
      <c r="H177" s="366">
        <f>IF(ISNUMBER(Regressions!H187),ROUND(Regressions!H187, 1), NA())</f>
        <v>7.4</v>
      </c>
      <c r="I177" s="367">
        <f>IF(ISNUMBER(Regressions!I187),ROUND(Regressions!I187, 1), NA())</f>
        <v>6.7</v>
      </c>
      <c r="J177" s="368">
        <f>IF(ISNUMBER(Regressions!K187),ROUND(Regressions!K187, 1), NA())</f>
        <v>90.8</v>
      </c>
      <c r="K177" s="364">
        <f>IF(ISNUMBER(Regressions!L187),ROUND(Regressions!L187, 1), NA())</f>
        <v>89.5</v>
      </c>
      <c r="L177" s="369">
        <f>IF(ISNUMBER(Regressions!M187),ROUND(Regressions!M187, 1), NA())</f>
        <v>48.5</v>
      </c>
      <c r="M177" s="366">
        <f>IF(ISNUMBER(Regressions!N187),ROUND(Regressions!N187, 1), NA())</f>
        <v>41</v>
      </c>
      <c r="N177" s="367">
        <f>IF(ISNUMBER(Regressions!O187),ROUND(Regressions!O187, 1), NA())</f>
        <v>10.5</v>
      </c>
      <c r="O177" s="368">
        <f>IF(ISNUMBER(Regressions!Q187),ROUND(Regressions!Q187, 1), NA())</f>
        <v>58.5</v>
      </c>
      <c r="P177" s="364" t="e">
        <f>IF(ISNUMBER(Regressions!R187),ROUND(Regressions!R187, 1), NA())</f>
        <v>#N/A</v>
      </c>
      <c r="Q177" s="370">
        <f>IF(ISNUMBER(Regressions!S187),ROUND(Regressions!S187, 1), NA())</f>
        <v>55.6</v>
      </c>
      <c r="R177" s="366">
        <f>IF(ISNUMBER(Regressions!T187),ROUND(Regressions!T187, 1), NA())</f>
        <v>2.9</v>
      </c>
      <c r="S177" s="367">
        <f>IF(ISNUMBER(Regressions!U187),ROUND(Regressions!U187, 1), NA())</f>
        <v>41.5</v>
      </c>
    </row>
    <row xmlns:x14ac="http://schemas.microsoft.com/office/spreadsheetml/2009/9/ac" r="178" x14ac:dyDescent="0.2">
      <c r="A178" s="359" t="str">
        <f>IF(ISBLANK(Regressions!A188), " ", Regressions!A188)</f>
        <v>Cambodia</v>
      </c>
      <c r="B178" s="360">
        <f>IF(ISBLANK(Regressions!B188), " ", Regressions!B188)</f>
        <v>2019</v>
      </c>
      <c r="C178" s="371" t="str">
        <f>IF(ISBLANK(Regressions!C188), " ", Regressions!C188)</f>
        <v>Secondary</v>
      </c>
      <c r="D178" s="362">
        <f>IF(ISBLANK(Regressions!D188), " ", Regressions!D188)</f>
        <v>1788826</v>
      </c>
      <c r="E178" s="363">
        <f>IF(ISNUMBER(Regressions!E188),ROUND(Regressions!E188, 1), NA())</f>
        <v>96.5</v>
      </c>
      <c r="F178" s="364">
        <f>IF(ISNUMBER(Regressions!F188),ROUND(Regressions!F188, 1), NA())</f>
        <v>93.8</v>
      </c>
      <c r="G178" s="365">
        <f>IF(ISNUMBER(Regressions!G188),ROUND(Regressions!G188, 1), NA())</f>
        <v>87.4</v>
      </c>
      <c r="H178" s="366">
        <f>IF(ISNUMBER(Regressions!H188),ROUND(Regressions!H188, 1), NA())</f>
        <v>6.5</v>
      </c>
      <c r="I178" s="367">
        <f>IF(ISNUMBER(Regressions!I188),ROUND(Regressions!I188, 1), NA())</f>
        <v>6.2</v>
      </c>
      <c r="J178" s="368">
        <f>IF(ISNUMBER(Regressions!K188),ROUND(Regressions!K188, 1), NA())</f>
        <v>92.2</v>
      </c>
      <c r="K178" s="364">
        <f>IF(ISNUMBER(Regressions!L188),ROUND(Regressions!L188, 1), NA())</f>
        <v>90.9</v>
      </c>
      <c r="L178" s="369">
        <f>IF(ISNUMBER(Regressions!M188),ROUND(Regressions!M188, 1), NA())</f>
        <v>49.2</v>
      </c>
      <c r="M178" s="366">
        <f>IF(ISNUMBER(Regressions!N188),ROUND(Regressions!N188, 1), NA())</f>
        <v>41.8</v>
      </c>
      <c r="N178" s="367">
        <f>IF(ISNUMBER(Regressions!O188),ROUND(Regressions!O188, 1), NA())</f>
        <v>9.1</v>
      </c>
      <c r="O178" s="368">
        <f>IF(ISNUMBER(Regressions!Q188),ROUND(Regressions!Q188, 1), NA())</f>
        <v>65.400000000000006</v>
      </c>
      <c r="P178" s="364" t="e">
        <f>IF(ISNUMBER(Regressions!R188),ROUND(Regressions!R188, 1), NA())</f>
        <v>#N/A</v>
      </c>
      <c r="Q178" s="370">
        <f>IF(ISNUMBER(Regressions!S188),ROUND(Regressions!S188, 1), NA())</f>
        <v>62.1</v>
      </c>
      <c r="R178" s="366">
        <f>IF(ISNUMBER(Regressions!T188),ROUND(Regressions!T188, 1), NA())</f>
        <v>3.2</v>
      </c>
      <c r="S178" s="367">
        <f>IF(ISNUMBER(Regressions!U188),ROUND(Regressions!U188, 1), NA())</f>
        <v>34.6</v>
      </c>
    </row>
    <row xmlns:x14ac="http://schemas.microsoft.com/office/spreadsheetml/2009/9/ac" r="179" x14ac:dyDescent="0.2">
      <c r="A179" s="359" t="str">
        <f>IF(ISBLANK(Regressions!A189), " ", Regressions!A189)</f>
        <v>Cambodia</v>
      </c>
      <c r="B179" s="360">
        <f>IF(ISBLANK(Regressions!B189), " ", Regressions!B189)</f>
        <v>2020</v>
      </c>
      <c r="C179" s="371" t="str">
        <f>IF(ISBLANK(Regressions!C189), " ", Regressions!C189)</f>
        <v>Secondary</v>
      </c>
      <c r="D179" s="362">
        <f>IF(ISBLANK(Regressions!D189), " ", Regressions!D189)</f>
        <v>1806442</v>
      </c>
      <c r="E179" s="363">
        <f>IF(ISNUMBER(Regressions!E189),ROUND(Regressions!E189, 1), NA())</f>
        <v>96.9</v>
      </c>
      <c r="F179" s="364">
        <f>IF(ISNUMBER(Regressions!F189),ROUND(Regressions!F189, 1), NA())</f>
        <v>94.4</v>
      </c>
      <c r="G179" s="365">
        <f>IF(ISNUMBER(Regressions!G189),ROUND(Regressions!G189, 1), NA())</f>
        <v>88.8</v>
      </c>
      <c r="H179" s="366">
        <f>IF(ISNUMBER(Regressions!H189),ROUND(Regressions!H189, 1), NA())</f>
        <v>5.6</v>
      </c>
      <c r="I179" s="367">
        <f>IF(ISNUMBER(Regressions!I189),ROUND(Regressions!I189, 1), NA())</f>
        <v>5.6</v>
      </c>
      <c r="J179" s="368">
        <f>IF(ISNUMBER(Regressions!K189),ROUND(Regressions!K189, 1), NA())</f>
        <v>93.5</v>
      </c>
      <c r="K179" s="364">
        <f>IF(ISNUMBER(Regressions!L189),ROUND(Regressions!L189, 1), NA())</f>
        <v>92.4</v>
      </c>
      <c r="L179" s="369">
        <f>IF(ISNUMBER(Regressions!M189),ROUND(Regressions!M189, 1), NA())</f>
        <v>49.9</v>
      </c>
      <c r="M179" s="366">
        <f>IF(ISNUMBER(Regressions!N189),ROUND(Regressions!N189, 1), NA())</f>
        <v>42.5</v>
      </c>
      <c r="N179" s="367">
        <f>IF(ISNUMBER(Regressions!O189),ROUND(Regressions!O189, 1), NA())</f>
        <v>7.6</v>
      </c>
      <c r="O179" s="368">
        <f>IF(ISNUMBER(Regressions!Q189),ROUND(Regressions!Q189, 1), NA())</f>
        <v>72.2</v>
      </c>
      <c r="P179" s="364" t="e">
        <f>IF(ISNUMBER(Regressions!R189),ROUND(Regressions!R189, 1), NA())</f>
        <v>#N/A</v>
      </c>
      <c r="Q179" s="370">
        <f>IF(ISNUMBER(Regressions!S189),ROUND(Regressions!S189, 1), NA())</f>
        <v>68.599999999999994</v>
      </c>
      <c r="R179" s="366">
        <f>IF(ISNUMBER(Regressions!T189),ROUND(Regressions!T189, 1), NA())</f>
        <v>3.6</v>
      </c>
      <c r="S179" s="367">
        <f>IF(ISNUMBER(Regressions!U189),ROUND(Regressions!U189, 1), NA())</f>
        <v>27.8</v>
      </c>
    </row>
    <row xmlns:x14ac="http://schemas.microsoft.com/office/spreadsheetml/2009/9/ac" r="180" x14ac:dyDescent="0.2">
      <c r="A180" s="422" t="str">
        <f>IF(ISBLANK(Regressions!A190), " ", Regressions!A190)</f>
        <v>Cambodia</v>
      </c>
      <c r="B180" s="423">
        <f>IF(ISBLANK(Regressions!B190), " ", Regressions!B190)</f>
        <v>2021</v>
      </c>
      <c r="C180" s="424" t="str">
        <f>IF(ISBLANK(Regressions!C190), " ", Regressions!C190)</f>
        <v>Secondary</v>
      </c>
      <c r="D180" s="425">
        <f>IF(ISBLANK(Regressions!D190), " ", Regressions!D190)</f>
        <v>1832916</v>
      </c>
      <c r="E180" s="428">
        <f>IF(ISNUMBER(Regressions!E190),ROUND(Regressions!E190, 1), NA())</f>
        <v>97.3</v>
      </c>
      <c r="F180" s="426">
        <f>IF(ISNUMBER(Regressions!F190),ROUND(Regressions!F190, 1), NA())</f>
        <v>94.9</v>
      </c>
      <c r="G180" s="429">
        <f>IF(ISNUMBER(Regressions!G190),ROUND(Regressions!G190, 1), NA())</f>
        <v>90.2</v>
      </c>
      <c r="H180" s="427">
        <f>IF(ISNUMBER(Regressions!H190),ROUND(Regressions!H190, 1), NA())</f>
        <v>4.7</v>
      </c>
      <c r="I180" s="430">
        <f>IF(ISNUMBER(Regressions!I190),ROUND(Regressions!I190, 1), NA())</f>
        <v>5.0999999999999996</v>
      </c>
      <c r="J180" s="428">
        <f>IF(ISNUMBER(Regressions!K190),ROUND(Regressions!K190, 1), NA())</f>
        <v>94.9</v>
      </c>
      <c r="K180" s="426">
        <f>IF(ISNUMBER(Regressions!L190),ROUND(Regressions!L190, 1), NA())</f>
        <v>93.8</v>
      </c>
      <c r="L180" s="431">
        <f>IF(ISNUMBER(Regressions!M190),ROUND(Regressions!M190, 1), NA())</f>
        <v>50.5</v>
      </c>
      <c r="M180" s="427">
        <f>IF(ISNUMBER(Regressions!N190),ROUND(Regressions!N190, 1), NA())</f>
        <v>43.3</v>
      </c>
      <c r="N180" s="430">
        <f>IF(ISNUMBER(Regressions!O190),ROUND(Regressions!O190, 1), NA())</f>
        <v>6.2</v>
      </c>
      <c r="O180" s="428">
        <f>IF(ISNUMBER(Regressions!Q190),ROUND(Regressions!Q190, 1), NA())</f>
        <v>79.099999999999994</v>
      </c>
      <c r="P180" s="426" t="e">
        <f>IF(ISNUMBER(Regressions!R190),ROUND(Regressions!R190, 1), NA())</f>
        <v>#N/A</v>
      </c>
      <c r="Q180" s="432">
        <f>IF(ISNUMBER(Regressions!S190),ROUND(Regressions!S190, 1), NA())</f>
        <v>75.099999999999994</v>
      </c>
      <c r="R180" s="427">
        <f>IF(ISNUMBER(Regressions!T190),ROUND(Regressions!T190, 1), NA())</f>
        <v>3.9</v>
      </c>
      <c r="S180" s="430">
        <f>IF(ISNUMBER(Regressions!U190),ROUND(Regressions!U190, 1), NA())</f>
        <v>20.9</v>
      </c>
      <c r="T180" s="421"/>
      <c r="U180" s="421"/>
      <c r="V180" s="421"/>
      <c r="W180" s="421"/>
      <c r="X180" s="421"/>
      <c r="Y180" s="421"/>
      <c r="Z180" s="421"/>
      <c r="AA180" s="421"/>
      <c r="AB180" s="421"/>
      <c r="AC180" s="421"/>
    </row>
    <row xmlns:x14ac="http://schemas.microsoft.com/office/spreadsheetml/2009/9/ac" r="181" x14ac:dyDescent="0.2">
      <c r="A181" s="359" t="str">
        <f>IF(ISBLANK(Regressions!A191), " ", Regressions!A191)</f>
        <v>Cambodia</v>
      </c>
      <c r="B181" s="360">
        <f>IF(ISBLANK(Regressions!B191), " ", Regressions!B191)</f>
        <v>2022</v>
      </c>
      <c r="C181" s="371" t="str">
        <f>IF(ISBLANK(Regressions!C191), " ", Regressions!C191)</f>
        <v>Secondary</v>
      </c>
      <c r="D181" s="362">
        <f>IF(ISBLANK(Regressions!D191), " ", Regressions!D191)</f>
        <v>1862314</v>
      </c>
      <c r="E181" s="363">
        <f>IF(ISNUMBER(Regressions!E191),ROUND(Regressions!E191, 1), NA())</f>
        <v>97.7</v>
      </c>
      <c r="F181" s="364">
        <f>IF(ISNUMBER(Regressions!F191),ROUND(Regressions!F191, 1), NA())</f>
        <v>95.5</v>
      </c>
      <c r="G181" s="365">
        <f>IF(ISNUMBER(Regressions!G191),ROUND(Regressions!G191, 1), NA())</f>
        <v>91.7</v>
      </c>
      <c r="H181" s="366">
        <f>IF(ISNUMBER(Regressions!H191),ROUND(Regressions!H191, 1), NA())</f>
        <v>3.8</v>
      </c>
      <c r="I181" s="367">
        <f>IF(ISNUMBER(Regressions!I191),ROUND(Regressions!I191, 1), NA())</f>
        <v>4.5</v>
      </c>
      <c r="J181" s="368">
        <f>IF(ISNUMBER(Regressions!K191),ROUND(Regressions!K191, 1), NA())</f>
        <v>96.3</v>
      </c>
      <c r="K181" s="364">
        <f>IF(ISNUMBER(Regressions!L191),ROUND(Regressions!L191, 1), NA())</f>
        <v>95.3</v>
      </c>
      <c r="L181" s="369">
        <f>IF(ISNUMBER(Regressions!M191),ROUND(Regressions!M191, 1), NA())</f>
        <v>51.2</v>
      </c>
      <c r="M181" s="366">
        <f>IF(ISNUMBER(Regressions!N191),ROUND(Regressions!N191, 1), NA())</f>
        <v>44.1</v>
      </c>
      <c r="N181" s="367">
        <f>IF(ISNUMBER(Regressions!O191),ROUND(Regressions!O191, 1), NA())</f>
        <v>4.7</v>
      </c>
      <c r="O181" s="368">
        <f>IF(ISNUMBER(Regressions!Q191),ROUND(Regressions!Q191, 1), NA())</f>
        <v>85.9</v>
      </c>
      <c r="P181" s="364" t="e">
        <f>IF(ISNUMBER(Regressions!R191),ROUND(Regressions!R191, 1), NA())</f>
        <v>#N/A</v>
      </c>
      <c r="Q181" s="370">
        <f>IF(ISNUMBER(Regressions!S191),ROUND(Regressions!S191, 1), NA())</f>
        <v>81.7</v>
      </c>
      <c r="R181" s="366">
        <f>IF(ISNUMBER(Regressions!T191),ROUND(Regressions!T191, 1), NA())</f>
        <v>4.3</v>
      </c>
      <c r="S181" s="367">
        <f>IF(ISNUMBER(Regressions!U191),ROUND(Regressions!U191, 1), NA())</f>
        <v>14.1</v>
      </c>
    </row>
    <row xmlns:x14ac="http://schemas.microsoft.com/office/spreadsheetml/2009/9/ac" r="182" x14ac:dyDescent="0.2">
      <c r="A182" s="372" t="str">
        <f>IF(ISBLANK(Regressions!A192), " ", Regressions!A192)</f>
        <v>Cambodia</v>
      </c>
      <c r="B182" s="373">
        <f>IF(ISBLANK(Regressions!B192), " ", Regressions!B192)</f>
        <v>2023</v>
      </c>
      <c r="C182" s="374" t="str">
        <f>IF(ISBLANK(Regressions!C192), " ", Regressions!C192)</f>
        <v>Secondary</v>
      </c>
      <c r="D182" s="375">
        <f>IF(ISBLANK(Regressions!D192), " ", Regressions!D192)</f>
        <v>1885773</v>
      </c>
      <c r="E182" s="376">
        <f>IF(ISNUMBER(Regressions!E192),ROUND(Regressions!E192, 1), NA())</f>
        <v>98.1</v>
      </c>
      <c r="F182" s="377">
        <f>IF(ISNUMBER(Regressions!F192),ROUND(Regressions!F192, 1), NA())</f>
        <v>96</v>
      </c>
      <c r="G182" s="378">
        <f>IF(ISNUMBER(Regressions!G192),ROUND(Regressions!G192, 1), NA())</f>
        <v>93.1</v>
      </c>
      <c r="H182" s="379">
        <f>IF(ISNUMBER(Regressions!H192),ROUND(Regressions!H192, 1), NA())</f>
        <v>2.9</v>
      </c>
      <c r="I182" s="380">
        <f>IF(ISNUMBER(Regressions!I192),ROUND(Regressions!I192, 1), NA())</f>
        <v>4</v>
      </c>
      <c r="J182" s="381">
        <f>IF(ISNUMBER(Regressions!K192),ROUND(Regressions!K192, 1), NA())</f>
        <v>97.7</v>
      </c>
      <c r="K182" s="377">
        <f>IF(ISNUMBER(Regressions!L192),ROUND(Regressions!L192, 1), NA())</f>
        <v>96.7</v>
      </c>
      <c r="L182" s="382">
        <f>IF(ISNUMBER(Regressions!M192),ROUND(Regressions!M192, 1), NA())</f>
        <v>51.9</v>
      </c>
      <c r="M182" s="379">
        <f>IF(ISNUMBER(Regressions!N192),ROUND(Regressions!N192, 1), NA())</f>
        <v>44.9</v>
      </c>
      <c r="N182" s="380">
        <f>IF(ISNUMBER(Regressions!O192),ROUND(Regressions!O192, 1), NA())</f>
        <v>3.3</v>
      </c>
      <c r="O182" s="381">
        <f>IF(ISNUMBER(Regressions!Q192),ROUND(Regressions!Q192, 1), NA())</f>
        <v>92.8</v>
      </c>
      <c r="P182" s="377" t="e">
        <f>IF(ISNUMBER(Regressions!R192),ROUND(Regressions!R192, 1), NA())</f>
        <v>#N/A</v>
      </c>
      <c r="Q182" s="383">
        <f>IF(ISNUMBER(Regressions!S192),ROUND(Regressions!S192, 1), NA())</f>
        <v>88.2</v>
      </c>
      <c r="R182" s="379">
        <f>IF(ISNUMBER(Regressions!T192),ROUND(Regressions!T192, 1), NA())</f>
        <v>4.5999999999999996</v>
      </c>
      <c r="S182" s="380">
        <f>IF(ISNUMBER(Regressions!U192),ROUND(Regressions!U192, 1), NA())</f>
        <v>7.2</v>
      </c>
    </row>
    <row xmlns:x14ac="http://schemas.microsoft.com/office/spreadsheetml/2009/9/ac" r="183" hidden="true" x14ac:dyDescent="0.2">
      <c r="A183" s="359" t="str">
        <f>IF(ISBLANK(Regressions!A193), " ", Regressions!A193)</f>
        <v>Cambodia</v>
      </c>
      <c r="B183" s="360">
        <f>IF(ISBLANK(Regressions!B193), " ", Regressions!B193)</f>
        <v>2024</v>
      </c>
      <c r="C183" s="371" t="str">
        <f>IF(ISBLANK(Regressions!C193), " ", Regressions!C193)</f>
        <v>Secondary</v>
      </c>
      <c r="D183" s="362" t="str">
        <f>IF(ISBLANK(Regressions!D193), " ", Regressions!D193)</f>
        <v> </v>
      </c>
      <c r="E183" s="363" t="e">
        <f>IF(ISNUMBER(Regressions!E193),ROUND(Regressions!E193, 1), NA())</f>
        <v>#N/A</v>
      </c>
      <c r="F183" s="364" t="e">
        <f>IF(ISNUMBER(Regressions!F193),ROUND(Regressions!F193, 1), NA())</f>
        <v>#N/A</v>
      </c>
      <c r="G183" s="365" t="e">
        <f>IF(ISNUMBER(Regressions!G193),ROUND(Regressions!G193, 1), NA())</f>
        <v>#N/A</v>
      </c>
      <c r="H183" s="366" t="e">
        <f>IF(ISNUMBER(Regressions!H193),ROUND(Regressions!H193, 1), NA())</f>
        <v>#N/A</v>
      </c>
      <c r="I183" s="367" t="e">
        <f>IF(ISNUMBER(Regressions!I193),ROUND(Regressions!I193, 1), NA())</f>
        <v>#N/A</v>
      </c>
      <c r="J183" s="368" t="e">
        <f>IF(ISNUMBER(Regressions!K193),ROUND(Regressions!K193, 1), NA())</f>
        <v>#N/A</v>
      </c>
      <c r="K183" s="364" t="e">
        <f>IF(ISNUMBER(Regressions!L193),ROUND(Regressions!L193, 1), NA())</f>
        <v>#N/A</v>
      </c>
      <c r="L183" s="369" t="e">
        <f>IF(ISNUMBER(Regressions!M193),ROUND(Regressions!M193, 1), NA())</f>
        <v>#N/A</v>
      </c>
      <c r="M183" s="366" t="e">
        <f>IF(ISNUMBER(Regressions!N193),ROUND(Regressions!N193, 1), NA())</f>
        <v>#N/A</v>
      </c>
      <c r="N183" s="367" t="e">
        <f>IF(ISNUMBER(Regressions!O193),ROUND(Regressions!O193, 1), NA())</f>
        <v>#N/A</v>
      </c>
      <c r="O183" s="368" t="e">
        <f>IF(ISNUMBER(Regressions!Q193),ROUND(Regressions!Q193, 1), NA())</f>
        <v>#N/A</v>
      </c>
      <c r="P183" s="364" t="e">
        <f>IF(ISNUMBER(Regressions!R193),ROUND(Regressions!R193, 1), NA())</f>
        <v>#N/A</v>
      </c>
      <c r="Q183" s="370" t="e">
        <f>IF(ISNUMBER(Regressions!S193),ROUND(Regressions!S193, 1), NA())</f>
        <v>#N/A</v>
      </c>
      <c r="R183" s="366" t="e">
        <f>IF(ISNUMBER(Regressions!T193),ROUND(Regressions!T193, 1), NA())</f>
        <v>#N/A</v>
      </c>
      <c r="S183" s="367" t="e">
        <f>IF(ISNUMBER(Regressions!U193),ROUND(Regressions!U193, 1), NA())</f>
        <v>#N/A</v>
      </c>
    </row>
    <row xmlns:x14ac="http://schemas.microsoft.com/office/spreadsheetml/2009/9/ac" r="184" hidden="true" x14ac:dyDescent="0.2">
      <c r="A184" s="359" t="str">
        <f>IF(ISBLANK(Regressions!A194), " ", Regressions!A194)</f>
        <v>Cambodia</v>
      </c>
      <c r="B184" s="360">
        <f>IF(ISBLANK(Regressions!B194), " ", Regressions!B194)</f>
        <v>2025</v>
      </c>
      <c r="C184" s="371" t="str">
        <f>IF(ISBLANK(Regressions!C194), " ", Regressions!C194)</f>
        <v>Secondary</v>
      </c>
      <c r="D184" s="362" t="str">
        <f>IF(ISBLANK(Regressions!D194), " ", Regressions!D194)</f>
        <v> </v>
      </c>
      <c r="E184" s="363" t="e">
        <f>IF(ISNUMBER(Regressions!E194),ROUND(Regressions!E194, 1), NA())</f>
        <v>#N/A</v>
      </c>
      <c r="F184" s="364" t="e">
        <f>IF(ISNUMBER(Regressions!F194),ROUND(Regressions!F194, 1), NA())</f>
        <v>#N/A</v>
      </c>
      <c r="G184" s="365" t="e">
        <f>IF(ISNUMBER(Regressions!G194),ROUND(Regressions!G194, 1), NA())</f>
        <v>#N/A</v>
      </c>
      <c r="H184" s="366" t="e">
        <f>IF(ISNUMBER(Regressions!H194),ROUND(Regressions!H194, 1), NA())</f>
        <v>#N/A</v>
      </c>
      <c r="I184" s="367" t="e">
        <f>IF(ISNUMBER(Regressions!I194),ROUND(Regressions!I194, 1), NA())</f>
        <v>#N/A</v>
      </c>
      <c r="J184" s="368" t="e">
        <f>IF(ISNUMBER(Regressions!K194),ROUND(Regressions!K194, 1), NA())</f>
        <v>#N/A</v>
      </c>
      <c r="K184" s="364" t="e">
        <f>IF(ISNUMBER(Regressions!L194),ROUND(Regressions!L194, 1), NA())</f>
        <v>#N/A</v>
      </c>
      <c r="L184" s="369" t="e">
        <f>IF(ISNUMBER(Regressions!M194),ROUND(Regressions!M194, 1), NA())</f>
        <v>#N/A</v>
      </c>
      <c r="M184" s="366" t="e">
        <f>IF(ISNUMBER(Regressions!N194),ROUND(Regressions!N194, 1), NA())</f>
        <v>#N/A</v>
      </c>
      <c r="N184" s="367" t="e">
        <f>IF(ISNUMBER(Regressions!O194),ROUND(Regressions!O194, 1), NA())</f>
        <v>#N/A</v>
      </c>
      <c r="O184" s="368" t="e">
        <f>IF(ISNUMBER(Regressions!Q194),ROUND(Regressions!Q194, 1), NA())</f>
        <v>#N/A</v>
      </c>
      <c r="P184" s="364" t="e">
        <f>IF(ISNUMBER(Regressions!R194),ROUND(Regressions!R194, 1), NA())</f>
        <v>#N/A</v>
      </c>
      <c r="Q184" s="370" t="e">
        <f>IF(ISNUMBER(Regressions!S194),ROUND(Regressions!S194, 1), NA())</f>
        <v>#N/A</v>
      </c>
      <c r="R184" s="366" t="e">
        <f>IF(ISNUMBER(Regressions!T194),ROUND(Regressions!T194, 1), NA())</f>
        <v>#N/A</v>
      </c>
      <c r="S184" s="367" t="e">
        <f>IF(ISNUMBER(Regressions!U194),ROUND(Regressions!U194, 1), NA())</f>
        <v>#N/A</v>
      </c>
    </row>
    <row xmlns:x14ac="http://schemas.microsoft.com/office/spreadsheetml/2009/9/ac" r="185" hidden="true" x14ac:dyDescent="0.2">
      <c r="A185" s="359" t="str">
        <f>IF(ISBLANK(Regressions!A195), " ", Regressions!A195)</f>
        <v>Cambodia</v>
      </c>
      <c r="B185" s="360">
        <f>IF(ISBLANK(Regressions!B195), " ", Regressions!B195)</f>
        <v>2026</v>
      </c>
      <c r="C185" s="371" t="str">
        <f>IF(ISBLANK(Regressions!C195), " ", Regressions!C195)</f>
        <v>Secondary</v>
      </c>
      <c r="D185" s="362" t="str">
        <f>IF(ISBLANK(Regressions!D195), " ", Regressions!D195)</f>
        <v> </v>
      </c>
      <c r="E185" s="363" t="e">
        <f>IF(ISNUMBER(Regressions!E195),ROUND(Regressions!E195, 1), NA())</f>
        <v>#N/A</v>
      </c>
      <c r="F185" s="364" t="e">
        <f>IF(ISNUMBER(Regressions!F195),ROUND(Regressions!F195, 1), NA())</f>
        <v>#N/A</v>
      </c>
      <c r="G185" s="365" t="e">
        <f>IF(ISNUMBER(Regressions!G195),ROUND(Regressions!G195, 1), NA())</f>
        <v>#N/A</v>
      </c>
      <c r="H185" s="366" t="e">
        <f>IF(ISNUMBER(Regressions!H195),ROUND(Regressions!H195, 1), NA())</f>
        <v>#N/A</v>
      </c>
      <c r="I185" s="367" t="e">
        <f>IF(ISNUMBER(Regressions!I195),ROUND(Regressions!I195, 1), NA())</f>
        <v>#N/A</v>
      </c>
      <c r="J185" s="368" t="e">
        <f>IF(ISNUMBER(Regressions!K195),ROUND(Regressions!K195, 1), NA())</f>
        <v>#N/A</v>
      </c>
      <c r="K185" s="364" t="e">
        <f>IF(ISNUMBER(Regressions!L195),ROUND(Regressions!L195, 1), NA())</f>
        <v>#N/A</v>
      </c>
      <c r="L185" s="369" t="e">
        <f>IF(ISNUMBER(Regressions!M195),ROUND(Regressions!M195, 1), NA())</f>
        <v>#N/A</v>
      </c>
      <c r="M185" s="366" t="e">
        <f>IF(ISNUMBER(Regressions!N195),ROUND(Regressions!N195, 1), NA())</f>
        <v>#N/A</v>
      </c>
      <c r="N185" s="367" t="e">
        <f>IF(ISNUMBER(Regressions!O195),ROUND(Regressions!O195, 1), NA())</f>
        <v>#N/A</v>
      </c>
      <c r="O185" s="368" t="e">
        <f>IF(ISNUMBER(Regressions!Q195),ROUND(Regressions!Q195, 1), NA())</f>
        <v>#N/A</v>
      </c>
      <c r="P185" s="364" t="e">
        <f>IF(ISNUMBER(Regressions!R195),ROUND(Regressions!R195, 1), NA())</f>
        <v>#N/A</v>
      </c>
      <c r="Q185" s="370" t="e">
        <f>IF(ISNUMBER(Regressions!S195),ROUND(Regressions!S195, 1), NA())</f>
        <v>#N/A</v>
      </c>
      <c r="R185" s="366" t="e">
        <f>IF(ISNUMBER(Regressions!T195),ROUND(Regressions!T195, 1), NA())</f>
        <v>#N/A</v>
      </c>
      <c r="S185" s="367" t="e">
        <f>IF(ISNUMBER(Regressions!U195),ROUND(Regressions!U195, 1), NA())</f>
        <v>#N/A</v>
      </c>
    </row>
    <row xmlns:x14ac="http://schemas.microsoft.com/office/spreadsheetml/2009/9/ac" r="186" hidden="true" x14ac:dyDescent="0.2">
      <c r="A186" s="359" t="str">
        <f>IF(ISBLANK(Regressions!A196), " ", Regressions!A196)</f>
        <v>Cambodia</v>
      </c>
      <c r="B186" s="360">
        <f>IF(ISBLANK(Regressions!B196), " ", Regressions!B196)</f>
        <v>2027</v>
      </c>
      <c r="C186" s="371" t="str">
        <f>IF(ISBLANK(Regressions!C196), " ", Regressions!C196)</f>
        <v>Secondary</v>
      </c>
      <c r="D186" s="362" t="str">
        <f>IF(ISBLANK(Regressions!D196), " ", Regressions!D196)</f>
        <v> </v>
      </c>
      <c r="E186" s="363" t="e">
        <f>IF(ISNUMBER(Regressions!E196),ROUND(Regressions!E196, 1), NA())</f>
        <v>#N/A</v>
      </c>
      <c r="F186" s="364" t="e">
        <f>IF(ISNUMBER(Regressions!F196),ROUND(Regressions!F196, 1), NA())</f>
        <v>#N/A</v>
      </c>
      <c r="G186" s="365" t="e">
        <f>IF(ISNUMBER(Regressions!G196),ROUND(Regressions!G196, 1), NA())</f>
        <v>#N/A</v>
      </c>
      <c r="H186" s="366" t="e">
        <f>IF(ISNUMBER(Regressions!H196),ROUND(Regressions!H196, 1), NA())</f>
        <v>#N/A</v>
      </c>
      <c r="I186" s="367" t="e">
        <f>IF(ISNUMBER(Regressions!I196),ROUND(Regressions!I196, 1), NA())</f>
        <v>#N/A</v>
      </c>
      <c r="J186" s="368" t="e">
        <f>IF(ISNUMBER(Regressions!K196),ROUND(Regressions!K196, 1), NA())</f>
        <v>#N/A</v>
      </c>
      <c r="K186" s="364" t="e">
        <f>IF(ISNUMBER(Regressions!L196),ROUND(Regressions!L196, 1), NA())</f>
        <v>#N/A</v>
      </c>
      <c r="L186" s="369" t="e">
        <f>IF(ISNUMBER(Regressions!M196),ROUND(Regressions!M196, 1), NA())</f>
        <v>#N/A</v>
      </c>
      <c r="M186" s="366" t="e">
        <f>IF(ISNUMBER(Regressions!N196),ROUND(Regressions!N196, 1), NA())</f>
        <v>#N/A</v>
      </c>
      <c r="N186" s="367" t="e">
        <f>IF(ISNUMBER(Regressions!O196),ROUND(Regressions!O196, 1), NA())</f>
        <v>#N/A</v>
      </c>
      <c r="O186" s="368" t="e">
        <f>IF(ISNUMBER(Regressions!Q196),ROUND(Regressions!Q196, 1), NA())</f>
        <v>#N/A</v>
      </c>
      <c r="P186" s="364" t="e">
        <f>IF(ISNUMBER(Regressions!R196),ROUND(Regressions!R196, 1), NA())</f>
        <v>#N/A</v>
      </c>
      <c r="Q186" s="370" t="e">
        <f>IF(ISNUMBER(Regressions!S196),ROUND(Regressions!S196, 1), NA())</f>
        <v>#N/A</v>
      </c>
      <c r="R186" s="366" t="e">
        <f>IF(ISNUMBER(Regressions!T196),ROUND(Regressions!T196, 1), NA())</f>
        <v>#N/A</v>
      </c>
      <c r="S186" s="367" t="e">
        <f>IF(ISNUMBER(Regressions!U196),ROUND(Regressions!U196, 1), NA())</f>
        <v>#N/A</v>
      </c>
    </row>
    <row xmlns:x14ac="http://schemas.microsoft.com/office/spreadsheetml/2009/9/ac" r="187" hidden="true" x14ac:dyDescent="0.2">
      <c r="A187" s="359" t="str">
        <f>IF(ISBLANK(Regressions!A197), " ", Regressions!A197)</f>
        <v>Cambodia</v>
      </c>
      <c r="B187" s="360">
        <f>IF(ISBLANK(Regressions!B197), " ", Regressions!B197)</f>
        <v>2028</v>
      </c>
      <c r="C187" s="371" t="str">
        <f>IF(ISBLANK(Regressions!C197), " ", Regressions!C197)</f>
        <v>Secondary</v>
      </c>
      <c r="D187" s="362" t="str">
        <f>IF(ISBLANK(Regressions!D197), " ", Regressions!D197)</f>
        <v> </v>
      </c>
      <c r="E187" s="363" t="e">
        <f>IF(ISNUMBER(Regressions!E197),ROUND(Regressions!E197, 1), NA())</f>
        <v>#N/A</v>
      </c>
      <c r="F187" s="364" t="e">
        <f>IF(ISNUMBER(Regressions!F197),ROUND(Regressions!F197, 1), NA())</f>
        <v>#N/A</v>
      </c>
      <c r="G187" s="365" t="e">
        <f>IF(ISNUMBER(Regressions!G197),ROUND(Regressions!G197, 1), NA())</f>
        <v>#N/A</v>
      </c>
      <c r="H187" s="366" t="e">
        <f>IF(ISNUMBER(Regressions!H197),ROUND(Regressions!H197, 1), NA())</f>
        <v>#N/A</v>
      </c>
      <c r="I187" s="367" t="e">
        <f>IF(ISNUMBER(Regressions!I197),ROUND(Regressions!I197, 1), NA())</f>
        <v>#N/A</v>
      </c>
      <c r="J187" s="368" t="e">
        <f>IF(ISNUMBER(Regressions!K197),ROUND(Regressions!K197, 1), NA())</f>
        <v>#N/A</v>
      </c>
      <c r="K187" s="364" t="e">
        <f>IF(ISNUMBER(Regressions!L197),ROUND(Regressions!L197, 1), NA())</f>
        <v>#N/A</v>
      </c>
      <c r="L187" s="369" t="e">
        <f>IF(ISNUMBER(Regressions!M197),ROUND(Regressions!M197, 1), NA())</f>
        <v>#N/A</v>
      </c>
      <c r="M187" s="366" t="e">
        <f>IF(ISNUMBER(Regressions!N197),ROUND(Regressions!N197, 1), NA())</f>
        <v>#N/A</v>
      </c>
      <c r="N187" s="367" t="e">
        <f>IF(ISNUMBER(Regressions!O197),ROUND(Regressions!O197, 1), NA())</f>
        <v>#N/A</v>
      </c>
      <c r="O187" s="368" t="e">
        <f>IF(ISNUMBER(Regressions!Q197),ROUND(Regressions!Q197, 1), NA())</f>
        <v>#N/A</v>
      </c>
      <c r="P187" s="364" t="e">
        <f>IF(ISNUMBER(Regressions!R197),ROUND(Regressions!R197, 1), NA())</f>
        <v>#N/A</v>
      </c>
      <c r="Q187" s="370" t="e">
        <f>IF(ISNUMBER(Regressions!S197),ROUND(Regressions!S197, 1), NA())</f>
        <v>#N/A</v>
      </c>
      <c r="R187" s="366" t="e">
        <f>IF(ISNUMBER(Regressions!T197),ROUND(Regressions!T197, 1), NA())</f>
        <v>#N/A</v>
      </c>
      <c r="S187" s="367" t="e">
        <f>IF(ISNUMBER(Regressions!U197),ROUND(Regressions!U197, 1), NA())</f>
        <v>#N/A</v>
      </c>
    </row>
    <row xmlns:x14ac="http://schemas.microsoft.com/office/spreadsheetml/2009/9/ac" r="188" hidden="true" x14ac:dyDescent="0.2">
      <c r="A188" s="359" t="str">
        <f>IF(ISBLANK(Regressions!A198), " ", Regressions!A198)</f>
        <v>Cambodia</v>
      </c>
      <c r="B188" s="360">
        <f>IF(ISBLANK(Regressions!B198), " ", Regressions!B198)</f>
        <v>2029</v>
      </c>
      <c r="C188" s="371" t="str">
        <f>IF(ISBLANK(Regressions!C198), " ", Regressions!C198)</f>
        <v>Secondary</v>
      </c>
      <c r="D188" s="362" t="str">
        <f>IF(ISBLANK(Regressions!D198), " ", Regressions!D198)</f>
        <v> </v>
      </c>
      <c r="E188" s="363" t="e">
        <f>IF(ISNUMBER(Regressions!E198),ROUND(Regressions!E198, 1), NA())</f>
        <v>#N/A</v>
      </c>
      <c r="F188" s="364" t="e">
        <f>IF(ISNUMBER(Regressions!F198),ROUND(Regressions!F198, 1), NA())</f>
        <v>#N/A</v>
      </c>
      <c r="G188" s="365" t="e">
        <f>IF(ISNUMBER(Regressions!G198),ROUND(Regressions!G198, 1), NA())</f>
        <v>#N/A</v>
      </c>
      <c r="H188" s="366" t="e">
        <f>IF(ISNUMBER(Regressions!H198),ROUND(Regressions!H198, 1), NA())</f>
        <v>#N/A</v>
      </c>
      <c r="I188" s="367" t="e">
        <f>IF(ISNUMBER(Regressions!I198),ROUND(Regressions!I198, 1), NA())</f>
        <v>#N/A</v>
      </c>
      <c r="J188" s="368" t="e">
        <f>IF(ISNUMBER(Regressions!K198),ROUND(Regressions!K198, 1), NA())</f>
        <v>#N/A</v>
      </c>
      <c r="K188" s="364" t="e">
        <f>IF(ISNUMBER(Regressions!L198),ROUND(Regressions!L198, 1), NA())</f>
        <v>#N/A</v>
      </c>
      <c r="L188" s="369" t="e">
        <f>IF(ISNUMBER(Regressions!M198),ROUND(Regressions!M198, 1), NA())</f>
        <v>#N/A</v>
      </c>
      <c r="M188" s="366" t="e">
        <f>IF(ISNUMBER(Regressions!N198),ROUND(Regressions!N198, 1), NA())</f>
        <v>#N/A</v>
      </c>
      <c r="N188" s="367" t="e">
        <f>IF(ISNUMBER(Regressions!O198),ROUND(Regressions!O198, 1), NA())</f>
        <v>#N/A</v>
      </c>
      <c r="O188" s="368" t="e">
        <f>IF(ISNUMBER(Regressions!Q198),ROUND(Regressions!Q198, 1), NA())</f>
        <v>#N/A</v>
      </c>
      <c r="P188" s="364" t="e">
        <f>IF(ISNUMBER(Regressions!R198),ROUND(Regressions!R198, 1), NA())</f>
        <v>#N/A</v>
      </c>
      <c r="Q188" s="370" t="e">
        <f>IF(ISNUMBER(Regressions!S198),ROUND(Regressions!S198, 1), NA())</f>
        <v>#N/A</v>
      </c>
      <c r="R188" s="366" t="e">
        <f>IF(ISNUMBER(Regressions!T198),ROUND(Regressions!T198, 1), NA())</f>
        <v>#N/A</v>
      </c>
      <c r="S188" s="367" t="e">
        <f>IF(ISNUMBER(Regressions!U198),ROUND(Regressions!U198, 1), NA())</f>
        <v>#N/A</v>
      </c>
    </row>
    <row xmlns:x14ac="http://schemas.microsoft.com/office/spreadsheetml/2009/9/ac" r="189" hidden="true" x14ac:dyDescent="0.2">
      <c r="A189" s="359" t="str">
        <f>IF(ISBLANK(Regressions!A199), " ", Regressions!A199)</f>
        <v>Cambodia</v>
      </c>
      <c r="B189" s="360">
        <f>IF(ISBLANK(Regressions!B199), " ", Regressions!B199)</f>
        <v>2030</v>
      </c>
      <c r="C189" s="371" t="str">
        <f>IF(ISBLANK(Regressions!C199), " ", Regressions!C199)</f>
        <v>Secondary</v>
      </c>
      <c r="D189" s="362" t="str">
        <f>IF(ISBLANK(Regressions!D199), " ", Regressions!D199)</f>
        <v> </v>
      </c>
      <c r="E189" s="363" t="e">
        <f>IF(ISNUMBER(Regressions!E199),ROUND(Regressions!E199, 1), NA())</f>
        <v>#N/A</v>
      </c>
      <c r="F189" s="364" t="e">
        <f>IF(ISNUMBER(Regressions!F199),ROUND(Regressions!F199, 1), NA())</f>
        <v>#N/A</v>
      </c>
      <c r="G189" s="365" t="e">
        <f>IF(ISNUMBER(Regressions!G199),ROUND(Regressions!G199, 1), NA())</f>
        <v>#N/A</v>
      </c>
      <c r="H189" s="366" t="e">
        <f>IF(ISNUMBER(Regressions!H199),ROUND(Regressions!H199, 1), NA())</f>
        <v>#N/A</v>
      </c>
      <c r="I189" s="367" t="e">
        <f>IF(ISNUMBER(Regressions!I199),ROUND(Regressions!I199, 1), NA())</f>
        <v>#N/A</v>
      </c>
      <c r="J189" s="368" t="e">
        <f>IF(ISNUMBER(Regressions!K199),ROUND(Regressions!K199, 1), NA())</f>
        <v>#N/A</v>
      </c>
      <c r="K189" s="364" t="e">
        <f>IF(ISNUMBER(Regressions!L199),ROUND(Regressions!L199, 1), NA())</f>
        <v>#N/A</v>
      </c>
      <c r="L189" s="369" t="e">
        <f>IF(ISNUMBER(Regressions!M199),ROUND(Regressions!M199, 1), NA())</f>
        <v>#N/A</v>
      </c>
      <c r="M189" s="366" t="e">
        <f>IF(ISNUMBER(Regressions!N199),ROUND(Regressions!N199, 1), NA())</f>
        <v>#N/A</v>
      </c>
      <c r="N189" s="367" t="e">
        <f>IF(ISNUMBER(Regressions!O199),ROUND(Regressions!O199, 1), NA())</f>
        <v>#N/A</v>
      </c>
      <c r="O189" s="368" t="e">
        <f>IF(ISNUMBER(Regressions!Q199),ROUND(Regressions!Q199, 1), NA())</f>
        <v>#N/A</v>
      </c>
      <c r="P189" s="364" t="e">
        <f>IF(ISNUMBER(Regressions!R199),ROUND(Regressions!R199, 1), NA())</f>
        <v>#N/A</v>
      </c>
      <c r="Q189" s="370" t="e">
        <f>IF(ISNUMBER(Regressions!S199),ROUND(Regressions!S199, 1), NA())</f>
        <v>#N/A</v>
      </c>
      <c r="R189" s="366" t="e">
        <f>IF(ISNUMBER(Regressions!T199),ROUND(Regressions!T199, 1), NA())</f>
        <v>#N/A</v>
      </c>
      <c r="S189" s="367" t="e">
        <f>IF(ISNUMBER(Regressions!U199),ROUND(Regressions!U199, 1), NA())</f>
        <v>#N/A</v>
      </c>
    </row>
    <row xmlns:x14ac="http://schemas.microsoft.com/office/spreadsheetml/2009/9/ac" r="211" x14ac:dyDescent="0.2">
      <c r="A211" s="433"/>
      <c r="B211" s="434"/>
      <c r="C211" s="435"/>
      <c r="D211" s="421"/>
      <c r="E211" s="436"/>
      <c r="F211" s="436"/>
      <c r="G211" s="437"/>
      <c r="H211" s="436"/>
      <c r="I211" s="437"/>
      <c r="J211" s="438"/>
      <c r="K211" s="438"/>
      <c r="L211" s="436"/>
      <c r="M211" s="438"/>
      <c r="N211" s="439"/>
      <c r="O211" s="421"/>
      <c r="P211" s="421"/>
      <c r="Q211" s="421"/>
      <c r="R211" s="421"/>
      <c r="S211" s="421"/>
      <c r="T211" s="421"/>
      <c r="U211" s="421"/>
      <c r="V211" s="421"/>
      <c r="W211" s="421"/>
      <c r="X211" s="421"/>
      <c r="Y211" s="421"/>
      <c r="Z211" s="421"/>
      <c r="AA211" s="421"/>
      <c r="AB211" s="421"/>
      <c r="AC211" s="42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Z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0" customWidth="true"/>
    <col min="23" max="26" width="3.875" style="51" customWidth="true"/>
    <col min="27" max="27" width="3.875" style="90" customWidth="true"/>
    <col min="28" max="31" width="3.875" style="51" customWidth="true"/>
    <col min="32" max="32" width="3.875" style="90" customWidth="true"/>
    <col min="33" max="36" width="3.875" style="51" customWidth="true"/>
    <col min="37" max="37" width="3.875" style="90" customWidth="true"/>
    <col min="38" max="41" width="3.875" style="51" customWidth="true"/>
    <col min="42" max="42" width="3.875" style="90" customWidth="true"/>
    <col min="43" max="46" width="3.875" style="51" customWidth="true"/>
    <col min="47" max="47" width="3.875" style="90"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58" t="s">
        <v>13</v>
      </c>
      <c r="E2" s="36"/>
      <c r="F2" s="36"/>
      <c r="G2" s="55"/>
      <c r="H2" s="36"/>
      <c r="I2" s="36"/>
      <c r="J2" s="55"/>
      <c r="K2" s="38"/>
      <c r="L2" s="38"/>
      <c r="M2" s="55"/>
      <c r="N2" s="38"/>
      <c r="O2" s="38"/>
      <c r="P2" s="55"/>
      <c r="Q2" s="38"/>
      <c r="R2" s="38"/>
      <c r="S2" s="55"/>
      <c r="T2" s="38"/>
      <c r="U2" s="38"/>
      <c r="V2" s="259"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5"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29" t="s">
        <v>25</v>
      </c>
      <c r="E4" s="260" t="s">
        <v>19</v>
      </c>
      <c r="F4" s="261" t="s">
        <v>170</v>
      </c>
      <c r="G4" s="129" t="s">
        <v>25</v>
      </c>
      <c r="H4" s="260" t="s">
        <v>19</v>
      </c>
      <c r="I4" s="261" t="s">
        <v>170</v>
      </c>
      <c r="J4" s="129" t="s">
        <v>25</v>
      </c>
      <c r="K4" s="260" t="s">
        <v>19</v>
      </c>
      <c r="L4" s="261" t="s">
        <v>170</v>
      </c>
      <c r="M4" s="129" t="s">
        <v>25</v>
      </c>
      <c r="N4" s="260" t="s">
        <v>19</v>
      </c>
      <c r="O4" s="261" t="s">
        <v>170</v>
      </c>
      <c r="P4" s="129" t="s">
        <v>25</v>
      </c>
      <c r="Q4" s="260" t="s">
        <v>19</v>
      </c>
      <c r="R4" s="261" t="s">
        <v>170</v>
      </c>
      <c r="S4" s="129" t="s">
        <v>25</v>
      </c>
      <c r="T4" s="260" t="s">
        <v>19</v>
      </c>
      <c r="U4" s="262" t="s">
        <v>170</v>
      </c>
      <c r="V4" s="133" t="s">
        <v>25</v>
      </c>
      <c r="W4" s="134" t="s">
        <v>19</v>
      </c>
      <c r="X4" s="134" t="s">
        <v>21</v>
      </c>
      <c r="Y4" s="134" t="s">
        <v>29</v>
      </c>
      <c r="Z4" s="136" t="s">
        <v>171</v>
      </c>
      <c r="AA4" s="133" t="s">
        <v>25</v>
      </c>
      <c r="AB4" s="134" t="s">
        <v>19</v>
      </c>
      <c r="AC4" s="134" t="s">
        <v>21</v>
      </c>
      <c r="AD4" s="134" t="s">
        <v>29</v>
      </c>
      <c r="AE4" s="136" t="s">
        <v>171</v>
      </c>
      <c r="AF4" s="133" t="s">
        <v>25</v>
      </c>
      <c r="AG4" s="134" t="s">
        <v>19</v>
      </c>
      <c r="AH4" s="134" t="s">
        <v>21</v>
      </c>
      <c r="AI4" s="134" t="s">
        <v>29</v>
      </c>
      <c r="AJ4" s="136" t="s">
        <v>171</v>
      </c>
      <c r="AK4" s="133" t="s">
        <v>25</v>
      </c>
      <c r="AL4" s="134" t="s">
        <v>19</v>
      </c>
      <c r="AM4" s="134" t="s">
        <v>21</v>
      </c>
      <c r="AN4" s="134" t="s">
        <v>29</v>
      </c>
      <c r="AO4" s="136" t="s">
        <v>171</v>
      </c>
      <c r="AP4" s="133" t="s">
        <v>25</v>
      </c>
      <c r="AQ4" s="134" t="s">
        <v>19</v>
      </c>
      <c r="AR4" s="134" t="s">
        <v>21</v>
      </c>
      <c r="AS4" s="134" t="s">
        <v>29</v>
      </c>
      <c r="AT4" s="136" t="s">
        <v>171</v>
      </c>
      <c r="AU4" s="133" t="s">
        <v>25</v>
      </c>
      <c r="AV4" s="134" t="s">
        <v>19</v>
      </c>
      <c r="AW4" s="134" t="s">
        <v>21</v>
      </c>
      <c r="AX4" s="134" t="s">
        <v>29</v>
      </c>
      <c r="AY4" s="137" t="s">
        <v>171</v>
      </c>
      <c r="AZ4" s="138" t="s">
        <v>110</v>
      </c>
      <c r="BA4" s="139" t="s">
        <v>109</v>
      </c>
      <c r="BB4" s="140" t="s">
        <v>172</v>
      </c>
      <c r="BC4" s="138" t="s">
        <v>110</v>
      </c>
      <c r="BD4" s="139" t="s">
        <v>109</v>
      </c>
      <c r="BE4" s="140" t="s">
        <v>172</v>
      </c>
      <c r="BF4" s="138" t="s">
        <v>110</v>
      </c>
      <c r="BG4" s="139" t="s">
        <v>109</v>
      </c>
      <c r="BH4" s="140" t="s">
        <v>172</v>
      </c>
      <c r="BI4" s="138" t="s">
        <v>110</v>
      </c>
      <c r="BJ4" s="139" t="s">
        <v>109</v>
      </c>
      <c r="BK4" s="140" t="s">
        <v>172</v>
      </c>
      <c r="BL4" s="138" t="s">
        <v>110</v>
      </c>
      <c r="BM4" s="139" t="s">
        <v>109</v>
      </c>
      <c r="BN4" s="140" t="s">
        <v>172</v>
      </c>
      <c r="BO4" s="138" t="s">
        <v>110</v>
      </c>
      <c r="BP4" s="139" t="s">
        <v>109</v>
      </c>
      <c r="BQ4" s="140" t="s">
        <v>172</v>
      </c>
      <c r="BS4" s="84" t="s">
        <v>25</v>
      </c>
      <c r="BT4" s="85" t="s">
        <v>19</v>
      </c>
      <c r="BU4" s="56" t="s">
        <v>38</v>
      </c>
      <c r="BV4" s="84" t="s">
        <v>25</v>
      </c>
      <c r="BW4" s="85" t="s">
        <v>19</v>
      </c>
      <c r="BX4" s="86" t="s">
        <v>90</v>
      </c>
      <c r="BY4" s="84" t="s">
        <v>25</v>
      </c>
      <c r="BZ4" s="85" t="s">
        <v>19</v>
      </c>
      <c r="CA4" s="49" t="s">
        <v>38</v>
      </c>
      <c r="CB4" s="84" t="s">
        <v>25</v>
      </c>
      <c r="CC4" s="85" t="s">
        <v>19</v>
      </c>
      <c r="CD4" s="56" t="s">
        <v>38</v>
      </c>
      <c r="CE4" s="84" t="s">
        <v>25</v>
      </c>
      <c r="CF4" s="85" t="s">
        <v>19</v>
      </c>
      <c r="CG4" s="86" t="s">
        <v>38</v>
      </c>
      <c r="CH4" s="84" t="s">
        <v>25</v>
      </c>
      <c r="CI4" s="85" t="s">
        <v>19</v>
      </c>
      <c r="CJ4" s="49" t="s">
        <v>38</v>
      </c>
      <c r="CK4" s="88" t="s">
        <v>25</v>
      </c>
      <c r="CL4" s="87" t="s">
        <v>19</v>
      </c>
      <c r="CM4" s="58" t="s">
        <v>51</v>
      </c>
      <c r="CN4" s="58" t="s">
        <v>56</v>
      </c>
      <c r="CO4" s="89" t="s">
        <v>96</v>
      </c>
      <c r="CP4" s="88" t="s">
        <v>25</v>
      </c>
      <c r="CQ4" s="87" t="s">
        <v>19</v>
      </c>
      <c r="CR4" s="50" t="s">
        <v>51</v>
      </c>
      <c r="CS4" s="50" t="s">
        <v>56</v>
      </c>
      <c r="CT4" s="58" t="s">
        <v>96</v>
      </c>
      <c r="CU4" s="88" t="s">
        <v>25</v>
      </c>
      <c r="CV4" s="87" t="s">
        <v>19</v>
      </c>
      <c r="CW4" s="58" t="s">
        <v>51</v>
      </c>
      <c r="CX4" s="58" t="s">
        <v>56</v>
      </c>
      <c r="CY4" s="89" t="s">
        <v>96</v>
      </c>
      <c r="CZ4" s="88" t="s">
        <v>25</v>
      </c>
      <c r="DA4" s="87" t="s">
        <v>19</v>
      </c>
      <c r="DB4" s="50" t="s">
        <v>51</v>
      </c>
      <c r="DC4" s="50" t="s">
        <v>56</v>
      </c>
      <c r="DD4" s="58" t="s">
        <v>96</v>
      </c>
      <c r="DE4" s="88" t="s">
        <v>25</v>
      </c>
      <c r="DF4" s="87" t="s">
        <v>19</v>
      </c>
      <c r="DG4" s="58" t="s">
        <v>51</v>
      </c>
      <c r="DH4" s="58" t="s">
        <v>56</v>
      </c>
      <c r="DI4" s="89" t="s">
        <v>96</v>
      </c>
      <c r="DJ4" s="88" t="s">
        <v>25</v>
      </c>
      <c r="DK4" s="87"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29" t="s">
        <v>120</v>
      </c>
      <c r="E5" s="130" t="s">
        <v>42</v>
      </c>
      <c r="F5" s="131" t="s">
        <v>177</v>
      </c>
      <c r="G5" s="129" t="s">
        <v>121</v>
      </c>
      <c r="H5" s="130" t="s">
        <v>43</v>
      </c>
      <c r="I5" s="131" t="s">
        <v>178</v>
      </c>
      <c r="J5" s="129" t="s">
        <v>122</v>
      </c>
      <c r="K5" s="130" t="s">
        <v>44</v>
      </c>
      <c r="L5" s="131" t="s">
        <v>179</v>
      </c>
      <c r="M5" s="129" t="s">
        <v>123</v>
      </c>
      <c r="N5" s="130" t="s">
        <v>84</v>
      </c>
      <c r="O5" s="131" t="s">
        <v>180</v>
      </c>
      <c r="P5" s="129" t="s">
        <v>124</v>
      </c>
      <c r="Q5" s="130" t="s">
        <v>85</v>
      </c>
      <c r="R5" s="131" t="s">
        <v>181</v>
      </c>
      <c r="S5" s="129" t="s">
        <v>125</v>
      </c>
      <c r="T5" s="130" t="s">
        <v>86</v>
      </c>
      <c r="U5" s="132" t="s">
        <v>182</v>
      </c>
      <c r="V5" s="133" t="s">
        <v>114</v>
      </c>
      <c r="W5" s="134" t="s">
        <v>45</v>
      </c>
      <c r="X5" s="135" t="s">
        <v>63</v>
      </c>
      <c r="Y5" s="135" t="s">
        <v>64</v>
      </c>
      <c r="Z5" s="136" t="s">
        <v>183</v>
      </c>
      <c r="AA5" s="133" t="s">
        <v>115</v>
      </c>
      <c r="AB5" s="134" t="s">
        <v>46</v>
      </c>
      <c r="AC5" s="135" t="s">
        <v>65</v>
      </c>
      <c r="AD5" s="135" t="s">
        <v>66</v>
      </c>
      <c r="AE5" s="136" t="s">
        <v>184</v>
      </c>
      <c r="AF5" s="133" t="s">
        <v>116</v>
      </c>
      <c r="AG5" s="134" t="s">
        <v>47</v>
      </c>
      <c r="AH5" s="135" t="s">
        <v>67</v>
      </c>
      <c r="AI5" s="135" t="s">
        <v>68</v>
      </c>
      <c r="AJ5" s="136" t="s">
        <v>185</v>
      </c>
      <c r="AK5" s="133" t="s">
        <v>117</v>
      </c>
      <c r="AL5" s="134" t="s">
        <v>69</v>
      </c>
      <c r="AM5" s="135" t="s">
        <v>70</v>
      </c>
      <c r="AN5" s="135" t="s">
        <v>71</v>
      </c>
      <c r="AO5" s="136" t="s">
        <v>186</v>
      </c>
      <c r="AP5" s="133" t="s">
        <v>118</v>
      </c>
      <c r="AQ5" s="134" t="s">
        <v>72</v>
      </c>
      <c r="AR5" s="135" t="s">
        <v>73</v>
      </c>
      <c r="AS5" s="135" t="s">
        <v>74</v>
      </c>
      <c r="AT5" s="136" t="s">
        <v>187</v>
      </c>
      <c r="AU5" s="133" t="s">
        <v>119</v>
      </c>
      <c r="AV5" s="134" t="s">
        <v>75</v>
      </c>
      <c r="AW5" s="135" t="s">
        <v>76</v>
      </c>
      <c r="AX5" s="135" t="s">
        <v>77</v>
      </c>
      <c r="AY5" s="137" t="s">
        <v>188</v>
      </c>
      <c r="AZ5" s="138" t="s">
        <v>78</v>
      </c>
      <c r="BA5" s="139" t="s">
        <v>100</v>
      </c>
      <c r="BB5" s="140" t="s">
        <v>189</v>
      </c>
      <c r="BC5" s="138" t="s">
        <v>83</v>
      </c>
      <c r="BD5" s="139" t="s">
        <v>101</v>
      </c>
      <c r="BE5" s="140" t="s">
        <v>190</v>
      </c>
      <c r="BF5" s="138" t="s">
        <v>82</v>
      </c>
      <c r="BG5" s="139" t="s">
        <v>102</v>
      </c>
      <c r="BH5" s="140" t="s">
        <v>191</v>
      </c>
      <c r="BI5" s="138" t="s">
        <v>81</v>
      </c>
      <c r="BJ5" s="139" t="s">
        <v>103</v>
      </c>
      <c r="BK5" s="140" t="s">
        <v>192</v>
      </c>
      <c r="BL5" s="138" t="s">
        <v>80</v>
      </c>
      <c r="BM5" s="139" t="s">
        <v>104</v>
      </c>
      <c r="BN5" s="140" t="s">
        <v>193</v>
      </c>
      <c r="BO5" s="138" t="s">
        <v>79</v>
      </c>
      <c r="BP5" s="139" t="s">
        <v>105</v>
      </c>
      <c r="BQ5" s="140" t="s">
        <v>194</v>
      </c>
    </row>
    <row xmlns:x14ac="http://schemas.microsoft.com/office/spreadsheetml/2009/9/ac" r="6" x14ac:dyDescent="0.2">
      <c r="A6" s="36" t="str">
        <f>IF('Water Data'!$B$2="","",'Water Data'!$B$2)</f>
        <v>KHM_2014_COM</v>
      </c>
      <c r="B6" s="36" t="str">
        <f>+'Water Data'!C2</f>
        <v>Census</v>
      </c>
      <c r="C6" s="358">
        <f>+IF(ISNUMBER(VALUE(MID(A6,5,4))), VALUE(MID(A6, 5,4)),"")</f>
        <v>2014</v>
      </c>
      <c r="D6" s="95" t="e">
        <f>+IF(AND(ISTEXT('Water Data'!B2),BS6="Yes"),100-'Water Data'!D4,IF(AND(ISTEXT('Water Data'!B2),BS6="No",ISNUMBER('Water Data'!D4)),CONCATENATE("[",ROUND(100-'Water Data'!D4,0),"]"),NA()))</f>
        <v>#N/A</v>
      </c>
      <c r="E6" s="95" t="str">
        <f>+IF(AND(ISTEXT('Water Data'!B2),BT6="Yes"),'Water Data'!D6,IF(AND(ISTEXT('Water Data'!B2),BT6="No",ISNUMBER('Water Data'!D6)),CONCATENATE("[",ROUND('Water Data'!D6,0),"]"),NA()))</f>
        <v>[69]</v>
      </c>
      <c r="F6" s="95" t="e">
        <f>+IF(AND(ISTEXT('Water Data'!B2),BU6="Yes"),'Water Data'!D9,IF(AND(ISTEXT('Water Data'!B2),BU6="No",ISNUMBER('Water Data'!D9)),CONCATENATE("[",ROUND('Water Data'!D9,0),"]"),NA()))</f>
        <v>#N/A</v>
      </c>
      <c r="G6" s="95" t="e">
        <f>+IF(AND(ISTEXT('Water Data'!B2),BV6="Yes"),100-'Water Data'!E4,IF(AND(ISTEXT('Water Data'!B2),BV6="No",ISNUMBER('Water Data'!E4)),CONCATENATE("[",ROUND(100-'Water Data'!E4,0),"]"),NA()))</f>
        <v>#N/A</v>
      </c>
      <c r="H6" s="95" t="e">
        <f>+IF(AND(ISTEXT('Water Data'!B2),BW6="Yes"),'Water Data'!E6,IF(AND(ISTEXT('Water Data'!B2),BW6="No",ISNUMBER('Water Data'!E6)),CONCATENATE("[",ROUND('Water Data'!E6,0),"]"),NA()))</f>
        <v>#N/A</v>
      </c>
      <c r="I6" s="95" t="e">
        <f>+IF(AND(ISTEXT('Water Data'!B2),BX6="Yes"),'Water Data'!E9,IF(AND(ISTEXT('Water Data'!B2),BX6="No",ISNUMBER('Water Data'!E9)),CONCATENATE("[",ROUND('Water Data'!E9,0),"]"),NA()))</f>
        <v>#N/A</v>
      </c>
      <c r="J6" s="95" t="e">
        <f>+IF(AND(ISTEXT('Water Data'!B2),BY6="Yes"),100-'Water Data'!F4,IF(AND(ISTEXT('Water Data'!B2),BY6="No",ISNUMBER('Water Data'!F4)),CONCATENATE("[",ROUND(100-'Water Data'!F4,0),"]"),NA()))</f>
        <v>#N/A</v>
      </c>
      <c r="K6" s="95" t="e">
        <f>+IF(AND(ISTEXT('Water Data'!B2),BZ6="Yes"),'Water Data'!F6,IF(AND(ISTEXT('Water Data'!B2),BZ6="No",ISNUMBER('Water Data'!F6)),CONCATENATE("[",ROUND('Water Data'!F6,0),"]"),NA()))</f>
        <v>#N/A</v>
      </c>
      <c r="L6" s="95" t="e">
        <f>+IF(AND(ISTEXT('Water Data'!B2),CA6="Yes"),'Water Data'!F9,IF(AND(ISTEXT('Water Data'!B2),CA6="No",ISNUMBER('Water Data'!F9)),CONCATENATE("[",ROUND('Water Data'!F9,0),"]"),NA()))</f>
        <v>#N/A</v>
      </c>
      <c r="M6" s="95" t="e">
        <f>+IF(AND(ISTEXT('Water Data'!B2),CB6="Yes"),100-'Water Data'!G4,IF(AND(ISTEXT('Water Data'!B2),CB6="No",ISNUMBER('Water Data'!G4)),CONCATENATE("[",ROUND(100-'Water Data'!G4,0),"]"),NA()))</f>
        <v>#N/A</v>
      </c>
      <c r="N6" s="95" t="e">
        <f>+IF(AND(ISTEXT('Water Data'!B2),CC6="Yes"),'Water Data'!G6,IF(AND(ISTEXT('Water Data'!B2),CC6="No",ISNUMBER('Water Data'!G6)),CONCATENATE("[",ROUND('Water Data'!G6,0),"]"),NA()))</f>
        <v>#N/A</v>
      </c>
      <c r="O6" s="95" t="e">
        <f>+IF(AND(ISTEXT('Water Data'!B2),CD6="Yes"),'Water Data'!G9,IF(AND(ISTEXT('Water Data'!B2),CD6="No",ISNUMBER('Water Data'!G9)),CONCATENATE("[",ROUND('Water Data'!G9,0),"]"),NA()))</f>
        <v>#N/A</v>
      </c>
      <c r="P6" s="95" t="e">
        <f>+IF(AND(ISTEXT('Water Data'!B2),CE6="Yes"),100-'Water Data'!H4,IF(AND(ISTEXT('Water Data'!B2),CE6="No",ISNUMBER('Water Data'!H4)),CONCATENATE("[",ROUND(100-'Water Data'!H4,0),"]"),NA()))</f>
        <v>#N/A</v>
      </c>
      <c r="Q6" s="95" t="str">
        <f>+IF(AND(ISTEXT('Water Data'!B2),CF6="Yes"),'Water Data'!H6,IF(AND(ISTEXT('Water Data'!B2),CF6="No",ISNUMBER('Water Data'!H6)),CONCATENATE("[",ROUND('Water Data'!H6,0),"]"),NA()))</f>
        <v>[68]</v>
      </c>
      <c r="R6" s="95" t="e">
        <f>+IF(AND(ISTEXT('Water Data'!B2),CG6="Yes"),'Water Data'!H9,IF(AND(ISTEXT('Water Data'!B2),CG6="No",ISNUMBER('Water Data'!H9)),CONCATENATE("[",ROUND('Water Data'!H9,0),"]"),NA()))</f>
        <v>#N/A</v>
      </c>
      <c r="S6" s="95" t="e">
        <f>+IF(AND(ISTEXT('Water Data'!B2),CH6="Yes"),100-'Water Data'!I4,IF(AND(ISTEXT('Water Data'!B2),CH6="No",ISNUMBER('Water Data'!I4)),CONCATENATE("[",ROUND(100-'Water Data'!I4,0),"]"),NA()))</f>
        <v>#N/A</v>
      </c>
      <c r="T6" s="95" t="str">
        <f>+IF(AND(ISTEXT('Water Data'!B2),CI6="Yes"),'Water Data'!I6,IF(AND(ISTEXT('Water Data'!B2),CI6="No",ISNUMBER('Water Data'!I6)),CONCATENATE("[",ROUND('Water Data'!I6,0),"]"),NA()))</f>
        <v>[73]</v>
      </c>
      <c r="U6" s="95" t="e">
        <f>+IF(AND(ISTEXT('Water Data'!B2),CJ6="Yes"),'Water Data'!I9,IF(AND(ISTEXT('Water Data'!B2),CJ6="No",ISNUMBER('Water Data'!I9)),CONCATENATE("[",ROUND('Water Data'!I9,0),"]"),NA()))</f>
        <v>#N/A</v>
      </c>
      <c r="V6" s="96" t="str">
        <f>+IF(AND(ISTEXT('Sanitation Data'!B2),CK6="Yes"),100-'Sanitation Data'!D4,IF(AND(ISTEXT('Sanitation Data'!B2),CK6="No",ISNUMBER('Sanitation Data'!D4)),CONCATENATE("[",ROUND(100-'Sanitation Data'!D4,0),"]"),NA()))</f>
        <v>[85]</v>
      </c>
      <c r="W6" s="96" t="e">
        <f>+IF(AND(ISTEXT('Sanitation Data'!B2),CL6="Yes"),'Sanitation Data'!D6,IF(AND(ISTEXT('Sanitation Data'!B2),CL6="No",ISNUMBER('Sanitation Data'!D6)),CONCATENATE("[",ROUND('Sanitation Data'!D6,0),"]"),NA()))</f>
        <v>#N/A</v>
      </c>
      <c r="X6" s="96" t="e">
        <f>+IF(AND(ISTEXT('Sanitation Data'!B2),CM6="Yes"),'Sanitation Data'!D10,IF(AND(ISTEXT('Sanitation Data'!B2),CM6="No",ISNUMBER('Sanitation Data'!D10)),CONCATENATE("[",ROUND('Sanitation Data'!D10,0),"]"),NA()))</f>
        <v>#N/A</v>
      </c>
      <c r="Y6" s="96" t="e">
        <f>+IF(AND(ISTEXT('Sanitation Data'!B2),CN6="Yes"),'Sanitation Data'!D11,IF(AND(ISTEXT('Sanitation Data'!B2),CN6="No",ISNUMBER('Sanitation Data'!D11)),CONCATENATE("[",ROUND('Sanitation Data'!D11,0),"]"),NA()))</f>
        <v>#N/A</v>
      </c>
      <c r="Z6" s="96" t="e">
        <f>+IF(AND(ISTEXT('Sanitation Data'!B2),CO6="Yes"),'Sanitation Data'!D12,IF(AND(ISTEXT('Sanitation Data'!B2),CO6="No",ISNUMBER('Sanitation Data'!D12)),CONCATENATE("[",ROUND('Sanitation Data'!D12,0),"]"),NA()))</f>
        <v>#N/A</v>
      </c>
      <c r="AA6" s="96" t="e">
        <f>+IF(AND(ISTEXT('Sanitation Data'!B2),CP6="Yes"),100-'Sanitation Data'!E4,IF(AND(ISTEXT('Sanitation Data'!B2),CP6="No",ISNUMBER('Sanitation Data'!E4)),CONCATENATE("[",ROUND(100-'Sanitation Data'!E4,0),"]"),NA()))</f>
        <v>#N/A</v>
      </c>
      <c r="AB6" s="96" t="e">
        <f>+IF(AND(ISTEXT('Sanitation Data'!B2),CQ6="Yes"),'Sanitation Data'!E6,IF(AND(ISTEXT('Sanitation Data'!B2),CQ6="No",ISNUMBER('Sanitation Data'!E6)),CONCATENATE("[",ROUND('Sanitation Data'!E6,0),"]"),NA()))</f>
        <v>#N/A</v>
      </c>
      <c r="AC6" s="96" t="e">
        <f>+IF(AND(ISTEXT('Sanitation Data'!B2),CR6="Yes"),'Sanitation Data'!E10,IF(AND(ISTEXT('Sanitation Data'!B2),CR6="No",ISNUMBER('Sanitation Data'!E10)),CONCATENATE("[",ROUND('Sanitation Data'!E10,0),"]"),NA()))</f>
        <v>#N/A</v>
      </c>
      <c r="AD6" s="96" t="e">
        <f>+IF(AND(ISTEXT('Sanitation Data'!B2),CS6="Yes"),'Sanitation Data'!E11,IF(AND(ISTEXT('Sanitation Data'!B2),CS6="No",ISNUMBER('Sanitation Data'!E11)),CONCATENATE("[",ROUND('Sanitation Data'!E11,0),"]"),NA()))</f>
        <v>#N/A</v>
      </c>
      <c r="AE6" s="96" t="e">
        <f>+IF(AND(ISTEXT('Sanitation Data'!B2),CT6="Yes"),'Sanitation Data'!E12,IF(AND(ISTEXT('Sanitation Data'!B2),CT6="No",ISNUMBER('Sanitation Data'!E12)),CONCATENATE("[",ROUND('Sanitation Data'!E12,0),"]"),NA()))</f>
        <v>#N/A</v>
      </c>
      <c r="AF6" s="96" t="e">
        <f>+IF(AND(ISTEXT('Sanitation Data'!B2),CU6="Yes"),100-'Sanitation Data'!F4,IF(AND(ISTEXT('Sanitation Data'!B2),CU6="No",ISNUMBER('Sanitation Data'!F4)),CONCATENATE("[",ROUND(100-'Sanitation Data'!F4,0),"]"),NA()))</f>
        <v>#N/A</v>
      </c>
      <c r="AG6" s="96" t="e">
        <f>+IF(AND(ISTEXT('Sanitation Data'!B2),CV6="Yes"),'Sanitation Data'!F6,IF(AND(ISTEXT('Sanitation Data'!B2),CV6="No",ISNUMBER('Sanitation Data'!F6)),CONCATENATE("[",ROUND('Sanitation Data'!F6,0),"]"),NA()))</f>
        <v>#N/A</v>
      </c>
      <c r="AH6" s="96" t="e">
        <f>+IF(AND(ISTEXT('Sanitation Data'!B2),CW6="Yes"),'Sanitation Data'!F10,IF(AND(ISTEXT('Sanitation Data'!B2),CW6="No",ISNUMBER('Sanitation Data'!F10)),CONCATENATE("[",ROUND('Sanitation Data'!F10,0),"]"),NA()))</f>
        <v>#N/A</v>
      </c>
      <c r="AI6" s="96" t="e">
        <f>+IF(AND(ISTEXT('Sanitation Data'!B2),CX6="Yes"),'Sanitation Data'!F11,IF(AND(ISTEXT('Sanitation Data'!B2),CX6="No",ISNUMBER('Sanitation Data'!F11)),CONCATENATE("[",ROUND('Sanitation Data'!F11,0),"]"),NA()))</f>
        <v>#N/A</v>
      </c>
      <c r="AJ6" s="96" t="e">
        <f>+IF(AND(ISTEXT('Sanitation Data'!B2),CY6="Yes"),'Sanitation Data'!F12,IF(AND(ISTEXT('Sanitation Data'!B2),CY6="No",ISNUMBER('Sanitation Data'!F12)),CONCATENATE("[",ROUND('Sanitation Data'!F12,0),"]"),NA()))</f>
        <v>#N/A</v>
      </c>
      <c r="AK6" s="96" t="e">
        <f>+IF(AND(ISTEXT('Sanitation Data'!B2),CZ6="Yes"),100-'Sanitation Data'!G4,IF(AND(ISTEXT('Sanitation Data'!B2),CZ6="No",ISNUMBER('Sanitation Data'!G4)),CONCATENATE("[",ROUND(100-'Sanitation Data'!G4,0),"]"),NA()))</f>
        <v>#N/A</v>
      </c>
      <c r="AL6" s="96" t="e">
        <f>+IF(AND(ISTEXT('Sanitation Data'!B2),DA6="Yes"),'Sanitation Data'!G6,IF(AND(ISTEXT('Sanitation Data'!B2),DA6="No",ISNUMBER('Sanitation Data'!G6)),CONCATENATE("[",ROUND('Sanitation Data'!G6,0),"]"),NA()))</f>
        <v>#N/A</v>
      </c>
      <c r="AM6" s="96" t="e">
        <f>+IF(AND(ISTEXT('Sanitation Data'!B2),DB6="Yes"),'Sanitation Data'!G10,IF(AND(ISTEXT('Sanitation Data'!B2),DB6="No",ISNUMBER('Sanitation Data'!G10)),CONCATENATE("[",ROUND('Sanitation Data'!G10,0),"]"),NA()))</f>
        <v>#N/A</v>
      </c>
      <c r="AN6" s="96" t="e">
        <f>+IF(AND(ISTEXT('Sanitation Data'!B2),DC6="Yes"),'Sanitation Data'!G11,IF(AND(ISTEXT('Sanitation Data'!B2),DC6="No",ISNUMBER('Sanitation Data'!G11)),CONCATENATE("[",ROUND('Sanitation Data'!G11,0),"]"),NA()))</f>
        <v>#N/A</v>
      </c>
      <c r="AO6" s="96" t="e">
        <f>+IF(AND(ISTEXT('Sanitation Data'!B2),DD6="Yes"),'Sanitation Data'!G12,IF(AND(ISTEXT('Sanitation Data'!B2),DD6="No",ISNUMBER('Sanitation Data'!G12)),CONCATENATE("[",ROUND('Sanitation Data'!G12,0),"]"),NA()))</f>
        <v>#N/A</v>
      </c>
      <c r="AP6" s="96" t="str">
        <f>+IF(AND(ISTEXT('Sanitation Data'!B2),DE6="Yes"),100-'Sanitation Data'!H4,IF(AND(ISTEXT('Sanitation Data'!B2),DE6="No",ISNUMBER('Sanitation Data'!H4)),CONCATENATE("[",ROUND(100-'Sanitation Data'!H4,0),"]"),NA()))</f>
        <v>[84]</v>
      </c>
      <c r="AQ6" s="96" t="e">
        <f>+IF(AND(ISTEXT('Sanitation Data'!B2),DF6="Yes"),'Sanitation Data'!H6,IF(AND(ISTEXT('Sanitation Data'!B2),DF6="No",ISTEXT('Sanitation Data'!H6)),CONCATENATE("[",ROUND('Sanitation Data'!H6,0),"]"),NA()))</f>
        <v>#N/A</v>
      </c>
      <c r="AR6" s="96" t="e">
        <f>+IF(AND(ISTEXT('Sanitation Data'!B2),DG6="Yes"),'Sanitation Data'!H10,IF(AND(ISTEXT('Sanitation Data'!B2),DG6="No",ISNUMBER('Sanitation Data'!H10)),CONCATENATE("[",ROUND('Sanitation Data'!H10,0),"]"),NA()))</f>
        <v>#N/A</v>
      </c>
      <c r="AS6" s="96" t="e">
        <f>+IF(AND(ISTEXT('Sanitation Data'!B2),DH6="Yes"),'Sanitation Data'!H11,IF(AND(ISTEXT('Sanitation Data'!B2),DH6="No",ISNUMBER('Sanitation Data'!H11)),CONCATENATE("[",ROUND('Sanitation Data'!H11,0),"]"),NA()))</f>
        <v>#N/A</v>
      </c>
      <c r="AT6" s="96" t="e">
        <f>+IF(AND(ISTEXT('Sanitation Data'!B2),DI6="Yes"),'Sanitation Data'!H12,IF(AND(ISTEXT('Sanitation Data'!B2),DI6="No",ISNUMBER('Sanitation Data'!H12)),CONCATENATE("[",ROUND('Sanitation Data'!H12,0),"]"),NA()))</f>
        <v>#N/A</v>
      </c>
      <c r="AU6" s="96" t="str">
        <f>+IF(AND(ISTEXT('Sanitation Data'!B2),DJ6="Yes"),100-'Sanitation Data'!I4,IF(AND(ISTEXT('Sanitation Data'!B2),DJ6="No",ISNUMBER('Sanitation Data'!I4)),CONCATENATE("[",ROUND(100-'Sanitation Data'!I4,0),"]"),NA()))</f>
        <v>[88]</v>
      </c>
      <c r="AV6" s="96" t="e">
        <f>+IF(AND(ISTEXT('Sanitation Data'!B2),DK6="Yes"),'Sanitation Data'!I6,IF(AND(ISTEXT('Sanitation Data'!B2),DK6="No",ISNUMBER('Sanitation Data'!I6)),CONCATENATE("[",ROUND('Sanitation Data'!I6,0),"]"),NA()))</f>
        <v>#N/A</v>
      </c>
      <c r="AW6" s="96" t="e">
        <f>+IF(AND(ISTEXT('Sanitation Data'!B2),DL6="Yes"),'Sanitation Data'!I10,IF(AND(ISTEXT('Sanitation Data'!B2),DL6="No",ISNUMBER('Sanitation Data'!I10)),CONCATENATE("[",ROUND('Sanitation Data'!I10,0),"]"),NA()))</f>
        <v>#N/A</v>
      </c>
      <c r="AX6" s="96" t="e">
        <f>+IF(AND(ISTEXT('Sanitation Data'!B2),DM6="Yes"),'Sanitation Data'!I11,IF(AND(ISTEXT('Sanitation Data'!B2),DM6="No",ISNUMBER('Sanitation Data'!I11)),CONCATENATE("[",ROUND('Sanitation Data'!I11,0),"]"),NA()))</f>
        <v>#N/A</v>
      </c>
      <c r="AY6" s="96" t="e">
        <f>+IF(AND(ISTEXT('Sanitation Data'!B2),DN6="Yes"),'Sanitation Data'!I12,IF(AND(ISTEXT('Sanitation Data'!B2),DN6="No",ISNUMBER('Sanitation Data'!I12)),CONCATENATE("[",ROUND('Sanitation Data'!I12,0),"]"),NA()))</f>
        <v>#N/A</v>
      </c>
      <c r="AZ6" s="97" t="e">
        <f>+IF(AND(ISTEXT('Hygiene Data'!B2),DO6="Yes"),'Hygiene Data'!D5,IF(AND(ISTEXT('Hygiene Data'!B2),DO6="No",ISNUMBER('Hygiene Data'!D5)),CONCATENATE("[",ROUND('Hygiene Data'!D5,0),"]"),NA()))</f>
        <v>#N/A</v>
      </c>
      <c r="BA6" s="97" t="e">
        <f>+IF(AND(ISTEXT('Hygiene Data'!B2),DP6="Yes"),'Hygiene Data'!D7,IF(AND(ISTEXT('Hygiene Data'!B2),DP6="No",ISNUMBER('Hygiene Data'!D7)),CONCATENATE("[",ROUND('Hygiene Data'!D7,0),"]"),NA()))</f>
        <v>#N/A</v>
      </c>
      <c r="BB6" s="97" t="e">
        <f>+IF(AND(ISTEXT('Hygiene Data'!B2),DQ6="Yes"),'Hygiene Data'!D9,IF(AND(ISTEXT('Hygiene Data'!B2),DQ6="No",ISNUMBER('Hygiene Data'!D9)),CONCATENATE("[",ROUND('Hygiene Data'!D9,0),"]"),NA()))</f>
        <v>#N/A</v>
      </c>
      <c r="BC6" s="97" t="e">
        <f>+IF(AND(ISTEXT('Hygiene Data'!B2),DR6="Yes"),'Hygiene Data'!E5,IF(AND(ISTEXT('Hygiene Data'!B2),DR6="No",ISNUMBER('Hygiene Data'!E5)),CONCATENATE("[",ROUND('Hygiene Data'!E5,0),"]"),NA()))</f>
        <v>#N/A</v>
      </c>
      <c r="BD6" s="97" t="e">
        <f>+IF(AND(ISTEXT('Hygiene Data'!B2),DS6="Yes"),'Hygiene Data'!E7,IF(AND(ISTEXT('Hygiene Data'!B2),DS6="No",ISNUMBER('Hygiene Data'!E7)),CONCATENATE("[",ROUND('Hygiene Data'!E7,0),"]"),NA()))</f>
        <v>#N/A</v>
      </c>
      <c r="BE6" s="97" t="e">
        <f>+IF(AND(ISTEXT('Hygiene Data'!B2),DT6="Yes"),'Hygiene Data'!E9,IF(AND(ISTEXT('Hygiene Data'!B2),DT6="No",ISNUMBER('Hygiene Data'!E9)),CONCATENATE("[",ROUND('Hygiene Data'!E9,0),"]"),NA()))</f>
        <v>#N/A</v>
      </c>
      <c r="BF6" s="97" t="e">
        <f>+IF(AND(ISTEXT('Hygiene Data'!B2),DU6="Yes"),'Hygiene Data'!F5,IF(AND(ISTEXT('Hygiene Data'!B2),DU6="No",ISNUMBER('Hygiene Data'!F5)),CONCATENATE("[",ROUND('Hygiene Data'!F5,0),"]"),NA()))</f>
        <v>#N/A</v>
      </c>
      <c r="BG6" s="97" t="e">
        <f>+IF(AND(ISTEXT('Hygiene Data'!B2),DV6="Yes"),'Hygiene Data'!F7,IF(AND(ISTEXT('Hygiene Data'!B2),DV6="No",ISNUMBER('Hygiene Data'!F7)),CONCATENATE("[",ROUND('Hygiene Data'!F7,0),"]"),NA()))</f>
        <v>#N/A</v>
      </c>
      <c r="BH6" s="97" t="e">
        <f>+IF(AND(ISTEXT('Hygiene Data'!B2),DW6="Yes"),'Hygiene Data'!F9,IF(AND(ISTEXT('Hygiene Data'!B2),DW6="No",ISNUMBER('Hygiene Data'!F9)),CONCATENATE("[",ROUND('Hygiene Data'!F9,0),"]"),NA()))</f>
        <v>#N/A</v>
      </c>
      <c r="BI6" s="97" t="e">
        <f>+IF(AND(ISTEXT('Hygiene Data'!B2),DX6="Yes"),'Hygiene Data'!G5,IF(AND(ISTEXT('Hygiene Data'!B2),DX6="No",ISNUMBER('Hygiene Data'!G5)),CONCATENATE("[",ROUND('Hygiene Data'!G5,0),"]"),NA()))</f>
        <v>#N/A</v>
      </c>
      <c r="BJ6" s="97" t="e">
        <f>+IF(AND(ISTEXT('Hygiene Data'!B2),DY6="Yes"),'Hygiene Data'!G7,IF(AND(ISTEXT('Hygiene Data'!B2),DY6="No",ISNUMBER('Hygiene Data'!G7)),CONCATENATE("[",ROUND('Hygiene Data'!G7,0),"]"),NA()))</f>
        <v>#N/A</v>
      </c>
      <c r="BK6" s="97" t="e">
        <f>+IF(AND(ISTEXT('Hygiene Data'!B2),DZ6="Yes"),'Hygiene Data'!G9,IF(AND(ISTEXT('Hygiene Data'!B2),DZ6="No",ISNUMBER('Hygiene Data'!G9)),CONCATENATE("[",ROUND('Hygiene Data'!G9,0),"]"),NA()))</f>
        <v>#N/A</v>
      </c>
      <c r="BL6" s="97" t="e">
        <f>+IF(AND(ISTEXT('Hygiene Data'!B2),EA6="Yes"),'Hygiene Data'!H5,IF(AND(ISTEXT('Hygiene Data'!B2),EA6="No",ISNUMBER('Hygiene Data'!H5)),CONCATENATE("[",ROUND('Hygiene Data'!H5,0),"]"),NA()))</f>
        <v>#N/A</v>
      </c>
      <c r="BM6" s="97" t="e">
        <f>+IF(AND(ISTEXT('Hygiene Data'!B2),EB6="Yes"),'Hygiene Data'!H7,IF(AND(ISTEXT('Hygiene Data'!B2),EB6="No",ISNUMBER('Hygiene Data'!H7)),CONCATENATE("[",ROUND('Hygiene Data'!H7,0),"]"),NA()))</f>
        <v>#N/A</v>
      </c>
      <c r="BN6" s="97" t="e">
        <f>+IF(AND(ISTEXT('Hygiene Data'!B2),EC6="Yes"),'Hygiene Data'!H9,IF(AND(ISTEXT('Hygiene Data'!B2),EC6="No",ISNUMBER('Hygiene Data'!H9)),CONCATENATE("[",ROUND('Hygiene Data'!H9,0),"]"),NA()))</f>
        <v>#N/A</v>
      </c>
      <c r="BO6" s="97" t="e">
        <f>+IF(AND(ISTEXT('Hygiene Data'!B2),ED6="Yes"),'Hygiene Data'!I5,IF(AND(ISTEXT('Hygiene Data'!B2),ED6="No",ISNUMBER('Hygiene Data'!I5)),CONCATENATE("[",ROUND('Hygiene Data'!I5,0),"]"),NA()))</f>
        <v>#N/A</v>
      </c>
      <c r="BP6" s="97" t="e">
        <f>+IF(AND(ISTEXT('Hygiene Data'!B2),EE6="Yes"),'Hygiene Data'!I7,IF(AND(ISTEXT('Hygiene Data'!B2),EE6="No",ISNUMBER('Hygiene Data'!I7)),CONCATENATE("[",ROUND('Hygiene Data'!I7,0),"]"),NA()))</f>
        <v>#N/A</v>
      </c>
      <c r="BQ6" s="97" t="e">
        <f>+IF(AND(ISTEXT('Hygiene Data'!B2),EF6="Yes"),'Hygiene Data'!I9,IF(AND(ISTEXT('Hygiene Data'!B2),EF6="No",ISNUMBER('Hygiene Data'!I9)),CONCATENATE("[",ROUND('Hygiene Data'!I9,0),"]"),NA()))</f>
        <v>#N/A</v>
      </c>
      <c r="BR6" s="296"/>
      <c r="BS6" s="296">
        <f>+'Water Data'!D27</f>
        <v>0</v>
      </c>
      <c r="BT6" s="296" t="str">
        <f>+'Water Data'!D28</f>
        <v>No</v>
      </c>
      <c r="BU6" s="296">
        <f>+'Water Data'!D29</f>
        <v>0</v>
      </c>
      <c r="BV6" s="296">
        <f>+'Water Data'!E27</f>
        <v>0</v>
      </c>
      <c r="BW6" s="296">
        <f>+'Water Data'!E28</f>
        <v>0</v>
      </c>
      <c r="BX6" s="296">
        <f>+'Water Data'!E29</f>
        <v>0</v>
      </c>
      <c r="BY6" s="296">
        <f>+'Water Data'!F27</f>
        <v>0</v>
      </c>
      <c r="BZ6" s="296">
        <f>+'Water Data'!F28</f>
        <v>0</v>
      </c>
      <c r="CA6" s="296">
        <f>+'Water Data'!F29</f>
        <v>0</v>
      </c>
      <c r="CB6" s="296">
        <f>+'Water Data'!G27</f>
        <v>0</v>
      </c>
      <c r="CC6" s="296">
        <f>+'Water Data'!G28</f>
        <v>0</v>
      </c>
      <c r="CD6" s="296">
        <f>+'Water Data'!G29</f>
        <v>0</v>
      </c>
      <c r="CE6" s="296">
        <f>+'Water Data'!H27</f>
        <v>0</v>
      </c>
      <c r="CF6" s="296" t="str">
        <f>+'Water Data'!H28</f>
        <v>No</v>
      </c>
      <c r="CG6" s="296">
        <f>+'Water Data'!H29</f>
        <v>0</v>
      </c>
      <c r="CH6" s="296">
        <f>+'Water Data'!I27</f>
        <v>0</v>
      </c>
      <c r="CI6" s="296" t="str">
        <f>+'Water Data'!I28</f>
        <v>No</v>
      </c>
      <c r="CJ6" s="296">
        <f>+'Water Data'!I29</f>
        <v>0</v>
      </c>
      <c r="CK6" s="296" t="str">
        <f>+'Sanitation Data'!D28</f>
        <v>No</v>
      </c>
      <c r="CL6" s="296">
        <f>+'Sanitation Data'!D29</f>
        <v>0</v>
      </c>
      <c r="CM6" s="296">
        <f>+'Sanitation Data'!D30</f>
        <v>0</v>
      </c>
      <c r="CN6" s="296">
        <f>+'Sanitation Data'!D31</f>
        <v>0</v>
      </c>
      <c r="CO6" s="296">
        <f>+'Sanitation Data'!D32</f>
        <v>0</v>
      </c>
      <c r="CP6" s="296">
        <f>+'Sanitation Data'!E28</f>
        <v>0</v>
      </c>
      <c r="CQ6" s="296">
        <f>+'Sanitation Data'!E29</f>
        <v>0</v>
      </c>
      <c r="CR6" s="296">
        <f>+'Sanitation Data'!E30</f>
        <v>0</v>
      </c>
      <c r="CS6" s="296">
        <f>+'Sanitation Data'!E31</f>
        <v>0</v>
      </c>
      <c r="CT6" s="296">
        <f>+'Sanitation Data'!E32</f>
        <v>0</v>
      </c>
      <c r="CU6" s="296">
        <f>+'Sanitation Data'!F28</f>
        <v>0</v>
      </c>
      <c r="CV6" s="296">
        <f>+'Sanitation Data'!F29</f>
        <v>0</v>
      </c>
      <c r="CW6" s="296">
        <f>+'Sanitation Data'!F30</f>
        <v>0</v>
      </c>
      <c r="CX6" s="296">
        <f>+'Sanitation Data'!F31</f>
        <v>0</v>
      </c>
      <c r="CY6" s="296">
        <f>+'Sanitation Data'!F32</f>
        <v>0</v>
      </c>
      <c r="CZ6" s="296">
        <f>+'Sanitation Data'!G28</f>
        <v>0</v>
      </c>
      <c r="DA6" s="296">
        <f>+'Sanitation Data'!G29</f>
        <v>0</v>
      </c>
      <c r="DB6" s="296">
        <f>+'Sanitation Data'!G30</f>
        <v>0</v>
      </c>
      <c r="DC6" s="296">
        <f>+'Sanitation Data'!G31</f>
        <v>0</v>
      </c>
      <c r="DD6" s="296">
        <f>+'Sanitation Data'!G32</f>
        <v>0</v>
      </c>
      <c r="DE6" s="296" t="str">
        <f>+'Sanitation Data'!H28</f>
        <v>No</v>
      </c>
      <c r="DF6" s="296">
        <f>+'Sanitation Data'!H29</f>
        <v>0</v>
      </c>
      <c r="DG6" s="296">
        <f>+'Sanitation Data'!H30</f>
        <v>0</v>
      </c>
      <c r="DH6" s="296">
        <f>+'Sanitation Data'!H31</f>
        <v>0</v>
      </c>
      <c r="DI6" s="296">
        <f>+'Sanitation Data'!H32</f>
        <v>0</v>
      </c>
      <c r="DJ6" s="296" t="str">
        <f>+'Sanitation Data'!I28</f>
        <v>No</v>
      </c>
      <c r="DK6" s="296">
        <f>+'Sanitation Data'!I29</f>
        <v>0</v>
      </c>
      <c r="DL6" s="296">
        <f>+'Sanitation Data'!I30</f>
        <v>0</v>
      </c>
      <c r="DM6" s="296">
        <f>+'Sanitation Data'!I31</f>
        <v>0</v>
      </c>
      <c r="DN6" s="296">
        <f>+'Sanitation Data'!I32</f>
        <v>0</v>
      </c>
      <c r="DO6" s="296">
        <f>+'Hygiene Data'!D11</f>
        <v>0</v>
      </c>
      <c r="DP6" s="296">
        <f>+'Hygiene Data'!D12</f>
        <v>0</v>
      </c>
      <c r="DQ6" s="296">
        <f>+'Hygiene Data'!D13</f>
        <v>0</v>
      </c>
      <c r="DR6" s="296">
        <f>+'Hygiene Data'!E11</f>
        <v>0</v>
      </c>
      <c r="DS6" s="296">
        <f>+'Hygiene Data'!E12</f>
        <v>0</v>
      </c>
      <c r="DT6" s="296">
        <f>+'Hygiene Data'!E13</f>
        <v>0</v>
      </c>
      <c r="DU6" s="296">
        <f>+'Hygiene Data'!F11</f>
        <v>0</v>
      </c>
      <c r="DV6" s="296">
        <f>+'Hygiene Data'!F12</f>
        <v>0</v>
      </c>
      <c r="DW6" s="296">
        <f>+'Hygiene Data'!F13</f>
        <v>0</v>
      </c>
      <c r="DX6" s="296">
        <f>+'Hygiene Data'!G11</f>
        <v>0</v>
      </c>
      <c r="DY6" s="296">
        <f>+'Hygiene Data'!G12</f>
        <v>0</v>
      </c>
      <c r="DZ6" s="296">
        <f>+'Hygiene Data'!G13</f>
        <v>0</v>
      </c>
      <c r="EA6" s="296">
        <f>+'Hygiene Data'!H11</f>
        <v>0</v>
      </c>
      <c r="EB6" s="296">
        <f>+'Hygiene Data'!H12</f>
        <v>0</v>
      </c>
      <c r="EC6" s="296">
        <f>+'Hygiene Data'!H13</f>
        <v>0</v>
      </c>
      <c r="ED6" s="296">
        <f>+'Hygiene Data'!I11</f>
        <v>0</v>
      </c>
      <c r="EE6" s="296">
        <f>+'Hygiene Data'!I12</f>
        <v>0</v>
      </c>
      <c r="EF6" s="296">
        <f>+'Hygiene Data'!I13</f>
        <v>0</v>
      </c>
    </row>
    <row xmlns:x14ac="http://schemas.microsoft.com/office/spreadsheetml/2009/9/ac" r="7" x14ac:dyDescent="0.2">
      <c r="A7" s="36" t="str">
        <f ca="true">+IF(OFFSET('Water Data'!$B$2,0,10*ROW('Water Data'!E1))="","",OFFSET('Water Data'!$B$2,0,10*ROW('Water Data'!E1)))</f>
        <v>KHM_2016_EMIS</v>
      </c>
      <c r="B7" s="36" t="str">
        <f ca="true">+IF(OFFSET('Water Data'!$C$2,0,10*ROW('Water Data'!F1))="","",OFFSET('Water Data'!$C$2,0,10*ROW('Water Data'!F1)))</f>
        <v>EMIS</v>
      </c>
      <c r="C7" s="358">
        <f t="shared" ref="C7:C70" ca="true" si="0">+IF(ISNUMBER(VALUE(MID(A7,5,4))), VALUE(MID(A7, 5,4)),"")</f>
        <v>2016</v>
      </c>
      <c r="D7" s="95" t="str">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[50]</v>
      </c>
      <c r="E7" s="9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5" t="str">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[49]</v>
      </c>
      <c r="H7" s="9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5" t="str">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[50]</v>
      </c>
      <c r="K7" s="9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5" t="str">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[33]</v>
      </c>
      <c r="N7" s="9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5" t="str">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[58]</v>
      </c>
      <c r="Q7" s="9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5" t="str">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[48]</v>
      </c>
      <c r="T7" s="9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6" t="str">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[68]</v>
      </c>
      <c r="W7" s="9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6"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[39]</v>
      </c>
      <c r="AA7" s="96" t="str">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[71]</v>
      </c>
      <c r="AB7" s="9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6" t="str">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[48]</v>
      </c>
      <c r="AF7" s="96" t="str">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[67]</v>
      </c>
      <c r="AG7" s="9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6" t="str">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[38]</v>
      </c>
      <c r="AK7" s="96" t="str">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[29]</v>
      </c>
      <c r="AL7" s="9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6" t="str">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[15]</v>
      </c>
      <c r="AP7" s="96" t="str">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[86]</v>
      </c>
      <c r="AQ7" s="9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6" t="str">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[47]</v>
      </c>
      <c r="AU7" s="96" t="str">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[91]</v>
      </c>
      <c r="AV7" s="9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6" t="str">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[67]</v>
      </c>
      <c r="AZ7" s="9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42.6</v>
      </c>
      <c r="BA7" s="9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38.6</v>
      </c>
      <c r="BC7" s="97">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50.2</v>
      </c>
      <c r="BD7" s="9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7">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46.5</v>
      </c>
      <c r="BF7" s="97">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41.6</v>
      </c>
      <c r="BG7" s="9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7">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37.6</v>
      </c>
      <c r="BI7" s="97">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30.4</v>
      </c>
      <c r="BJ7" s="9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7">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27.2</v>
      </c>
      <c r="BL7" s="9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49.1</v>
      </c>
      <c r="BM7" s="9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44.8</v>
      </c>
      <c r="BO7" s="9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42.2</v>
      </c>
      <c r="BP7" s="9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38.1</v>
      </c>
      <c r="BR7" s="296"/>
      <c r="BS7" s="296" t="str">
        <f ca="true">+IF(OFFSET('Water Data'!$D$27,0,10*ROW('Water Data'!D1))="","",OFFSET('Water Data'!$D$27,0,10*ROW('Water Data'!D1)))</f>
        <v>No</v>
      </c>
      <c r="BT7" s="296" t="str">
        <f ca="true">+IF(OFFSET('Water Data'!$D$28,0,10*ROW('Water Data'!D1))="","",OFFSET('Water Data'!$D$28,0,10*ROW('Water Data'!D1)))</f>
        <v/>
      </c>
      <c r="BU7" s="296" t="str">
        <f ca="true">+IF(OFFSET('Water Data'!$D$29,0,10*ROW('Water Data'!D1))="","",OFFSET('Water Data'!$D$29,0,10*ROW('Water Data'!D1)))</f>
        <v/>
      </c>
      <c r="BV7" s="296" t="str">
        <f ca="true">+IF(OFFSET('Water Data'!$E$27,0,10*ROW('Water Data'!E1))="","",OFFSET('Water Data'!$E$27,0,10*ROW('Water Data'!E1)))</f>
        <v>No</v>
      </c>
      <c r="BW7" s="296" t="str">
        <f ca="true">+IF(OFFSET('Water Data'!$E$28,0,10*ROW('Water Data'!E1))="","",OFFSET('Water Data'!$E$28,0,10*ROW('Water Data'!E1)))</f>
        <v/>
      </c>
      <c r="BX7" s="296" t="str">
        <f ca="true">+IF(OFFSET('Water Data'!$E$29,0,10*ROW('Water Data'!E1))="","",OFFSET('Water Data'!$E$29,0,10*ROW('Water Data'!E1)))</f>
        <v/>
      </c>
      <c r="BY7" s="296" t="str">
        <f ca="true">+IF(OFFSET('Water Data'!$F$27,0,10*ROW('Water Data'!F1))="","",OFFSET('Water Data'!$F$27,0,10*ROW('Water Data'!F1)))</f>
        <v>No</v>
      </c>
      <c r="BZ7" s="296" t="str">
        <f ca="true">+IF(OFFSET('Water Data'!$F$28,0,10*ROW('Water Data'!F1))="","",OFFSET('Water Data'!$F$28,0,10*ROW('Water Data'!F1)))</f>
        <v/>
      </c>
      <c r="CA7" s="296" t="str">
        <f ca="true">+IF(OFFSET('Water Data'!$F$29,0,10*ROW('Water Data'!F1))="","",OFFSET('Water Data'!$F$29,0,10*ROW('Water Data'!F1)))</f>
        <v/>
      </c>
      <c r="CB7" s="296" t="str">
        <f ca="true">+IF(OFFSET('Water Data'!$G$27,0,10*ROW('Water Data'!G1))="","",OFFSET('Water Data'!$G$27,0,10*ROW('Water Data'!G1)))</f>
        <v>No</v>
      </c>
      <c r="CC7" s="296" t="str">
        <f ca="true">+IF(OFFSET('Water Data'!$G$28,0,10*ROW('Water Data'!G1))="","",OFFSET('Water Data'!$G$28,0,10*ROW('Water Data'!G1)))</f>
        <v/>
      </c>
      <c r="CD7" s="296" t="str">
        <f ca="true">+IF(OFFSET('Water Data'!$G$29,0,10*ROW('Water Data'!G1))="","",OFFSET('Water Data'!$G$29,0,10*ROW('Water Data'!G1)))</f>
        <v/>
      </c>
      <c r="CE7" s="296" t="str">
        <f ca="true">+IF(OFFSET('Water Data'!$H$27,0,10*ROW('Water Data'!H1))="","",OFFSET('Water Data'!$H$27,0,10*ROW('Water Data'!H1)))</f>
        <v>No</v>
      </c>
      <c r="CF7" s="296" t="str">
        <f ca="true">+IF(OFFSET('Water Data'!$H$28,0,10*ROW('Water Data'!H1))="","",OFFSET('Water Data'!$H$28,0,10*ROW('Water Data'!H1)))</f>
        <v/>
      </c>
      <c r="CG7" s="296" t="str">
        <f ca="true">+IF(OFFSET('Water Data'!$H$29,0,10*ROW('Water Data'!H1))="","",OFFSET('Water Data'!$H$29,0,10*ROW('Water Data'!H1)))</f>
        <v/>
      </c>
      <c r="CH7" s="296" t="str">
        <f ca="true">+IF(OFFSET('Water Data'!$I$27,0,10*ROW('Water Data'!I1))="","",OFFSET('Water Data'!$I$27,0,10*ROW('Water Data'!I1)))</f>
        <v>No</v>
      </c>
      <c r="CI7" s="296" t="str">
        <f ca="true">+IF(OFFSET('Water Data'!$I$28,0,10*ROW('Water Data'!I1))="","",OFFSET('Water Data'!$I$28,0,10*ROW('Water Data'!I1)))</f>
        <v/>
      </c>
      <c r="CJ7" s="296" t="str">
        <f ca="true">+IF(OFFSET('Water Data'!$I$29,0,10*ROW('Water Data'!I1))="","",OFFSET('Water Data'!$I$29,0,10*ROW('Water Data'!I1)))</f>
        <v/>
      </c>
      <c r="CK7" s="296" t="str">
        <f ca="true">+IF(OFFSET('Sanitation Data'!$D$28,0,10*ROW('Sanitation Data'!D1))="","",OFFSET('Sanitation Data'!$D$28,0,10*ROW('Sanitation Data'!D1)))</f>
        <v>No</v>
      </c>
      <c r="CL7" s="296" t="str">
        <f ca="true">+IF(OFFSET('Sanitation Data'!$D$29,0,10*ROW('Sanitation Data'!D1))="","",OFFSET('Sanitation Data'!$D$29,0,10*ROW('Sanitation Data'!D1)))</f>
        <v/>
      </c>
      <c r="CM7" s="296" t="str">
        <f ca="true">+IF(OFFSET('Sanitation Data'!$D$30,0,10*ROW('Sanitation Data'!D1))="","",OFFSET('Sanitation Data'!$D$30,0,10*ROW('Sanitation Data'!D1)))</f>
        <v/>
      </c>
      <c r="CN7" s="296" t="str">
        <f ca="true">+IF(OFFSET('Sanitation Data'!$D$31,0,10*ROW('Sanitation Data'!D1))="","",OFFSET('Sanitation Data'!$D$31,0,10*ROW('Sanitation Data'!D1)))</f>
        <v/>
      </c>
      <c r="CO7" s="296" t="str">
        <f ca="true">+IF(OFFSET('Sanitation Data'!$D$32,0,10*ROW('Sanitation Data'!D1))="","",OFFSET('Sanitation Data'!$D$32,0,10*ROW('Sanitation Data'!D1)))</f>
        <v>No</v>
      </c>
      <c r="CP7" s="296" t="str">
        <f ca="true">+IF(OFFSET('Sanitation Data'!$E$28,0,10*ROW('Sanitation Data'!E1))="","",OFFSET('Sanitation Data'!$E$28,0,10*ROW('Sanitation Data'!E1)))</f>
        <v>No</v>
      </c>
      <c r="CQ7" s="296" t="str">
        <f ca="true">+IF(OFFSET('Sanitation Data'!$E$29,0,10*ROW('Sanitation Data'!E1))="","",OFFSET('Sanitation Data'!$E$29,0,10*ROW('Sanitation Data'!E1)))</f>
        <v/>
      </c>
      <c r="CR7" s="296" t="str">
        <f ca="true">+IF(OFFSET('Sanitation Data'!$E$30,0,10*ROW('Sanitation Data'!E1))="","",OFFSET('Sanitation Data'!$E$30,0,10*ROW('Sanitation Data'!E1)))</f>
        <v/>
      </c>
      <c r="CS7" s="296" t="str">
        <f ca="true">+IF(OFFSET('Sanitation Data'!$E$31,0,10*ROW('Sanitation Data'!E1))="","",OFFSET('Sanitation Data'!$E$31,0,10*ROW('Sanitation Data'!E1)))</f>
        <v/>
      </c>
      <c r="CT7" s="296" t="str">
        <f ca="true">+IF(OFFSET('Sanitation Data'!$E$32,0,10*ROW('Sanitation Data'!E1))="","",OFFSET('Sanitation Data'!$E$32,0,10*ROW('Sanitation Data'!E1)))</f>
        <v>No</v>
      </c>
      <c r="CU7" s="296" t="str">
        <f ca="true">+IF(OFFSET('Sanitation Data'!$F$28,0,10*ROW('Sanitation Data'!F1))="","",OFFSET('Sanitation Data'!$F$28,0,10*ROW('Sanitation Data'!F1)))</f>
        <v>No</v>
      </c>
      <c r="CV7" s="296" t="str">
        <f ca="true">+IF(OFFSET('Sanitation Data'!$F$29,0,10*ROW('Sanitation Data'!F1))="","",OFFSET('Sanitation Data'!$F$29,0,10*ROW('Sanitation Data'!F1)))</f>
        <v/>
      </c>
      <c r="CW7" s="296" t="str">
        <f ca="true">+IF(OFFSET('Sanitation Data'!$F$30,0,10*ROW('Sanitation Data'!F1))="","",OFFSET('Sanitation Data'!$F$30,0,10*ROW('Sanitation Data'!F1)))</f>
        <v/>
      </c>
      <c r="CX7" s="296" t="str">
        <f ca="true">+IF(OFFSET('Sanitation Data'!$F$31,0,10*ROW('Sanitation Data'!F1))="","",OFFSET('Sanitation Data'!$F$31,0,10*ROW('Sanitation Data'!F1)))</f>
        <v/>
      </c>
      <c r="CY7" s="296" t="str">
        <f ca="true">+IF(OFFSET('Sanitation Data'!$F$32,0,10*ROW('Sanitation Data'!F1))="","",OFFSET('Sanitation Data'!$F$32,0,10*ROW('Sanitation Data'!F1)))</f>
        <v>No</v>
      </c>
      <c r="CZ7" s="296" t="str">
        <f ca="true">+IF(OFFSET('Sanitation Data'!$G$28,0,10*ROW('Sanitation Data'!G1))="","",OFFSET('Sanitation Data'!$G$28,0,10*ROW('Sanitation Data'!G1)))</f>
        <v>No</v>
      </c>
      <c r="DA7" s="296" t="str">
        <f ca="true">+IF(OFFSET('Sanitation Data'!$G$29,0,10*ROW('Sanitation Data'!G1))="","",OFFSET('Sanitation Data'!$G$29,0,10*ROW('Sanitation Data'!G1)))</f>
        <v/>
      </c>
      <c r="DB7" s="296" t="str">
        <f ca="true">+IF(OFFSET('Sanitation Data'!$G$30,0,10*ROW('Sanitation Data'!G1))="","",OFFSET('Sanitation Data'!$G$30,0,10*ROW('Sanitation Data'!G1)))</f>
        <v/>
      </c>
      <c r="DC7" s="296" t="str">
        <f ca="true">+IF(OFFSET('Sanitation Data'!$G$31,0,10*ROW('Sanitation Data'!G1))="","",OFFSET('Sanitation Data'!$G$31,0,10*ROW('Sanitation Data'!G1)))</f>
        <v/>
      </c>
      <c r="DD7" s="296" t="str">
        <f ca="true">+IF(OFFSET('Sanitation Data'!$G$32,0,10*ROW('Sanitation Data'!G1))="","",OFFSET('Sanitation Data'!$G$32,0,10*ROW('Sanitation Data'!G1)))</f>
        <v>No</v>
      </c>
      <c r="DE7" s="296" t="str">
        <f ca="true">+IF(OFFSET('Sanitation Data'!$H$28,0,10*ROW('Sanitation Data'!H1))="","",OFFSET('Sanitation Data'!$H$28,0,10*ROW('Sanitation Data'!H1)))</f>
        <v>No</v>
      </c>
      <c r="DF7" s="296" t="str">
        <f ca="true">+IF(OFFSET('Sanitation Data'!$H$29,0,10*ROW('Sanitation Data'!H1))="","",OFFSET('Sanitation Data'!$H$29,0,10*ROW('Sanitation Data'!H1)))</f>
        <v/>
      </c>
      <c r="DG7" s="296" t="str">
        <f ca="true">+IF(OFFSET('Sanitation Data'!$H$30,0,10*ROW('Sanitation Data'!H1))="","",OFFSET('Sanitation Data'!$H$30,0,10*ROW('Sanitation Data'!H1)))</f>
        <v/>
      </c>
      <c r="DH7" s="296" t="str">
        <f ca="true">+IF(OFFSET('Sanitation Data'!$H$31,0,10*ROW('Sanitation Data'!H1))="","",OFFSET('Sanitation Data'!$H$31,0,10*ROW('Sanitation Data'!H1)))</f>
        <v/>
      </c>
      <c r="DI7" s="296" t="str">
        <f ca="true">+IF(OFFSET('Sanitation Data'!$H$32,0,10*ROW('Sanitation Data'!H1))="","",OFFSET('Sanitation Data'!$H$32,0,10*ROW('Sanitation Data'!H1)))</f>
        <v>No</v>
      </c>
      <c r="DJ7" s="296" t="str">
        <f ca="true">+IF(OFFSET('Sanitation Data'!$I$28,0,10*ROW('Sanitation Data'!I1))="","",OFFSET('Sanitation Data'!$I$28,0,10*ROW('Sanitation Data'!I1)))</f>
        <v>No</v>
      </c>
      <c r="DK7" s="296" t="str">
        <f ca="true">+IF(OFFSET('Sanitation Data'!$I$29,0,10*ROW('Sanitation Data'!I1))="","",OFFSET('Sanitation Data'!$I$29,0,10*ROW('Sanitation Data'!I1)))</f>
        <v/>
      </c>
      <c r="DL7" s="296" t="str">
        <f ca="true">+IF(OFFSET('Sanitation Data'!$I$30,0,10*ROW('Sanitation Data'!I1))="","",OFFSET('Sanitation Data'!$I$30,0,10*ROW('Sanitation Data'!I1)))</f>
        <v/>
      </c>
      <c r="DM7" s="296" t="str">
        <f ca="true">+IF(OFFSET('Sanitation Data'!$I$31,0,10*ROW('Sanitation Data'!I1))="","",OFFSET('Sanitation Data'!$I$31,0,10*ROW('Sanitation Data'!I1)))</f>
        <v/>
      </c>
      <c r="DN7" s="296" t="str">
        <f ca="true">+IF(OFFSET('Sanitation Data'!$I$32,0,10*ROW('Sanitation Data'!I1))="","",OFFSET('Sanitation Data'!$I$32,0,10*ROW('Sanitation Data'!I1)))</f>
        <v>No</v>
      </c>
      <c r="DO7" s="296" t="str">
        <f ca="true">+IF(OFFSET('Hygiene Data'!$D$11,0,10*ROW('Hygiene Data'!D1))="","",OFFSET('Hygiene Data'!$D$11,0,10*ROW('Hygiene Data'!D1)))</f>
        <v>Yes</v>
      </c>
      <c r="DP7" s="296" t="str">
        <f ca="true">+IF(OFFSET('Hygiene Data'!$D$12,0,10*ROW('Hygiene Data'!D1))="","",OFFSET('Hygiene Data'!$D$12,0,10*ROW('Hygiene Data'!D1)))</f>
        <v/>
      </c>
      <c r="DQ7" s="296" t="str">
        <f ca="true">+IF(OFFSET('Hygiene Data'!$D$13,0,10*ROW('Hygiene Data'!D1))="","",OFFSET('Hygiene Data'!$D$13,0,10*ROW('Hygiene Data'!D1)))</f>
        <v>Yes</v>
      </c>
      <c r="DR7" s="296" t="str">
        <f ca="true">+IF(OFFSET('Hygiene Data'!$E$11,0,10*ROW('Hygiene Data'!E1))="","",OFFSET('Hygiene Data'!$E$11,0,10*ROW('Hygiene Data'!E1)))</f>
        <v>Yes</v>
      </c>
      <c r="DS7" s="296" t="str">
        <f ca="true">+IF(OFFSET('Hygiene Data'!$E$12,0,10*ROW('Hygiene Data'!E1))="","",OFFSET('Hygiene Data'!$E$12,0,10*ROW('Hygiene Data'!E1)))</f>
        <v/>
      </c>
      <c r="DT7" s="296" t="str">
        <f ca="true">+IF(OFFSET('Hygiene Data'!$E$13,0,10*ROW('Hygiene Data'!E1))="","",OFFSET('Hygiene Data'!$E$13,0,10*ROW('Hygiene Data'!E1)))</f>
        <v>Yes</v>
      </c>
      <c r="DU7" s="296" t="str">
        <f ca="true">+IF(OFFSET('Hygiene Data'!$F$11,0,10*ROW('Hygiene Data'!F1))="","",OFFSET('Hygiene Data'!$F$11,0,10*ROW('Hygiene Data'!F1)))</f>
        <v>Yes</v>
      </c>
      <c r="DV7" s="296" t="str">
        <f ca="true">+IF(OFFSET('Hygiene Data'!$F$12,0,10*ROW('Hygiene Data'!F1))="","",OFFSET('Hygiene Data'!$F$12,0,10*ROW('Hygiene Data'!F1)))</f>
        <v/>
      </c>
      <c r="DW7" s="296" t="str">
        <f ca="true">+IF(OFFSET('Hygiene Data'!$F$13,0,10*ROW('Hygiene Data'!F1))="","",OFFSET('Hygiene Data'!$F$13,0,10*ROW('Hygiene Data'!F1)))</f>
        <v>Yes</v>
      </c>
      <c r="DX7" s="296" t="str">
        <f ca="true">+IF(OFFSET('Hygiene Data'!$G$11,0,10*ROW('Hygiene Data'!G1))="","",OFFSET('Hygiene Data'!$G$11,0,10*ROW('Hygiene Data'!G1)))</f>
        <v>Yes</v>
      </c>
      <c r="DY7" s="296" t="str">
        <f ca="true">+IF(OFFSET('Hygiene Data'!$G$12,0,10*ROW('Hygiene Data'!G1))="","",OFFSET('Hygiene Data'!$G$12,0,10*ROW('Hygiene Data'!G1)))</f>
        <v/>
      </c>
      <c r="DZ7" s="296" t="str">
        <f ca="true">+IF(OFFSET('Hygiene Data'!$G$13,0,10*ROW('Hygiene Data'!G1))="","",OFFSET('Hygiene Data'!$G$13,0,10*ROW('Hygiene Data'!G1)))</f>
        <v>Yes</v>
      </c>
      <c r="EA7" s="296" t="str">
        <f ca="true">+IF(OFFSET('Hygiene Data'!$H$11,0,10*ROW('Hygiene Data'!H1))="","",OFFSET('Hygiene Data'!$H$11,0,10*ROW('Hygiene Data'!H1)))</f>
        <v>Yes</v>
      </c>
      <c r="EB7" s="296" t="str">
        <f ca="true">+IF(OFFSET('Hygiene Data'!$H$12,0,10*ROW('Hygiene Data'!H1))="","",OFFSET('Hygiene Data'!$H$12,0,10*ROW('Hygiene Data'!H1)))</f>
        <v/>
      </c>
      <c r="EC7" s="296" t="str">
        <f ca="true">+IF(OFFSET('Hygiene Data'!$H$13,0,10*ROW('Hygiene Data'!H1))="","",OFFSET('Hygiene Data'!$H$13,0,10*ROW('Hygiene Data'!H1)))</f>
        <v>Yes</v>
      </c>
      <c r="ED7" s="296" t="str">
        <f ca="true">+IF(OFFSET('Hygiene Data'!$I$11,0,10*ROW('Hygiene Data'!I1))="","",OFFSET('Hygiene Data'!$I$11,0,10*ROW('Hygiene Data'!I1)))</f>
        <v>Yes</v>
      </c>
      <c r="EE7" s="296" t="str">
        <f ca="true">+IF(OFFSET('Hygiene Data'!$I$12,0,10*ROW('Hygiene Data'!I1))="","",OFFSET('Hygiene Data'!$I$12,0,10*ROW('Hygiene Data'!I1)))</f>
        <v/>
      </c>
      <c r="EF7" s="296" t="str">
        <f ca="true">+IF(OFFSET('Hygiene Data'!$I$13,0,10*ROW('Hygiene Data'!I1))="","",OFFSET('Hygiene Data'!$I$13,0,10*ROW('Hygiene Data'!I1)))</f>
        <v>Yes</v>
      </c>
    </row>
    <row xmlns:x14ac="http://schemas.microsoft.com/office/spreadsheetml/2009/9/ac" r="8" x14ac:dyDescent="0.2">
      <c r="A8" s="36" t="str">
        <f ca="true">+IF(OFFSET('Water Data'!$B$2,0,10*ROW('Water Data'!E2))="","",OFFSET('Water Data'!$B$2,0,10*ROW('Water Data'!E2)))</f>
        <v>KHM_2016_UIS</v>
      </c>
      <c r="B8" s="36" t="str">
        <f ca="true">+IF(OFFSET('Water Data'!$C$2,0,10*ROW('Water Data'!F2))="","",OFFSET('Water Data'!$C$2,0,10*ROW('Water Data'!F2)))</f>
        <v>Other</v>
      </c>
      <c r="C8" s="358">
        <f t="shared" ca="true" si="0"/>
        <v>2016</v>
      </c>
      <c r="D8" s="9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6"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[48]</v>
      </c>
      <c r="AA8" s="9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6" t="str">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[48]</v>
      </c>
      <c r="AU8" s="9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7"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[49]</v>
      </c>
      <c r="BC8" s="9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7" t="str">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[49]</v>
      </c>
      <c r="BO8" s="9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6"/>
      <c r="BS8" s="296" t="str">
        <f ca="true">+IF(OFFSET('Water Data'!$D$27,0,10*ROW('Water Data'!D2))="","",OFFSET('Water Data'!$D$27,0,10*ROW('Water Data'!D2)))</f>
        <v/>
      </c>
      <c r="BT8" s="296" t="str">
        <f ca="true">+IF(OFFSET('Water Data'!$D$28,0,10*ROW('Water Data'!D2))="","",OFFSET('Water Data'!$D$28,0,10*ROW('Water Data'!D2)))</f>
        <v/>
      </c>
      <c r="BU8" s="296" t="str">
        <f ca="true">+IF(OFFSET('Water Data'!$D$29,0,10*ROW('Water Data'!D2))="","",OFFSET('Water Data'!$D$29,0,10*ROW('Water Data'!D2)))</f>
        <v/>
      </c>
      <c r="BV8" s="296" t="str">
        <f ca="true">+IF(OFFSET('Water Data'!$E$27,0,10*ROW('Water Data'!E2))="","",OFFSET('Water Data'!$E$27,0,10*ROW('Water Data'!E2)))</f>
        <v/>
      </c>
      <c r="BW8" s="296" t="str">
        <f ca="true">+IF(OFFSET('Water Data'!$E$28,0,10*ROW('Water Data'!E2))="","",OFFSET('Water Data'!$E$28,0,10*ROW('Water Data'!E2)))</f>
        <v/>
      </c>
      <c r="BX8" s="296" t="str">
        <f ca="true">+IF(OFFSET('Water Data'!$E$29,0,10*ROW('Water Data'!E2))="","",OFFSET('Water Data'!$E$29,0,10*ROW('Water Data'!E2)))</f>
        <v/>
      </c>
      <c r="BY8" s="296" t="str">
        <f ca="true">+IF(OFFSET('Water Data'!$F$27,0,10*ROW('Water Data'!F2))="","",OFFSET('Water Data'!$F$27,0,10*ROW('Water Data'!F2)))</f>
        <v/>
      </c>
      <c r="BZ8" s="296" t="str">
        <f ca="true">+IF(OFFSET('Water Data'!$F$28,0,10*ROW('Water Data'!F2))="","",OFFSET('Water Data'!$F$28,0,10*ROW('Water Data'!F2)))</f>
        <v/>
      </c>
      <c r="CA8" s="296" t="str">
        <f ca="true">+IF(OFFSET('Water Data'!$F$29,0,10*ROW('Water Data'!F2))="","",OFFSET('Water Data'!$F$29,0,10*ROW('Water Data'!F2)))</f>
        <v/>
      </c>
      <c r="CB8" s="296" t="str">
        <f ca="true">+IF(OFFSET('Water Data'!$G$27,0,10*ROW('Water Data'!G2))="","",OFFSET('Water Data'!$G$27,0,10*ROW('Water Data'!G2)))</f>
        <v/>
      </c>
      <c r="CC8" s="296" t="str">
        <f ca="true">+IF(OFFSET('Water Data'!$G$28,0,10*ROW('Water Data'!G2))="","",OFFSET('Water Data'!$G$28,0,10*ROW('Water Data'!G2)))</f>
        <v/>
      </c>
      <c r="CD8" s="296" t="str">
        <f ca="true">+IF(OFFSET('Water Data'!$G$29,0,10*ROW('Water Data'!G2))="","",OFFSET('Water Data'!$G$29,0,10*ROW('Water Data'!G2)))</f>
        <v/>
      </c>
      <c r="CE8" s="296" t="str">
        <f ca="true">+IF(OFFSET('Water Data'!$H$27,0,10*ROW('Water Data'!H2))="","",OFFSET('Water Data'!$H$27,0,10*ROW('Water Data'!H2)))</f>
        <v/>
      </c>
      <c r="CF8" s="296" t="str">
        <f ca="true">+IF(OFFSET('Water Data'!$H$28,0,10*ROW('Water Data'!H2))="","",OFFSET('Water Data'!$H$28,0,10*ROW('Water Data'!H2)))</f>
        <v/>
      </c>
      <c r="CG8" s="296" t="str">
        <f ca="true">+IF(OFFSET('Water Data'!$H$29,0,10*ROW('Water Data'!H2))="","",OFFSET('Water Data'!$H$29,0,10*ROW('Water Data'!H2)))</f>
        <v/>
      </c>
      <c r="CH8" s="296" t="str">
        <f ca="true">+IF(OFFSET('Water Data'!$I$27,0,10*ROW('Water Data'!I2))="","",OFFSET('Water Data'!$I$27,0,10*ROW('Water Data'!I2)))</f>
        <v/>
      </c>
      <c r="CI8" s="296" t="str">
        <f ca="true">+IF(OFFSET('Water Data'!$I$28,0,10*ROW('Water Data'!I2))="","",OFFSET('Water Data'!$I$28,0,10*ROW('Water Data'!I2)))</f>
        <v/>
      </c>
      <c r="CJ8" s="296" t="str">
        <f ca="true">+IF(OFFSET('Water Data'!$I$29,0,10*ROW('Water Data'!I2))="","",OFFSET('Water Data'!$I$29,0,10*ROW('Water Data'!I2)))</f>
        <v/>
      </c>
      <c r="CK8" s="296" t="str">
        <f ca="true">+IF(OFFSET('Sanitation Data'!$D$28,0,10*ROW('Sanitation Data'!D2))="","",OFFSET('Sanitation Data'!$D$28,0,10*ROW('Sanitation Data'!D2)))</f>
        <v/>
      </c>
      <c r="CL8" s="296" t="str">
        <f ca="true">+IF(OFFSET('Sanitation Data'!$D$29,0,10*ROW('Sanitation Data'!D2))="","",OFFSET('Sanitation Data'!$D$29,0,10*ROW('Sanitation Data'!D2)))</f>
        <v/>
      </c>
      <c r="CM8" s="296" t="str">
        <f ca="true">+IF(OFFSET('Sanitation Data'!$D$30,0,10*ROW('Sanitation Data'!D2))="","",OFFSET('Sanitation Data'!$D$30,0,10*ROW('Sanitation Data'!D2)))</f>
        <v/>
      </c>
      <c r="CN8" s="296" t="str">
        <f ca="true">+IF(OFFSET('Sanitation Data'!$D$31,0,10*ROW('Sanitation Data'!D2))="","",OFFSET('Sanitation Data'!$D$31,0,10*ROW('Sanitation Data'!D2)))</f>
        <v/>
      </c>
      <c r="CO8" s="296" t="str">
        <f ca="true">+IF(OFFSET('Sanitation Data'!$D$32,0,10*ROW('Sanitation Data'!D2))="","",OFFSET('Sanitation Data'!$D$32,0,10*ROW('Sanitation Data'!D2)))</f>
        <v>No</v>
      </c>
      <c r="CP8" s="296" t="str">
        <f ca="true">+IF(OFFSET('Sanitation Data'!$E$28,0,10*ROW('Sanitation Data'!E2))="","",OFFSET('Sanitation Data'!$E$28,0,10*ROW('Sanitation Data'!E2)))</f>
        <v/>
      </c>
      <c r="CQ8" s="296" t="str">
        <f ca="true">+IF(OFFSET('Sanitation Data'!$E$29,0,10*ROW('Sanitation Data'!E2))="","",OFFSET('Sanitation Data'!$E$29,0,10*ROW('Sanitation Data'!E2)))</f>
        <v/>
      </c>
      <c r="CR8" s="296" t="str">
        <f ca="true">+IF(OFFSET('Sanitation Data'!$E$30,0,10*ROW('Sanitation Data'!E2))="","",OFFSET('Sanitation Data'!$E$30,0,10*ROW('Sanitation Data'!E2)))</f>
        <v/>
      </c>
      <c r="CS8" s="296" t="str">
        <f ca="true">+IF(OFFSET('Sanitation Data'!$E$31,0,10*ROW('Sanitation Data'!E2))="","",OFFSET('Sanitation Data'!$E$31,0,10*ROW('Sanitation Data'!E2)))</f>
        <v/>
      </c>
      <c r="CT8" s="296" t="str">
        <f ca="true">+IF(OFFSET('Sanitation Data'!$E$32,0,10*ROW('Sanitation Data'!E2))="","",OFFSET('Sanitation Data'!$E$32,0,10*ROW('Sanitation Data'!E2)))</f>
        <v/>
      </c>
      <c r="CU8" s="296" t="str">
        <f ca="true">+IF(OFFSET('Sanitation Data'!$F$28,0,10*ROW('Sanitation Data'!F2))="","",OFFSET('Sanitation Data'!$F$28,0,10*ROW('Sanitation Data'!F2)))</f>
        <v/>
      </c>
      <c r="CV8" s="296" t="str">
        <f ca="true">+IF(OFFSET('Sanitation Data'!$F$29,0,10*ROW('Sanitation Data'!F2))="","",OFFSET('Sanitation Data'!$F$29,0,10*ROW('Sanitation Data'!F2)))</f>
        <v/>
      </c>
      <c r="CW8" s="296" t="str">
        <f ca="true">+IF(OFFSET('Sanitation Data'!$F$30,0,10*ROW('Sanitation Data'!F2))="","",OFFSET('Sanitation Data'!$F$30,0,10*ROW('Sanitation Data'!F2)))</f>
        <v/>
      </c>
      <c r="CX8" s="296" t="str">
        <f ca="true">+IF(OFFSET('Sanitation Data'!$F$31,0,10*ROW('Sanitation Data'!F2))="","",OFFSET('Sanitation Data'!$F$31,0,10*ROW('Sanitation Data'!F2)))</f>
        <v/>
      </c>
      <c r="CY8" s="296" t="str">
        <f ca="true">+IF(OFFSET('Sanitation Data'!$F$32,0,10*ROW('Sanitation Data'!F2))="","",OFFSET('Sanitation Data'!$F$32,0,10*ROW('Sanitation Data'!F2)))</f>
        <v/>
      </c>
      <c r="CZ8" s="296" t="str">
        <f ca="true">+IF(OFFSET('Sanitation Data'!$G$28,0,10*ROW('Sanitation Data'!G2))="","",OFFSET('Sanitation Data'!$G$28,0,10*ROW('Sanitation Data'!G2)))</f>
        <v/>
      </c>
      <c r="DA8" s="296" t="str">
        <f ca="true">+IF(OFFSET('Sanitation Data'!$G$29,0,10*ROW('Sanitation Data'!G2))="","",OFFSET('Sanitation Data'!$G$29,0,10*ROW('Sanitation Data'!G2)))</f>
        <v/>
      </c>
      <c r="DB8" s="296" t="str">
        <f ca="true">+IF(OFFSET('Sanitation Data'!$G$30,0,10*ROW('Sanitation Data'!G2))="","",OFFSET('Sanitation Data'!$G$30,0,10*ROW('Sanitation Data'!G2)))</f>
        <v/>
      </c>
      <c r="DC8" s="296" t="str">
        <f ca="true">+IF(OFFSET('Sanitation Data'!$G$31,0,10*ROW('Sanitation Data'!G2))="","",OFFSET('Sanitation Data'!$G$31,0,10*ROW('Sanitation Data'!G2)))</f>
        <v/>
      </c>
      <c r="DD8" s="296" t="str">
        <f ca="true">+IF(OFFSET('Sanitation Data'!$G$32,0,10*ROW('Sanitation Data'!G2))="","",OFFSET('Sanitation Data'!$G$32,0,10*ROW('Sanitation Data'!G2)))</f>
        <v/>
      </c>
      <c r="DE8" s="296" t="str">
        <f ca="true">+IF(OFFSET('Sanitation Data'!$H$28,0,10*ROW('Sanitation Data'!H2))="","",OFFSET('Sanitation Data'!$H$28,0,10*ROW('Sanitation Data'!H2)))</f>
        <v/>
      </c>
      <c r="DF8" s="296" t="str">
        <f ca="true">+IF(OFFSET('Sanitation Data'!$H$29,0,10*ROW('Sanitation Data'!H2))="","",OFFSET('Sanitation Data'!$H$29,0,10*ROW('Sanitation Data'!H2)))</f>
        <v/>
      </c>
      <c r="DG8" s="296" t="str">
        <f ca="true">+IF(OFFSET('Sanitation Data'!$H$30,0,10*ROW('Sanitation Data'!H2))="","",OFFSET('Sanitation Data'!$H$30,0,10*ROW('Sanitation Data'!H2)))</f>
        <v/>
      </c>
      <c r="DH8" s="296" t="str">
        <f ca="true">+IF(OFFSET('Sanitation Data'!$H$31,0,10*ROW('Sanitation Data'!H2))="","",OFFSET('Sanitation Data'!$H$31,0,10*ROW('Sanitation Data'!H2)))</f>
        <v/>
      </c>
      <c r="DI8" s="296" t="str">
        <f ca="true">+IF(OFFSET('Sanitation Data'!$H$32,0,10*ROW('Sanitation Data'!H2))="","",OFFSET('Sanitation Data'!$H$32,0,10*ROW('Sanitation Data'!H2)))</f>
        <v>No</v>
      </c>
      <c r="DJ8" s="296" t="str">
        <f ca="true">+IF(OFFSET('Sanitation Data'!$I$28,0,10*ROW('Sanitation Data'!I2))="","",OFFSET('Sanitation Data'!$I$28,0,10*ROW('Sanitation Data'!I2)))</f>
        <v/>
      </c>
      <c r="DK8" s="296" t="str">
        <f ca="true">+IF(OFFSET('Sanitation Data'!$I$29,0,10*ROW('Sanitation Data'!I2))="","",OFFSET('Sanitation Data'!$I$29,0,10*ROW('Sanitation Data'!I2)))</f>
        <v/>
      </c>
      <c r="DL8" s="296" t="str">
        <f ca="true">+IF(OFFSET('Sanitation Data'!$I$30,0,10*ROW('Sanitation Data'!I2))="","",OFFSET('Sanitation Data'!$I$30,0,10*ROW('Sanitation Data'!I2)))</f>
        <v/>
      </c>
      <c r="DM8" s="296" t="str">
        <f ca="true">+IF(OFFSET('Sanitation Data'!$I$31,0,10*ROW('Sanitation Data'!I2))="","",OFFSET('Sanitation Data'!$I$31,0,10*ROW('Sanitation Data'!I2)))</f>
        <v/>
      </c>
      <c r="DN8" s="296" t="str">
        <f ca="true">+IF(OFFSET('Sanitation Data'!$I$32,0,10*ROW('Sanitation Data'!I2))="","",OFFSET('Sanitation Data'!$I$32,0,10*ROW('Sanitation Data'!I2)))</f>
        <v/>
      </c>
      <c r="DO8" s="296" t="str">
        <f ca="true">+IF(OFFSET('Hygiene Data'!$D$11,0,10*ROW('Hygiene Data'!D2))="","",OFFSET('Hygiene Data'!$D$11,0,10*ROW('Hygiene Data'!D2)))</f>
        <v/>
      </c>
      <c r="DP8" s="296" t="str">
        <f ca="true">+IF(OFFSET('Hygiene Data'!$D$12,0,10*ROW('Hygiene Data'!D2))="","",OFFSET('Hygiene Data'!$D$12,0,10*ROW('Hygiene Data'!D2)))</f>
        <v/>
      </c>
      <c r="DQ8" s="296" t="str">
        <f ca="true">+IF(OFFSET('Hygiene Data'!$D$13,0,10*ROW('Hygiene Data'!D2))="","",OFFSET('Hygiene Data'!$D$13,0,10*ROW('Hygiene Data'!D2)))</f>
        <v>No</v>
      </c>
      <c r="DR8" s="296" t="str">
        <f ca="true">+IF(OFFSET('Hygiene Data'!$E$11,0,10*ROW('Hygiene Data'!E2))="","",OFFSET('Hygiene Data'!$E$11,0,10*ROW('Hygiene Data'!E2)))</f>
        <v/>
      </c>
      <c r="DS8" s="296" t="str">
        <f ca="true">+IF(OFFSET('Hygiene Data'!$E$12,0,10*ROW('Hygiene Data'!E2))="","",OFFSET('Hygiene Data'!$E$12,0,10*ROW('Hygiene Data'!E2)))</f>
        <v/>
      </c>
      <c r="DT8" s="296" t="str">
        <f ca="true">+IF(OFFSET('Hygiene Data'!$E$13,0,10*ROW('Hygiene Data'!E2))="","",OFFSET('Hygiene Data'!$E$13,0,10*ROW('Hygiene Data'!E2)))</f>
        <v/>
      </c>
      <c r="DU8" s="296" t="str">
        <f ca="true">+IF(OFFSET('Hygiene Data'!$F$11,0,10*ROW('Hygiene Data'!F2))="","",OFFSET('Hygiene Data'!$F$11,0,10*ROW('Hygiene Data'!F2)))</f>
        <v/>
      </c>
      <c r="DV8" s="296" t="str">
        <f ca="true">+IF(OFFSET('Hygiene Data'!$F$12,0,10*ROW('Hygiene Data'!F2))="","",OFFSET('Hygiene Data'!$F$12,0,10*ROW('Hygiene Data'!F2)))</f>
        <v/>
      </c>
      <c r="DW8" s="296" t="str">
        <f ca="true">+IF(OFFSET('Hygiene Data'!$F$13,0,10*ROW('Hygiene Data'!F2))="","",OFFSET('Hygiene Data'!$F$13,0,10*ROW('Hygiene Data'!F2)))</f>
        <v/>
      </c>
      <c r="DX8" s="296" t="str">
        <f ca="true">+IF(OFFSET('Hygiene Data'!$G$11,0,10*ROW('Hygiene Data'!G2))="","",OFFSET('Hygiene Data'!$G$11,0,10*ROW('Hygiene Data'!G2)))</f>
        <v/>
      </c>
      <c r="DY8" s="296" t="str">
        <f ca="true">+IF(OFFSET('Hygiene Data'!$G$12,0,10*ROW('Hygiene Data'!G2))="","",OFFSET('Hygiene Data'!$G$12,0,10*ROW('Hygiene Data'!G2)))</f>
        <v/>
      </c>
      <c r="DZ8" s="296" t="str">
        <f ca="true">+IF(OFFSET('Hygiene Data'!$G$13,0,10*ROW('Hygiene Data'!G2))="","",OFFSET('Hygiene Data'!$G$13,0,10*ROW('Hygiene Data'!G2)))</f>
        <v/>
      </c>
      <c r="EA8" s="296" t="str">
        <f ca="true">+IF(OFFSET('Hygiene Data'!$H$11,0,10*ROW('Hygiene Data'!H2))="","",OFFSET('Hygiene Data'!$H$11,0,10*ROW('Hygiene Data'!H2)))</f>
        <v/>
      </c>
      <c r="EB8" s="296" t="str">
        <f ca="true">+IF(OFFSET('Hygiene Data'!$H$12,0,10*ROW('Hygiene Data'!H2))="","",OFFSET('Hygiene Data'!$H$12,0,10*ROW('Hygiene Data'!H2)))</f>
        <v/>
      </c>
      <c r="EC8" s="296" t="str">
        <f ca="true">+IF(OFFSET('Hygiene Data'!$H$13,0,10*ROW('Hygiene Data'!H2))="","",OFFSET('Hygiene Data'!$H$13,0,10*ROW('Hygiene Data'!H2)))</f>
        <v>No</v>
      </c>
      <c r="ED8" s="296" t="str">
        <f ca="true">+IF(OFFSET('Hygiene Data'!$I$11,0,10*ROW('Hygiene Data'!I2))="","",OFFSET('Hygiene Data'!$I$11,0,10*ROW('Hygiene Data'!I2)))</f>
        <v/>
      </c>
      <c r="EE8" s="296" t="str">
        <f ca="true">+IF(OFFSET('Hygiene Data'!$I$12,0,10*ROW('Hygiene Data'!I2))="","",OFFSET('Hygiene Data'!$I$12,0,10*ROW('Hygiene Data'!I2)))</f>
        <v/>
      </c>
      <c r="EF8" s="296"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KHM_2017_EMIS</v>
      </c>
      <c r="B9" s="36" t="str">
        <f ca="true">+IF(OFFSET('Water Data'!$C$2,0,10*ROW('Water Data'!F3))="","",OFFSET('Water Data'!$C$2,0,10*ROW('Water Data'!F3)))</f>
        <v>EMIS</v>
      </c>
      <c r="C9" s="358">
        <f t="shared" ca="true" si="0"/>
        <v>2017</v>
      </c>
      <c r="D9" s="95" t="str">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[48]</v>
      </c>
      <c r="E9" s="9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5" t="str">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[50]</v>
      </c>
      <c r="H9" s="9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5" t="str">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[47]</v>
      </c>
      <c r="K9" s="9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5" t="str">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[32]</v>
      </c>
      <c r="N9" s="9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5" t="str">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[63]</v>
      </c>
      <c r="Q9" s="9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5" t="str">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[46]</v>
      </c>
      <c r="T9" s="9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6" t="str">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[62]</v>
      </c>
      <c r="W9" s="9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6"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[41]</v>
      </c>
      <c r="AA9" s="96" t="str">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[72]</v>
      </c>
      <c r="AB9" s="9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6" t="str">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[48]</v>
      </c>
      <c r="AF9" s="96" t="str">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[64]</v>
      </c>
      <c r="AG9" s="9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6" t="str">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[38]</v>
      </c>
      <c r="AK9" s="96" t="str">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[22]</v>
      </c>
      <c r="AL9" s="9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6" t="str">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[14]</v>
      </c>
      <c r="AP9" s="96" t="str">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[95]</v>
      </c>
      <c r="AQ9" s="9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6"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[49]</v>
      </c>
      <c r="AU9" s="96" t="str">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[91]</v>
      </c>
      <c r="AV9" s="9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6" t="str">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[67]</v>
      </c>
      <c r="AZ9" s="9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43.4</v>
      </c>
      <c r="BA9" s="9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43.3</v>
      </c>
      <c r="BC9" s="97">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54.2</v>
      </c>
      <c r="BD9" s="9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7">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53.9</v>
      </c>
      <c r="BF9" s="97">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42</v>
      </c>
      <c r="BG9" s="9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7">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41.1</v>
      </c>
      <c r="BI9" s="97">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26.8</v>
      </c>
      <c r="BJ9" s="9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7">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26.8</v>
      </c>
      <c r="BL9" s="9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52.9</v>
      </c>
      <c r="BM9" s="9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52.9</v>
      </c>
      <c r="BO9" s="9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42.2</v>
      </c>
      <c r="BP9" s="9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42.2</v>
      </c>
      <c r="BR9" s="296"/>
      <c r="BS9" s="296" t="str">
        <f ca="true">+IF(OFFSET('Water Data'!$D$27,0,10*ROW('Water Data'!D3))="","",OFFSET('Water Data'!$D$27,0,10*ROW('Water Data'!D3)))</f>
        <v>No</v>
      </c>
      <c r="BT9" s="296" t="str">
        <f ca="true">+IF(OFFSET('Water Data'!$D$28,0,10*ROW('Water Data'!D3))="","",OFFSET('Water Data'!$D$28,0,10*ROW('Water Data'!D3)))</f>
        <v/>
      </c>
      <c r="BU9" s="296" t="str">
        <f ca="true">+IF(OFFSET('Water Data'!$D$29,0,10*ROW('Water Data'!D3))="","",OFFSET('Water Data'!$D$29,0,10*ROW('Water Data'!D3)))</f>
        <v/>
      </c>
      <c r="BV9" s="296" t="str">
        <f ca="true">+IF(OFFSET('Water Data'!$E$27,0,10*ROW('Water Data'!E3))="","",OFFSET('Water Data'!$E$27,0,10*ROW('Water Data'!E3)))</f>
        <v>No</v>
      </c>
      <c r="BW9" s="296" t="str">
        <f ca="true">+IF(OFFSET('Water Data'!$E$28,0,10*ROW('Water Data'!E3))="","",OFFSET('Water Data'!$E$28,0,10*ROW('Water Data'!E3)))</f>
        <v/>
      </c>
      <c r="BX9" s="296" t="str">
        <f ca="true">+IF(OFFSET('Water Data'!$E$29,0,10*ROW('Water Data'!E3))="","",OFFSET('Water Data'!$E$29,0,10*ROW('Water Data'!E3)))</f>
        <v/>
      </c>
      <c r="BY9" s="296" t="str">
        <f ca="true">+IF(OFFSET('Water Data'!$F$27,0,10*ROW('Water Data'!F3))="","",OFFSET('Water Data'!$F$27,0,10*ROW('Water Data'!F3)))</f>
        <v>No</v>
      </c>
      <c r="BZ9" s="296" t="str">
        <f ca="true">+IF(OFFSET('Water Data'!$F$28,0,10*ROW('Water Data'!F3))="","",OFFSET('Water Data'!$F$28,0,10*ROW('Water Data'!F3)))</f>
        <v/>
      </c>
      <c r="CA9" s="296" t="str">
        <f ca="true">+IF(OFFSET('Water Data'!$F$29,0,10*ROW('Water Data'!F3))="","",OFFSET('Water Data'!$F$29,0,10*ROW('Water Data'!F3)))</f>
        <v/>
      </c>
      <c r="CB9" s="296" t="str">
        <f ca="true">+IF(OFFSET('Water Data'!$G$27,0,10*ROW('Water Data'!G3))="","",OFFSET('Water Data'!$G$27,0,10*ROW('Water Data'!G3)))</f>
        <v>No</v>
      </c>
      <c r="CC9" s="296" t="str">
        <f ca="true">+IF(OFFSET('Water Data'!$G$28,0,10*ROW('Water Data'!G3))="","",OFFSET('Water Data'!$G$28,0,10*ROW('Water Data'!G3)))</f>
        <v/>
      </c>
      <c r="CD9" s="296" t="str">
        <f ca="true">+IF(OFFSET('Water Data'!$G$29,0,10*ROW('Water Data'!G3))="","",OFFSET('Water Data'!$G$29,0,10*ROW('Water Data'!G3)))</f>
        <v/>
      </c>
      <c r="CE9" s="296" t="str">
        <f ca="true">+IF(OFFSET('Water Data'!$H$27,0,10*ROW('Water Data'!H3))="","",OFFSET('Water Data'!$H$27,0,10*ROW('Water Data'!H3)))</f>
        <v>No</v>
      </c>
      <c r="CF9" s="296" t="str">
        <f ca="true">+IF(OFFSET('Water Data'!$H$28,0,10*ROW('Water Data'!H3))="","",OFFSET('Water Data'!$H$28,0,10*ROW('Water Data'!H3)))</f>
        <v/>
      </c>
      <c r="CG9" s="296" t="str">
        <f ca="true">+IF(OFFSET('Water Data'!$H$29,0,10*ROW('Water Data'!H3))="","",OFFSET('Water Data'!$H$29,0,10*ROW('Water Data'!H3)))</f>
        <v/>
      </c>
      <c r="CH9" s="296" t="str">
        <f ca="true">+IF(OFFSET('Water Data'!$I$27,0,10*ROW('Water Data'!I3))="","",OFFSET('Water Data'!$I$27,0,10*ROW('Water Data'!I3)))</f>
        <v>No</v>
      </c>
      <c r="CI9" s="296" t="str">
        <f ca="true">+IF(OFFSET('Water Data'!$I$28,0,10*ROW('Water Data'!I3))="","",OFFSET('Water Data'!$I$28,0,10*ROW('Water Data'!I3)))</f>
        <v/>
      </c>
      <c r="CJ9" s="296" t="str">
        <f ca="true">+IF(OFFSET('Water Data'!$I$29,0,10*ROW('Water Data'!I3))="","",OFFSET('Water Data'!$I$29,0,10*ROW('Water Data'!I3)))</f>
        <v/>
      </c>
      <c r="CK9" s="296" t="str">
        <f ca="true">+IF(OFFSET('Sanitation Data'!$D$28,0,10*ROW('Sanitation Data'!D3))="","",OFFSET('Sanitation Data'!$D$28,0,10*ROW('Sanitation Data'!D3)))</f>
        <v>No</v>
      </c>
      <c r="CL9" s="296" t="str">
        <f ca="true">+IF(OFFSET('Sanitation Data'!$D$29,0,10*ROW('Sanitation Data'!D3))="","",OFFSET('Sanitation Data'!$D$29,0,10*ROW('Sanitation Data'!D3)))</f>
        <v/>
      </c>
      <c r="CM9" s="296" t="str">
        <f ca="true">+IF(OFFSET('Sanitation Data'!$D$30,0,10*ROW('Sanitation Data'!D3))="","",OFFSET('Sanitation Data'!$D$30,0,10*ROW('Sanitation Data'!D3)))</f>
        <v/>
      </c>
      <c r="CN9" s="296" t="str">
        <f ca="true">+IF(OFFSET('Sanitation Data'!$D$31,0,10*ROW('Sanitation Data'!D3))="","",OFFSET('Sanitation Data'!$D$31,0,10*ROW('Sanitation Data'!D3)))</f>
        <v/>
      </c>
      <c r="CO9" s="296" t="str">
        <f ca="true">+IF(OFFSET('Sanitation Data'!$D$32,0,10*ROW('Sanitation Data'!D3))="","",OFFSET('Sanitation Data'!$D$32,0,10*ROW('Sanitation Data'!D3)))</f>
        <v>No</v>
      </c>
      <c r="CP9" s="296" t="str">
        <f ca="true">+IF(OFFSET('Sanitation Data'!$E$28,0,10*ROW('Sanitation Data'!E3))="","",OFFSET('Sanitation Data'!$E$28,0,10*ROW('Sanitation Data'!E3)))</f>
        <v>No</v>
      </c>
      <c r="CQ9" s="296" t="str">
        <f ca="true">+IF(OFFSET('Sanitation Data'!$E$29,0,10*ROW('Sanitation Data'!E3))="","",OFFSET('Sanitation Data'!$E$29,0,10*ROW('Sanitation Data'!E3)))</f>
        <v/>
      </c>
      <c r="CR9" s="296" t="str">
        <f ca="true">+IF(OFFSET('Sanitation Data'!$E$30,0,10*ROW('Sanitation Data'!E3))="","",OFFSET('Sanitation Data'!$E$30,0,10*ROW('Sanitation Data'!E3)))</f>
        <v/>
      </c>
      <c r="CS9" s="296" t="str">
        <f ca="true">+IF(OFFSET('Sanitation Data'!$E$31,0,10*ROW('Sanitation Data'!E3))="","",OFFSET('Sanitation Data'!$E$31,0,10*ROW('Sanitation Data'!E3)))</f>
        <v/>
      </c>
      <c r="CT9" s="296" t="str">
        <f ca="true">+IF(OFFSET('Sanitation Data'!$E$32,0,10*ROW('Sanitation Data'!E3))="","",OFFSET('Sanitation Data'!$E$32,0,10*ROW('Sanitation Data'!E3)))</f>
        <v>No</v>
      </c>
      <c r="CU9" s="296" t="str">
        <f ca="true">+IF(OFFSET('Sanitation Data'!$F$28,0,10*ROW('Sanitation Data'!F3))="","",OFFSET('Sanitation Data'!$F$28,0,10*ROW('Sanitation Data'!F3)))</f>
        <v>No</v>
      </c>
      <c r="CV9" s="296" t="str">
        <f ca="true">+IF(OFFSET('Sanitation Data'!$F$29,0,10*ROW('Sanitation Data'!F3))="","",OFFSET('Sanitation Data'!$F$29,0,10*ROW('Sanitation Data'!F3)))</f>
        <v/>
      </c>
      <c r="CW9" s="296" t="str">
        <f ca="true">+IF(OFFSET('Sanitation Data'!$F$30,0,10*ROW('Sanitation Data'!F3))="","",OFFSET('Sanitation Data'!$F$30,0,10*ROW('Sanitation Data'!F3)))</f>
        <v/>
      </c>
      <c r="CX9" s="296" t="str">
        <f ca="true">+IF(OFFSET('Sanitation Data'!$F$31,0,10*ROW('Sanitation Data'!F3))="","",OFFSET('Sanitation Data'!$F$31,0,10*ROW('Sanitation Data'!F3)))</f>
        <v/>
      </c>
      <c r="CY9" s="296" t="str">
        <f ca="true">+IF(OFFSET('Sanitation Data'!$F$32,0,10*ROW('Sanitation Data'!F3))="","",OFFSET('Sanitation Data'!$F$32,0,10*ROW('Sanitation Data'!F3)))</f>
        <v>No</v>
      </c>
      <c r="CZ9" s="296" t="str">
        <f ca="true">+IF(OFFSET('Sanitation Data'!$G$28,0,10*ROW('Sanitation Data'!G3))="","",OFFSET('Sanitation Data'!$G$28,0,10*ROW('Sanitation Data'!G3)))</f>
        <v>No</v>
      </c>
      <c r="DA9" s="296" t="str">
        <f ca="true">+IF(OFFSET('Sanitation Data'!$G$29,0,10*ROW('Sanitation Data'!G3))="","",OFFSET('Sanitation Data'!$G$29,0,10*ROW('Sanitation Data'!G3)))</f>
        <v/>
      </c>
      <c r="DB9" s="296" t="str">
        <f ca="true">+IF(OFFSET('Sanitation Data'!$G$30,0,10*ROW('Sanitation Data'!G3))="","",OFFSET('Sanitation Data'!$G$30,0,10*ROW('Sanitation Data'!G3)))</f>
        <v/>
      </c>
      <c r="DC9" s="296" t="str">
        <f ca="true">+IF(OFFSET('Sanitation Data'!$G$31,0,10*ROW('Sanitation Data'!G3))="","",OFFSET('Sanitation Data'!$G$31,0,10*ROW('Sanitation Data'!G3)))</f>
        <v/>
      </c>
      <c r="DD9" s="296" t="str">
        <f ca="true">+IF(OFFSET('Sanitation Data'!$G$32,0,10*ROW('Sanitation Data'!G3))="","",OFFSET('Sanitation Data'!$G$32,0,10*ROW('Sanitation Data'!G3)))</f>
        <v>No</v>
      </c>
      <c r="DE9" s="296" t="str">
        <f ca="true">+IF(OFFSET('Sanitation Data'!$H$28,0,10*ROW('Sanitation Data'!H3))="","",OFFSET('Sanitation Data'!$H$28,0,10*ROW('Sanitation Data'!H3)))</f>
        <v>No</v>
      </c>
      <c r="DF9" s="296" t="str">
        <f ca="true">+IF(OFFSET('Sanitation Data'!$H$29,0,10*ROW('Sanitation Data'!H3))="","",OFFSET('Sanitation Data'!$H$29,0,10*ROW('Sanitation Data'!H3)))</f>
        <v/>
      </c>
      <c r="DG9" s="296" t="str">
        <f ca="true">+IF(OFFSET('Sanitation Data'!$H$30,0,10*ROW('Sanitation Data'!H3))="","",OFFSET('Sanitation Data'!$H$30,0,10*ROW('Sanitation Data'!H3)))</f>
        <v/>
      </c>
      <c r="DH9" s="296" t="str">
        <f ca="true">+IF(OFFSET('Sanitation Data'!$H$31,0,10*ROW('Sanitation Data'!H3))="","",OFFSET('Sanitation Data'!$H$31,0,10*ROW('Sanitation Data'!H3)))</f>
        <v/>
      </c>
      <c r="DI9" s="296" t="str">
        <f ca="true">+IF(OFFSET('Sanitation Data'!$H$32,0,10*ROW('Sanitation Data'!H3))="","",OFFSET('Sanitation Data'!$H$32,0,10*ROW('Sanitation Data'!H3)))</f>
        <v>No</v>
      </c>
      <c r="DJ9" s="296" t="str">
        <f ca="true">+IF(OFFSET('Sanitation Data'!$I$28,0,10*ROW('Sanitation Data'!I3))="","",OFFSET('Sanitation Data'!$I$28,0,10*ROW('Sanitation Data'!I3)))</f>
        <v>No</v>
      </c>
      <c r="DK9" s="296" t="str">
        <f ca="true">+IF(OFFSET('Sanitation Data'!$I$29,0,10*ROW('Sanitation Data'!I3))="","",OFFSET('Sanitation Data'!$I$29,0,10*ROW('Sanitation Data'!I3)))</f>
        <v/>
      </c>
      <c r="DL9" s="296" t="str">
        <f ca="true">+IF(OFFSET('Sanitation Data'!$I$30,0,10*ROW('Sanitation Data'!I3))="","",OFFSET('Sanitation Data'!$I$30,0,10*ROW('Sanitation Data'!I3)))</f>
        <v/>
      </c>
      <c r="DM9" s="296" t="str">
        <f ca="true">+IF(OFFSET('Sanitation Data'!$I$31,0,10*ROW('Sanitation Data'!I3))="","",OFFSET('Sanitation Data'!$I$31,0,10*ROW('Sanitation Data'!I3)))</f>
        <v/>
      </c>
      <c r="DN9" s="296" t="str">
        <f ca="true">+IF(OFFSET('Sanitation Data'!$I$32,0,10*ROW('Sanitation Data'!I3))="","",OFFSET('Sanitation Data'!$I$32,0,10*ROW('Sanitation Data'!I3)))</f>
        <v>No</v>
      </c>
      <c r="DO9" s="296" t="str">
        <f ca="true">+IF(OFFSET('Hygiene Data'!$D$11,0,10*ROW('Hygiene Data'!D3))="","",OFFSET('Hygiene Data'!$D$11,0,10*ROW('Hygiene Data'!D3)))</f>
        <v>Yes</v>
      </c>
      <c r="DP9" s="296" t="str">
        <f ca="true">+IF(OFFSET('Hygiene Data'!$D$12,0,10*ROW('Hygiene Data'!D3))="","",OFFSET('Hygiene Data'!$D$12,0,10*ROW('Hygiene Data'!D3)))</f>
        <v/>
      </c>
      <c r="DQ9" s="296" t="str">
        <f ca="true">+IF(OFFSET('Hygiene Data'!$D$13,0,10*ROW('Hygiene Data'!D3))="","",OFFSET('Hygiene Data'!$D$13,0,10*ROW('Hygiene Data'!D3)))</f>
        <v>Yes</v>
      </c>
      <c r="DR9" s="296" t="str">
        <f ca="true">+IF(OFFSET('Hygiene Data'!$E$11,0,10*ROW('Hygiene Data'!E3))="","",OFFSET('Hygiene Data'!$E$11,0,10*ROW('Hygiene Data'!E3)))</f>
        <v>Yes</v>
      </c>
      <c r="DS9" s="296" t="str">
        <f ca="true">+IF(OFFSET('Hygiene Data'!$E$12,0,10*ROW('Hygiene Data'!E3))="","",OFFSET('Hygiene Data'!$E$12,0,10*ROW('Hygiene Data'!E3)))</f>
        <v/>
      </c>
      <c r="DT9" s="296" t="str">
        <f ca="true">+IF(OFFSET('Hygiene Data'!$E$13,0,10*ROW('Hygiene Data'!E3))="","",OFFSET('Hygiene Data'!$E$13,0,10*ROW('Hygiene Data'!E3)))</f>
        <v>Yes</v>
      </c>
      <c r="DU9" s="296" t="str">
        <f ca="true">+IF(OFFSET('Hygiene Data'!$F$11,0,10*ROW('Hygiene Data'!F3))="","",OFFSET('Hygiene Data'!$F$11,0,10*ROW('Hygiene Data'!F3)))</f>
        <v>Yes</v>
      </c>
      <c r="DV9" s="296" t="str">
        <f ca="true">+IF(OFFSET('Hygiene Data'!$F$12,0,10*ROW('Hygiene Data'!F3))="","",OFFSET('Hygiene Data'!$F$12,0,10*ROW('Hygiene Data'!F3)))</f>
        <v/>
      </c>
      <c r="DW9" s="296" t="str">
        <f ca="true">+IF(OFFSET('Hygiene Data'!$F$13,0,10*ROW('Hygiene Data'!F3))="","",OFFSET('Hygiene Data'!$F$13,0,10*ROW('Hygiene Data'!F3)))</f>
        <v>Yes</v>
      </c>
      <c r="DX9" s="296" t="str">
        <f ca="true">+IF(OFFSET('Hygiene Data'!$G$11,0,10*ROW('Hygiene Data'!G3))="","",OFFSET('Hygiene Data'!$G$11,0,10*ROW('Hygiene Data'!G3)))</f>
        <v>Yes</v>
      </c>
      <c r="DY9" s="296" t="str">
        <f ca="true">+IF(OFFSET('Hygiene Data'!$G$12,0,10*ROW('Hygiene Data'!G3))="","",OFFSET('Hygiene Data'!$G$12,0,10*ROW('Hygiene Data'!G3)))</f>
        <v/>
      </c>
      <c r="DZ9" s="296" t="str">
        <f ca="true">+IF(OFFSET('Hygiene Data'!$G$13,0,10*ROW('Hygiene Data'!G3))="","",OFFSET('Hygiene Data'!$G$13,0,10*ROW('Hygiene Data'!G3)))</f>
        <v>Yes</v>
      </c>
      <c r="EA9" s="296" t="str">
        <f ca="true">+IF(OFFSET('Hygiene Data'!$H$11,0,10*ROW('Hygiene Data'!H3))="","",OFFSET('Hygiene Data'!$H$11,0,10*ROW('Hygiene Data'!H3)))</f>
        <v>Yes</v>
      </c>
      <c r="EB9" s="296" t="str">
        <f ca="true">+IF(OFFSET('Hygiene Data'!$H$12,0,10*ROW('Hygiene Data'!H3))="","",OFFSET('Hygiene Data'!$H$12,0,10*ROW('Hygiene Data'!H3)))</f>
        <v/>
      </c>
      <c r="EC9" s="296" t="str">
        <f ca="true">+IF(OFFSET('Hygiene Data'!$H$13,0,10*ROW('Hygiene Data'!H3))="","",OFFSET('Hygiene Data'!$H$13,0,10*ROW('Hygiene Data'!H3)))</f>
        <v>Yes</v>
      </c>
      <c r="ED9" s="296" t="str">
        <f ca="true">+IF(OFFSET('Hygiene Data'!$I$11,0,10*ROW('Hygiene Data'!I3))="","",OFFSET('Hygiene Data'!$I$11,0,10*ROW('Hygiene Data'!I3)))</f>
        <v>Yes</v>
      </c>
      <c r="EE9" s="296" t="str">
        <f ca="true">+IF(OFFSET('Hygiene Data'!$I$12,0,10*ROW('Hygiene Data'!I3))="","",OFFSET('Hygiene Data'!$I$12,0,10*ROW('Hygiene Data'!I3)))</f>
        <v/>
      </c>
      <c r="EF9" s="296" t="str">
        <f ca="true">+IF(OFFSET('Hygiene Data'!$I$13,0,10*ROW('Hygiene Data'!I3))="","",OFFSET('Hygiene Data'!$I$13,0,10*ROW('Hygiene Data'!I3)))</f>
        <v>Yes</v>
      </c>
    </row>
    <row xmlns:x14ac="http://schemas.microsoft.com/office/spreadsheetml/2009/9/ac" r="10" x14ac:dyDescent="0.2">
      <c r="A10" s="36" t="str">
        <f ca="true">+IF(OFFSET('Water Data'!$B$2,0,10*ROW('Water Data'!E4))="","",OFFSET('Water Data'!$B$2,0,10*ROW('Water Data'!E4)))</f>
        <v>KHM_2018_MR</v>
      </c>
      <c r="B10" s="36" t="str">
        <f ca="true">+IF(OFFSET('Water Data'!$C$2,0,10*ROW('Water Data'!F4))="","",OFFSET('Water Data'!$C$2,0,10*ROW('Water Data'!F4)))</f>
        <v>Survey</v>
      </c>
      <c r="C10" s="358">
        <f t="shared" ca="true" si="0"/>
        <v>2018</v>
      </c>
      <c r="D10" s="9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5"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[56]</v>
      </c>
      <c r="F10" s="95"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[37]</v>
      </c>
      <c r="G10" s="9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5" t="str">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[67]</v>
      </c>
      <c r="O10" s="95" t="str">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[61]</v>
      </c>
      <c r="P10" s="9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5"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[55]</v>
      </c>
      <c r="R10" s="95"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[38]</v>
      </c>
      <c r="S10" s="9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5" t="str">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[62]</v>
      </c>
      <c r="U10" s="95"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[22]</v>
      </c>
      <c r="V10" s="9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6" t="str">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[82]</v>
      </c>
      <c r="AA10" s="9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6" t="str">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[79]</v>
      </c>
      <c r="AP10" s="9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6" t="str">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[81]</v>
      </c>
      <c r="AU10" s="9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6" t="str">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[91]</v>
      </c>
      <c r="AZ10" s="9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7" t="str">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[37]</v>
      </c>
      <c r="BC10" s="9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7" t="str">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[61]</v>
      </c>
      <c r="BL10" s="9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7" t="str">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[38]</v>
      </c>
      <c r="BO10" s="9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7" t="str">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[22]</v>
      </c>
      <c r="BR10" s="296"/>
      <c r="BS10" s="296" t="str">
        <f ca="true">+IF(OFFSET('Water Data'!$D$27,0,10*ROW('Water Data'!D4))="","",OFFSET('Water Data'!$D$27,0,10*ROW('Water Data'!D4)))</f>
        <v/>
      </c>
      <c r="BT10" s="296" t="str">
        <f ca="true">+IF(OFFSET('Water Data'!$D$28,0,10*ROW('Water Data'!D4))="","",OFFSET('Water Data'!$D$28,0,10*ROW('Water Data'!D4)))</f>
        <v>No</v>
      </c>
      <c r="BU10" s="296" t="str">
        <f ca="true">+IF(OFFSET('Water Data'!$D$29,0,10*ROW('Water Data'!D4))="","",OFFSET('Water Data'!$D$29,0,10*ROW('Water Data'!D4)))</f>
        <v>No</v>
      </c>
      <c r="BV10" s="296" t="str">
        <f ca="true">+IF(OFFSET('Water Data'!$E$27,0,10*ROW('Water Data'!E4))="","",OFFSET('Water Data'!$E$27,0,10*ROW('Water Data'!E4)))</f>
        <v/>
      </c>
      <c r="BW10" s="296" t="str">
        <f ca="true">+IF(OFFSET('Water Data'!$E$28,0,10*ROW('Water Data'!E4))="","",OFFSET('Water Data'!$E$28,0,10*ROW('Water Data'!E4)))</f>
        <v/>
      </c>
      <c r="BX10" s="296" t="str">
        <f ca="true">+IF(OFFSET('Water Data'!$E$29,0,10*ROW('Water Data'!E4))="","",OFFSET('Water Data'!$E$29,0,10*ROW('Water Data'!E4)))</f>
        <v/>
      </c>
      <c r="BY10" s="296" t="str">
        <f ca="true">+IF(OFFSET('Water Data'!$F$27,0,10*ROW('Water Data'!F4))="","",OFFSET('Water Data'!$F$27,0,10*ROW('Water Data'!F4)))</f>
        <v/>
      </c>
      <c r="BZ10" s="296" t="str">
        <f ca="true">+IF(OFFSET('Water Data'!$F$28,0,10*ROW('Water Data'!F4))="","",OFFSET('Water Data'!$F$28,0,10*ROW('Water Data'!F4)))</f>
        <v/>
      </c>
      <c r="CA10" s="296" t="str">
        <f ca="true">+IF(OFFSET('Water Data'!$F$29,0,10*ROW('Water Data'!F4))="","",OFFSET('Water Data'!$F$29,0,10*ROW('Water Data'!F4)))</f>
        <v/>
      </c>
      <c r="CB10" s="296" t="str">
        <f ca="true">+IF(OFFSET('Water Data'!$G$27,0,10*ROW('Water Data'!G4))="","",OFFSET('Water Data'!$G$27,0,10*ROW('Water Data'!G4)))</f>
        <v/>
      </c>
      <c r="CC10" s="296" t="str">
        <f ca="true">+IF(OFFSET('Water Data'!$G$28,0,10*ROW('Water Data'!G4))="","",OFFSET('Water Data'!$G$28,0,10*ROW('Water Data'!G4)))</f>
        <v>No</v>
      </c>
      <c r="CD10" s="296" t="str">
        <f ca="true">+IF(OFFSET('Water Data'!$G$29,0,10*ROW('Water Data'!G4))="","",OFFSET('Water Data'!$G$29,0,10*ROW('Water Data'!G4)))</f>
        <v>No</v>
      </c>
      <c r="CE10" s="296" t="str">
        <f ca="true">+IF(OFFSET('Water Data'!$H$27,0,10*ROW('Water Data'!H4))="","",OFFSET('Water Data'!$H$27,0,10*ROW('Water Data'!H4)))</f>
        <v/>
      </c>
      <c r="CF10" s="296" t="str">
        <f ca="true">+IF(OFFSET('Water Data'!$H$28,0,10*ROW('Water Data'!H4))="","",OFFSET('Water Data'!$H$28,0,10*ROW('Water Data'!H4)))</f>
        <v>No</v>
      </c>
      <c r="CG10" s="296" t="str">
        <f ca="true">+IF(OFFSET('Water Data'!$H$29,0,10*ROW('Water Data'!H4))="","",OFFSET('Water Data'!$H$29,0,10*ROW('Water Data'!H4)))</f>
        <v>No</v>
      </c>
      <c r="CH10" s="296" t="str">
        <f ca="true">+IF(OFFSET('Water Data'!$I$27,0,10*ROW('Water Data'!I4))="","",OFFSET('Water Data'!$I$27,0,10*ROW('Water Data'!I4)))</f>
        <v/>
      </c>
      <c r="CI10" s="296" t="str">
        <f ca="true">+IF(OFFSET('Water Data'!$I$28,0,10*ROW('Water Data'!I4))="","",OFFSET('Water Data'!$I$28,0,10*ROW('Water Data'!I4)))</f>
        <v>No</v>
      </c>
      <c r="CJ10" s="296" t="str">
        <f ca="true">+IF(OFFSET('Water Data'!$I$29,0,10*ROW('Water Data'!I4))="","",OFFSET('Water Data'!$I$29,0,10*ROW('Water Data'!I4)))</f>
        <v>No</v>
      </c>
      <c r="CK10" s="296" t="str">
        <f ca="true">+IF(OFFSET('Sanitation Data'!$D$28,0,10*ROW('Sanitation Data'!D4))="","",OFFSET('Sanitation Data'!$D$28,0,10*ROW('Sanitation Data'!D4)))</f>
        <v/>
      </c>
      <c r="CL10" s="296" t="str">
        <f ca="true">+IF(OFFSET('Sanitation Data'!$D$29,0,10*ROW('Sanitation Data'!D4))="","",OFFSET('Sanitation Data'!$D$29,0,10*ROW('Sanitation Data'!D4)))</f>
        <v/>
      </c>
      <c r="CM10" s="296" t="str">
        <f ca="true">+IF(OFFSET('Sanitation Data'!$D$30,0,10*ROW('Sanitation Data'!D4))="","",OFFSET('Sanitation Data'!$D$30,0,10*ROW('Sanitation Data'!D4)))</f>
        <v/>
      </c>
      <c r="CN10" s="296" t="str">
        <f ca="true">+IF(OFFSET('Sanitation Data'!$D$31,0,10*ROW('Sanitation Data'!D4))="","",OFFSET('Sanitation Data'!$D$31,0,10*ROW('Sanitation Data'!D4)))</f>
        <v/>
      </c>
      <c r="CO10" s="296" t="str">
        <f ca="true">+IF(OFFSET('Sanitation Data'!$D$32,0,10*ROW('Sanitation Data'!D4))="","",OFFSET('Sanitation Data'!$D$32,0,10*ROW('Sanitation Data'!D4)))</f>
        <v>No</v>
      </c>
      <c r="CP10" s="296" t="str">
        <f ca="true">+IF(OFFSET('Sanitation Data'!$E$28,0,10*ROW('Sanitation Data'!E4))="","",OFFSET('Sanitation Data'!$E$28,0,10*ROW('Sanitation Data'!E4)))</f>
        <v/>
      </c>
      <c r="CQ10" s="296" t="str">
        <f ca="true">+IF(OFFSET('Sanitation Data'!$E$29,0,10*ROW('Sanitation Data'!E4))="","",OFFSET('Sanitation Data'!$E$29,0,10*ROW('Sanitation Data'!E4)))</f>
        <v/>
      </c>
      <c r="CR10" s="296" t="str">
        <f ca="true">+IF(OFFSET('Sanitation Data'!$E$30,0,10*ROW('Sanitation Data'!E4))="","",OFFSET('Sanitation Data'!$E$30,0,10*ROW('Sanitation Data'!E4)))</f>
        <v/>
      </c>
      <c r="CS10" s="296" t="str">
        <f ca="true">+IF(OFFSET('Sanitation Data'!$E$31,0,10*ROW('Sanitation Data'!E4))="","",OFFSET('Sanitation Data'!$E$31,0,10*ROW('Sanitation Data'!E4)))</f>
        <v/>
      </c>
      <c r="CT10" s="296" t="str">
        <f ca="true">+IF(OFFSET('Sanitation Data'!$E$32,0,10*ROW('Sanitation Data'!E4))="","",OFFSET('Sanitation Data'!$E$32,0,10*ROW('Sanitation Data'!E4)))</f>
        <v/>
      </c>
      <c r="CU10" s="296" t="str">
        <f ca="true">+IF(OFFSET('Sanitation Data'!$F$28,0,10*ROW('Sanitation Data'!F4))="","",OFFSET('Sanitation Data'!$F$28,0,10*ROW('Sanitation Data'!F4)))</f>
        <v/>
      </c>
      <c r="CV10" s="296" t="str">
        <f ca="true">+IF(OFFSET('Sanitation Data'!$F$29,0,10*ROW('Sanitation Data'!F4))="","",OFFSET('Sanitation Data'!$F$29,0,10*ROW('Sanitation Data'!F4)))</f>
        <v/>
      </c>
      <c r="CW10" s="296" t="str">
        <f ca="true">+IF(OFFSET('Sanitation Data'!$F$30,0,10*ROW('Sanitation Data'!F4))="","",OFFSET('Sanitation Data'!$F$30,0,10*ROW('Sanitation Data'!F4)))</f>
        <v/>
      </c>
      <c r="CX10" s="296" t="str">
        <f ca="true">+IF(OFFSET('Sanitation Data'!$F$31,0,10*ROW('Sanitation Data'!F4))="","",OFFSET('Sanitation Data'!$F$31,0,10*ROW('Sanitation Data'!F4)))</f>
        <v/>
      </c>
      <c r="CY10" s="296" t="str">
        <f ca="true">+IF(OFFSET('Sanitation Data'!$F$32,0,10*ROW('Sanitation Data'!F4))="","",OFFSET('Sanitation Data'!$F$32,0,10*ROW('Sanitation Data'!F4)))</f>
        <v/>
      </c>
      <c r="CZ10" s="296" t="str">
        <f ca="true">+IF(OFFSET('Sanitation Data'!$G$28,0,10*ROW('Sanitation Data'!G4))="","",OFFSET('Sanitation Data'!$G$28,0,10*ROW('Sanitation Data'!G4)))</f>
        <v/>
      </c>
      <c r="DA10" s="296" t="str">
        <f ca="true">+IF(OFFSET('Sanitation Data'!$G$29,0,10*ROW('Sanitation Data'!G4))="","",OFFSET('Sanitation Data'!$G$29,0,10*ROW('Sanitation Data'!G4)))</f>
        <v/>
      </c>
      <c r="DB10" s="296" t="str">
        <f ca="true">+IF(OFFSET('Sanitation Data'!$G$30,0,10*ROW('Sanitation Data'!G4))="","",OFFSET('Sanitation Data'!$G$30,0,10*ROW('Sanitation Data'!G4)))</f>
        <v/>
      </c>
      <c r="DC10" s="296" t="str">
        <f ca="true">+IF(OFFSET('Sanitation Data'!$G$31,0,10*ROW('Sanitation Data'!G4))="","",OFFSET('Sanitation Data'!$G$31,0,10*ROW('Sanitation Data'!G4)))</f>
        <v/>
      </c>
      <c r="DD10" s="296" t="str">
        <f ca="true">+IF(OFFSET('Sanitation Data'!$G$32,0,10*ROW('Sanitation Data'!G4))="","",OFFSET('Sanitation Data'!$G$32,0,10*ROW('Sanitation Data'!G4)))</f>
        <v>No</v>
      </c>
      <c r="DE10" s="296" t="str">
        <f ca="true">+IF(OFFSET('Sanitation Data'!$H$28,0,10*ROW('Sanitation Data'!H4))="","",OFFSET('Sanitation Data'!$H$28,0,10*ROW('Sanitation Data'!H4)))</f>
        <v/>
      </c>
      <c r="DF10" s="296" t="str">
        <f ca="true">+IF(OFFSET('Sanitation Data'!$H$29,0,10*ROW('Sanitation Data'!H4))="","",OFFSET('Sanitation Data'!$H$29,0,10*ROW('Sanitation Data'!H4)))</f>
        <v/>
      </c>
      <c r="DG10" s="296" t="str">
        <f ca="true">+IF(OFFSET('Sanitation Data'!$H$30,0,10*ROW('Sanitation Data'!H4))="","",OFFSET('Sanitation Data'!$H$30,0,10*ROW('Sanitation Data'!H4)))</f>
        <v/>
      </c>
      <c r="DH10" s="296" t="str">
        <f ca="true">+IF(OFFSET('Sanitation Data'!$H$31,0,10*ROW('Sanitation Data'!H4))="","",OFFSET('Sanitation Data'!$H$31,0,10*ROW('Sanitation Data'!H4)))</f>
        <v/>
      </c>
      <c r="DI10" s="296" t="str">
        <f ca="true">+IF(OFFSET('Sanitation Data'!$H$32,0,10*ROW('Sanitation Data'!H4))="","",OFFSET('Sanitation Data'!$H$32,0,10*ROW('Sanitation Data'!H4)))</f>
        <v>No</v>
      </c>
      <c r="DJ10" s="296" t="str">
        <f ca="true">+IF(OFFSET('Sanitation Data'!$I$28,0,10*ROW('Sanitation Data'!I4))="","",OFFSET('Sanitation Data'!$I$28,0,10*ROW('Sanitation Data'!I4)))</f>
        <v/>
      </c>
      <c r="DK10" s="296" t="str">
        <f ca="true">+IF(OFFSET('Sanitation Data'!$I$29,0,10*ROW('Sanitation Data'!I4))="","",OFFSET('Sanitation Data'!$I$29,0,10*ROW('Sanitation Data'!I4)))</f>
        <v/>
      </c>
      <c r="DL10" s="296" t="str">
        <f ca="true">+IF(OFFSET('Sanitation Data'!$I$30,0,10*ROW('Sanitation Data'!I4))="","",OFFSET('Sanitation Data'!$I$30,0,10*ROW('Sanitation Data'!I4)))</f>
        <v/>
      </c>
      <c r="DM10" s="296" t="str">
        <f ca="true">+IF(OFFSET('Sanitation Data'!$I$31,0,10*ROW('Sanitation Data'!I4))="","",OFFSET('Sanitation Data'!$I$31,0,10*ROW('Sanitation Data'!I4)))</f>
        <v/>
      </c>
      <c r="DN10" s="296" t="str">
        <f ca="true">+IF(OFFSET('Sanitation Data'!$I$32,0,10*ROW('Sanitation Data'!I4))="","",OFFSET('Sanitation Data'!$I$32,0,10*ROW('Sanitation Data'!I4)))</f>
        <v>No</v>
      </c>
      <c r="DO10" s="296" t="str">
        <f ca="true">+IF(OFFSET('Hygiene Data'!$D$11,0,10*ROW('Hygiene Data'!D4))="","",OFFSET('Hygiene Data'!$D$11,0,10*ROW('Hygiene Data'!D4)))</f>
        <v/>
      </c>
      <c r="DP10" s="296" t="str">
        <f ca="true">+IF(OFFSET('Hygiene Data'!$D$12,0,10*ROW('Hygiene Data'!D4))="","",OFFSET('Hygiene Data'!$D$12,0,10*ROW('Hygiene Data'!D4)))</f>
        <v/>
      </c>
      <c r="DQ10" s="296" t="str">
        <f ca="true">+IF(OFFSET('Hygiene Data'!$D$13,0,10*ROW('Hygiene Data'!D4))="","",OFFSET('Hygiene Data'!$D$13,0,10*ROW('Hygiene Data'!D4)))</f>
        <v>No</v>
      </c>
      <c r="DR10" s="296" t="str">
        <f ca="true">+IF(OFFSET('Hygiene Data'!$E$11,0,10*ROW('Hygiene Data'!E4))="","",OFFSET('Hygiene Data'!$E$11,0,10*ROW('Hygiene Data'!E4)))</f>
        <v/>
      </c>
      <c r="DS10" s="296" t="str">
        <f ca="true">+IF(OFFSET('Hygiene Data'!$E$12,0,10*ROW('Hygiene Data'!E4))="","",OFFSET('Hygiene Data'!$E$12,0,10*ROW('Hygiene Data'!E4)))</f>
        <v/>
      </c>
      <c r="DT10" s="296" t="str">
        <f ca="true">+IF(OFFSET('Hygiene Data'!$E$13,0,10*ROW('Hygiene Data'!E4))="","",OFFSET('Hygiene Data'!$E$13,0,10*ROW('Hygiene Data'!E4)))</f>
        <v/>
      </c>
      <c r="DU10" s="296" t="str">
        <f ca="true">+IF(OFFSET('Hygiene Data'!$F$11,0,10*ROW('Hygiene Data'!F4))="","",OFFSET('Hygiene Data'!$F$11,0,10*ROW('Hygiene Data'!F4)))</f>
        <v/>
      </c>
      <c r="DV10" s="296" t="str">
        <f ca="true">+IF(OFFSET('Hygiene Data'!$F$12,0,10*ROW('Hygiene Data'!F4))="","",OFFSET('Hygiene Data'!$F$12,0,10*ROW('Hygiene Data'!F4)))</f>
        <v/>
      </c>
      <c r="DW10" s="296" t="str">
        <f ca="true">+IF(OFFSET('Hygiene Data'!$F$13,0,10*ROW('Hygiene Data'!F4))="","",OFFSET('Hygiene Data'!$F$13,0,10*ROW('Hygiene Data'!F4)))</f>
        <v/>
      </c>
      <c r="DX10" s="296" t="str">
        <f ca="true">+IF(OFFSET('Hygiene Data'!$G$11,0,10*ROW('Hygiene Data'!G4))="","",OFFSET('Hygiene Data'!$G$11,0,10*ROW('Hygiene Data'!G4)))</f>
        <v/>
      </c>
      <c r="DY10" s="296" t="str">
        <f ca="true">+IF(OFFSET('Hygiene Data'!$G$12,0,10*ROW('Hygiene Data'!G4))="","",OFFSET('Hygiene Data'!$G$12,0,10*ROW('Hygiene Data'!G4)))</f>
        <v/>
      </c>
      <c r="DZ10" s="296" t="str">
        <f ca="true">+IF(OFFSET('Hygiene Data'!$G$13,0,10*ROW('Hygiene Data'!G4))="","",OFFSET('Hygiene Data'!$G$13,0,10*ROW('Hygiene Data'!G4)))</f>
        <v>No</v>
      </c>
      <c r="EA10" s="296" t="str">
        <f ca="true">+IF(OFFSET('Hygiene Data'!$H$11,0,10*ROW('Hygiene Data'!H4))="","",OFFSET('Hygiene Data'!$H$11,0,10*ROW('Hygiene Data'!H4)))</f>
        <v/>
      </c>
      <c r="EB10" s="296" t="str">
        <f ca="true">+IF(OFFSET('Hygiene Data'!$H$12,0,10*ROW('Hygiene Data'!H4))="","",OFFSET('Hygiene Data'!$H$12,0,10*ROW('Hygiene Data'!H4)))</f>
        <v/>
      </c>
      <c r="EC10" s="296" t="str">
        <f ca="true">+IF(OFFSET('Hygiene Data'!$H$13,0,10*ROW('Hygiene Data'!H4))="","",OFFSET('Hygiene Data'!$H$13,0,10*ROW('Hygiene Data'!H4)))</f>
        <v>No</v>
      </c>
      <c r="ED10" s="296" t="str">
        <f ca="true">+IF(OFFSET('Hygiene Data'!$I$11,0,10*ROW('Hygiene Data'!I4))="","",OFFSET('Hygiene Data'!$I$11,0,10*ROW('Hygiene Data'!I4)))</f>
        <v/>
      </c>
      <c r="EE10" s="296" t="str">
        <f ca="true">+IF(OFFSET('Hygiene Data'!$I$12,0,10*ROW('Hygiene Data'!I4))="","",OFFSET('Hygiene Data'!$I$12,0,10*ROW('Hygiene Data'!I4)))</f>
        <v/>
      </c>
      <c r="EF10" s="296" t="str">
        <f ca="true">+IF(OFFSET('Hygiene Data'!$I$13,0,10*ROW('Hygiene Data'!I4))="","",OFFSET('Hygiene Data'!$I$13,0,10*ROW('Hygiene Data'!I4)))</f>
        <v>No</v>
      </c>
    </row>
    <row xmlns:x14ac="http://schemas.microsoft.com/office/spreadsheetml/2009/9/ac" r="11" x14ac:dyDescent="0.2">
      <c r="A11" s="36" t="str">
        <f ca="true">+IF(OFFSET('Water Data'!$B$2,0,10*ROW('Water Data'!E5))="","",OFFSET('Water Data'!$B$2,0,10*ROW('Water Data'!E5)))</f>
        <v>KHM_2019_UIS</v>
      </c>
      <c r="B11" s="36" t="str">
        <f ca="true">+IF(OFFSET('Water Data'!$C$2,0,10*ROW('Water Data'!F5))="","",OFFSET('Water Data'!$C$2,0,10*ROW('Water Data'!F5)))</f>
        <v>Other</v>
      </c>
      <c r="C11" s="358">
        <f t="shared" ca="true" si="0"/>
        <v>2019</v>
      </c>
      <c r="D11" s="9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5" t="str">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[60]</v>
      </c>
      <c r="S11" s="9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6" t="str">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[76]</v>
      </c>
      <c r="AA11" s="9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6" t="str">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[76]</v>
      </c>
      <c r="AU11" s="9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6"/>
      <c r="BS11" s="296" t="str">
        <f ca="true">+IF(OFFSET('Water Data'!$D$27,0,10*ROW('Water Data'!D5))="","",OFFSET('Water Data'!$D$27,0,10*ROW('Water Data'!D5)))</f>
        <v/>
      </c>
      <c r="BT11" s="296" t="str">
        <f ca="true">+IF(OFFSET('Water Data'!$D$28,0,10*ROW('Water Data'!D5))="","",OFFSET('Water Data'!$D$28,0,10*ROW('Water Data'!D5)))</f>
        <v/>
      </c>
      <c r="BU11" s="296" t="str">
        <f ca="true">+IF(OFFSET('Water Data'!$D$29,0,10*ROW('Water Data'!D5))="","",OFFSET('Water Data'!$D$29,0,10*ROW('Water Data'!D5)))</f>
        <v/>
      </c>
      <c r="BV11" s="296" t="str">
        <f ca="true">+IF(OFFSET('Water Data'!$E$27,0,10*ROW('Water Data'!E5))="","",OFFSET('Water Data'!$E$27,0,10*ROW('Water Data'!E5)))</f>
        <v/>
      </c>
      <c r="BW11" s="296" t="str">
        <f ca="true">+IF(OFFSET('Water Data'!$E$28,0,10*ROW('Water Data'!E5))="","",OFFSET('Water Data'!$E$28,0,10*ROW('Water Data'!E5)))</f>
        <v/>
      </c>
      <c r="BX11" s="296" t="str">
        <f ca="true">+IF(OFFSET('Water Data'!$E$29,0,10*ROW('Water Data'!E5))="","",OFFSET('Water Data'!$E$29,0,10*ROW('Water Data'!E5)))</f>
        <v/>
      </c>
      <c r="BY11" s="296" t="str">
        <f ca="true">+IF(OFFSET('Water Data'!$F$27,0,10*ROW('Water Data'!F5))="","",OFFSET('Water Data'!$F$27,0,10*ROW('Water Data'!F5)))</f>
        <v/>
      </c>
      <c r="BZ11" s="296" t="str">
        <f ca="true">+IF(OFFSET('Water Data'!$F$28,0,10*ROW('Water Data'!F5))="","",OFFSET('Water Data'!$F$28,0,10*ROW('Water Data'!F5)))</f>
        <v/>
      </c>
      <c r="CA11" s="296" t="str">
        <f ca="true">+IF(OFFSET('Water Data'!$F$29,0,10*ROW('Water Data'!F5))="","",OFFSET('Water Data'!$F$29,0,10*ROW('Water Data'!F5)))</f>
        <v/>
      </c>
      <c r="CB11" s="296" t="str">
        <f ca="true">+IF(OFFSET('Water Data'!$G$27,0,10*ROW('Water Data'!G5))="","",OFFSET('Water Data'!$G$27,0,10*ROW('Water Data'!G5)))</f>
        <v/>
      </c>
      <c r="CC11" s="296" t="str">
        <f ca="true">+IF(OFFSET('Water Data'!$G$28,0,10*ROW('Water Data'!G5))="","",OFFSET('Water Data'!$G$28,0,10*ROW('Water Data'!G5)))</f>
        <v/>
      </c>
      <c r="CD11" s="296" t="str">
        <f ca="true">+IF(OFFSET('Water Data'!$G$29,0,10*ROW('Water Data'!G5))="","",OFFSET('Water Data'!$G$29,0,10*ROW('Water Data'!G5)))</f>
        <v/>
      </c>
      <c r="CE11" s="296" t="str">
        <f ca="true">+IF(OFFSET('Water Data'!$H$27,0,10*ROW('Water Data'!H5))="","",OFFSET('Water Data'!$H$27,0,10*ROW('Water Data'!H5)))</f>
        <v/>
      </c>
      <c r="CF11" s="296" t="str">
        <f ca="true">+IF(OFFSET('Water Data'!$H$28,0,10*ROW('Water Data'!H5))="","",OFFSET('Water Data'!$H$28,0,10*ROW('Water Data'!H5)))</f>
        <v/>
      </c>
      <c r="CG11" s="296" t="str">
        <f ca="true">+IF(OFFSET('Water Data'!$H$29,0,10*ROW('Water Data'!H5))="","",OFFSET('Water Data'!$H$29,0,10*ROW('Water Data'!H5)))</f>
        <v>No</v>
      </c>
      <c r="CH11" s="296" t="str">
        <f ca="true">+IF(OFFSET('Water Data'!$I$27,0,10*ROW('Water Data'!I5))="","",OFFSET('Water Data'!$I$27,0,10*ROW('Water Data'!I5)))</f>
        <v/>
      </c>
      <c r="CI11" s="296" t="str">
        <f ca="true">+IF(OFFSET('Water Data'!$I$28,0,10*ROW('Water Data'!I5))="","",OFFSET('Water Data'!$I$28,0,10*ROW('Water Data'!I5)))</f>
        <v/>
      </c>
      <c r="CJ11" s="296" t="str">
        <f ca="true">+IF(OFFSET('Water Data'!$I$29,0,10*ROW('Water Data'!I5))="","",OFFSET('Water Data'!$I$29,0,10*ROW('Water Data'!I5)))</f>
        <v/>
      </c>
      <c r="CK11" s="296" t="str">
        <f ca="true">+IF(OFFSET('Sanitation Data'!$D$28,0,10*ROW('Sanitation Data'!D5))="","",OFFSET('Sanitation Data'!$D$28,0,10*ROW('Sanitation Data'!D5)))</f>
        <v/>
      </c>
      <c r="CL11" s="296" t="str">
        <f ca="true">+IF(OFFSET('Sanitation Data'!$D$29,0,10*ROW('Sanitation Data'!D5))="","",OFFSET('Sanitation Data'!$D$29,0,10*ROW('Sanitation Data'!D5)))</f>
        <v/>
      </c>
      <c r="CM11" s="296" t="str">
        <f ca="true">+IF(OFFSET('Sanitation Data'!$D$30,0,10*ROW('Sanitation Data'!D5))="","",OFFSET('Sanitation Data'!$D$30,0,10*ROW('Sanitation Data'!D5)))</f>
        <v/>
      </c>
      <c r="CN11" s="296" t="str">
        <f ca="true">+IF(OFFSET('Sanitation Data'!$D$31,0,10*ROW('Sanitation Data'!D5))="","",OFFSET('Sanitation Data'!$D$31,0,10*ROW('Sanitation Data'!D5)))</f>
        <v/>
      </c>
      <c r="CO11" s="296" t="str">
        <f ca="true">+IF(OFFSET('Sanitation Data'!$D$32,0,10*ROW('Sanitation Data'!D5))="","",OFFSET('Sanitation Data'!$D$32,0,10*ROW('Sanitation Data'!D5)))</f>
        <v>No</v>
      </c>
      <c r="CP11" s="296" t="str">
        <f ca="true">+IF(OFFSET('Sanitation Data'!$E$28,0,10*ROW('Sanitation Data'!E5))="","",OFFSET('Sanitation Data'!$E$28,0,10*ROW('Sanitation Data'!E5)))</f>
        <v/>
      </c>
      <c r="CQ11" s="296" t="str">
        <f ca="true">+IF(OFFSET('Sanitation Data'!$E$29,0,10*ROW('Sanitation Data'!E5))="","",OFFSET('Sanitation Data'!$E$29,0,10*ROW('Sanitation Data'!E5)))</f>
        <v/>
      </c>
      <c r="CR11" s="296" t="str">
        <f ca="true">+IF(OFFSET('Sanitation Data'!$E$30,0,10*ROW('Sanitation Data'!E5))="","",OFFSET('Sanitation Data'!$E$30,0,10*ROW('Sanitation Data'!E5)))</f>
        <v/>
      </c>
      <c r="CS11" s="296" t="str">
        <f ca="true">+IF(OFFSET('Sanitation Data'!$E$31,0,10*ROW('Sanitation Data'!E5))="","",OFFSET('Sanitation Data'!$E$31,0,10*ROW('Sanitation Data'!E5)))</f>
        <v/>
      </c>
      <c r="CT11" s="296" t="str">
        <f ca="true">+IF(OFFSET('Sanitation Data'!$E$32,0,10*ROW('Sanitation Data'!E5))="","",OFFSET('Sanitation Data'!$E$32,0,10*ROW('Sanitation Data'!E5)))</f>
        <v/>
      </c>
      <c r="CU11" s="296" t="str">
        <f ca="true">+IF(OFFSET('Sanitation Data'!$F$28,0,10*ROW('Sanitation Data'!F5))="","",OFFSET('Sanitation Data'!$F$28,0,10*ROW('Sanitation Data'!F5)))</f>
        <v/>
      </c>
      <c r="CV11" s="296" t="str">
        <f ca="true">+IF(OFFSET('Sanitation Data'!$F$29,0,10*ROW('Sanitation Data'!F5))="","",OFFSET('Sanitation Data'!$F$29,0,10*ROW('Sanitation Data'!F5)))</f>
        <v/>
      </c>
      <c r="CW11" s="296" t="str">
        <f ca="true">+IF(OFFSET('Sanitation Data'!$F$30,0,10*ROW('Sanitation Data'!F5))="","",OFFSET('Sanitation Data'!$F$30,0,10*ROW('Sanitation Data'!F5)))</f>
        <v/>
      </c>
      <c r="CX11" s="296" t="str">
        <f ca="true">+IF(OFFSET('Sanitation Data'!$F$31,0,10*ROW('Sanitation Data'!F5))="","",OFFSET('Sanitation Data'!$F$31,0,10*ROW('Sanitation Data'!F5)))</f>
        <v/>
      </c>
      <c r="CY11" s="296" t="str">
        <f ca="true">+IF(OFFSET('Sanitation Data'!$F$32,0,10*ROW('Sanitation Data'!F5))="","",OFFSET('Sanitation Data'!$F$32,0,10*ROW('Sanitation Data'!F5)))</f>
        <v/>
      </c>
      <c r="CZ11" s="296" t="str">
        <f ca="true">+IF(OFFSET('Sanitation Data'!$G$28,0,10*ROW('Sanitation Data'!G5))="","",OFFSET('Sanitation Data'!$G$28,0,10*ROW('Sanitation Data'!G5)))</f>
        <v/>
      </c>
      <c r="DA11" s="296" t="str">
        <f ca="true">+IF(OFFSET('Sanitation Data'!$G$29,0,10*ROW('Sanitation Data'!G5))="","",OFFSET('Sanitation Data'!$G$29,0,10*ROW('Sanitation Data'!G5)))</f>
        <v/>
      </c>
      <c r="DB11" s="296" t="str">
        <f ca="true">+IF(OFFSET('Sanitation Data'!$G$30,0,10*ROW('Sanitation Data'!G5))="","",OFFSET('Sanitation Data'!$G$30,0,10*ROW('Sanitation Data'!G5)))</f>
        <v/>
      </c>
      <c r="DC11" s="296" t="str">
        <f ca="true">+IF(OFFSET('Sanitation Data'!$G$31,0,10*ROW('Sanitation Data'!G5))="","",OFFSET('Sanitation Data'!$G$31,0,10*ROW('Sanitation Data'!G5)))</f>
        <v/>
      </c>
      <c r="DD11" s="296" t="str">
        <f ca="true">+IF(OFFSET('Sanitation Data'!$G$32,0,10*ROW('Sanitation Data'!G5))="","",OFFSET('Sanitation Data'!$G$32,0,10*ROW('Sanitation Data'!G5)))</f>
        <v/>
      </c>
      <c r="DE11" s="296" t="str">
        <f ca="true">+IF(OFFSET('Sanitation Data'!$H$28,0,10*ROW('Sanitation Data'!H5))="","",OFFSET('Sanitation Data'!$H$28,0,10*ROW('Sanitation Data'!H5)))</f>
        <v/>
      </c>
      <c r="DF11" s="296" t="str">
        <f ca="true">+IF(OFFSET('Sanitation Data'!$H$29,0,10*ROW('Sanitation Data'!H5))="","",OFFSET('Sanitation Data'!$H$29,0,10*ROW('Sanitation Data'!H5)))</f>
        <v/>
      </c>
      <c r="DG11" s="296" t="str">
        <f ca="true">+IF(OFFSET('Sanitation Data'!$H$30,0,10*ROW('Sanitation Data'!H5))="","",OFFSET('Sanitation Data'!$H$30,0,10*ROW('Sanitation Data'!H5)))</f>
        <v/>
      </c>
      <c r="DH11" s="296" t="str">
        <f ca="true">+IF(OFFSET('Sanitation Data'!$H$31,0,10*ROW('Sanitation Data'!H5))="","",OFFSET('Sanitation Data'!$H$31,0,10*ROW('Sanitation Data'!H5)))</f>
        <v/>
      </c>
      <c r="DI11" s="296" t="str">
        <f ca="true">+IF(OFFSET('Sanitation Data'!$H$32,0,10*ROW('Sanitation Data'!H5))="","",OFFSET('Sanitation Data'!$H$32,0,10*ROW('Sanitation Data'!H5)))</f>
        <v>No</v>
      </c>
      <c r="DJ11" s="296" t="str">
        <f ca="true">+IF(OFFSET('Sanitation Data'!$I$28,0,10*ROW('Sanitation Data'!I5))="","",OFFSET('Sanitation Data'!$I$28,0,10*ROW('Sanitation Data'!I5)))</f>
        <v/>
      </c>
      <c r="DK11" s="296" t="str">
        <f ca="true">+IF(OFFSET('Sanitation Data'!$I$29,0,10*ROW('Sanitation Data'!I5))="","",OFFSET('Sanitation Data'!$I$29,0,10*ROW('Sanitation Data'!I5)))</f>
        <v/>
      </c>
      <c r="DL11" s="296" t="str">
        <f ca="true">+IF(OFFSET('Sanitation Data'!$I$30,0,10*ROW('Sanitation Data'!I5))="","",OFFSET('Sanitation Data'!$I$30,0,10*ROW('Sanitation Data'!I5)))</f>
        <v/>
      </c>
      <c r="DM11" s="296" t="str">
        <f ca="true">+IF(OFFSET('Sanitation Data'!$I$31,0,10*ROW('Sanitation Data'!I5))="","",OFFSET('Sanitation Data'!$I$31,0,10*ROW('Sanitation Data'!I5)))</f>
        <v/>
      </c>
      <c r="DN11" s="296" t="str">
        <f ca="true">+IF(OFFSET('Sanitation Data'!$I$32,0,10*ROW('Sanitation Data'!I5))="","",OFFSET('Sanitation Data'!$I$32,0,10*ROW('Sanitation Data'!I5)))</f>
        <v/>
      </c>
      <c r="DO11" s="296" t="str">
        <f ca="true">+IF(OFFSET('Hygiene Data'!$D$11,0,10*ROW('Hygiene Data'!D5))="","",OFFSET('Hygiene Data'!$D$11,0,10*ROW('Hygiene Data'!D5)))</f>
        <v/>
      </c>
      <c r="DP11" s="296" t="str">
        <f ca="true">+IF(OFFSET('Hygiene Data'!$D$12,0,10*ROW('Hygiene Data'!D5))="","",OFFSET('Hygiene Data'!$D$12,0,10*ROW('Hygiene Data'!D5)))</f>
        <v/>
      </c>
      <c r="DQ11" s="296" t="str">
        <f ca="true">+IF(OFFSET('Hygiene Data'!$D$13,0,10*ROW('Hygiene Data'!D5))="","",OFFSET('Hygiene Data'!$D$13,0,10*ROW('Hygiene Data'!D5)))</f>
        <v/>
      </c>
      <c r="DR11" s="296" t="str">
        <f ca="true">+IF(OFFSET('Hygiene Data'!$E$11,0,10*ROW('Hygiene Data'!E5))="","",OFFSET('Hygiene Data'!$E$11,0,10*ROW('Hygiene Data'!E5)))</f>
        <v/>
      </c>
      <c r="DS11" s="296" t="str">
        <f ca="true">+IF(OFFSET('Hygiene Data'!$E$12,0,10*ROW('Hygiene Data'!E5))="","",OFFSET('Hygiene Data'!$E$12,0,10*ROW('Hygiene Data'!E5)))</f>
        <v/>
      </c>
      <c r="DT11" s="296" t="str">
        <f ca="true">+IF(OFFSET('Hygiene Data'!$E$13,0,10*ROW('Hygiene Data'!E5))="","",OFFSET('Hygiene Data'!$E$13,0,10*ROW('Hygiene Data'!E5)))</f>
        <v/>
      </c>
      <c r="DU11" s="296" t="str">
        <f ca="true">+IF(OFFSET('Hygiene Data'!$F$11,0,10*ROW('Hygiene Data'!F5))="","",OFFSET('Hygiene Data'!$F$11,0,10*ROW('Hygiene Data'!F5)))</f>
        <v/>
      </c>
      <c r="DV11" s="296" t="str">
        <f ca="true">+IF(OFFSET('Hygiene Data'!$F$12,0,10*ROW('Hygiene Data'!F5))="","",OFFSET('Hygiene Data'!$F$12,0,10*ROW('Hygiene Data'!F5)))</f>
        <v/>
      </c>
      <c r="DW11" s="296" t="str">
        <f ca="true">+IF(OFFSET('Hygiene Data'!$F$13,0,10*ROW('Hygiene Data'!F5))="","",OFFSET('Hygiene Data'!$F$13,0,10*ROW('Hygiene Data'!F5)))</f>
        <v/>
      </c>
      <c r="DX11" s="296" t="str">
        <f ca="true">+IF(OFFSET('Hygiene Data'!$G$11,0,10*ROW('Hygiene Data'!G5))="","",OFFSET('Hygiene Data'!$G$11,0,10*ROW('Hygiene Data'!G5)))</f>
        <v/>
      </c>
      <c r="DY11" s="296" t="str">
        <f ca="true">+IF(OFFSET('Hygiene Data'!$G$12,0,10*ROW('Hygiene Data'!G5))="","",OFFSET('Hygiene Data'!$G$12,0,10*ROW('Hygiene Data'!G5)))</f>
        <v/>
      </c>
      <c r="DZ11" s="296" t="str">
        <f ca="true">+IF(OFFSET('Hygiene Data'!$G$13,0,10*ROW('Hygiene Data'!G5))="","",OFFSET('Hygiene Data'!$G$13,0,10*ROW('Hygiene Data'!G5)))</f>
        <v/>
      </c>
      <c r="EA11" s="296" t="str">
        <f ca="true">+IF(OFFSET('Hygiene Data'!$H$11,0,10*ROW('Hygiene Data'!H5))="","",OFFSET('Hygiene Data'!$H$11,0,10*ROW('Hygiene Data'!H5)))</f>
        <v/>
      </c>
      <c r="EB11" s="296" t="str">
        <f ca="true">+IF(OFFSET('Hygiene Data'!$H$12,0,10*ROW('Hygiene Data'!H5))="","",OFFSET('Hygiene Data'!$H$12,0,10*ROW('Hygiene Data'!H5)))</f>
        <v/>
      </c>
      <c r="EC11" s="296" t="str">
        <f ca="true">+IF(OFFSET('Hygiene Data'!$H$13,0,10*ROW('Hygiene Data'!H5))="","",OFFSET('Hygiene Data'!$H$13,0,10*ROW('Hygiene Data'!H5)))</f>
        <v/>
      </c>
      <c r="ED11" s="296" t="str">
        <f ca="true">+IF(OFFSET('Hygiene Data'!$I$11,0,10*ROW('Hygiene Data'!I5))="","",OFFSET('Hygiene Data'!$I$11,0,10*ROW('Hygiene Data'!I5)))</f>
        <v/>
      </c>
      <c r="EE11" s="296" t="str">
        <f ca="true">+IF(OFFSET('Hygiene Data'!$I$12,0,10*ROW('Hygiene Data'!I5))="","",OFFSET('Hygiene Data'!$I$12,0,10*ROW('Hygiene Data'!I5)))</f>
        <v/>
      </c>
      <c r="EF11" s="296"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KHM_2019_EMIS</v>
      </c>
      <c r="B12" s="36" t="str">
        <f ca="true">+IF(OFFSET('Water Data'!$C$2,0,10*ROW('Water Data'!F6))="","",OFFSET('Water Data'!$C$2,0,10*ROW('Water Data'!F6)))</f>
        <v>EMIS</v>
      </c>
      <c r="C12" s="358">
        <f t="shared" ca="true" si="0"/>
        <v>2019</v>
      </c>
      <c r="D12" s="95" t="str">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[47]</v>
      </c>
      <c r="E12" s="9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5" t="str">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[52]</v>
      </c>
      <c r="H12" s="9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5" t="str">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[46]</v>
      </c>
      <c r="K12" s="9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5" t="str">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[28]</v>
      </c>
      <c r="N12" s="9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5" t="str">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[59]</v>
      </c>
      <c r="Q12" s="9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5" t="str">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[42]</v>
      </c>
      <c r="T12" s="9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6" t="str">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[69]</v>
      </c>
      <c r="W12" s="9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6" t="str">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[71]</v>
      </c>
      <c r="AB12" s="9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6" t="str">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[69]</v>
      </c>
      <c r="AG12" s="9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6" t="str">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[19]</v>
      </c>
      <c r="AL12" s="9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6" t="str">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[92]</v>
      </c>
      <c r="AQ12" s="9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6" t="str">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[93]</v>
      </c>
      <c r="AV12" s="9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6"/>
      <c r="BS12" s="296" t="str">
        <f ca="true">+IF(OFFSET('Water Data'!$D$27,0,10*ROW('Water Data'!D6))="","",OFFSET('Water Data'!$D$27,0,10*ROW('Water Data'!D6)))</f>
        <v>No</v>
      </c>
      <c r="BT12" s="296" t="str">
        <f ca="true">+IF(OFFSET('Water Data'!$D$28,0,10*ROW('Water Data'!D6))="","",OFFSET('Water Data'!$D$28,0,10*ROW('Water Data'!D6)))</f>
        <v/>
      </c>
      <c r="BU12" s="296" t="str">
        <f ca="true">+IF(OFFSET('Water Data'!$D$29,0,10*ROW('Water Data'!D6))="","",OFFSET('Water Data'!$D$29,0,10*ROW('Water Data'!D6)))</f>
        <v/>
      </c>
      <c r="BV12" s="296" t="str">
        <f ca="true">+IF(OFFSET('Water Data'!$E$27,0,10*ROW('Water Data'!E6))="","",OFFSET('Water Data'!$E$27,0,10*ROW('Water Data'!E6)))</f>
        <v>No</v>
      </c>
      <c r="BW12" s="296" t="str">
        <f ca="true">+IF(OFFSET('Water Data'!$E$28,0,10*ROW('Water Data'!E6))="","",OFFSET('Water Data'!$E$28,0,10*ROW('Water Data'!E6)))</f>
        <v/>
      </c>
      <c r="BX12" s="296" t="str">
        <f ca="true">+IF(OFFSET('Water Data'!$E$29,0,10*ROW('Water Data'!E6))="","",OFFSET('Water Data'!$E$29,0,10*ROW('Water Data'!E6)))</f>
        <v/>
      </c>
      <c r="BY12" s="296" t="str">
        <f ca="true">+IF(OFFSET('Water Data'!$F$27,0,10*ROW('Water Data'!F6))="","",OFFSET('Water Data'!$F$27,0,10*ROW('Water Data'!F6)))</f>
        <v>No</v>
      </c>
      <c r="BZ12" s="296" t="str">
        <f ca="true">+IF(OFFSET('Water Data'!$F$28,0,10*ROW('Water Data'!F6))="","",OFFSET('Water Data'!$F$28,0,10*ROW('Water Data'!F6)))</f>
        <v/>
      </c>
      <c r="CA12" s="296" t="str">
        <f ca="true">+IF(OFFSET('Water Data'!$F$29,0,10*ROW('Water Data'!F6))="","",OFFSET('Water Data'!$F$29,0,10*ROW('Water Data'!F6)))</f>
        <v/>
      </c>
      <c r="CB12" s="296" t="str">
        <f ca="true">+IF(OFFSET('Water Data'!$G$27,0,10*ROW('Water Data'!G6))="","",OFFSET('Water Data'!$G$27,0,10*ROW('Water Data'!G6)))</f>
        <v>No</v>
      </c>
      <c r="CC12" s="296" t="str">
        <f ca="true">+IF(OFFSET('Water Data'!$G$28,0,10*ROW('Water Data'!G6))="","",OFFSET('Water Data'!$G$28,0,10*ROW('Water Data'!G6)))</f>
        <v/>
      </c>
      <c r="CD12" s="296" t="str">
        <f ca="true">+IF(OFFSET('Water Data'!$G$29,0,10*ROW('Water Data'!G6))="","",OFFSET('Water Data'!$G$29,0,10*ROW('Water Data'!G6)))</f>
        <v/>
      </c>
      <c r="CE12" s="296" t="str">
        <f ca="true">+IF(OFFSET('Water Data'!$H$27,0,10*ROW('Water Data'!H6))="","",OFFSET('Water Data'!$H$27,0,10*ROW('Water Data'!H6)))</f>
        <v>No</v>
      </c>
      <c r="CF12" s="296" t="str">
        <f ca="true">+IF(OFFSET('Water Data'!$H$28,0,10*ROW('Water Data'!H6))="","",OFFSET('Water Data'!$H$28,0,10*ROW('Water Data'!H6)))</f>
        <v/>
      </c>
      <c r="CG12" s="296" t="str">
        <f ca="true">+IF(OFFSET('Water Data'!$H$29,0,10*ROW('Water Data'!H6))="","",OFFSET('Water Data'!$H$29,0,10*ROW('Water Data'!H6)))</f>
        <v/>
      </c>
      <c r="CH12" s="296" t="str">
        <f ca="true">+IF(OFFSET('Water Data'!$I$27,0,10*ROW('Water Data'!I6))="","",OFFSET('Water Data'!$I$27,0,10*ROW('Water Data'!I6)))</f>
        <v>No</v>
      </c>
      <c r="CI12" s="296" t="str">
        <f ca="true">+IF(OFFSET('Water Data'!$I$28,0,10*ROW('Water Data'!I6))="","",OFFSET('Water Data'!$I$28,0,10*ROW('Water Data'!I6)))</f>
        <v/>
      </c>
      <c r="CJ12" s="296" t="str">
        <f ca="true">+IF(OFFSET('Water Data'!$I$29,0,10*ROW('Water Data'!I6))="","",OFFSET('Water Data'!$I$29,0,10*ROW('Water Data'!I6)))</f>
        <v/>
      </c>
      <c r="CK12" s="296" t="str">
        <f ca="true">+IF(OFFSET('Sanitation Data'!$D$28,0,10*ROW('Sanitation Data'!D6))="","",OFFSET('Sanitation Data'!$D$28,0,10*ROW('Sanitation Data'!D6)))</f>
        <v>No</v>
      </c>
      <c r="CL12" s="296" t="str">
        <f ca="true">+IF(OFFSET('Sanitation Data'!$D$29,0,10*ROW('Sanitation Data'!D6))="","",OFFSET('Sanitation Data'!$D$29,0,10*ROW('Sanitation Data'!D6)))</f>
        <v/>
      </c>
      <c r="CM12" s="296" t="str">
        <f ca="true">+IF(OFFSET('Sanitation Data'!$D$30,0,10*ROW('Sanitation Data'!D6))="","",OFFSET('Sanitation Data'!$D$30,0,10*ROW('Sanitation Data'!D6)))</f>
        <v/>
      </c>
      <c r="CN12" s="296" t="str">
        <f ca="true">+IF(OFFSET('Sanitation Data'!$D$31,0,10*ROW('Sanitation Data'!D6))="","",OFFSET('Sanitation Data'!$D$31,0,10*ROW('Sanitation Data'!D6)))</f>
        <v/>
      </c>
      <c r="CO12" s="296" t="str">
        <f ca="true">+IF(OFFSET('Sanitation Data'!$D$32,0,10*ROW('Sanitation Data'!D6))="","",OFFSET('Sanitation Data'!$D$32,0,10*ROW('Sanitation Data'!D6)))</f>
        <v/>
      </c>
      <c r="CP12" s="296" t="str">
        <f ca="true">+IF(OFFSET('Sanitation Data'!$E$28,0,10*ROW('Sanitation Data'!E6))="","",OFFSET('Sanitation Data'!$E$28,0,10*ROW('Sanitation Data'!E6)))</f>
        <v>No</v>
      </c>
      <c r="CQ12" s="296" t="str">
        <f ca="true">+IF(OFFSET('Sanitation Data'!$E$29,0,10*ROW('Sanitation Data'!E6))="","",OFFSET('Sanitation Data'!$E$29,0,10*ROW('Sanitation Data'!E6)))</f>
        <v/>
      </c>
      <c r="CR12" s="296" t="str">
        <f ca="true">+IF(OFFSET('Sanitation Data'!$E$30,0,10*ROW('Sanitation Data'!E6))="","",OFFSET('Sanitation Data'!$E$30,0,10*ROW('Sanitation Data'!E6)))</f>
        <v/>
      </c>
      <c r="CS12" s="296" t="str">
        <f ca="true">+IF(OFFSET('Sanitation Data'!$E$31,0,10*ROW('Sanitation Data'!E6))="","",OFFSET('Sanitation Data'!$E$31,0,10*ROW('Sanitation Data'!E6)))</f>
        <v/>
      </c>
      <c r="CT12" s="296" t="str">
        <f ca="true">+IF(OFFSET('Sanitation Data'!$E$32,0,10*ROW('Sanitation Data'!E6))="","",OFFSET('Sanitation Data'!$E$32,0,10*ROW('Sanitation Data'!E6)))</f>
        <v/>
      </c>
      <c r="CU12" s="296" t="str">
        <f ca="true">+IF(OFFSET('Sanitation Data'!$F$28,0,10*ROW('Sanitation Data'!F6))="","",OFFSET('Sanitation Data'!$F$28,0,10*ROW('Sanitation Data'!F6)))</f>
        <v>No</v>
      </c>
      <c r="CV12" s="296" t="str">
        <f ca="true">+IF(OFFSET('Sanitation Data'!$F$29,0,10*ROW('Sanitation Data'!F6))="","",OFFSET('Sanitation Data'!$F$29,0,10*ROW('Sanitation Data'!F6)))</f>
        <v/>
      </c>
      <c r="CW12" s="296" t="str">
        <f ca="true">+IF(OFFSET('Sanitation Data'!$F$30,0,10*ROW('Sanitation Data'!F6))="","",OFFSET('Sanitation Data'!$F$30,0,10*ROW('Sanitation Data'!F6)))</f>
        <v/>
      </c>
      <c r="CX12" s="296" t="str">
        <f ca="true">+IF(OFFSET('Sanitation Data'!$F$31,0,10*ROW('Sanitation Data'!F6))="","",OFFSET('Sanitation Data'!$F$31,0,10*ROW('Sanitation Data'!F6)))</f>
        <v/>
      </c>
      <c r="CY12" s="296" t="str">
        <f ca="true">+IF(OFFSET('Sanitation Data'!$F$32,0,10*ROW('Sanitation Data'!F6))="","",OFFSET('Sanitation Data'!$F$32,0,10*ROW('Sanitation Data'!F6)))</f>
        <v/>
      </c>
      <c r="CZ12" s="296" t="str">
        <f ca="true">+IF(OFFSET('Sanitation Data'!$G$28,0,10*ROW('Sanitation Data'!G6))="","",OFFSET('Sanitation Data'!$G$28,0,10*ROW('Sanitation Data'!G6)))</f>
        <v>No</v>
      </c>
      <c r="DA12" s="296" t="str">
        <f ca="true">+IF(OFFSET('Sanitation Data'!$G$29,0,10*ROW('Sanitation Data'!G6))="","",OFFSET('Sanitation Data'!$G$29,0,10*ROW('Sanitation Data'!G6)))</f>
        <v/>
      </c>
      <c r="DB12" s="296" t="str">
        <f ca="true">+IF(OFFSET('Sanitation Data'!$G$30,0,10*ROW('Sanitation Data'!G6))="","",OFFSET('Sanitation Data'!$G$30,0,10*ROW('Sanitation Data'!G6)))</f>
        <v/>
      </c>
      <c r="DC12" s="296" t="str">
        <f ca="true">+IF(OFFSET('Sanitation Data'!$G$31,0,10*ROW('Sanitation Data'!G6))="","",OFFSET('Sanitation Data'!$G$31,0,10*ROW('Sanitation Data'!G6)))</f>
        <v/>
      </c>
      <c r="DD12" s="296" t="str">
        <f ca="true">+IF(OFFSET('Sanitation Data'!$G$32,0,10*ROW('Sanitation Data'!G6))="","",OFFSET('Sanitation Data'!$G$32,0,10*ROW('Sanitation Data'!G6)))</f>
        <v/>
      </c>
      <c r="DE12" s="296" t="str">
        <f ca="true">+IF(OFFSET('Sanitation Data'!$H$28,0,10*ROW('Sanitation Data'!H6))="","",OFFSET('Sanitation Data'!$H$28,0,10*ROW('Sanitation Data'!H6)))</f>
        <v>No</v>
      </c>
      <c r="DF12" s="296" t="str">
        <f ca="true">+IF(OFFSET('Sanitation Data'!$H$29,0,10*ROW('Sanitation Data'!H6))="","",OFFSET('Sanitation Data'!$H$29,0,10*ROW('Sanitation Data'!H6)))</f>
        <v/>
      </c>
      <c r="DG12" s="296" t="str">
        <f ca="true">+IF(OFFSET('Sanitation Data'!$H$30,0,10*ROW('Sanitation Data'!H6))="","",OFFSET('Sanitation Data'!$H$30,0,10*ROW('Sanitation Data'!H6)))</f>
        <v/>
      </c>
      <c r="DH12" s="296" t="str">
        <f ca="true">+IF(OFFSET('Sanitation Data'!$H$31,0,10*ROW('Sanitation Data'!H6))="","",OFFSET('Sanitation Data'!$H$31,0,10*ROW('Sanitation Data'!H6)))</f>
        <v/>
      </c>
      <c r="DI12" s="296" t="str">
        <f ca="true">+IF(OFFSET('Sanitation Data'!$H$32,0,10*ROW('Sanitation Data'!H6))="","",OFFSET('Sanitation Data'!$H$32,0,10*ROW('Sanitation Data'!H6)))</f>
        <v/>
      </c>
      <c r="DJ12" s="296" t="str">
        <f ca="true">+IF(OFFSET('Sanitation Data'!$I$28,0,10*ROW('Sanitation Data'!I6))="","",OFFSET('Sanitation Data'!$I$28,0,10*ROW('Sanitation Data'!I6)))</f>
        <v>No</v>
      </c>
      <c r="DK12" s="296" t="str">
        <f ca="true">+IF(OFFSET('Sanitation Data'!$I$29,0,10*ROW('Sanitation Data'!I6))="","",OFFSET('Sanitation Data'!$I$29,0,10*ROW('Sanitation Data'!I6)))</f>
        <v/>
      </c>
      <c r="DL12" s="296" t="str">
        <f ca="true">+IF(OFFSET('Sanitation Data'!$I$30,0,10*ROW('Sanitation Data'!I6))="","",OFFSET('Sanitation Data'!$I$30,0,10*ROW('Sanitation Data'!I6)))</f>
        <v/>
      </c>
      <c r="DM12" s="296" t="str">
        <f ca="true">+IF(OFFSET('Sanitation Data'!$I$31,0,10*ROW('Sanitation Data'!I6))="","",OFFSET('Sanitation Data'!$I$31,0,10*ROW('Sanitation Data'!I6)))</f>
        <v/>
      </c>
      <c r="DN12" s="296" t="str">
        <f ca="true">+IF(OFFSET('Sanitation Data'!$I$32,0,10*ROW('Sanitation Data'!I6))="","",OFFSET('Sanitation Data'!$I$32,0,10*ROW('Sanitation Data'!I6)))</f>
        <v/>
      </c>
      <c r="DO12" s="296" t="str">
        <f ca="true">+IF(OFFSET('Hygiene Data'!$D$11,0,10*ROW('Hygiene Data'!D6))="","",OFFSET('Hygiene Data'!$D$11,0,10*ROW('Hygiene Data'!D6)))</f>
        <v/>
      </c>
      <c r="DP12" s="296" t="str">
        <f ca="true">+IF(OFFSET('Hygiene Data'!$D$12,0,10*ROW('Hygiene Data'!D6))="","",OFFSET('Hygiene Data'!$D$12,0,10*ROW('Hygiene Data'!D6)))</f>
        <v/>
      </c>
      <c r="DQ12" s="296" t="str">
        <f ca="true">+IF(OFFSET('Hygiene Data'!$D$13,0,10*ROW('Hygiene Data'!D6))="","",OFFSET('Hygiene Data'!$D$13,0,10*ROW('Hygiene Data'!D6)))</f>
        <v/>
      </c>
      <c r="DR12" s="296" t="str">
        <f ca="true">+IF(OFFSET('Hygiene Data'!$E$11,0,10*ROW('Hygiene Data'!E6))="","",OFFSET('Hygiene Data'!$E$11,0,10*ROW('Hygiene Data'!E6)))</f>
        <v/>
      </c>
      <c r="DS12" s="296" t="str">
        <f ca="true">+IF(OFFSET('Hygiene Data'!$E$12,0,10*ROW('Hygiene Data'!E6))="","",OFFSET('Hygiene Data'!$E$12,0,10*ROW('Hygiene Data'!E6)))</f>
        <v/>
      </c>
      <c r="DT12" s="296" t="str">
        <f ca="true">+IF(OFFSET('Hygiene Data'!$E$13,0,10*ROW('Hygiene Data'!E6))="","",OFFSET('Hygiene Data'!$E$13,0,10*ROW('Hygiene Data'!E6)))</f>
        <v/>
      </c>
      <c r="DU12" s="296" t="str">
        <f ca="true">+IF(OFFSET('Hygiene Data'!$F$11,0,10*ROW('Hygiene Data'!F6))="","",OFFSET('Hygiene Data'!$F$11,0,10*ROW('Hygiene Data'!F6)))</f>
        <v/>
      </c>
      <c r="DV12" s="296" t="str">
        <f ca="true">+IF(OFFSET('Hygiene Data'!$F$12,0,10*ROW('Hygiene Data'!F6))="","",OFFSET('Hygiene Data'!$F$12,0,10*ROW('Hygiene Data'!F6)))</f>
        <v/>
      </c>
      <c r="DW12" s="296" t="str">
        <f ca="true">+IF(OFFSET('Hygiene Data'!$F$13,0,10*ROW('Hygiene Data'!F6))="","",OFFSET('Hygiene Data'!$F$13,0,10*ROW('Hygiene Data'!F6)))</f>
        <v/>
      </c>
      <c r="DX12" s="296" t="str">
        <f ca="true">+IF(OFFSET('Hygiene Data'!$G$11,0,10*ROW('Hygiene Data'!G6))="","",OFFSET('Hygiene Data'!$G$11,0,10*ROW('Hygiene Data'!G6)))</f>
        <v/>
      </c>
      <c r="DY12" s="296" t="str">
        <f ca="true">+IF(OFFSET('Hygiene Data'!$G$12,0,10*ROW('Hygiene Data'!G6))="","",OFFSET('Hygiene Data'!$G$12,0,10*ROW('Hygiene Data'!G6)))</f>
        <v/>
      </c>
      <c r="DZ12" s="296" t="str">
        <f ca="true">+IF(OFFSET('Hygiene Data'!$G$13,0,10*ROW('Hygiene Data'!G6))="","",OFFSET('Hygiene Data'!$G$13,0,10*ROW('Hygiene Data'!G6)))</f>
        <v/>
      </c>
      <c r="EA12" s="296" t="str">
        <f ca="true">+IF(OFFSET('Hygiene Data'!$H$11,0,10*ROW('Hygiene Data'!H6))="","",OFFSET('Hygiene Data'!$H$11,0,10*ROW('Hygiene Data'!H6)))</f>
        <v/>
      </c>
      <c r="EB12" s="296" t="str">
        <f ca="true">+IF(OFFSET('Hygiene Data'!$H$12,0,10*ROW('Hygiene Data'!H6))="","",OFFSET('Hygiene Data'!$H$12,0,10*ROW('Hygiene Data'!H6)))</f>
        <v/>
      </c>
      <c r="EC12" s="296" t="str">
        <f ca="true">+IF(OFFSET('Hygiene Data'!$H$13,0,10*ROW('Hygiene Data'!H6))="","",OFFSET('Hygiene Data'!$H$13,0,10*ROW('Hygiene Data'!H6)))</f>
        <v/>
      </c>
      <c r="ED12" s="296" t="str">
        <f ca="true">+IF(OFFSET('Hygiene Data'!$I$11,0,10*ROW('Hygiene Data'!I6))="","",OFFSET('Hygiene Data'!$I$11,0,10*ROW('Hygiene Data'!I6)))</f>
        <v/>
      </c>
      <c r="EE12" s="296" t="str">
        <f ca="true">+IF(OFFSET('Hygiene Data'!$I$12,0,10*ROW('Hygiene Data'!I6))="","",OFFSET('Hygiene Data'!$I$12,0,10*ROW('Hygiene Data'!I6)))</f>
        <v/>
      </c>
      <c r="EF12" s="296"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KHM_2020_EMIS</v>
      </c>
      <c r="B13" s="36" t="str">
        <f ca="true">+IF(OFFSET('Water Data'!$C$2,0,10*ROW('Water Data'!F7))="","",OFFSET('Water Data'!$C$2,0,10*ROW('Water Data'!F7)))</f>
        <v>EMIS</v>
      </c>
      <c r="C13" s="358">
        <f t="shared" ca="true" si="0"/>
        <v>2020</v>
      </c>
      <c r="D13" s="9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98.02031585971676</v>
      </c>
      <c r="E13" s="9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96.181508118929344</v>
      </c>
      <c r="F13" s="9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89.011640839326759</v>
      </c>
      <c r="G13" s="95">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95.922598479613001</v>
      </c>
      <c r="H13" s="95">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94.402211472011061</v>
      </c>
      <c r="I13" s="95">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85.27988942639945</v>
      </c>
      <c r="J13" s="95">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95.68106312292359</v>
      </c>
      <c r="K13" s="95">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93.828903654485046</v>
      </c>
      <c r="L13" s="95">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86.15448504983388</v>
      </c>
      <c r="M13" s="95">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91.23045547246771</v>
      </c>
      <c r="N13" s="95">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89.349648765012475</v>
      </c>
      <c r="O13" s="95">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85.520054384772266</v>
      </c>
      <c r="P13" s="9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98.063984621721829</v>
      </c>
      <c r="Q13" s="9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96.30646711519978</v>
      </c>
      <c r="R13" s="9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85.953590553343403</v>
      </c>
      <c r="S13" s="9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97.152428810720266</v>
      </c>
      <c r="T13" s="9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95.254048017867106</v>
      </c>
      <c r="U13" s="9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87.828029034059185</v>
      </c>
      <c r="V13" s="9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79.616324184509267</v>
      </c>
      <c r="W13" s="9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78.445178905015098</v>
      </c>
      <c r="X13" s="96">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51.25736456387412</v>
      </c>
      <c r="Y13" s="96">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63.755568328782864</v>
      </c>
      <c r="Z13" s="9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38.669349044402935</v>
      </c>
      <c r="AA13" s="96">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83.818970861748298</v>
      </c>
      <c r="AB13" s="96">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82.79603223806572</v>
      </c>
      <c r="AC13" s="96">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56.540607563546189</v>
      </c>
      <c r="AD13" s="96">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71.605703657780523</v>
      </c>
      <c r="AE13" s="96">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44.575325480471172</v>
      </c>
      <c r="AF13" s="96">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79.071846553966182</v>
      </c>
      <c r="AG13" s="96">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77.881176853055905</v>
      </c>
      <c r="AH13" s="96">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50.568920676202858</v>
      </c>
      <c r="AI13" s="96">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62.731631989596877</v>
      </c>
      <c r="AJ13" s="96">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37.898244473342004</v>
      </c>
      <c r="AK13" s="96">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41.70394036208733</v>
      </c>
      <c r="AL13" s="96">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41.064962726304586</v>
      </c>
      <c r="AM13" s="96">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24.238551650692227</v>
      </c>
      <c r="AN13" s="96">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24.472843450479232</v>
      </c>
      <c r="AO13" s="96">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14.504792332268371</v>
      </c>
      <c r="AP13" s="9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98.918918918918919</v>
      </c>
      <c r="AQ13" s="9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97.337837837837839</v>
      </c>
      <c r="AR13" s="96">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64.594594594594597</v>
      </c>
      <c r="AS13" s="96">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74.209459459459453</v>
      </c>
      <c r="AT13" s="9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50.013513513513516</v>
      </c>
      <c r="AU13" s="9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98.902907295666481</v>
      </c>
      <c r="AV13" s="9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98.025233132199673</v>
      </c>
      <c r="AW13" s="96">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66.70323642347779</v>
      </c>
      <c r="AX13" s="96">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81.020296215030172</v>
      </c>
      <c r="AY13" s="9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54.85463521667581</v>
      </c>
      <c r="AZ13" s="9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84.494898692340854</v>
      </c>
      <c r="BA13" s="9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80.363557982468748</v>
      </c>
      <c r="BC13" s="97">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89.894606323620579</v>
      </c>
      <c r="BD13" s="9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7">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85.554866707997519</v>
      </c>
      <c r="BF13" s="97">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83.793888166449932</v>
      </c>
      <c r="BG13" s="9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7">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79.689531859557874</v>
      </c>
      <c r="BI13" s="97">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73.503727369542077</v>
      </c>
      <c r="BJ13" s="9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7">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69.755058572949949</v>
      </c>
      <c r="BL13" s="9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90.202702702702695</v>
      </c>
      <c r="BM13" s="9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86.405405405405403</v>
      </c>
      <c r="BO13" s="9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89.632473944048272</v>
      </c>
      <c r="BP13" s="9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83.159626988480525</v>
      </c>
      <c r="BR13" s="296"/>
      <c r="BS13" s="296" t="str">
        <f ca="true">+IF(OFFSET('Water Data'!$D$27,0,10*ROW('Water Data'!D7))="","",OFFSET('Water Data'!$D$27,0,10*ROW('Water Data'!D7)))</f>
        <v>Yes</v>
      </c>
      <c r="BT13" s="296" t="str">
        <f ca="true">+IF(OFFSET('Water Data'!$D$28,0,10*ROW('Water Data'!D7))="","",OFFSET('Water Data'!$D$28,0,10*ROW('Water Data'!D7)))</f>
        <v>Yes</v>
      </c>
      <c r="BU13" s="296" t="str">
        <f ca="true">+IF(OFFSET('Water Data'!$D$29,0,10*ROW('Water Data'!D7))="","",OFFSET('Water Data'!$D$29,0,10*ROW('Water Data'!D7)))</f>
        <v>Yes</v>
      </c>
      <c r="BV13" s="296" t="str">
        <f ca="true">+IF(OFFSET('Water Data'!$E$27,0,10*ROW('Water Data'!E7))="","",OFFSET('Water Data'!$E$27,0,10*ROW('Water Data'!E7)))</f>
        <v>Yes</v>
      </c>
      <c r="BW13" s="296" t="str">
        <f ca="true">+IF(OFFSET('Water Data'!$E$28,0,10*ROW('Water Data'!E7))="","",OFFSET('Water Data'!$E$28,0,10*ROW('Water Data'!E7)))</f>
        <v>Yes</v>
      </c>
      <c r="BX13" s="296" t="str">
        <f ca="true">+IF(OFFSET('Water Data'!$E$29,0,10*ROW('Water Data'!E7))="","",OFFSET('Water Data'!$E$29,0,10*ROW('Water Data'!E7)))</f>
        <v>Yes</v>
      </c>
      <c r="BY13" s="296" t="str">
        <f ca="true">+IF(OFFSET('Water Data'!$F$27,0,10*ROW('Water Data'!F7))="","",OFFSET('Water Data'!$F$27,0,10*ROW('Water Data'!F7)))</f>
        <v>Yes</v>
      </c>
      <c r="BZ13" s="296" t="str">
        <f ca="true">+IF(OFFSET('Water Data'!$F$28,0,10*ROW('Water Data'!F7))="","",OFFSET('Water Data'!$F$28,0,10*ROW('Water Data'!F7)))</f>
        <v>Yes</v>
      </c>
      <c r="CA13" s="296" t="str">
        <f ca="true">+IF(OFFSET('Water Data'!$F$29,0,10*ROW('Water Data'!F7))="","",OFFSET('Water Data'!$F$29,0,10*ROW('Water Data'!F7)))</f>
        <v>Yes</v>
      </c>
      <c r="CB13" s="296" t="str">
        <f ca="true">+IF(OFFSET('Water Data'!$G$27,0,10*ROW('Water Data'!G7))="","",OFFSET('Water Data'!$G$27,0,10*ROW('Water Data'!G7)))</f>
        <v>Yes</v>
      </c>
      <c r="CC13" s="296" t="str">
        <f ca="true">+IF(OFFSET('Water Data'!$G$28,0,10*ROW('Water Data'!G7))="","",OFFSET('Water Data'!$G$28,0,10*ROW('Water Data'!G7)))</f>
        <v>Yes</v>
      </c>
      <c r="CD13" s="296" t="str">
        <f ca="true">+IF(OFFSET('Water Data'!$G$29,0,10*ROW('Water Data'!G7))="","",OFFSET('Water Data'!$G$29,0,10*ROW('Water Data'!G7)))</f>
        <v>Yes</v>
      </c>
      <c r="CE13" s="296" t="str">
        <f ca="true">+IF(OFFSET('Water Data'!$H$27,0,10*ROW('Water Data'!H7))="","",OFFSET('Water Data'!$H$27,0,10*ROW('Water Data'!H7)))</f>
        <v>Yes</v>
      </c>
      <c r="CF13" s="296" t="str">
        <f ca="true">+IF(OFFSET('Water Data'!$H$28,0,10*ROW('Water Data'!H7))="","",OFFSET('Water Data'!$H$28,0,10*ROW('Water Data'!H7)))</f>
        <v>Yes</v>
      </c>
      <c r="CG13" s="296" t="str">
        <f ca="true">+IF(OFFSET('Water Data'!$H$29,0,10*ROW('Water Data'!H7))="","",OFFSET('Water Data'!$H$29,0,10*ROW('Water Data'!H7)))</f>
        <v>Yes</v>
      </c>
      <c r="CH13" s="296" t="str">
        <f ca="true">+IF(OFFSET('Water Data'!$I$27,0,10*ROW('Water Data'!I7))="","",OFFSET('Water Data'!$I$27,0,10*ROW('Water Data'!I7)))</f>
        <v>Yes</v>
      </c>
      <c r="CI13" s="296" t="str">
        <f ca="true">+IF(OFFSET('Water Data'!$I$28,0,10*ROW('Water Data'!I7))="","",OFFSET('Water Data'!$I$28,0,10*ROW('Water Data'!I7)))</f>
        <v>Yes</v>
      </c>
      <c r="CJ13" s="296" t="str">
        <f ca="true">+IF(OFFSET('Water Data'!$I$29,0,10*ROW('Water Data'!I7))="","",OFFSET('Water Data'!$I$29,0,10*ROW('Water Data'!I7)))</f>
        <v>Yes</v>
      </c>
      <c r="CK13" s="296" t="str">
        <f ca="true">+IF(OFFSET('Sanitation Data'!$D$28,0,10*ROW('Sanitation Data'!D7))="","",OFFSET('Sanitation Data'!$D$28,0,10*ROW('Sanitation Data'!D7)))</f>
        <v>Yes</v>
      </c>
      <c r="CL13" s="296" t="str">
        <f ca="true">+IF(OFFSET('Sanitation Data'!$D$29,0,10*ROW('Sanitation Data'!D7))="","",OFFSET('Sanitation Data'!$D$29,0,10*ROW('Sanitation Data'!D7)))</f>
        <v>Yes</v>
      </c>
      <c r="CM13" s="296" t="str">
        <f ca="true">+IF(OFFSET('Sanitation Data'!$D$30,0,10*ROW('Sanitation Data'!D7))="","",OFFSET('Sanitation Data'!$D$30,0,10*ROW('Sanitation Data'!D7)))</f>
        <v>Yes</v>
      </c>
      <c r="CN13" s="296" t="str">
        <f ca="true">+IF(OFFSET('Sanitation Data'!$D$31,0,10*ROW('Sanitation Data'!D7))="","",OFFSET('Sanitation Data'!$D$31,0,10*ROW('Sanitation Data'!D7)))</f>
        <v>Yes</v>
      </c>
      <c r="CO13" s="296" t="str">
        <f ca="true">+IF(OFFSET('Sanitation Data'!$D$32,0,10*ROW('Sanitation Data'!D7))="","",OFFSET('Sanitation Data'!$D$32,0,10*ROW('Sanitation Data'!D7)))</f>
        <v>Yes</v>
      </c>
      <c r="CP13" s="296" t="str">
        <f ca="true">+IF(OFFSET('Sanitation Data'!$E$28,0,10*ROW('Sanitation Data'!E7))="","",OFFSET('Sanitation Data'!$E$28,0,10*ROW('Sanitation Data'!E7)))</f>
        <v>Yes</v>
      </c>
      <c r="CQ13" s="296" t="str">
        <f ca="true">+IF(OFFSET('Sanitation Data'!$E$29,0,10*ROW('Sanitation Data'!E7))="","",OFFSET('Sanitation Data'!$E$29,0,10*ROW('Sanitation Data'!E7)))</f>
        <v>Yes</v>
      </c>
      <c r="CR13" s="296" t="str">
        <f ca="true">+IF(OFFSET('Sanitation Data'!$E$30,0,10*ROW('Sanitation Data'!E7))="","",OFFSET('Sanitation Data'!$E$30,0,10*ROW('Sanitation Data'!E7)))</f>
        <v>Yes</v>
      </c>
      <c r="CS13" s="296" t="str">
        <f ca="true">+IF(OFFSET('Sanitation Data'!$E$31,0,10*ROW('Sanitation Data'!E7))="","",OFFSET('Sanitation Data'!$E$31,0,10*ROW('Sanitation Data'!E7)))</f>
        <v>Yes</v>
      </c>
      <c r="CT13" s="296" t="str">
        <f ca="true">+IF(OFFSET('Sanitation Data'!$E$32,0,10*ROW('Sanitation Data'!E7))="","",OFFSET('Sanitation Data'!$E$32,0,10*ROW('Sanitation Data'!E7)))</f>
        <v>Yes</v>
      </c>
      <c r="CU13" s="296" t="str">
        <f ca="true">+IF(OFFSET('Sanitation Data'!$F$28,0,10*ROW('Sanitation Data'!F7))="","",OFFSET('Sanitation Data'!$F$28,0,10*ROW('Sanitation Data'!F7)))</f>
        <v>Yes</v>
      </c>
      <c r="CV13" s="296" t="str">
        <f ca="true">+IF(OFFSET('Sanitation Data'!$F$29,0,10*ROW('Sanitation Data'!F7))="","",OFFSET('Sanitation Data'!$F$29,0,10*ROW('Sanitation Data'!F7)))</f>
        <v>Yes</v>
      </c>
      <c r="CW13" s="296" t="str">
        <f ca="true">+IF(OFFSET('Sanitation Data'!$F$30,0,10*ROW('Sanitation Data'!F7))="","",OFFSET('Sanitation Data'!$F$30,0,10*ROW('Sanitation Data'!F7)))</f>
        <v>Yes</v>
      </c>
      <c r="CX13" s="296" t="str">
        <f ca="true">+IF(OFFSET('Sanitation Data'!$F$31,0,10*ROW('Sanitation Data'!F7))="","",OFFSET('Sanitation Data'!$F$31,0,10*ROW('Sanitation Data'!F7)))</f>
        <v>Yes</v>
      </c>
      <c r="CY13" s="296" t="str">
        <f ca="true">+IF(OFFSET('Sanitation Data'!$F$32,0,10*ROW('Sanitation Data'!F7))="","",OFFSET('Sanitation Data'!$F$32,0,10*ROW('Sanitation Data'!F7)))</f>
        <v>Yes</v>
      </c>
      <c r="CZ13" s="296" t="str">
        <f ca="true">+IF(OFFSET('Sanitation Data'!$G$28,0,10*ROW('Sanitation Data'!G7))="","",OFFSET('Sanitation Data'!$G$28,0,10*ROW('Sanitation Data'!G7)))</f>
        <v>Yes</v>
      </c>
      <c r="DA13" s="296" t="str">
        <f ca="true">+IF(OFFSET('Sanitation Data'!$G$29,0,10*ROW('Sanitation Data'!G7))="","",OFFSET('Sanitation Data'!$G$29,0,10*ROW('Sanitation Data'!G7)))</f>
        <v>Yes</v>
      </c>
      <c r="DB13" s="296" t="str">
        <f ca="true">+IF(OFFSET('Sanitation Data'!$G$30,0,10*ROW('Sanitation Data'!G7))="","",OFFSET('Sanitation Data'!$G$30,0,10*ROW('Sanitation Data'!G7)))</f>
        <v>Yes</v>
      </c>
      <c r="DC13" s="296" t="str">
        <f ca="true">+IF(OFFSET('Sanitation Data'!$G$31,0,10*ROW('Sanitation Data'!G7))="","",OFFSET('Sanitation Data'!$G$31,0,10*ROW('Sanitation Data'!G7)))</f>
        <v>Yes</v>
      </c>
      <c r="DD13" s="296" t="str">
        <f ca="true">+IF(OFFSET('Sanitation Data'!$G$32,0,10*ROW('Sanitation Data'!G7))="","",OFFSET('Sanitation Data'!$G$32,0,10*ROW('Sanitation Data'!G7)))</f>
        <v>Yes</v>
      </c>
      <c r="DE13" s="296" t="str">
        <f ca="true">+IF(OFFSET('Sanitation Data'!$H$28,0,10*ROW('Sanitation Data'!H7))="","",OFFSET('Sanitation Data'!$H$28,0,10*ROW('Sanitation Data'!H7)))</f>
        <v>Yes</v>
      </c>
      <c r="DF13" s="296" t="str">
        <f ca="true">+IF(OFFSET('Sanitation Data'!$H$29,0,10*ROW('Sanitation Data'!H7))="","",OFFSET('Sanitation Data'!$H$29,0,10*ROW('Sanitation Data'!H7)))</f>
        <v>Yes</v>
      </c>
      <c r="DG13" s="296" t="str">
        <f ca="true">+IF(OFFSET('Sanitation Data'!$H$30,0,10*ROW('Sanitation Data'!H7))="","",OFFSET('Sanitation Data'!$H$30,0,10*ROW('Sanitation Data'!H7)))</f>
        <v>Yes</v>
      </c>
      <c r="DH13" s="296" t="str">
        <f ca="true">+IF(OFFSET('Sanitation Data'!$H$31,0,10*ROW('Sanitation Data'!H7))="","",OFFSET('Sanitation Data'!$H$31,0,10*ROW('Sanitation Data'!H7)))</f>
        <v>Yes</v>
      </c>
      <c r="DI13" s="296" t="str">
        <f ca="true">+IF(OFFSET('Sanitation Data'!$H$32,0,10*ROW('Sanitation Data'!H7))="","",OFFSET('Sanitation Data'!$H$32,0,10*ROW('Sanitation Data'!H7)))</f>
        <v>Yes</v>
      </c>
      <c r="DJ13" s="296" t="str">
        <f ca="true">+IF(OFFSET('Sanitation Data'!$I$28,0,10*ROW('Sanitation Data'!I7))="","",OFFSET('Sanitation Data'!$I$28,0,10*ROW('Sanitation Data'!I7)))</f>
        <v>Yes</v>
      </c>
      <c r="DK13" s="296" t="str">
        <f ca="true">+IF(OFFSET('Sanitation Data'!$I$29,0,10*ROW('Sanitation Data'!I7))="","",OFFSET('Sanitation Data'!$I$29,0,10*ROW('Sanitation Data'!I7)))</f>
        <v>Yes</v>
      </c>
      <c r="DL13" s="296" t="str">
        <f ca="true">+IF(OFFSET('Sanitation Data'!$I$30,0,10*ROW('Sanitation Data'!I7))="","",OFFSET('Sanitation Data'!$I$30,0,10*ROW('Sanitation Data'!I7)))</f>
        <v>Yes</v>
      </c>
      <c r="DM13" s="296" t="str">
        <f ca="true">+IF(OFFSET('Sanitation Data'!$I$31,0,10*ROW('Sanitation Data'!I7))="","",OFFSET('Sanitation Data'!$I$31,0,10*ROW('Sanitation Data'!I7)))</f>
        <v>Yes</v>
      </c>
      <c r="DN13" s="296" t="str">
        <f ca="true">+IF(OFFSET('Sanitation Data'!$I$32,0,10*ROW('Sanitation Data'!I7))="","",OFFSET('Sanitation Data'!$I$32,0,10*ROW('Sanitation Data'!I7)))</f>
        <v>Yes</v>
      </c>
      <c r="DO13" s="296" t="str">
        <f ca="true">+IF(OFFSET('Hygiene Data'!$D$11,0,10*ROW('Hygiene Data'!D7))="","",OFFSET('Hygiene Data'!$D$11,0,10*ROW('Hygiene Data'!D7)))</f>
        <v>Yes</v>
      </c>
      <c r="DP13" s="296" t="str">
        <f ca="true">+IF(OFFSET('Hygiene Data'!$D$12,0,10*ROW('Hygiene Data'!D7))="","",OFFSET('Hygiene Data'!$D$12,0,10*ROW('Hygiene Data'!D7)))</f>
        <v/>
      </c>
      <c r="DQ13" s="296" t="str">
        <f ca="true">+IF(OFFSET('Hygiene Data'!$D$13,0,10*ROW('Hygiene Data'!D7))="","",OFFSET('Hygiene Data'!$D$13,0,10*ROW('Hygiene Data'!D7)))</f>
        <v>Yes</v>
      </c>
      <c r="DR13" s="296" t="str">
        <f ca="true">+IF(OFFSET('Hygiene Data'!$E$11,0,10*ROW('Hygiene Data'!E7))="","",OFFSET('Hygiene Data'!$E$11,0,10*ROW('Hygiene Data'!E7)))</f>
        <v>Yes</v>
      </c>
      <c r="DS13" s="296" t="str">
        <f ca="true">+IF(OFFSET('Hygiene Data'!$E$12,0,10*ROW('Hygiene Data'!E7))="","",OFFSET('Hygiene Data'!$E$12,0,10*ROW('Hygiene Data'!E7)))</f>
        <v/>
      </c>
      <c r="DT13" s="296" t="str">
        <f ca="true">+IF(OFFSET('Hygiene Data'!$E$13,0,10*ROW('Hygiene Data'!E7))="","",OFFSET('Hygiene Data'!$E$13,0,10*ROW('Hygiene Data'!E7)))</f>
        <v>Yes</v>
      </c>
      <c r="DU13" s="296" t="str">
        <f ca="true">+IF(OFFSET('Hygiene Data'!$F$11,0,10*ROW('Hygiene Data'!F7))="","",OFFSET('Hygiene Data'!$F$11,0,10*ROW('Hygiene Data'!F7)))</f>
        <v>Yes</v>
      </c>
      <c r="DV13" s="296" t="str">
        <f ca="true">+IF(OFFSET('Hygiene Data'!$F$12,0,10*ROW('Hygiene Data'!F7))="","",OFFSET('Hygiene Data'!$F$12,0,10*ROW('Hygiene Data'!F7)))</f>
        <v/>
      </c>
      <c r="DW13" s="296" t="str">
        <f ca="true">+IF(OFFSET('Hygiene Data'!$F$13,0,10*ROW('Hygiene Data'!F7))="","",OFFSET('Hygiene Data'!$F$13,0,10*ROW('Hygiene Data'!F7)))</f>
        <v>Yes</v>
      </c>
      <c r="DX13" s="296" t="str">
        <f ca="true">+IF(OFFSET('Hygiene Data'!$G$11,0,10*ROW('Hygiene Data'!G7))="","",OFFSET('Hygiene Data'!$G$11,0,10*ROW('Hygiene Data'!G7)))</f>
        <v>Yes</v>
      </c>
      <c r="DY13" s="296" t="str">
        <f ca="true">+IF(OFFSET('Hygiene Data'!$G$12,0,10*ROW('Hygiene Data'!G7))="","",OFFSET('Hygiene Data'!$G$12,0,10*ROW('Hygiene Data'!G7)))</f>
        <v/>
      </c>
      <c r="DZ13" s="296" t="str">
        <f ca="true">+IF(OFFSET('Hygiene Data'!$G$13,0,10*ROW('Hygiene Data'!G7))="","",OFFSET('Hygiene Data'!$G$13,0,10*ROW('Hygiene Data'!G7)))</f>
        <v>Yes</v>
      </c>
      <c r="EA13" s="296" t="str">
        <f ca="true">+IF(OFFSET('Hygiene Data'!$H$11,0,10*ROW('Hygiene Data'!H7))="","",OFFSET('Hygiene Data'!$H$11,0,10*ROW('Hygiene Data'!H7)))</f>
        <v>Yes</v>
      </c>
      <c r="EB13" s="296" t="str">
        <f ca="true">+IF(OFFSET('Hygiene Data'!$H$12,0,10*ROW('Hygiene Data'!H7))="","",OFFSET('Hygiene Data'!$H$12,0,10*ROW('Hygiene Data'!H7)))</f>
        <v/>
      </c>
      <c r="EC13" s="296" t="str">
        <f ca="true">+IF(OFFSET('Hygiene Data'!$H$13,0,10*ROW('Hygiene Data'!H7))="","",OFFSET('Hygiene Data'!$H$13,0,10*ROW('Hygiene Data'!H7)))</f>
        <v>Yes</v>
      </c>
      <c r="ED13" s="296" t="str">
        <f ca="true">+IF(OFFSET('Hygiene Data'!$I$11,0,10*ROW('Hygiene Data'!I7))="","",OFFSET('Hygiene Data'!$I$11,0,10*ROW('Hygiene Data'!I7)))</f>
        <v>Yes</v>
      </c>
      <c r="EE13" s="296" t="str">
        <f ca="true">+IF(OFFSET('Hygiene Data'!$I$12,0,10*ROW('Hygiene Data'!I7))="","",OFFSET('Hygiene Data'!$I$12,0,10*ROW('Hygiene Data'!I7)))</f>
        <v/>
      </c>
      <c r="EF13" s="296" t="str">
        <f ca="true">+IF(OFFSET('Hygiene Data'!$I$13,0,10*ROW('Hygiene Data'!I7))="","",OFFSET('Hygiene Data'!$I$13,0,10*ROW('Hygiene Data'!I7)))</f>
        <v>Yes</v>
      </c>
    </row>
    <row xmlns:x14ac="http://schemas.microsoft.com/office/spreadsheetml/2009/9/ac" r="14" x14ac:dyDescent="0.2">
      <c r="A14" s="36" t="str">
        <f ca="true">+IF(OFFSET('Water Data'!$B$2,0,10*ROW('Water Data'!E8))="","",OFFSET('Water Data'!$B$2,0,10*ROW('Water Data'!E8)))</f>
        <v>KHM_2021_UIS</v>
      </c>
      <c r="B14" s="36" t="str">
        <f ca="true">+IF(OFFSET('Water Data'!$C$2,0,10*ROW('Water Data'!F8))="","",OFFSET('Water Data'!$C$2,0,10*ROW('Water Data'!F8)))</f>
        <v>Other</v>
      </c>
      <c r="C14" s="358">
        <f t="shared" ca="true" si="0"/>
        <v>2021</v>
      </c>
      <c r="D14" s="9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5"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[88]</v>
      </c>
      <c r="G14" s="9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5" t="str">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[92]</v>
      </c>
      <c r="S14" s="9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5" t="str">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[84]</v>
      </c>
      <c r="V14" s="9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6" t="str">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[65]</v>
      </c>
      <c r="AA14" s="9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6" t="str">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[55]</v>
      </c>
      <c r="AU14" s="9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6" t="str">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[75]</v>
      </c>
      <c r="AZ14" s="9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7" t="str">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[96]</v>
      </c>
      <c r="BC14" s="9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7" t="str">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[98]</v>
      </c>
      <c r="BO14" s="9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7" t="str">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[93]</v>
      </c>
      <c r="BR14" s="296"/>
      <c r="BS14" s="296" t="str">
        <f ca="true">+IF(OFFSET('Water Data'!$D$27,0,10*ROW('Water Data'!D8))="","",OFFSET('Water Data'!$D$27,0,10*ROW('Water Data'!D8)))</f>
        <v/>
      </c>
      <c r="BT14" s="296" t="str">
        <f ca="true">+IF(OFFSET('Water Data'!$D$28,0,10*ROW('Water Data'!D8))="","",OFFSET('Water Data'!$D$28,0,10*ROW('Water Data'!D8)))</f>
        <v/>
      </c>
      <c r="BU14" s="296" t="str">
        <f ca="true">+IF(OFFSET('Water Data'!$D$29,0,10*ROW('Water Data'!D8))="","",OFFSET('Water Data'!$D$29,0,10*ROW('Water Data'!D8)))</f>
        <v>No</v>
      </c>
      <c r="BV14" s="296" t="str">
        <f ca="true">+IF(OFFSET('Water Data'!$E$27,0,10*ROW('Water Data'!E8))="","",OFFSET('Water Data'!$E$27,0,10*ROW('Water Data'!E8)))</f>
        <v/>
      </c>
      <c r="BW14" s="296" t="str">
        <f ca="true">+IF(OFFSET('Water Data'!$E$28,0,10*ROW('Water Data'!E8))="","",OFFSET('Water Data'!$E$28,0,10*ROW('Water Data'!E8)))</f>
        <v/>
      </c>
      <c r="BX14" s="296" t="str">
        <f ca="true">+IF(OFFSET('Water Data'!$E$29,0,10*ROW('Water Data'!E8))="","",OFFSET('Water Data'!$E$29,0,10*ROW('Water Data'!E8)))</f>
        <v/>
      </c>
      <c r="BY14" s="296" t="str">
        <f ca="true">+IF(OFFSET('Water Data'!$F$27,0,10*ROW('Water Data'!F8))="","",OFFSET('Water Data'!$F$27,0,10*ROW('Water Data'!F8)))</f>
        <v/>
      </c>
      <c r="BZ14" s="296" t="str">
        <f ca="true">+IF(OFFSET('Water Data'!$F$28,0,10*ROW('Water Data'!F8))="","",OFFSET('Water Data'!$F$28,0,10*ROW('Water Data'!F8)))</f>
        <v/>
      </c>
      <c r="CA14" s="296" t="str">
        <f ca="true">+IF(OFFSET('Water Data'!$F$29,0,10*ROW('Water Data'!F8))="","",OFFSET('Water Data'!$F$29,0,10*ROW('Water Data'!F8)))</f>
        <v/>
      </c>
      <c r="CB14" s="296" t="str">
        <f ca="true">+IF(OFFSET('Water Data'!$G$27,0,10*ROW('Water Data'!G8))="","",OFFSET('Water Data'!$G$27,0,10*ROW('Water Data'!G8)))</f>
        <v/>
      </c>
      <c r="CC14" s="296" t="str">
        <f ca="true">+IF(OFFSET('Water Data'!$G$28,0,10*ROW('Water Data'!G8))="","",OFFSET('Water Data'!$G$28,0,10*ROW('Water Data'!G8)))</f>
        <v/>
      </c>
      <c r="CD14" s="296" t="str">
        <f ca="true">+IF(OFFSET('Water Data'!$G$29,0,10*ROW('Water Data'!G8))="","",OFFSET('Water Data'!$G$29,0,10*ROW('Water Data'!G8)))</f>
        <v/>
      </c>
      <c r="CE14" s="296" t="str">
        <f ca="true">+IF(OFFSET('Water Data'!$H$27,0,10*ROW('Water Data'!H8))="","",OFFSET('Water Data'!$H$27,0,10*ROW('Water Data'!H8)))</f>
        <v/>
      </c>
      <c r="CF14" s="296" t="str">
        <f ca="true">+IF(OFFSET('Water Data'!$H$28,0,10*ROW('Water Data'!H8))="","",OFFSET('Water Data'!$H$28,0,10*ROW('Water Data'!H8)))</f>
        <v/>
      </c>
      <c r="CG14" s="296" t="str">
        <f ca="true">+IF(OFFSET('Water Data'!$H$29,0,10*ROW('Water Data'!H8))="","",OFFSET('Water Data'!$H$29,0,10*ROW('Water Data'!H8)))</f>
        <v>No</v>
      </c>
      <c r="CH14" s="296" t="str">
        <f ca="true">+IF(OFFSET('Water Data'!$I$27,0,10*ROW('Water Data'!I8))="","",OFFSET('Water Data'!$I$27,0,10*ROW('Water Data'!I8)))</f>
        <v/>
      </c>
      <c r="CI14" s="296" t="str">
        <f ca="true">+IF(OFFSET('Water Data'!$I$28,0,10*ROW('Water Data'!I8))="","",OFFSET('Water Data'!$I$28,0,10*ROW('Water Data'!I8)))</f>
        <v/>
      </c>
      <c r="CJ14" s="296" t="str">
        <f ca="true">+IF(OFFSET('Water Data'!$I$29,0,10*ROW('Water Data'!I8))="","",OFFSET('Water Data'!$I$29,0,10*ROW('Water Data'!I8)))</f>
        <v>No</v>
      </c>
      <c r="CK14" s="296" t="str">
        <f ca="true">+IF(OFFSET('Sanitation Data'!$D$28,0,10*ROW('Sanitation Data'!D8))="","",OFFSET('Sanitation Data'!$D$28,0,10*ROW('Sanitation Data'!D8)))</f>
        <v/>
      </c>
      <c r="CL14" s="296" t="str">
        <f ca="true">+IF(OFFSET('Sanitation Data'!$D$29,0,10*ROW('Sanitation Data'!D8))="","",OFFSET('Sanitation Data'!$D$29,0,10*ROW('Sanitation Data'!D8)))</f>
        <v/>
      </c>
      <c r="CM14" s="296" t="str">
        <f ca="true">+IF(OFFSET('Sanitation Data'!$D$30,0,10*ROW('Sanitation Data'!D8))="","",OFFSET('Sanitation Data'!$D$30,0,10*ROW('Sanitation Data'!D8)))</f>
        <v/>
      </c>
      <c r="CN14" s="296" t="str">
        <f ca="true">+IF(OFFSET('Sanitation Data'!$D$31,0,10*ROW('Sanitation Data'!D8))="","",OFFSET('Sanitation Data'!$D$31,0,10*ROW('Sanitation Data'!D8)))</f>
        <v/>
      </c>
      <c r="CO14" s="296" t="str">
        <f ca="true">+IF(OFFSET('Sanitation Data'!$D$32,0,10*ROW('Sanitation Data'!D8))="","",OFFSET('Sanitation Data'!$D$32,0,10*ROW('Sanitation Data'!D8)))</f>
        <v>No</v>
      </c>
      <c r="CP14" s="296" t="str">
        <f ca="true">+IF(OFFSET('Sanitation Data'!$E$28,0,10*ROW('Sanitation Data'!E8))="","",OFFSET('Sanitation Data'!$E$28,0,10*ROW('Sanitation Data'!E8)))</f>
        <v/>
      </c>
      <c r="CQ14" s="296" t="str">
        <f ca="true">+IF(OFFSET('Sanitation Data'!$E$29,0,10*ROW('Sanitation Data'!E8))="","",OFFSET('Sanitation Data'!$E$29,0,10*ROW('Sanitation Data'!E8)))</f>
        <v/>
      </c>
      <c r="CR14" s="296" t="str">
        <f ca="true">+IF(OFFSET('Sanitation Data'!$E$30,0,10*ROW('Sanitation Data'!E8))="","",OFFSET('Sanitation Data'!$E$30,0,10*ROW('Sanitation Data'!E8)))</f>
        <v/>
      </c>
      <c r="CS14" s="296" t="str">
        <f ca="true">+IF(OFFSET('Sanitation Data'!$E$31,0,10*ROW('Sanitation Data'!E8))="","",OFFSET('Sanitation Data'!$E$31,0,10*ROW('Sanitation Data'!E8)))</f>
        <v/>
      </c>
      <c r="CT14" s="296" t="str">
        <f ca="true">+IF(OFFSET('Sanitation Data'!$E$32,0,10*ROW('Sanitation Data'!E8))="","",OFFSET('Sanitation Data'!$E$32,0,10*ROW('Sanitation Data'!E8)))</f>
        <v/>
      </c>
      <c r="CU14" s="296" t="str">
        <f ca="true">+IF(OFFSET('Sanitation Data'!$F$28,0,10*ROW('Sanitation Data'!F8))="","",OFFSET('Sanitation Data'!$F$28,0,10*ROW('Sanitation Data'!F8)))</f>
        <v/>
      </c>
      <c r="CV14" s="296" t="str">
        <f ca="true">+IF(OFFSET('Sanitation Data'!$F$29,0,10*ROW('Sanitation Data'!F8))="","",OFFSET('Sanitation Data'!$F$29,0,10*ROW('Sanitation Data'!F8)))</f>
        <v/>
      </c>
      <c r="CW14" s="296" t="str">
        <f ca="true">+IF(OFFSET('Sanitation Data'!$F$30,0,10*ROW('Sanitation Data'!F8))="","",OFFSET('Sanitation Data'!$F$30,0,10*ROW('Sanitation Data'!F8)))</f>
        <v/>
      </c>
      <c r="CX14" s="296" t="str">
        <f ca="true">+IF(OFFSET('Sanitation Data'!$F$31,0,10*ROW('Sanitation Data'!F8))="","",OFFSET('Sanitation Data'!$F$31,0,10*ROW('Sanitation Data'!F8)))</f>
        <v/>
      </c>
      <c r="CY14" s="296" t="str">
        <f ca="true">+IF(OFFSET('Sanitation Data'!$F$32,0,10*ROW('Sanitation Data'!F8))="","",OFFSET('Sanitation Data'!$F$32,0,10*ROW('Sanitation Data'!F8)))</f>
        <v/>
      </c>
      <c r="CZ14" s="296" t="str">
        <f ca="true">+IF(OFFSET('Sanitation Data'!$G$28,0,10*ROW('Sanitation Data'!G8))="","",OFFSET('Sanitation Data'!$G$28,0,10*ROW('Sanitation Data'!G8)))</f>
        <v/>
      </c>
      <c r="DA14" s="296" t="str">
        <f ca="true">+IF(OFFSET('Sanitation Data'!$G$29,0,10*ROW('Sanitation Data'!G8))="","",OFFSET('Sanitation Data'!$G$29,0,10*ROW('Sanitation Data'!G8)))</f>
        <v/>
      </c>
      <c r="DB14" s="296" t="str">
        <f ca="true">+IF(OFFSET('Sanitation Data'!$G$30,0,10*ROW('Sanitation Data'!G8))="","",OFFSET('Sanitation Data'!$G$30,0,10*ROW('Sanitation Data'!G8)))</f>
        <v/>
      </c>
      <c r="DC14" s="296" t="str">
        <f ca="true">+IF(OFFSET('Sanitation Data'!$G$31,0,10*ROW('Sanitation Data'!G8))="","",OFFSET('Sanitation Data'!$G$31,0,10*ROW('Sanitation Data'!G8)))</f>
        <v/>
      </c>
      <c r="DD14" s="296" t="str">
        <f ca="true">+IF(OFFSET('Sanitation Data'!$G$32,0,10*ROW('Sanitation Data'!G8))="","",OFFSET('Sanitation Data'!$G$32,0,10*ROW('Sanitation Data'!G8)))</f>
        <v/>
      </c>
      <c r="DE14" s="296" t="str">
        <f ca="true">+IF(OFFSET('Sanitation Data'!$H$28,0,10*ROW('Sanitation Data'!H8))="","",OFFSET('Sanitation Data'!$H$28,0,10*ROW('Sanitation Data'!H8)))</f>
        <v/>
      </c>
      <c r="DF14" s="296" t="str">
        <f ca="true">+IF(OFFSET('Sanitation Data'!$H$29,0,10*ROW('Sanitation Data'!H8))="","",OFFSET('Sanitation Data'!$H$29,0,10*ROW('Sanitation Data'!H8)))</f>
        <v/>
      </c>
      <c r="DG14" s="296" t="str">
        <f ca="true">+IF(OFFSET('Sanitation Data'!$H$30,0,10*ROW('Sanitation Data'!H8))="","",OFFSET('Sanitation Data'!$H$30,0,10*ROW('Sanitation Data'!H8)))</f>
        <v/>
      </c>
      <c r="DH14" s="296" t="str">
        <f ca="true">+IF(OFFSET('Sanitation Data'!$H$31,0,10*ROW('Sanitation Data'!H8))="","",OFFSET('Sanitation Data'!$H$31,0,10*ROW('Sanitation Data'!H8)))</f>
        <v/>
      </c>
      <c r="DI14" s="296" t="str">
        <f ca="true">+IF(OFFSET('Sanitation Data'!$H$32,0,10*ROW('Sanitation Data'!H8))="","",OFFSET('Sanitation Data'!$H$32,0,10*ROW('Sanitation Data'!H8)))</f>
        <v>No</v>
      </c>
      <c r="DJ14" s="296" t="str">
        <f ca="true">+IF(OFFSET('Sanitation Data'!$I$28,0,10*ROW('Sanitation Data'!I8))="","",OFFSET('Sanitation Data'!$I$28,0,10*ROW('Sanitation Data'!I8)))</f>
        <v/>
      </c>
      <c r="DK14" s="296" t="str">
        <f ca="true">+IF(OFFSET('Sanitation Data'!$I$29,0,10*ROW('Sanitation Data'!I8))="","",OFFSET('Sanitation Data'!$I$29,0,10*ROW('Sanitation Data'!I8)))</f>
        <v/>
      </c>
      <c r="DL14" s="296" t="str">
        <f ca="true">+IF(OFFSET('Sanitation Data'!$I$30,0,10*ROW('Sanitation Data'!I8))="","",OFFSET('Sanitation Data'!$I$30,0,10*ROW('Sanitation Data'!I8)))</f>
        <v/>
      </c>
      <c r="DM14" s="296" t="str">
        <f ca="true">+IF(OFFSET('Sanitation Data'!$I$31,0,10*ROW('Sanitation Data'!I8))="","",OFFSET('Sanitation Data'!$I$31,0,10*ROW('Sanitation Data'!I8)))</f>
        <v/>
      </c>
      <c r="DN14" s="296" t="str">
        <f ca="true">+IF(OFFSET('Sanitation Data'!$I$32,0,10*ROW('Sanitation Data'!I8))="","",OFFSET('Sanitation Data'!$I$32,0,10*ROW('Sanitation Data'!I8)))</f>
        <v>No</v>
      </c>
      <c r="DO14" s="296" t="str">
        <f ca="true">+IF(OFFSET('Hygiene Data'!$D$11,0,10*ROW('Hygiene Data'!D8))="","",OFFSET('Hygiene Data'!$D$11,0,10*ROW('Hygiene Data'!D8)))</f>
        <v/>
      </c>
      <c r="DP14" s="296" t="str">
        <f ca="true">+IF(OFFSET('Hygiene Data'!$D$12,0,10*ROW('Hygiene Data'!D8))="","",OFFSET('Hygiene Data'!$D$12,0,10*ROW('Hygiene Data'!D8)))</f>
        <v/>
      </c>
      <c r="DQ14" s="296" t="str">
        <f ca="true">+IF(OFFSET('Hygiene Data'!$D$13,0,10*ROW('Hygiene Data'!D8))="","",OFFSET('Hygiene Data'!$D$13,0,10*ROW('Hygiene Data'!D8)))</f>
        <v>No</v>
      </c>
      <c r="DR14" s="296" t="str">
        <f ca="true">+IF(OFFSET('Hygiene Data'!$E$11,0,10*ROW('Hygiene Data'!E8))="","",OFFSET('Hygiene Data'!$E$11,0,10*ROW('Hygiene Data'!E8)))</f>
        <v/>
      </c>
      <c r="DS14" s="296" t="str">
        <f ca="true">+IF(OFFSET('Hygiene Data'!$E$12,0,10*ROW('Hygiene Data'!E8))="","",OFFSET('Hygiene Data'!$E$12,0,10*ROW('Hygiene Data'!E8)))</f>
        <v/>
      </c>
      <c r="DT14" s="296" t="str">
        <f ca="true">+IF(OFFSET('Hygiene Data'!$E$13,0,10*ROW('Hygiene Data'!E8))="","",OFFSET('Hygiene Data'!$E$13,0,10*ROW('Hygiene Data'!E8)))</f>
        <v/>
      </c>
      <c r="DU14" s="296" t="str">
        <f ca="true">+IF(OFFSET('Hygiene Data'!$F$11,0,10*ROW('Hygiene Data'!F8))="","",OFFSET('Hygiene Data'!$F$11,0,10*ROW('Hygiene Data'!F8)))</f>
        <v/>
      </c>
      <c r="DV14" s="296" t="str">
        <f ca="true">+IF(OFFSET('Hygiene Data'!$F$12,0,10*ROW('Hygiene Data'!F8))="","",OFFSET('Hygiene Data'!$F$12,0,10*ROW('Hygiene Data'!F8)))</f>
        <v/>
      </c>
      <c r="DW14" s="296" t="str">
        <f ca="true">+IF(OFFSET('Hygiene Data'!$F$13,0,10*ROW('Hygiene Data'!F8))="","",OFFSET('Hygiene Data'!$F$13,0,10*ROW('Hygiene Data'!F8)))</f>
        <v/>
      </c>
      <c r="DX14" s="296" t="str">
        <f ca="true">+IF(OFFSET('Hygiene Data'!$G$11,0,10*ROW('Hygiene Data'!G8))="","",OFFSET('Hygiene Data'!$G$11,0,10*ROW('Hygiene Data'!G8)))</f>
        <v/>
      </c>
      <c r="DY14" s="296" t="str">
        <f ca="true">+IF(OFFSET('Hygiene Data'!$G$12,0,10*ROW('Hygiene Data'!G8))="","",OFFSET('Hygiene Data'!$G$12,0,10*ROW('Hygiene Data'!G8)))</f>
        <v/>
      </c>
      <c r="DZ14" s="296" t="str">
        <f ca="true">+IF(OFFSET('Hygiene Data'!$G$13,0,10*ROW('Hygiene Data'!G8))="","",OFFSET('Hygiene Data'!$G$13,0,10*ROW('Hygiene Data'!G8)))</f>
        <v/>
      </c>
      <c r="EA14" s="296" t="str">
        <f ca="true">+IF(OFFSET('Hygiene Data'!$H$11,0,10*ROW('Hygiene Data'!H8))="","",OFFSET('Hygiene Data'!$H$11,0,10*ROW('Hygiene Data'!H8)))</f>
        <v/>
      </c>
      <c r="EB14" s="296" t="str">
        <f ca="true">+IF(OFFSET('Hygiene Data'!$H$12,0,10*ROW('Hygiene Data'!H8))="","",OFFSET('Hygiene Data'!$H$12,0,10*ROW('Hygiene Data'!H8)))</f>
        <v/>
      </c>
      <c r="EC14" s="296" t="str">
        <f ca="true">+IF(OFFSET('Hygiene Data'!$H$13,0,10*ROW('Hygiene Data'!H8))="","",OFFSET('Hygiene Data'!$H$13,0,10*ROW('Hygiene Data'!H8)))</f>
        <v>No</v>
      </c>
      <c r="ED14" s="296" t="str">
        <f ca="true">+IF(OFFSET('Hygiene Data'!$I$11,0,10*ROW('Hygiene Data'!I8))="","",OFFSET('Hygiene Data'!$I$11,0,10*ROW('Hygiene Data'!I8)))</f>
        <v/>
      </c>
      <c r="EE14" s="296" t="str">
        <f ca="true">+IF(OFFSET('Hygiene Data'!$I$12,0,10*ROW('Hygiene Data'!I8))="","",OFFSET('Hygiene Data'!$I$12,0,10*ROW('Hygiene Data'!I8)))</f>
        <v/>
      </c>
      <c r="EF14" s="296" t="str">
        <f ca="true">+IF(OFFSET('Hygiene Data'!$I$13,0,10*ROW('Hygiene Data'!I8))="","",OFFSET('Hygiene Data'!$I$13,0,10*ROW('Hygiene Data'!I8)))</f>
        <v>No</v>
      </c>
    </row>
    <row xmlns:x14ac="http://schemas.microsoft.com/office/spreadsheetml/2009/9/ac" r="15" x14ac:dyDescent="0.2">
      <c r="A15" s="36" t="str">
        <f ca="true">+IF(OFFSET('Water Data'!$B$2,0,10*ROW('Water Data'!E9))="","",OFFSET('Water Data'!$B$2,0,10*ROW('Water Data'!E9)))</f>
        <v>KHM_2021_EMIS</v>
      </c>
      <c r="B15" s="36" t="str">
        <f ca="true">+IF(OFFSET('Water Data'!$C$2,0,10*ROW('Water Data'!F9))="","",OFFSET('Water Data'!$C$2,0,10*ROW('Water Data'!F9)))</f>
        <v>EMIS</v>
      </c>
      <c r="C15" s="358">
        <f t="shared" ca="true" si="0"/>
        <v>2021</v>
      </c>
      <c r="D15" s="95">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90.012502757961315</v>
      </c>
      <c r="E15" s="95">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87.048613664778998</v>
      </c>
      <c r="F15" s="95">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83.569905126130763</v>
      </c>
      <c r="G15" s="95">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92.4066924066924</v>
      </c>
      <c r="H15" s="95">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90.34749034749035</v>
      </c>
      <c r="I15" s="95">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87.902187902187904</v>
      </c>
      <c r="J15" s="95">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89.703562235323417</v>
      </c>
      <c r="K15" s="95">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86.622934484762936</v>
      </c>
      <c r="L15" s="95">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83.010877688283642</v>
      </c>
      <c r="M15" s="95">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76.073892722012019</v>
      </c>
      <c r="N15" s="95">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74.004006231916321</v>
      </c>
      <c r="O15" s="95">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71.88960605386157</v>
      </c>
      <c r="P15" s="95">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96.919496166484123</v>
      </c>
      <c r="Q15" s="95">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93.455640744797378</v>
      </c>
      <c r="R15" s="95">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88.882803943044905</v>
      </c>
      <c r="S15" s="95">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96.777777777777771</v>
      </c>
      <c r="T15" s="95">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93.611111111111114</v>
      </c>
      <c r="U15" s="95">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91.166666666666657</v>
      </c>
      <c r="V15" s="96">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65.286460248584248</v>
      </c>
      <c r="W15" s="96">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63.539751415753479</v>
      </c>
      <c r="X15" s="96">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47.503125689490325</v>
      </c>
      <c r="Y15" s="96">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42.725346413328467</v>
      </c>
      <c r="Z15" s="96">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33.051408398911526</v>
      </c>
      <c r="AA15" s="96">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68.790218790218788</v>
      </c>
      <c r="AB15" s="96">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67.374517374517382</v>
      </c>
      <c r="AC15" s="96">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54.826254826254825</v>
      </c>
      <c r="AD15" s="96">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47.972972972972968</v>
      </c>
      <c r="AE15" s="96">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40.34749034749035</v>
      </c>
      <c r="AF15" s="96">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64.834343602092503</v>
      </c>
      <c r="AG15" s="96">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63.044922361537829</v>
      </c>
      <c r="AH15" s="96">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46.558166569791581</v>
      </c>
      <c r="AI15" s="96">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42.057626837166822</v>
      </c>
      <c r="AJ15" s="96">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32.109939383874448</v>
      </c>
      <c r="AK15" s="96">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36.25639884264411</v>
      </c>
      <c r="AL15" s="96">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35.4440240373915</v>
      </c>
      <c r="AM15" s="96">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22.501669263298467</v>
      </c>
      <c r="AN15" s="9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6">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22.501669263298467</v>
      </c>
      <c r="AP15" s="96">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78.17634173055859</v>
      </c>
      <c r="AQ15" s="96">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75.814622124863092</v>
      </c>
      <c r="AR15" s="96">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59.980832420591454</v>
      </c>
      <c r="AS15" s="96">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52.033132530120483</v>
      </c>
      <c r="AT15" s="96">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42.401423877327495</v>
      </c>
      <c r="AU15" s="96">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85.444444444444443</v>
      </c>
      <c r="AV15" s="96">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83.861111111111114</v>
      </c>
      <c r="AW15" s="96">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59.277777777777771</v>
      </c>
      <c r="AX15" s="96">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64.750000000000014</v>
      </c>
      <c r="AY15" s="96">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44.722222222222221</v>
      </c>
      <c r="AZ15" s="97">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80.216224167095689</v>
      </c>
      <c r="BA15" s="9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7">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77.620063249246158</v>
      </c>
      <c r="BC15" s="97">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86.036036036036037</v>
      </c>
      <c r="BD15" s="9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7">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83.719433719433724</v>
      </c>
      <c r="BF15" s="97">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79.465249522544212</v>
      </c>
      <c r="BG15" s="9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7">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76.833015029477707</v>
      </c>
      <c r="BI15" s="97">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72.535054529267754</v>
      </c>
      <c r="BJ15" s="9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7">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70.064544847540617</v>
      </c>
      <c r="BL15" s="97">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83.912924424972616</v>
      </c>
      <c r="BM15" s="9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7">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81.243154435925518</v>
      </c>
      <c r="BO15" s="97">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84.388888888888886</v>
      </c>
      <c r="BP15" s="9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7">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81.777777777777786</v>
      </c>
      <c r="BR15" s="296"/>
      <c r="BS15" s="296" t="str">
        <f ca="true">+IF(OFFSET('Water Data'!$D$27,0,10*ROW('Water Data'!D9))="","",OFFSET('Water Data'!$D$27,0,10*ROW('Water Data'!D9)))</f>
        <v>Yes</v>
      </c>
      <c r="BT15" s="296" t="str">
        <f ca="true">+IF(OFFSET('Water Data'!$D$28,0,10*ROW('Water Data'!D9))="","",OFFSET('Water Data'!$D$28,0,10*ROW('Water Data'!D9)))</f>
        <v>Yes</v>
      </c>
      <c r="BU15" s="296" t="str">
        <f ca="true">+IF(OFFSET('Water Data'!$D$29,0,10*ROW('Water Data'!D9))="","",OFFSET('Water Data'!$D$29,0,10*ROW('Water Data'!D9)))</f>
        <v>Yes</v>
      </c>
      <c r="BV15" s="296" t="str">
        <f ca="true">+IF(OFFSET('Water Data'!$E$27,0,10*ROW('Water Data'!E9))="","",OFFSET('Water Data'!$E$27,0,10*ROW('Water Data'!E9)))</f>
        <v>Yes</v>
      </c>
      <c r="BW15" s="296" t="str">
        <f ca="true">+IF(OFFSET('Water Data'!$E$28,0,10*ROW('Water Data'!E9))="","",OFFSET('Water Data'!$E$28,0,10*ROW('Water Data'!E9)))</f>
        <v>Yes</v>
      </c>
      <c r="BX15" s="296" t="str">
        <f ca="true">+IF(OFFSET('Water Data'!$E$29,0,10*ROW('Water Data'!E9))="","",OFFSET('Water Data'!$E$29,0,10*ROW('Water Data'!E9)))</f>
        <v>Yes</v>
      </c>
      <c r="BY15" s="296" t="str">
        <f ca="true">+IF(OFFSET('Water Data'!$F$27,0,10*ROW('Water Data'!F9))="","",OFFSET('Water Data'!$F$27,0,10*ROW('Water Data'!F9)))</f>
        <v>Yes</v>
      </c>
      <c r="BZ15" s="296" t="str">
        <f ca="true">+IF(OFFSET('Water Data'!$F$28,0,10*ROW('Water Data'!F9))="","",OFFSET('Water Data'!$F$28,0,10*ROW('Water Data'!F9)))</f>
        <v>Yes</v>
      </c>
      <c r="CA15" s="296" t="str">
        <f ca="true">+IF(OFFSET('Water Data'!$F$29,0,10*ROW('Water Data'!F9))="","",OFFSET('Water Data'!$F$29,0,10*ROW('Water Data'!F9)))</f>
        <v>Yes</v>
      </c>
      <c r="CB15" s="296" t="str">
        <f ca="true">+IF(OFFSET('Water Data'!$G$27,0,10*ROW('Water Data'!G9))="","",OFFSET('Water Data'!$G$27,0,10*ROW('Water Data'!G9)))</f>
        <v>Yes</v>
      </c>
      <c r="CC15" s="296" t="str">
        <f ca="true">+IF(OFFSET('Water Data'!$G$28,0,10*ROW('Water Data'!G9))="","",OFFSET('Water Data'!$G$28,0,10*ROW('Water Data'!G9)))</f>
        <v>Yes</v>
      </c>
      <c r="CD15" s="296" t="str">
        <f ca="true">+IF(OFFSET('Water Data'!$G$29,0,10*ROW('Water Data'!G9))="","",OFFSET('Water Data'!$G$29,0,10*ROW('Water Data'!G9)))</f>
        <v>Yes</v>
      </c>
      <c r="CE15" s="296" t="str">
        <f ca="true">+IF(OFFSET('Water Data'!$H$27,0,10*ROW('Water Data'!H9))="","",OFFSET('Water Data'!$H$27,0,10*ROW('Water Data'!H9)))</f>
        <v>Yes</v>
      </c>
      <c r="CF15" s="296" t="str">
        <f ca="true">+IF(OFFSET('Water Data'!$H$28,0,10*ROW('Water Data'!H9))="","",OFFSET('Water Data'!$H$28,0,10*ROW('Water Data'!H9)))</f>
        <v>Yes</v>
      </c>
      <c r="CG15" s="296" t="str">
        <f ca="true">+IF(OFFSET('Water Data'!$H$29,0,10*ROW('Water Data'!H9))="","",OFFSET('Water Data'!$H$29,0,10*ROW('Water Data'!H9)))</f>
        <v>Yes</v>
      </c>
      <c r="CH15" s="296" t="str">
        <f ca="true">+IF(OFFSET('Water Data'!$I$27,0,10*ROW('Water Data'!I9))="","",OFFSET('Water Data'!$I$27,0,10*ROW('Water Data'!I9)))</f>
        <v>Yes</v>
      </c>
      <c r="CI15" s="296" t="str">
        <f ca="true">+IF(OFFSET('Water Data'!$I$28,0,10*ROW('Water Data'!I9))="","",OFFSET('Water Data'!$I$28,0,10*ROW('Water Data'!I9)))</f>
        <v>Yes</v>
      </c>
      <c r="CJ15" s="296" t="str">
        <f ca="true">+IF(OFFSET('Water Data'!$I$29,0,10*ROW('Water Data'!I9))="","",OFFSET('Water Data'!$I$29,0,10*ROW('Water Data'!I9)))</f>
        <v>Yes</v>
      </c>
      <c r="CK15" s="296" t="str">
        <f ca="true">+IF(OFFSET('Sanitation Data'!$D$28,0,10*ROW('Sanitation Data'!D9))="","",OFFSET('Sanitation Data'!$D$28,0,10*ROW('Sanitation Data'!D9)))</f>
        <v>Yes</v>
      </c>
      <c r="CL15" s="296" t="str">
        <f ca="true">+IF(OFFSET('Sanitation Data'!$D$29,0,10*ROW('Sanitation Data'!D9))="","",OFFSET('Sanitation Data'!$D$29,0,10*ROW('Sanitation Data'!D9)))</f>
        <v>Yes</v>
      </c>
      <c r="CM15" s="296" t="str">
        <f ca="true">+IF(OFFSET('Sanitation Data'!$D$30,0,10*ROW('Sanitation Data'!D9))="","",OFFSET('Sanitation Data'!$D$30,0,10*ROW('Sanitation Data'!D9)))</f>
        <v>Yes</v>
      </c>
      <c r="CN15" s="296" t="str">
        <f ca="true">+IF(OFFSET('Sanitation Data'!$D$31,0,10*ROW('Sanitation Data'!D9))="","",OFFSET('Sanitation Data'!$D$31,0,10*ROW('Sanitation Data'!D9)))</f>
        <v>Yes</v>
      </c>
      <c r="CO15" s="296" t="str">
        <f ca="true">+IF(OFFSET('Sanitation Data'!$D$32,0,10*ROW('Sanitation Data'!D9))="","",OFFSET('Sanitation Data'!$D$32,0,10*ROW('Sanitation Data'!D9)))</f>
        <v>Yes</v>
      </c>
      <c r="CP15" s="296" t="str">
        <f ca="true">+IF(OFFSET('Sanitation Data'!$E$28,0,10*ROW('Sanitation Data'!E9))="","",OFFSET('Sanitation Data'!$E$28,0,10*ROW('Sanitation Data'!E9)))</f>
        <v>Yes</v>
      </c>
      <c r="CQ15" s="296" t="str">
        <f ca="true">+IF(OFFSET('Sanitation Data'!$E$29,0,10*ROW('Sanitation Data'!E9))="","",OFFSET('Sanitation Data'!$E$29,0,10*ROW('Sanitation Data'!E9)))</f>
        <v>Yes</v>
      </c>
      <c r="CR15" s="296" t="str">
        <f ca="true">+IF(OFFSET('Sanitation Data'!$E$30,0,10*ROW('Sanitation Data'!E9))="","",OFFSET('Sanitation Data'!$E$30,0,10*ROW('Sanitation Data'!E9)))</f>
        <v>Yes</v>
      </c>
      <c r="CS15" s="296" t="str">
        <f ca="true">+IF(OFFSET('Sanitation Data'!$E$31,0,10*ROW('Sanitation Data'!E9))="","",OFFSET('Sanitation Data'!$E$31,0,10*ROW('Sanitation Data'!E9)))</f>
        <v>Yes</v>
      </c>
      <c r="CT15" s="296" t="str">
        <f ca="true">+IF(OFFSET('Sanitation Data'!$E$32,0,10*ROW('Sanitation Data'!E9))="","",OFFSET('Sanitation Data'!$E$32,0,10*ROW('Sanitation Data'!E9)))</f>
        <v>Yes</v>
      </c>
      <c r="CU15" s="296" t="str">
        <f ca="true">+IF(OFFSET('Sanitation Data'!$F$28,0,10*ROW('Sanitation Data'!F9))="","",OFFSET('Sanitation Data'!$F$28,0,10*ROW('Sanitation Data'!F9)))</f>
        <v>Yes</v>
      </c>
      <c r="CV15" s="296" t="str">
        <f ca="true">+IF(OFFSET('Sanitation Data'!$F$29,0,10*ROW('Sanitation Data'!F9))="","",OFFSET('Sanitation Data'!$F$29,0,10*ROW('Sanitation Data'!F9)))</f>
        <v>Yes</v>
      </c>
      <c r="CW15" s="296" t="str">
        <f ca="true">+IF(OFFSET('Sanitation Data'!$F$30,0,10*ROW('Sanitation Data'!F9))="","",OFFSET('Sanitation Data'!$F$30,0,10*ROW('Sanitation Data'!F9)))</f>
        <v>Yes</v>
      </c>
      <c r="CX15" s="296" t="str">
        <f ca="true">+IF(OFFSET('Sanitation Data'!$F$31,0,10*ROW('Sanitation Data'!F9))="","",OFFSET('Sanitation Data'!$F$31,0,10*ROW('Sanitation Data'!F9)))</f>
        <v>Yes</v>
      </c>
      <c r="CY15" s="296" t="str">
        <f ca="true">+IF(OFFSET('Sanitation Data'!$F$32,0,10*ROW('Sanitation Data'!F9))="","",OFFSET('Sanitation Data'!$F$32,0,10*ROW('Sanitation Data'!F9)))</f>
        <v>Yes</v>
      </c>
      <c r="CZ15" s="296" t="str">
        <f ca="true">+IF(OFFSET('Sanitation Data'!$G$28,0,10*ROW('Sanitation Data'!G9))="","",OFFSET('Sanitation Data'!$G$28,0,10*ROW('Sanitation Data'!G9)))</f>
        <v>Yes</v>
      </c>
      <c r="DA15" s="296" t="str">
        <f ca="true">+IF(OFFSET('Sanitation Data'!$G$29,0,10*ROW('Sanitation Data'!G9))="","",OFFSET('Sanitation Data'!$G$29,0,10*ROW('Sanitation Data'!G9)))</f>
        <v>Yes</v>
      </c>
      <c r="DB15" s="296" t="str">
        <f ca="true">+IF(OFFSET('Sanitation Data'!$G$30,0,10*ROW('Sanitation Data'!G9))="","",OFFSET('Sanitation Data'!$G$30,0,10*ROW('Sanitation Data'!G9)))</f>
        <v>Yes</v>
      </c>
      <c r="DC15" s="296" t="str">
        <f ca="true">+IF(OFFSET('Sanitation Data'!$G$31,0,10*ROW('Sanitation Data'!G9))="","",OFFSET('Sanitation Data'!$G$31,0,10*ROW('Sanitation Data'!G9)))</f>
        <v/>
      </c>
      <c r="DD15" s="296" t="str">
        <f ca="true">+IF(OFFSET('Sanitation Data'!$G$32,0,10*ROW('Sanitation Data'!G9))="","",OFFSET('Sanitation Data'!$G$32,0,10*ROW('Sanitation Data'!G9)))</f>
        <v>Yes</v>
      </c>
      <c r="DE15" s="296" t="str">
        <f ca="true">+IF(OFFSET('Sanitation Data'!$H$28,0,10*ROW('Sanitation Data'!H9))="","",OFFSET('Sanitation Data'!$H$28,0,10*ROW('Sanitation Data'!H9)))</f>
        <v>Yes</v>
      </c>
      <c r="DF15" s="296" t="str">
        <f ca="true">+IF(OFFSET('Sanitation Data'!$H$29,0,10*ROW('Sanitation Data'!H9))="","",OFFSET('Sanitation Data'!$H$29,0,10*ROW('Sanitation Data'!H9)))</f>
        <v>Yes</v>
      </c>
      <c r="DG15" s="296" t="str">
        <f ca="true">+IF(OFFSET('Sanitation Data'!$H$30,0,10*ROW('Sanitation Data'!H9))="","",OFFSET('Sanitation Data'!$H$30,0,10*ROW('Sanitation Data'!H9)))</f>
        <v>Yes</v>
      </c>
      <c r="DH15" s="296" t="str">
        <f ca="true">+IF(OFFSET('Sanitation Data'!$H$31,0,10*ROW('Sanitation Data'!H9))="","",OFFSET('Sanitation Data'!$H$31,0,10*ROW('Sanitation Data'!H9)))</f>
        <v>Yes</v>
      </c>
      <c r="DI15" s="296" t="str">
        <f ca="true">+IF(OFFSET('Sanitation Data'!$H$32,0,10*ROW('Sanitation Data'!H9))="","",OFFSET('Sanitation Data'!$H$32,0,10*ROW('Sanitation Data'!H9)))</f>
        <v>Yes</v>
      </c>
      <c r="DJ15" s="296" t="str">
        <f ca="true">+IF(OFFSET('Sanitation Data'!$I$28,0,10*ROW('Sanitation Data'!I9))="","",OFFSET('Sanitation Data'!$I$28,0,10*ROW('Sanitation Data'!I9)))</f>
        <v>Yes</v>
      </c>
      <c r="DK15" s="296" t="str">
        <f ca="true">+IF(OFFSET('Sanitation Data'!$I$29,0,10*ROW('Sanitation Data'!I9))="","",OFFSET('Sanitation Data'!$I$29,0,10*ROW('Sanitation Data'!I9)))</f>
        <v>Yes</v>
      </c>
      <c r="DL15" s="296" t="str">
        <f ca="true">+IF(OFFSET('Sanitation Data'!$I$30,0,10*ROW('Sanitation Data'!I9))="","",OFFSET('Sanitation Data'!$I$30,0,10*ROW('Sanitation Data'!I9)))</f>
        <v>Yes</v>
      </c>
      <c r="DM15" s="296" t="str">
        <f ca="true">+IF(OFFSET('Sanitation Data'!$I$31,0,10*ROW('Sanitation Data'!I9))="","",OFFSET('Sanitation Data'!$I$31,0,10*ROW('Sanitation Data'!I9)))</f>
        <v>Yes</v>
      </c>
      <c r="DN15" s="296" t="str">
        <f ca="true">+IF(OFFSET('Sanitation Data'!$I$32,0,10*ROW('Sanitation Data'!I9))="","",OFFSET('Sanitation Data'!$I$32,0,10*ROW('Sanitation Data'!I9)))</f>
        <v>Yes</v>
      </c>
      <c r="DO15" s="296" t="str">
        <f ca="true">+IF(OFFSET('Hygiene Data'!$D$11,0,10*ROW('Hygiene Data'!D9))="","",OFFSET('Hygiene Data'!$D$11,0,10*ROW('Hygiene Data'!D9)))</f>
        <v>Yes</v>
      </c>
      <c r="DP15" s="296" t="str">
        <f ca="true">+IF(OFFSET('Hygiene Data'!$D$12,0,10*ROW('Hygiene Data'!D9))="","",OFFSET('Hygiene Data'!$D$12,0,10*ROW('Hygiene Data'!D9)))</f>
        <v/>
      </c>
      <c r="DQ15" s="296" t="str">
        <f ca="true">+IF(OFFSET('Hygiene Data'!$D$13,0,10*ROW('Hygiene Data'!D9))="","",OFFSET('Hygiene Data'!$D$13,0,10*ROW('Hygiene Data'!D9)))</f>
        <v>Yes</v>
      </c>
      <c r="DR15" s="296" t="str">
        <f ca="true">+IF(OFFSET('Hygiene Data'!$E$11,0,10*ROW('Hygiene Data'!E9))="","",OFFSET('Hygiene Data'!$E$11,0,10*ROW('Hygiene Data'!E9)))</f>
        <v>Yes</v>
      </c>
      <c r="DS15" s="296" t="str">
        <f ca="true">+IF(OFFSET('Hygiene Data'!$E$12,0,10*ROW('Hygiene Data'!E9))="","",OFFSET('Hygiene Data'!$E$12,0,10*ROW('Hygiene Data'!E9)))</f>
        <v/>
      </c>
      <c r="DT15" s="296" t="str">
        <f ca="true">+IF(OFFSET('Hygiene Data'!$E$13,0,10*ROW('Hygiene Data'!E9))="","",OFFSET('Hygiene Data'!$E$13,0,10*ROW('Hygiene Data'!E9)))</f>
        <v>Yes</v>
      </c>
      <c r="DU15" s="296" t="str">
        <f ca="true">+IF(OFFSET('Hygiene Data'!$F$11,0,10*ROW('Hygiene Data'!F9))="","",OFFSET('Hygiene Data'!$F$11,0,10*ROW('Hygiene Data'!F9)))</f>
        <v>Yes</v>
      </c>
      <c r="DV15" s="296" t="str">
        <f ca="true">+IF(OFFSET('Hygiene Data'!$F$12,0,10*ROW('Hygiene Data'!F9))="","",OFFSET('Hygiene Data'!$F$12,0,10*ROW('Hygiene Data'!F9)))</f>
        <v/>
      </c>
      <c r="DW15" s="296" t="str">
        <f ca="true">+IF(OFFSET('Hygiene Data'!$F$13,0,10*ROW('Hygiene Data'!F9))="","",OFFSET('Hygiene Data'!$F$13,0,10*ROW('Hygiene Data'!F9)))</f>
        <v>Yes</v>
      </c>
      <c r="DX15" s="296" t="str">
        <f ca="true">+IF(OFFSET('Hygiene Data'!$G$11,0,10*ROW('Hygiene Data'!G9))="","",OFFSET('Hygiene Data'!$G$11,0,10*ROW('Hygiene Data'!G9)))</f>
        <v>Yes</v>
      </c>
      <c r="DY15" s="296" t="str">
        <f ca="true">+IF(OFFSET('Hygiene Data'!$G$12,0,10*ROW('Hygiene Data'!G9))="","",OFFSET('Hygiene Data'!$G$12,0,10*ROW('Hygiene Data'!G9)))</f>
        <v/>
      </c>
      <c r="DZ15" s="296" t="str">
        <f ca="true">+IF(OFFSET('Hygiene Data'!$G$13,0,10*ROW('Hygiene Data'!G9))="","",OFFSET('Hygiene Data'!$G$13,0,10*ROW('Hygiene Data'!G9)))</f>
        <v>Yes</v>
      </c>
      <c r="EA15" s="296" t="str">
        <f ca="true">+IF(OFFSET('Hygiene Data'!$H$11,0,10*ROW('Hygiene Data'!H9))="","",OFFSET('Hygiene Data'!$H$11,0,10*ROW('Hygiene Data'!H9)))</f>
        <v>Yes</v>
      </c>
      <c r="EB15" s="296" t="str">
        <f ca="true">+IF(OFFSET('Hygiene Data'!$H$12,0,10*ROW('Hygiene Data'!H9))="","",OFFSET('Hygiene Data'!$H$12,0,10*ROW('Hygiene Data'!H9)))</f>
        <v/>
      </c>
      <c r="EC15" s="296" t="str">
        <f ca="true">+IF(OFFSET('Hygiene Data'!$H$13,0,10*ROW('Hygiene Data'!H9))="","",OFFSET('Hygiene Data'!$H$13,0,10*ROW('Hygiene Data'!H9)))</f>
        <v>Yes</v>
      </c>
      <c r="ED15" s="296" t="str">
        <f ca="true">+IF(OFFSET('Hygiene Data'!$I$11,0,10*ROW('Hygiene Data'!I9))="","",OFFSET('Hygiene Data'!$I$11,0,10*ROW('Hygiene Data'!I9)))</f>
        <v>Yes</v>
      </c>
      <c r="EE15" s="296" t="str">
        <f ca="true">+IF(OFFSET('Hygiene Data'!$I$12,0,10*ROW('Hygiene Data'!I9))="","",OFFSET('Hygiene Data'!$I$12,0,10*ROW('Hygiene Data'!I9)))</f>
        <v/>
      </c>
      <c r="EF15" s="296"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KHM_2022_EMIS</v>
      </c>
      <c r="B16" s="36" t="str">
        <f ca="true">+IF(OFFSET('Water Data'!$C$2,0,10*ROW('Water Data'!F10))="","",OFFSET('Water Data'!$C$2,0,10*ROW('Water Data'!F10)))</f>
        <v>EMIS</v>
      </c>
      <c r="C16" s="358">
        <f t="shared" ca="true" si="0"/>
        <v>2022</v>
      </c>
      <c r="D16" s="95">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90.928347089328753</v>
      </c>
      <c r="E16" s="95">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88.284274340807826</v>
      </c>
      <c r="F16" s="95">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85.69133007084946</v>
      </c>
      <c r="G16" s="95">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91.886409736308323</v>
      </c>
      <c r="H16" s="95">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90.196078431372555</v>
      </c>
      <c r="I16" s="95">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88.505747126436788</v>
      </c>
      <c r="J16" s="95">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90.812315754995083</v>
      </c>
      <c r="K16" s="95">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88.052735014739596</v>
      </c>
      <c r="L16" s="95">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85.350474942679327</v>
      </c>
      <c r="M16" s="95">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77.602454525531456</v>
      </c>
      <c r="N16" s="95">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75.388998465921546</v>
      </c>
      <c r="O16" s="95">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73.964497041420117</v>
      </c>
      <c r="P16" s="95">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97.498633132859496</v>
      </c>
      <c r="Q16" s="95">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94.559868780754513</v>
      </c>
      <c r="R16" s="95">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91.375068343357029</v>
      </c>
      <c r="S16" s="95">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97.958057395143484</v>
      </c>
      <c r="T16" s="95">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95.419426048565128</v>
      </c>
      <c r="U16" s="95">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92.273730684326722</v>
      </c>
      <c r="V16" s="96">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79.680081805565706</v>
      </c>
      <c r="W16" s="96">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78.237528303264924</v>
      </c>
      <c r="X16" s="96">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49.82835439339712</v>
      </c>
      <c r="Y16" s="96">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60.904974070557302</v>
      </c>
      <c r="Z16" s="96">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36.0601855233365</v>
      </c>
      <c r="AA16" s="96">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82.661548304542549</v>
      </c>
      <c r="AB16" s="96">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81.381957773512482</v>
      </c>
      <c r="AC16" s="96">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54.446577095329495</v>
      </c>
      <c r="AD16" s="96">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67.722328854766474</v>
      </c>
      <c r="AE16" s="96">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40.49904030710173</v>
      </c>
      <c r="AF16" s="96">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79.295844327176781</v>
      </c>
      <c r="AG16" s="96">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77.832288918205805</v>
      </c>
      <c r="AH16" s="96">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49.233179419525065</v>
      </c>
      <c r="AI16" s="96">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60.026385224274414</v>
      </c>
      <c r="AJ16" s="96">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35.48812664907652</v>
      </c>
      <c r="AK16" s="96">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41.42011834319527</v>
      </c>
      <c r="AL16" s="96">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40.696909927679158</v>
      </c>
      <c r="AM16" s="96">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22.616699539776462</v>
      </c>
      <c r="AN16" s="9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6">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13.434144203374974</v>
      </c>
      <c r="AP16" s="96">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98.769819573537461</v>
      </c>
      <c r="AQ16" s="96">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96.712684527063971</v>
      </c>
      <c r="AR16" s="96">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63.613996719518859</v>
      </c>
      <c r="AS16" s="96">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69.341170038272267</v>
      </c>
      <c r="AT16" s="96">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46.692181519956257</v>
      </c>
      <c r="AU16" s="96">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98.951434878587193</v>
      </c>
      <c r="AV16" s="96">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98.178807947019862</v>
      </c>
      <c r="AW16" s="96">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62.693156732891829</v>
      </c>
      <c r="AX16" s="96">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77.731788079470192</v>
      </c>
      <c r="AY16" s="96">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50.110375275938189</v>
      </c>
      <c r="AZ16" s="97">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83.916441457892049</v>
      </c>
      <c r="BA16" s="9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7">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81.790957563362795</v>
      </c>
      <c r="BC16" s="97">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88.035828534868841</v>
      </c>
      <c r="BD16" s="9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7">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85.604606525911706</v>
      </c>
      <c r="BF16" s="97">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83.385554089709771</v>
      </c>
      <c r="BG16" s="9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7">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81.299472295514505</v>
      </c>
      <c r="BI16" s="97">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76.046460661845273</v>
      </c>
      <c r="BJ16" s="9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7">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73.635765943458253</v>
      </c>
      <c r="BL16" s="97">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87.698195735374512</v>
      </c>
      <c r="BM16" s="9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7">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85.74357572443958</v>
      </c>
      <c r="BO16" s="97">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88.465783664459167</v>
      </c>
      <c r="BP16" s="9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7">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86.368653421633553</v>
      </c>
      <c r="BR16" s="296"/>
      <c r="BS16" s="296" t="str">
        <f ca="true">+IF(OFFSET('Water Data'!$D$27,0,10*ROW('Water Data'!D10))="","",OFFSET('Water Data'!$D$27,0,10*ROW('Water Data'!D10)))</f>
        <v>Yes</v>
      </c>
      <c r="BT16" s="296" t="str">
        <f ca="true">+IF(OFFSET('Water Data'!$D$28,0,10*ROW('Water Data'!D10))="","",OFFSET('Water Data'!$D$28,0,10*ROW('Water Data'!D10)))</f>
        <v>Yes</v>
      </c>
      <c r="BU16" s="296" t="str">
        <f ca="true">+IF(OFFSET('Water Data'!$D$29,0,10*ROW('Water Data'!D10))="","",OFFSET('Water Data'!$D$29,0,10*ROW('Water Data'!D10)))</f>
        <v>Yes</v>
      </c>
      <c r="BV16" s="296" t="str">
        <f ca="true">+IF(OFFSET('Water Data'!$E$27,0,10*ROW('Water Data'!E10))="","",OFFSET('Water Data'!$E$27,0,10*ROW('Water Data'!E10)))</f>
        <v>Yes</v>
      </c>
      <c r="BW16" s="296" t="str">
        <f ca="true">+IF(OFFSET('Water Data'!$E$28,0,10*ROW('Water Data'!E10))="","",OFFSET('Water Data'!$E$28,0,10*ROW('Water Data'!E10)))</f>
        <v>Yes</v>
      </c>
      <c r="BX16" s="296" t="str">
        <f ca="true">+IF(OFFSET('Water Data'!$E$29,0,10*ROW('Water Data'!E10))="","",OFFSET('Water Data'!$E$29,0,10*ROW('Water Data'!E10)))</f>
        <v>Yes</v>
      </c>
      <c r="BY16" s="296" t="str">
        <f ca="true">+IF(OFFSET('Water Data'!$F$27,0,10*ROW('Water Data'!F10))="","",OFFSET('Water Data'!$F$27,0,10*ROW('Water Data'!F10)))</f>
        <v>Yes</v>
      </c>
      <c r="BZ16" s="296" t="str">
        <f ca="true">+IF(OFFSET('Water Data'!$F$28,0,10*ROW('Water Data'!F10))="","",OFFSET('Water Data'!$F$28,0,10*ROW('Water Data'!F10)))</f>
        <v>Yes</v>
      </c>
      <c r="CA16" s="296" t="str">
        <f ca="true">+IF(OFFSET('Water Data'!$F$29,0,10*ROW('Water Data'!F10))="","",OFFSET('Water Data'!$F$29,0,10*ROW('Water Data'!F10)))</f>
        <v>Yes</v>
      </c>
      <c r="CB16" s="296" t="str">
        <f ca="true">+IF(OFFSET('Water Data'!$G$27,0,10*ROW('Water Data'!G10))="","",OFFSET('Water Data'!$G$27,0,10*ROW('Water Data'!G10)))</f>
        <v>Yes</v>
      </c>
      <c r="CC16" s="296" t="str">
        <f ca="true">+IF(OFFSET('Water Data'!$G$28,0,10*ROW('Water Data'!G10))="","",OFFSET('Water Data'!$G$28,0,10*ROW('Water Data'!G10)))</f>
        <v>Yes</v>
      </c>
      <c r="CD16" s="296" t="str">
        <f ca="true">+IF(OFFSET('Water Data'!$G$29,0,10*ROW('Water Data'!G10))="","",OFFSET('Water Data'!$G$29,0,10*ROW('Water Data'!G10)))</f>
        <v>Yes</v>
      </c>
      <c r="CE16" s="296" t="str">
        <f ca="true">+IF(OFFSET('Water Data'!$H$27,0,10*ROW('Water Data'!H10))="","",OFFSET('Water Data'!$H$27,0,10*ROW('Water Data'!H10)))</f>
        <v>Yes</v>
      </c>
      <c r="CF16" s="296" t="str">
        <f ca="true">+IF(OFFSET('Water Data'!$H$28,0,10*ROW('Water Data'!H10))="","",OFFSET('Water Data'!$H$28,0,10*ROW('Water Data'!H10)))</f>
        <v>Yes</v>
      </c>
      <c r="CG16" s="296" t="str">
        <f ca="true">+IF(OFFSET('Water Data'!$H$29,0,10*ROW('Water Data'!H10))="","",OFFSET('Water Data'!$H$29,0,10*ROW('Water Data'!H10)))</f>
        <v>Yes</v>
      </c>
      <c r="CH16" s="296" t="str">
        <f ca="true">+IF(OFFSET('Water Data'!$I$27,0,10*ROW('Water Data'!I10))="","",OFFSET('Water Data'!$I$27,0,10*ROW('Water Data'!I10)))</f>
        <v>Yes</v>
      </c>
      <c r="CI16" s="296" t="str">
        <f ca="true">+IF(OFFSET('Water Data'!$I$28,0,10*ROW('Water Data'!I10))="","",OFFSET('Water Data'!$I$28,0,10*ROW('Water Data'!I10)))</f>
        <v>Yes</v>
      </c>
      <c r="CJ16" s="296" t="str">
        <f ca="true">+IF(OFFSET('Water Data'!$I$29,0,10*ROW('Water Data'!I10))="","",OFFSET('Water Data'!$I$29,0,10*ROW('Water Data'!I10)))</f>
        <v>Yes</v>
      </c>
      <c r="CK16" s="296" t="str">
        <f ca="true">+IF(OFFSET('Sanitation Data'!$D$28,0,10*ROW('Sanitation Data'!D10))="","",OFFSET('Sanitation Data'!$D$28,0,10*ROW('Sanitation Data'!D10)))</f>
        <v>Yes</v>
      </c>
      <c r="CL16" s="296" t="str">
        <f ca="true">+IF(OFFSET('Sanitation Data'!$D$29,0,10*ROW('Sanitation Data'!D10))="","",OFFSET('Sanitation Data'!$D$29,0,10*ROW('Sanitation Data'!D10)))</f>
        <v>Yes</v>
      </c>
      <c r="CM16" s="296" t="str">
        <f ca="true">+IF(OFFSET('Sanitation Data'!$D$30,0,10*ROW('Sanitation Data'!D10))="","",OFFSET('Sanitation Data'!$D$30,0,10*ROW('Sanitation Data'!D10)))</f>
        <v>Yes</v>
      </c>
      <c r="CN16" s="296" t="str">
        <f ca="true">+IF(OFFSET('Sanitation Data'!$D$31,0,10*ROW('Sanitation Data'!D10))="","",OFFSET('Sanitation Data'!$D$31,0,10*ROW('Sanitation Data'!D10)))</f>
        <v>Yes</v>
      </c>
      <c r="CO16" s="296" t="str">
        <f ca="true">+IF(OFFSET('Sanitation Data'!$D$32,0,10*ROW('Sanitation Data'!D10))="","",OFFSET('Sanitation Data'!$D$32,0,10*ROW('Sanitation Data'!D10)))</f>
        <v>Yes</v>
      </c>
      <c r="CP16" s="296" t="str">
        <f ca="true">+IF(OFFSET('Sanitation Data'!$E$28,0,10*ROW('Sanitation Data'!E10))="","",OFFSET('Sanitation Data'!$E$28,0,10*ROW('Sanitation Data'!E10)))</f>
        <v>Yes</v>
      </c>
      <c r="CQ16" s="296" t="str">
        <f ca="true">+IF(OFFSET('Sanitation Data'!$E$29,0,10*ROW('Sanitation Data'!E10))="","",OFFSET('Sanitation Data'!$E$29,0,10*ROW('Sanitation Data'!E10)))</f>
        <v>Yes</v>
      </c>
      <c r="CR16" s="296" t="str">
        <f ca="true">+IF(OFFSET('Sanitation Data'!$E$30,0,10*ROW('Sanitation Data'!E10))="","",OFFSET('Sanitation Data'!$E$30,0,10*ROW('Sanitation Data'!E10)))</f>
        <v>Yes</v>
      </c>
      <c r="CS16" s="296" t="str">
        <f ca="true">+IF(OFFSET('Sanitation Data'!$E$31,0,10*ROW('Sanitation Data'!E10))="","",OFFSET('Sanitation Data'!$E$31,0,10*ROW('Sanitation Data'!E10)))</f>
        <v>Yes</v>
      </c>
      <c r="CT16" s="296" t="str">
        <f ca="true">+IF(OFFSET('Sanitation Data'!$E$32,0,10*ROW('Sanitation Data'!E10))="","",OFFSET('Sanitation Data'!$E$32,0,10*ROW('Sanitation Data'!E10)))</f>
        <v>Yes</v>
      </c>
      <c r="CU16" s="296" t="str">
        <f ca="true">+IF(OFFSET('Sanitation Data'!$F$28,0,10*ROW('Sanitation Data'!F10))="","",OFFSET('Sanitation Data'!$F$28,0,10*ROW('Sanitation Data'!F10)))</f>
        <v>Yes</v>
      </c>
      <c r="CV16" s="296" t="str">
        <f ca="true">+IF(OFFSET('Sanitation Data'!$F$29,0,10*ROW('Sanitation Data'!F10))="","",OFFSET('Sanitation Data'!$F$29,0,10*ROW('Sanitation Data'!F10)))</f>
        <v>Yes</v>
      </c>
      <c r="CW16" s="296" t="str">
        <f ca="true">+IF(OFFSET('Sanitation Data'!$F$30,0,10*ROW('Sanitation Data'!F10))="","",OFFSET('Sanitation Data'!$F$30,0,10*ROW('Sanitation Data'!F10)))</f>
        <v>Yes</v>
      </c>
      <c r="CX16" s="296" t="str">
        <f ca="true">+IF(OFFSET('Sanitation Data'!$F$31,0,10*ROW('Sanitation Data'!F10))="","",OFFSET('Sanitation Data'!$F$31,0,10*ROW('Sanitation Data'!F10)))</f>
        <v>Yes</v>
      </c>
      <c r="CY16" s="296" t="str">
        <f ca="true">+IF(OFFSET('Sanitation Data'!$F$32,0,10*ROW('Sanitation Data'!F10))="","",OFFSET('Sanitation Data'!$F$32,0,10*ROW('Sanitation Data'!F10)))</f>
        <v>Yes</v>
      </c>
      <c r="CZ16" s="296" t="str">
        <f ca="true">+IF(OFFSET('Sanitation Data'!$G$28,0,10*ROW('Sanitation Data'!G10))="","",OFFSET('Sanitation Data'!$G$28,0,10*ROW('Sanitation Data'!G10)))</f>
        <v>Yes</v>
      </c>
      <c r="DA16" s="296" t="str">
        <f ca="true">+IF(OFFSET('Sanitation Data'!$G$29,0,10*ROW('Sanitation Data'!G10))="","",OFFSET('Sanitation Data'!$G$29,0,10*ROW('Sanitation Data'!G10)))</f>
        <v>Yes</v>
      </c>
      <c r="DB16" s="296" t="str">
        <f ca="true">+IF(OFFSET('Sanitation Data'!$G$30,0,10*ROW('Sanitation Data'!G10))="","",OFFSET('Sanitation Data'!$G$30,0,10*ROW('Sanitation Data'!G10)))</f>
        <v>Yes</v>
      </c>
      <c r="DC16" s="296" t="str">
        <f ca="true">+IF(OFFSET('Sanitation Data'!$G$31,0,10*ROW('Sanitation Data'!G10))="","",OFFSET('Sanitation Data'!$G$31,0,10*ROW('Sanitation Data'!G10)))</f>
        <v/>
      </c>
      <c r="DD16" s="296" t="str">
        <f ca="true">+IF(OFFSET('Sanitation Data'!$G$32,0,10*ROW('Sanitation Data'!G10))="","",OFFSET('Sanitation Data'!$G$32,0,10*ROW('Sanitation Data'!G10)))</f>
        <v>Yes</v>
      </c>
      <c r="DE16" s="296" t="str">
        <f ca="true">+IF(OFFSET('Sanitation Data'!$H$28,0,10*ROW('Sanitation Data'!H10))="","",OFFSET('Sanitation Data'!$H$28,0,10*ROW('Sanitation Data'!H10)))</f>
        <v>Yes</v>
      </c>
      <c r="DF16" s="296" t="str">
        <f ca="true">+IF(OFFSET('Sanitation Data'!$H$29,0,10*ROW('Sanitation Data'!H10))="","",OFFSET('Sanitation Data'!$H$29,0,10*ROW('Sanitation Data'!H10)))</f>
        <v>Yes</v>
      </c>
      <c r="DG16" s="296" t="str">
        <f ca="true">+IF(OFFSET('Sanitation Data'!$H$30,0,10*ROW('Sanitation Data'!H10))="","",OFFSET('Sanitation Data'!$H$30,0,10*ROW('Sanitation Data'!H10)))</f>
        <v>Yes</v>
      </c>
      <c r="DH16" s="296" t="str">
        <f ca="true">+IF(OFFSET('Sanitation Data'!$H$31,0,10*ROW('Sanitation Data'!H10))="","",OFFSET('Sanitation Data'!$H$31,0,10*ROW('Sanitation Data'!H10)))</f>
        <v>Yes</v>
      </c>
      <c r="DI16" s="296" t="str">
        <f ca="true">+IF(OFFSET('Sanitation Data'!$H$32,0,10*ROW('Sanitation Data'!H10))="","",OFFSET('Sanitation Data'!$H$32,0,10*ROW('Sanitation Data'!H10)))</f>
        <v>Yes</v>
      </c>
      <c r="DJ16" s="296" t="str">
        <f ca="true">+IF(OFFSET('Sanitation Data'!$I$28,0,10*ROW('Sanitation Data'!I10))="","",OFFSET('Sanitation Data'!$I$28,0,10*ROW('Sanitation Data'!I10)))</f>
        <v>Yes</v>
      </c>
      <c r="DK16" s="296" t="str">
        <f ca="true">+IF(OFFSET('Sanitation Data'!$I$29,0,10*ROW('Sanitation Data'!I10))="","",OFFSET('Sanitation Data'!$I$29,0,10*ROW('Sanitation Data'!I10)))</f>
        <v>Yes</v>
      </c>
      <c r="DL16" s="296" t="str">
        <f ca="true">+IF(OFFSET('Sanitation Data'!$I$30,0,10*ROW('Sanitation Data'!I10))="","",OFFSET('Sanitation Data'!$I$30,0,10*ROW('Sanitation Data'!I10)))</f>
        <v>Yes</v>
      </c>
      <c r="DM16" s="296" t="str">
        <f ca="true">+IF(OFFSET('Sanitation Data'!$I$31,0,10*ROW('Sanitation Data'!I10))="","",OFFSET('Sanitation Data'!$I$31,0,10*ROW('Sanitation Data'!I10)))</f>
        <v>Yes</v>
      </c>
      <c r="DN16" s="296" t="str">
        <f ca="true">+IF(OFFSET('Sanitation Data'!$I$32,0,10*ROW('Sanitation Data'!I10))="","",OFFSET('Sanitation Data'!$I$32,0,10*ROW('Sanitation Data'!I10)))</f>
        <v>Yes</v>
      </c>
      <c r="DO16" s="296" t="str">
        <f ca="true">+IF(OFFSET('Hygiene Data'!$D$11,0,10*ROW('Hygiene Data'!D10))="","",OFFSET('Hygiene Data'!$D$11,0,10*ROW('Hygiene Data'!D10)))</f>
        <v>Yes</v>
      </c>
      <c r="DP16" s="296" t="str">
        <f ca="true">+IF(OFFSET('Hygiene Data'!$D$12,0,10*ROW('Hygiene Data'!D10))="","",OFFSET('Hygiene Data'!$D$12,0,10*ROW('Hygiene Data'!D10)))</f>
        <v/>
      </c>
      <c r="DQ16" s="296" t="str">
        <f ca="true">+IF(OFFSET('Hygiene Data'!$D$13,0,10*ROW('Hygiene Data'!D10))="","",OFFSET('Hygiene Data'!$D$13,0,10*ROW('Hygiene Data'!D10)))</f>
        <v>Yes</v>
      </c>
      <c r="DR16" s="296" t="str">
        <f ca="true">+IF(OFFSET('Hygiene Data'!$E$11,0,10*ROW('Hygiene Data'!E10))="","",OFFSET('Hygiene Data'!$E$11,0,10*ROW('Hygiene Data'!E10)))</f>
        <v>Yes</v>
      </c>
      <c r="DS16" s="296" t="str">
        <f ca="true">+IF(OFFSET('Hygiene Data'!$E$12,0,10*ROW('Hygiene Data'!E10))="","",OFFSET('Hygiene Data'!$E$12,0,10*ROW('Hygiene Data'!E10)))</f>
        <v/>
      </c>
      <c r="DT16" s="296" t="str">
        <f ca="true">+IF(OFFSET('Hygiene Data'!$E$13,0,10*ROW('Hygiene Data'!E10))="","",OFFSET('Hygiene Data'!$E$13,0,10*ROW('Hygiene Data'!E10)))</f>
        <v>Yes</v>
      </c>
      <c r="DU16" s="296" t="str">
        <f ca="true">+IF(OFFSET('Hygiene Data'!$F$11,0,10*ROW('Hygiene Data'!F10))="","",OFFSET('Hygiene Data'!$F$11,0,10*ROW('Hygiene Data'!F10)))</f>
        <v>Yes</v>
      </c>
      <c r="DV16" s="296" t="str">
        <f ca="true">+IF(OFFSET('Hygiene Data'!$F$12,0,10*ROW('Hygiene Data'!F10))="","",OFFSET('Hygiene Data'!$F$12,0,10*ROW('Hygiene Data'!F10)))</f>
        <v/>
      </c>
      <c r="DW16" s="296" t="str">
        <f ca="true">+IF(OFFSET('Hygiene Data'!$F$13,0,10*ROW('Hygiene Data'!F10))="","",OFFSET('Hygiene Data'!$F$13,0,10*ROW('Hygiene Data'!F10)))</f>
        <v>Yes</v>
      </c>
      <c r="DX16" s="296" t="str">
        <f ca="true">+IF(OFFSET('Hygiene Data'!$G$11,0,10*ROW('Hygiene Data'!G10))="","",OFFSET('Hygiene Data'!$G$11,0,10*ROW('Hygiene Data'!G10)))</f>
        <v>Yes</v>
      </c>
      <c r="DY16" s="296" t="str">
        <f ca="true">+IF(OFFSET('Hygiene Data'!$G$12,0,10*ROW('Hygiene Data'!G10))="","",OFFSET('Hygiene Data'!$G$12,0,10*ROW('Hygiene Data'!G10)))</f>
        <v/>
      </c>
      <c r="DZ16" s="296" t="str">
        <f ca="true">+IF(OFFSET('Hygiene Data'!$G$13,0,10*ROW('Hygiene Data'!G10))="","",OFFSET('Hygiene Data'!$G$13,0,10*ROW('Hygiene Data'!G10)))</f>
        <v>Yes</v>
      </c>
      <c r="EA16" s="296" t="str">
        <f ca="true">+IF(OFFSET('Hygiene Data'!$H$11,0,10*ROW('Hygiene Data'!H10))="","",OFFSET('Hygiene Data'!$H$11,0,10*ROW('Hygiene Data'!H10)))</f>
        <v>Yes</v>
      </c>
      <c r="EB16" s="296" t="str">
        <f ca="true">+IF(OFFSET('Hygiene Data'!$H$12,0,10*ROW('Hygiene Data'!H10))="","",OFFSET('Hygiene Data'!$H$12,0,10*ROW('Hygiene Data'!H10)))</f>
        <v/>
      </c>
      <c r="EC16" s="296" t="str">
        <f ca="true">+IF(OFFSET('Hygiene Data'!$H$13,0,10*ROW('Hygiene Data'!H10))="","",OFFSET('Hygiene Data'!$H$13,0,10*ROW('Hygiene Data'!H10)))</f>
        <v>Yes</v>
      </c>
      <c r="ED16" s="296" t="str">
        <f ca="true">+IF(OFFSET('Hygiene Data'!$I$11,0,10*ROW('Hygiene Data'!I10))="","",OFFSET('Hygiene Data'!$I$11,0,10*ROW('Hygiene Data'!I10)))</f>
        <v>Yes</v>
      </c>
      <c r="EE16" s="296" t="str">
        <f ca="true">+IF(OFFSET('Hygiene Data'!$I$12,0,10*ROW('Hygiene Data'!I10))="","",OFFSET('Hygiene Data'!$I$12,0,10*ROW('Hygiene Data'!I10)))</f>
        <v/>
      </c>
      <c r="EF16" s="296"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KHM_2022_UIS</v>
      </c>
      <c r="B17" s="36" t="str">
        <f ca="true">+IF(OFFSET('Water Data'!$C$2,0,10*ROW('Water Data'!F11))="","",OFFSET('Water Data'!$C$2,0,10*ROW('Water Data'!F11)))</f>
        <v>Other</v>
      </c>
      <c r="C17" s="358">
        <f t="shared" ca="true" si="0"/>
        <v>2022</v>
      </c>
      <c r="D17" s="9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5" t="str">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[55]</v>
      </c>
      <c r="G17" s="9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5" t="str">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[54]</v>
      </c>
      <c r="S17" s="9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5" t="str">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[56]</v>
      </c>
      <c r="V17" s="9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6" t="str">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[47]</v>
      </c>
      <c r="AA17" s="9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6" t="str">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[47]</v>
      </c>
      <c r="AU17" s="9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7" t="str">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[87]</v>
      </c>
      <c r="BC17" s="9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7" t="str">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[86]</v>
      </c>
      <c r="BO17" s="9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7" t="str">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[88]</v>
      </c>
      <c r="BR17" s="296"/>
      <c r="BS17" s="296" t="str">
        <f ca="true">+IF(OFFSET('Water Data'!$D$27,0,10*ROW('Water Data'!D11))="","",OFFSET('Water Data'!$D$27,0,10*ROW('Water Data'!D11)))</f>
        <v/>
      </c>
      <c r="BT17" s="296" t="str">
        <f ca="true">+IF(OFFSET('Water Data'!$D$28,0,10*ROW('Water Data'!D11))="","",OFFSET('Water Data'!$D$28,0,10*ROW('Water Data'!D11)))</f>
        <v/>
      </c>
      <c r="BU17" s="296" t="str">
        <f ca="true">+IF(OFFSET('Water Data'!$D$29,0,10*ROW('Water Data'!D11))="","",OFFSET('Water Data'!$D$29,0,10*ROW('Water Data'!D11)))</f>
        <v>No</v>
      </c>
      <c r="BV17" s="296" t="str">
        <f ca="true">+IF(OFFSET('Water Data'!$E$27,0,10*ROW('Water Data'!E11))="","",OFFSET('Water Data'!$E$27,0,10*ROW('Water Data'!E11)))</f>
        <v/>
      </c>
      <c r="BW17" s="296" t="str">
        <f ca="true">+IF(OFFSET('Water Data'!$E$28,0,10*ROW('Water Data'!E11))="","",OFFSET('Water Data'!$E$28,0,10*ROW('Water Data'!E11)))</f>
        <v/>
      </c>
      <c r="BX17" s="296" t="str">
        <f ca="true">+IF(OFFSET('Water Data'!$E$29,0,10*ROW('Water Data'!E11))="","",OFFSET('Water Data'!$E$29,0,10*ROW('Water Data'!E11)))</f>
        <v/>
      </c>
      <c r="BY17" s="296" t="str">
        <f ca="true">+IF(OFFSET('Water Data'!$F$27,0,10*ROW('Water Data'!F11))="","",OFFSET('Water Data'!$F$27,0,10*ROW('Water Data'!F11)))</f>
        <v/>
      </c>
      <c r="BZ17" s="296" t="str">
        <f ca="true">+IF(OFFSET('Water Data'!$F$28,0,10*ROW('Water Data'!F11))="","",OFFSET('Water Data'!$F$28,0,10*ROW('Water Data'!F11)))</f>
        <v/>
      </c>
      <c r="CA17" s="296" t="str">
        <f ca="true">+IF(OFFSET('Water Data'!$F$29,0,10*ROW('Water Data'!F11))="","",OFFSET('Water Data'!$F$29,0,10*ROW('Water Data'!F11)))</f>
        <v/>
      </c>
      <c r="CB17" s="296" t="str">
        <f ca="true">+IF(OFFSET('Water Data'!$G$27,0,10*ROW('Water Data'!G11))="","",OFFSET('Water Data'!$G$27,0,10*ROW('Water Data'!G11)))</f>
        <v/>
      </c>
      <c r="CC17" s="296" t="str">
        <f ca="true">+IF(OFFSET('Water Data'!$G$28,0,10*ROW('Water Data'!G11))="","",OFFSET('Water Data'!$G$28,0,10*ROW('Water Data'!G11)))</f>
        <v/>
      </c>
      <c r="CD17" s="296" t="str">
        <f ca="true">+IF(OFFSET('Water Data'!$G$29,0,10*ROW('Water Data'!G11))="","",OFFSET('Water Data'!$G$29,0,10*ROW('Water Data'!G11)))</f>
        <v/>
      </c>
      <c r="CE17" s="296" t="str">
        <f ca="true">+IF(OFFSET('Water Data'!$H$27,0,10*ROW('Water Data'!H11))="","",OFFSET('Water Data'!$H$27,0,10*ROW('Water Data'!H11)))</f>
        <v/>
      </c>
      <c r="CF17" s="296" t="str">
        <f ca="true">+IF(OFFSET('Water Data'!$H$28,0,10*ROW('Water Data'!H11))="","",OFFSET('Water Data'!$H$28,0,10*ROW('Water Data'!H11)))</f>
        <v/>
      </c>
      <c r="CG17" s="296" t="str">
        <f ca="true">+IF(OFFSET('Water Data'!$H$29,0,10*ROW('Water Data'!H11))="","",OFFSET('Water Data'!$H$29,0,10*ROW('Water Data'!H11)))</f>
        <v>No</v>
      </c>
      <c r="CH17" s="296" t="str">
        <f ca="true">+IF(OFFSET('Water Data'!$I$27,0,10*ROW('Water Data'!I11))="","",OFFSET('Water Data'!$I$27,0,10*ROW('Water Data'!I11)))</f>
        <v/>
      </c>
      <c r="CI17" s="296" t="str">
        <f ca="true">+IF(OFFSET('Water Data'!$I$28,0,10*ROW('Water Data'!I11))="","",OFFSET('Water Data'!$I$28,0,10*ROW('Water Data'!I11)))</f>
        <v/>
      </c>
      <c r="CJ17" s="296" t="str">
        <f ca="true">+IF(OFFSET('Water Data'!$I$29,0,10*ROW('Water Data'!I11))="","",OFFSET('Water Data'!$I$29,0,10*ROW('Water Data'!I11)))</f>
        <v>No</v>
      </c>
      <c r="CK17" s="296" t="str">
        <f ca="true">+IF(OFFSET('Sanitation Data'!$D$28,0,10*ROW('Sanitation Data'!D11))="","",OFFSET('Sanitation Data'!$D$28,0,10*ROW('Sanitation Data'!D11)))</f>
        <v/>
      </c>
      <c r="CL17" s="296" t="str">
        <f ca="true">+IF(OFFSET('Sanitation Data'!$D$29,0,10*ROW('Sanitation Data'!D11))="","",OFFSET('Sanitation Data'!$D$29,0,10*ROW('Sanitation Data'!D11)))</f>
        <v/>
      </c>
      <c r="CM17" s="296" t="str">
        <f ca="true">+IF(OFFSET('Sanitation Data'!$D$30,0,10*ROW('Sanitation Data'!D11))="","",OFFSET('Sanitation Data'!$D$30,0,10*ROW('Sanitation Data'!D11)))</f>
        <v/>
      </c>
      <c r="CN17" s="296" t="str">
        <f ca="true">+IF(OFFSET('Sanitation Data'!$D$31,0,10*ROW('Sanitation Data'!D11))="","",OFFSET('Sanitation Data'!$D$31,0,10*ROW('Sanitation Data'!D11)))</f>
        <v/>
      </c>
      <c r="CO17" s="296" t="str">
        <f ca="true">+IF(OFFSET('Sanitation Data'!$D$32,0,10*ROW('Sanitation Data'!D11))="","",OFFSET('Sanitation Data'!$D$32,0,10*ROW('Sanitation Data'!D11)))</f>
        <v>No</v>
      </c>
      <c r="CP17" s="296" t="str">
        <f ca="true">+IF(OFFSET('Sanitation Data'!$E$28,0,10*ROW('Sanitation Data'!E11))="","",OFFSET('Sanitation Data'!$E$28,0,10*ROW('Sanitation Data'!E11)))</f>
        <v/>
      </c>
      <c r="CQ17" s="296" t="str">
        <f ca="true">+IF(OFFSET('Sanitation Data'!$E$29,0,10*ROW('Sanitation Data'!E11))="","",OFFSET('Sanitation Data'!$E$29,0,10*ROW('Sanitation Data'!E11)))</f>
        <v/>
      </c>
      <c r="CR17" s="296" t="str">
        <f ca="true">+IF(OFFSET('Sanitation Data'!$E$30,0,10*ROW('Sanitation Data'!E11))="","",OFFSET('Sanitation Data'!$E$30,0,10*ROW('Sanitation Data'!E11)))</f>
        <v/>
      </c>
      <c r="CS17" s="296" t="str">
        <f ca="true">+IF(OFFSET('Sanitation Data'!$E$31,0,10*ROW('Sanitation Data'!E11))="","",OFFSET('Sanitation Data'!$E$31,0,10*ROW('Sanitation Data'!E11)))</f>
        <v/>
      </c>
      <c r="CT17" s="296" t="str">
        <f ca="true">+IF(OFFSET('Sanitation Data'!$E$32,0,10*ROW('Sanitation Data'!E11))="","",OFFSET('Sanitation Data'!$E$32,0,10*ROW('Sanitation Data'!E11)))</f>
        <v/>
      </c>
      <c r="CU17" s="296" t="str">
        <f ca="true">+IF(OFFSET('Sanitation Data'!$F$28,0,10*ROW('Sanitation Data'!F11))="","",OFFSET('Sanitation Data'!$F$28,0,10*ROW('Sanitation Data'!F11)))</f>
        <v/>
      </c>
      <c r="CV17" s="296" t="str">
        <f ca="true">+IF(OFFSET('Sanitation Data'!$F$29,0,10*ROW('Sanitation Data'!F11))="","",OFFSET('Sanitation Data'!$F$29,0,10*ROW('Sanitation Data'!F11)))</f>
        <v/>
      </c>
      <c r="CW17" s="296" t="str">
        <f ca="true">+IF(OFFSET('Sanitation Data'!$F$30,0,10*ROW('Sanitation Data'!F11))="","",OFFSET('Sanitation Data'!$F$30,0,10*ROW('Sanitation Data'!F11)))</f>
        <v/>
      </c>
      <c r="CX17" s="296" t="str">
        <f ca="true">+IF(OFFSET('Sanitation Data'!$F$31,0,10*ROW('Sanitation Data'!F11))="","",OFFSET('Sanitation Data'!$F$31,0,10*ROW('Sanitation Data'!F11)))</f>
        <v/>
      </c>
      <c r="CY17" s="296" t="str">
        <f ca="true">+IF(OFFSET('Sanitation Data'!$F$32,0,10*ROW('Sanitation Data'!F11))="","",OFFSET('Sanitation Data'!$F$32,0,10*ROW('Sanitation Data'!F11)))</f>
        <v/>
      </c>
      <c r="CZ17" s="296" t="str">
        <f ca="true">+IF(OFFSET('Sanitation Data'!$G$28,0,10*ROW('Sanitation Data'!G11))="","",OFFSET('Sanitation Data'!$G$28,0,10*ROW('Sanitation Data'!G11)))</f>
        <v/>
      </c>
      <c r="DA17" s="296" t="str">
        <f ca="true">+IF(OFFSET('Sanitation Data'!$G$29,0,10*ROW('Sanitation Data'!G11))="","",OFFSET('Sanitation Data'!$G$29,0,10*ROW('Sanitation Data'!G11)))</f>
        <v/>
      </c>
      <c r="DB17" s="296" t="str">
        <f ca="true">+IF(OFFSET('Sanitation Data'!$G$30,0,10*ROW('Sanitation Data'!G11))="","",OFFSET('Sanitation Data'!$G$30,0,10*ROW('Sanitation Data'!G11)))</f>
        <v/>
      </c>
      <c r="DC17" s="296" t="str">
        <f ca="true">+IF(OFFSET('Sanitation Data'!$G$31,0,10*ROW('Sanitation Data'!G11))="","",OFFSET('Sanitation Data'!$G$31,0,10*ROW('Sanitation Data'!G11)))</f>
        <v/>
      </c>
      <c r="DD17" s="296" t="str">
        <f ca="true">+IF(OFFSET('Sanitation Data'!$G$32,0,10*ROW('Sanitation Data'!G11))="","",OFFSET('Sanitation Data'!$G$32,0,10*ROW('Sanitation Data'!G11)))</f>
        <v/>
      </c>
      <c r="DE17" s="296" t="str">
        <f ca="true">+IF(OFFSET('Sanitation Data'!$H$28,0,10*ROW('Sanitation Data'!H11))="","",OFFSET('Sanitation Data'!$H$28,0,10*ROW('Sanitation Data'!H11)))</f>
        <v/>
      </c>
      <c r="DF17" s="296" t="str">
        <f ca="true">+IF(OFFSET('Sanitation Data'!$H$29,0,10*ROW('Sanitation Data'!H11))="","",OFFSET('Sanitation Data'!$H$29,0,10*ROW('Sanitation Data'!H11)))</f>
        <v/>
      </c>
      <c r="DG17" s="296" t="str">
        <f ca="true">+IF(OFFSET('Sanitation Data'!$H$30,0,10*ROW('Sanitation Data'!H11))="","",OFFSET('Sanitation Data'!$H$30,0,10*ROW('Sanitation Data'!H11)))</f>
        <v/>
      </c>
      <c r="DH17" s="296" t="str">
        <f ca="true">+IF(OFFSET('Sanitation Data'!$H$31,0,10*ROW('Sanitation Data'!H11))="","",OFFSET('Sanitation Data'!$H$31,0,10*ROW('Sanitation Data'!H11)))</f>
        <v/>
      </c>
      <c r="DI17" s="296" t="str">
        <f ca="true">+IF(OFFSET('Sanitation Data'!$H$32,0,10*ROW('Sanitation Data'!H11))="","",OFFSET('Sanitation Data'!$H$32,0,10*ROW('Sanitation Data'!H11)))</f>
        <v>No</v>
      </c>
      <c r="DJ17" s="296" t="str">
        <f ca="true">+IF(OFFSET('Sanitation Data'!$I$28,0,10*ROW('Sanitation Data'!I11))="","",OFFSET('Sanitation Data'!$I$28,0,10*ROW('Sanitation Data'!I11)))</f>
        <v/>
      </c>
      <c r="DK17" s="296" t="str">
        <f ca="true">+IF(OFFSET('Sanitation Data'!$I$29,0,10*ROW('Sanitation Data'!I11))="","",OFFSET('Sanitation Data'!$I$29,0,10*ROW('Sanitation Data'!I11)))</f>
        <v/>
      </c>
      <c r="DL17" s="296" t="str">
        <f ca="true">+IF(OFFSET('Sanitation Data'!$I$30,0,10*ROW('Sanitation Data'!I11))="","",OFFSET('Sanitation Data'!$I$30,0,10*ROW('Sanitation Data'!I11)))</f>
        <v/>
      </c>
      <c r="DM17" s="296" t="str">
        <f ca="true">+IF(OFFSET('Sanitation Data'!$I$31,0,10*ROW('Sanitation Data'!I11))="","",OFFSET('Sanitation Data'!$I$31,0,10*ROW('Sanitation Data'!I11)))</f>
        <v/>
      </c>
      <c r="DN17" s="296" t="str">
        <f ca="true">+IF(OFFSET('Sanitation Data'!$I$32,0,10*ROW('Sanitation Data'!I11))="","",OFFSET('Sanitation Data'!$I$32,0,10*ROW('Sanitation Data'!I11)))</f>
        <v/>
      </c>
      <c r="DO17" s="296" t="str">
        <f ca="true">+IF(OFFSET('Hygiene Data'!$D$11,0,10*ROW('Hygiene Data'!D11))="","",OFFSET('Hygiene Data'!$D$11,0,10*ROW('Hygiene Data'!D11)))</f>
        <v/>
      </c>
      <c r="DP17" s="296" t="str">
        <f ca="true">+IF(OFFSET('Hygiene Data'!$D$12,0,10*ROW('Hygiene Data'!D11))="","",OFFSET('Hygiene Data'!$D$12,0,10*ROW('Hygiene Data'!D11)))</f>
        <v/>
      </c>
      <c r="DQ17" s="296" t="str">
        <f ca="true">+IF(OFFSET('Hygiene Data'!$D$13,0,10*ROW('Hygiene Data'!D11))="","",OFFSET('Hygiene Data'!$D$13,0,10*ROW('Hygiene Data'!D11)))</f>
        <v>No</v>
      </c>
      <c r="DR17" s="296" t="str">
        <f ca="true">+IF(OFFSET('Hygiene Data'!$E$11,0,10*ROW('Hygiene Data'!E11))="","",OFFSET('Hygiene Data'!$E$11,0,10*ROW('Hygiene Data'!E11)))</f>
        <v/>
      </c>
      <c r="DS17" s="296" t="str">
        <f ca="true">+IF(OFFSET('Hygiene Data'!$E$12,0,10*ROW('Hygiene Data'!E11))="","",OFFSET('Hygiene Data'!$E$12,0,10*ROW('Hygiene Data'!E11)))</f>
        <v/>
      </c>
      <c r="DT17" s="296" t="str">
        <f ca="true">+IF(OFFSET('Hygiene Data'!$E$13,0,10*ROW('Hygiene Data'!E11))="","",OFFSET('Hygiene Data'!$E$13,0,10*ROW('Hygiene Data'!E11)))</f>
        <v/>
      </c>
      <c r="DU17" s="296" t="str">
        <f ca="true">+IF(OFFSET('Hygiene Data'!$F$11,0,10*ROW('Hygiene Data'!F11))="","",OFFSET('Hygiene Data'!$F$11,0,10*ROW('Hygiene Data'!F11)))</f>
        <v/>
      </c>
      <c r="DV17" s="296" t="str">
        <f ca="true">+IF(OFFSET('Hygiene Data'!$F$12,0,10*ROW('Hygiene Data'!F11))="","",OFFSET('Hygiene Data'!$F$12,0,10*ROW('Hygiene Data'!F11)))</f>
        <v/>
      </c>
      <c r="DW17" s="296" t="str">
        <f ca="true">+IF(OFFSET('Hygiene Data'!$F$13,0,10*ROW('Hygiene Data'!F11))="","",OFFSET('Hygiene Data'!$F$13,0,10*ROW('Hygiene Data'!F11)))</f>
        <v/>
      </c>
      <c r="DX17" s="296" t="str">
        <f ca="true">+IF(OFFSET('Hygiene Data'!$G$11,0,10*ROW('Hygiene Data'!G11))="","",OFFSET('Hygiene Data'!$G$11,0,10*ROW('Hygiene Data'!G11)))</f>
        <v/>
      </c>
      <c r="DY17" s="296" t="str">
        <f ca="true">+IF(OFFSET('Hygiene Data'!$G$12,0,10*ROW('Hygiene Data'!G11))="","",OFFSET('Hygiene Data'!$G$12,0,10*ROW('Hygiene Data'!G11)))</f>
        <v/>
      </c>
      <c r="DZ17" s="296" t="str">
        <f ca="true">+IF(OFFSET('Hygiene Data'!$G$13,0,10*ROW('Hygiene Data'!G11))="","",OFFSET('Hygiene Data'!$G$13,0,10*ROW('Hygiene Data'!G11)))</f>
        <v/>
      </c>
      <c r="EA17" s="296" t="str">
        <f ca="true">+IF(OFFSET('Hygiene Data'!$H$11,0,10*ROW('Hygiene Data'!H11))="","",OFFSET('Hygiene Data'!$H$11,0,10*ROW('Hygiene Data'!H11)))</f>
        <v/>
      </c>
      <c r="EB17" s="296" t="str">
        <f ca="true">+IF(OFFSET('Hygiene Data'!$H$12,0,10*ROW('Hygiene Data'!H11))="","",OFFSET('Hygiene Data'!$H$12,0,10*ROW('Hygiene Data'!H11)))</f>
        <v/>
      </c>
      <c r="EC17" s="296" t="str">
        <f ca="true">+IF(OFFSET('Hygiene Data'!$H$13,0,10*ROW('Hygiene Data'!H11))="","",OFFSET('Hygiene Data'!$H$13,0,10*ROW('Hygiene Data'!H11)))</f>
        <v>No</v>
      </c>
      <c r="ED17" s="296" t="str">
        <f ca="true">+IF(OFFSET('Hygiene Data'!$I$11,0,10*ROW('Hygiene Data'!I11))="","",OFFSET('Hygiene Data'!$I$11,0,10*ROW('Hygiene Data'!I11)))</f>
        <v/>
      </c>
      <c r="EE17" s="296" t="str">
        <f ca="true">+IF(OFFSET('Hygiene Data'!$I$12,0,10*ROW('Hygiene Data'!I11))="","",OFFSET('Hygiene Data'!$I$12,0,10*ROW('Hygiene Data'!I11)))</f>
        <v/>
      </c>
      <c r="EF17" s="296" t="str">
        <f ca="true">+IF(OFFSET('Hygiene Data'!$I$13,0,10*ROW('Hygiene Data'!I11))="","",OFFSET('Hygiene Data'!$I$13,0,10*ROW('Hygiene Data'!I11)))</f>
        <v>No</v>
      </c>
    </row>
    <row xmlns:x14ac="http://schemas.microsoft.com/office/spreadsheetml/2009/9/ac" r="18" x14ac:dyDescent="0.2">
      <c r="A18" s="36" t="str">
        <f ca="true">+IF(OFFSET('Water Data'!$B$2,0,10*ROW('Water Data'!E12))="","",OFFSET('Water Data'!$B$2,0,10*ROW('Water Data'!E12)))</f>
        <v>KHM_2023_EMIS</v>
      </c>
      <c r="B18" s="36" t="str">
        <f ca="true">+IF(OFFSET('Water Data'!$C$2,0,10*ROW('Water Data'!F12))="","",OFFSET('Water Data'!$C$2,0,10*ROW('Water Data'!F12)))</f>
        <v>EMIS</v>
      </c>
      <c r="C18" s="358">
        <f t="shared" ca="true" si="0"/>
        <v>2023</v>
      </c>
      <c r="D18" s="95">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90.900522041763338</v>
      </c>
      <c r="E18" s="95">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88.870359628770302</v>
      </c>
      <c r="F18" s="95">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85.962877030162417</v>
      </c>
      <c r="G18" s="95">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93.973083674663542</v>
      </c>
      <c r="H18" s="95">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92.744294909303676</v>
      </c>
      <c r="I18" s="95">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90.052662375658272</v>
      </c>
      <c r="J18" s="95">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90.465943888107262</v>
      </c>
      <c r="K18" s="95">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88.322436481006378</v>
      </c>
      <c r="L18" s="95">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85.38442439791443</v>
      </c>
      <c r="M18" s="95">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77.087378640776691</v>
      </c>
      <c r="N18" s="95">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75.318230852211428</v>
      </c>
      <c r="O18" s="95">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73.678532901833876</v>
      </c>
      <c r="P18" s="95">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97.765058599073313</v>
      </c>
      <c r="Q18" s="95">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95.475606432270382</v>
      </c>
      <c r="R18" s="95">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91.986917416189698</v>
      </c>
      <c r="S18" s="95">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98.405717427157782</v>
      </c>
      <c r="T18" s="95">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96.756459593183067</v>
      </c>
      <c r="U18" s="95">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92.963166575041228</v>
      </c>
      <c r="V18" s="96">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79.669373549884</v>
      </c>
      <c r="W18" s="96">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78.422273781902561</v>
      </c>
      <c r="X18" s="96">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49.789733178654295</v>
      </c>
      <c r="Y18" s="96">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62.822650812064971</v>
      </c>
      <c r="Z18" s="96">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36.948955916473317</v>
      </c>
      <c r="AA18" s="96">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83.908718548858985</v>
      </c>
      <c r="AB18" s="96">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82.767700409596259</v>
      </c>
      <c r="AC18" s="96">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53.715623171445294</v>
      </c>
      <c r="AD18" s="96">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70.392042129900517</v>
      </c>
      <c r="AE18" s="96">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41.603276770040956</v>
      </c>
      <c r="AF18" s="96">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79.069767441860463</v>
      </c>
      <c r="AG18" s="96">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77.807663659687165</v>
      </c>
      <c r="AH18" s="96">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49.234461640321115</v>
      </c>
      <c r="AI18" s="96">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61.752048332367792</v>
      </c>
      <c r="AJ18" s="96">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36.290656293966727</v>
      </c>
      <c r="AK18" s="96">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41.618122977346275</v>
      </c>
      <c r="AL18" s="96">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40.99244875943905</v>
      </c>
      <c r="AM18" s="96">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23.883495145631066</v>
      </c>
      <c r="AN18" s="9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6">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23.883495145631066</v>
      </c>
      <c r="AP18" s="96">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98.855273916598534</v>
      </c>
      <c r="AQ18" s="96">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97.117743254292719</v>
      </c>
      <c r="AR18" s="96">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62.660125374761513</v>
      </c>
      <c r="AS18" s="96">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72.519760152630155</v>
      </c>
      <c r="AT18" s="96">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47.751430907604252</v>
      </c>
      <c r="AU18" s="96">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99.230346344145133</v>
      </c>
      <c r="AV18" s="96">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98.37822979659154</v>
      </c>
      <c r="AW18" s="96">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63.881253435953823</v>
      </c>
      <c r="AX18" s="96">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79.329301814183623</v>
      </c>
      <c r="AY18" s="96">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51.401869158878498</v>
      </c>
      <c r="AZ18" s="97">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84.411252900232014</v>
      </c>
      <c r="BA18" s="9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7">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80.938225058004647</v>
      </c>
      <c r="BC18" s="97">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89.526038619075493</v>
      </c>
      <c r="BD18" s="9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7">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85.898186073727317</v>
      </c>
      <c r="BF18" s="97">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83.687825871058507</v>
      </c>
      <c r="BG18" s="9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7">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80.236696184722334</v>
      </c>
      <c r="BI18" s="97">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74.946050927924034</v>
      </c>
      <c r="BJ18" s="9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7">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71.428571428571431</v>
      </c>
      <c r="BL18" s="97">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89.125102207686012</v>
      </c>
      <c r="BM18" s="9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7">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85.895339329517583</v>
      </c>
      <c r="BO18" s="97">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89.55470038482683</v>
      </c>
      <c r="BP18" s="9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7">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85.211654755360087</v>
      </c>
      <c r="BR18" s="296"/>
      <c r="BS18" s="296" t="str">
        <f ca="true">+IF(OFFSET('Water Data'!$D$27,0,10*ROW('Water Data'!D12))="","",OFFSET('Water Data'!$D$27,0,10*ROW('Water Data'!D12)))</f>
        <v>Yes</v>
      </c>
      <c r="BT18" s="296" t="str">
        <f ca="true">+IF(OFFSET('Water Data'!$D$28,0,10*ROW('Water Data'!D12))="","",OFFSET('Water Data'!$D$28,0,10*ROW('Water Data'!D12)))</f>
        <v>Yes</v>
      </c>
      <c r="BU18" s="296" t="str">
        <f ca="true">+IF(OFFSET('Water Data'!$D$29,0,10*ROW('Water Data'!D12))="","",OFFSET('Water Data'!$D$29,0,10*ROW('Water Data'!D12)))</f>
        <v>Yes</v>
      </c>
      <c r="BV18" s="296" t="str">
        <f ca="true">+IF(OFFSET('Water Data'!$E$27,0,10*ROW('Water Data'!E12))="","",OFFSET('Water Data'!$E$27,0,10*ROW('Water Data'!E12)))</f>
        <v>Yes</v>
      </c>
      <c r="BW18" s="296" t="str">
        <f ca="true">+IF(OFFSET('Water Data'!$E$28,0,10*ROW('Water Data'!E12))="","",OFFSET('Water Data'!$E$28,0,10*ROW('Water Data'!E12)))</f>
        <v>Yes</v>
      </c>
      <c r="BX18" s="296" t="str">
        <f ca="true">+IF(OFFSET('Water Data'!$E$29,0,10*ROW('Water Data'!E12))="","",OFFSET('Water Data'!$E$29,0,10*ROW('Water Data'!E12)))</f>
        <v>Yes</v>
      </c>
      <c r="BY18" s="296" t="str">
        <f ca="true">+IF(OFFSET('Water Data'!$F$27,0,10*ROW('Water Data'!F12))="","",OFFSET('Water Data'!$F$27,0,10*ROW('Water Data'!F12)))</f>
        <v>Yes</v>
      </c>
      <c r="BZ18" s="296" t="str">
        <f ca="true">+IF(OFFSET('Water Data'!$F$28,0,10*ROW('Water Data'!F12))="","",OFFSET('Water Data'!$F$28,0,10*ROW('Water Data'!F12)))</f>
        <v>Yes</v>
      </c>
      <c r="CA18" s="296" t="str">
        <f ca="true">+IF(OFFSET('Water Data'!$F$29,0,10*ROW('Water Data'!F12))="","",OFFSET('Water Data'!$F$29,0,10*ROW('Water Data'!F12)))</f>
        <v>Yes</v>
      </c>
      <c r="CB18" s="296" t="str">
        <f ca="true">+IF(OFFSET('Water Data'!$G$27,0,10*ROW('Water Data'!G12))="","",OFFSET('Water Data'!$G$27,0,10*ROW('Water Data'!G12)))</f>
        <v>Yes</v>
      </c>
      <c r="CC18" s="296" t="str">
        <f ca="true">+IF(OFFSET('Water Data'!$G$28,0,10*ROW('Water Data'!G12))="","",OFFSET('Water Data'!$G$28,0,10*ROW('Water Data'!G12)))</f>
        <v>Yes</v>
      </c>
      <c r="CD18" s="296" t="str">
        <f ca="true">+IF(OFFSET('Water Data'!$G$29,0,10*ROW('Water Data'!G12))="","",OFFSET('Water Data'!$G$29,0,10*ROW('Water Data'!G12)))</f>
        <v>Yes</v>
      </c>
      <c r="CE18" s="296" t="str">
        <f ca="true">+IF(OFFSET('Water Data'!$H$27,0,10*ROW('Water Data'!H12))="","",OFFSET('Water Data'!$H$27,0,10*ROW('Water Data'!H12)))</f>
        <v>Yes</v>
      </c>
      <c r="CF18" s="296" t="str">
        <f ca="true">+IF(OFFSET('Water Data'!$H$28,0,10*ROW('Water Data'!H12))="","",OFFSET('Water Data'!$H$28,0,10*ROW('Water Data'!H12)))</f>
        <v>Yes</v>
      </c>
      <c r="CG18" s="296" t="str">
        <f ca="true">+IF(OFFSET('Water Data'!$H$29,0,10*ROW('Water Data'!H12))="","",OFFSET('Water Data'!$H$29,0,10*ROW('Water Data'!H12)))</f>
        <v>Yes</v>
      </c>
      <c r="CH18" s="296" t="str">
        <f ca="true">+IF(OFFSET('Water Data'!$I$27,0,10*ROW('Water Data'!I12))="","",OFFSET('Water Data'!$I$27,0,10*ROW('Water Data'!I12)))</f>
        <v>Yes</v>
      </c>
      <c r="CI18" s="296" t="str">
        <f ca="true">+IF(OFFSET('Water Data'!$I$28,0,10*ROW('Water Data'!I12))="","",OFFSET('Water Data'!$I$28,0,10*ROW('Water Data'!I12)))</f>
        <v>Yes</v>
      </c>
      <c r="CJ18" s="296" t="str">
        <f ca="true">+IF(OFFSET('Water Data'!$I$29,0,10*ROW('Water Data'!I12))="","",OFFSET('Water Data'!$I$29,0,10*ROW('Water Data'!I12)))</f>
        <v>Yes</v>
      </c>
      <c r="CK18" s="296" t="str">
        <f ca="true">+IF(OFFSET('Sanitation Data'!$D$28,0,10*ROW('Sanitation Data'!D12))="","",OFFSET('Sanitation Data'!$D$28,0,10*ROW('Sanitation Data'!D12)))</f>
        <v>Yes</v>
      </c>
      <c r="CL18" s="296" t="str">
        <f ca="true">+IF(OFFSET('Sanitation Data'!$D$29,0,10*ROW('Sanitation Data'!D12))="","",OFFSET('Sanitation Data'!$D$29,0,10*ROW('Sanitation Data'!D12)))</f>
        <v>Yes</v>
      </c>
      <c r="CM18" s="296" t="str">
        <f ca="true">+IF(OFFSET('Sanitation Data'!$D$30,0,10*ROW('Sanitation Data'!D12))="","",OFFSET('Sanitation Data'!$D$30,0,10*ROW('Sanitation Data'!D12)))</f>
        <v>Yes</v>
      </c>
      <c r="CN18" s="296" t="str">
        <f ca="true">+IF(OFFSET('Sanitation Data'!$D$31,0,10*ROW('Sanitation Data'!D12))="","",OFFSET('Sanitation Data'!$D$31,0,10*ROW('Sanitation Data'!D12)))</f>
        <v>Yes</v>
      </c>
      <c r="CO18" s="296" t="str">
        <f ca="true">+IF(OFFSET('Sanitation Data'!$D$32,0,10*ROW('Sanitation Data'!D12))="","",OFFSET('Sanitation Data'!$D$32,0,10*ROW('Sanitation Data'!D12)))</f>
        <v>Yes</v>
      </c>
      <c r="CP18" s="296" t="str">
        <f ca="true">+IF(OFFSET('Sanitation Data'!$E$28,0,10*ROW('Sanitation Data'!E12))="","",OFFSET('Sanitation Data'!$E$28,0,10*ROW('Sanitation Data'!E12)))</f>
        <v>Yes</v>
      </c>
      <c r="CQ18" s="296" t="str">
        <f ca="true">+IF(OFFSET('Sanitation Data'!$E$29,0,10*ROW('Sanitation Data'!E12))="","",OFFSET('Sanitation Data'!$E$29,0,10*ROW('Sanitation Data'!E12)))</f>
        <v>Yes</v>
      </c>
      <c r="CR18" s="296" t="str">
        <f ca="true">+IF(OFFSET('Sanitation Data'!$E$30,0,10*ROW('Sanitation Data'!E12))="","",OFFSET('Sanitation Data'!$E$30,0,10*ROW('Sanitation Data'!E12)))</f>
        <v>Yes</v>
      </c>
      <c r="CS18" s="296" t="str">
        <f ca="true">+IF(OFFSET('Sanitation Data'!$E$31,0,10*ROW('Sanitation Data'!E12))="","",OFFSET('Sanitation Data'!$E$31,0,10*ROW('Sanitation Data'!E12)))</f>
        <v>Yes</v>
      </c>
      <c r="CT18" s="296" t="str">
        <f ca="true">+IF(OFFSET('Sanitation Data'!$E$32,0,10*ROW('Sanitation Data'!E12))="","",OFFSET('Sanitation Data'!$E$32,0,10*ROW('Sanitation Data'!E12)))</f>
        <v>Yes</v>
      </c>
      <c r="CU18" s="296" t="str">
        <f ca="true">+IF(OFFSET('Sanitation Data'!$F$28,0,10*ROW('Sanitation Data'!F12))="","",OFFSET('Sanitation Data'!$F$28,0,10*ROW('Sanitation Data'!F12)))</f>
        <v>Yes</v>
      </c>
      <c r="CV18" s="296" t="str">
        <f ca="true">+IF(OFFSET('Sanitation Data'!$F$29,0,10*ROW('Sanitation Data'!F12))="","",OFFSET('Sanitation Data'!$F$29,0,10*ROW('Sanitation Data'!F12)))</f>
        <v>Yes</v>
      </c>
      <c r="CW18" s="296" t="str">
        <f ca="true">+IF(OFFSET('Sanitation Data'!$F$30,0,10*ROW('Sanitation Data'!F12))="","",OFFSET('Sanitation Data'!$F$30,0,10*ROW('Sanitation Data'!F12)))</f>
        <v>Yes</v>
      </c>
      <c r="CX18" s="296" t="str">
        <f ca="true">+IF(OFFSET('Sanitation Data'!$F$31,0,10*ROW('Sanitation Data'!F12))="","",OFFSET('Sanitation Data'!$F$31,0,10*ROW('Sanitation Data'!F12)))</f>
        <v>Yes</v>
      </c>
      <c r="CY18" s="296" t="str">
        <f ca="true">+IF(OFFSET('Sanitation Data'!$F$32,0,10*ROW('Sanitation Data'!F12))="","",OFFSET('Sanitation Data'!$F$32,0,10*ROW('Sanitation Data'!F12)))</f>
        <v>Yes</v>
      </c>
      <c r="CZ18" s="296" t="str">
        <f ca="true">+IF(OFFSET('Sanitation Data'!$G$28,0,10*ROW('Sanitation Data'!G12))="","",OFFSET('Sanitation Data'!$G$28,0,10*ROW('Sanitation Data'!G12)))</f>
        <v>Yes</v>
      </c>
      <c r="DA18" s="296" t="str">
        <f ca="true">+IF(OFFSET('Sanitation Data'!$G$29,0,10*ROW('Sanitation Data'!G12))="","",OFFSET('Sanitation Data'!$G$29,0,10*ROW('Sanitation Data'!G12)))</f>
        <v>Yes</v>
      </c>
      <c r="DB18" s="296" t="str">
        <f ca="true">+IF(OFFSET('Sanitation Data'!$G$30,0,10*ROW('Sanitation Data'!G12))="","",OFFSET('Sanitation Data'!$G$30,0,10*ROW('Sanitation Data'!G12)))</f>
        <v>Yes</v>
      </c>
      <c r="DC18" s="296" t="str">
        <f ca="true">+IF(OFFSET('Sanitation Data'!$G$31,0,10*ROW('Sanitation Data'!G12))="","",OFFSET('Sanitation Data'!$G$31,0,10*ROW('Sanitation Data'!G12)))</f>
        <v/>
      </c>
      <c r="DD18" s="296" t="str">
        <f ca="true">+IF(OFFSET('Sanitation Data'!$G$32,0,10*ROW('Sanitation Data'!G12))="","",OFFSET('Sanitation Data'!$G$32,0,10*ROW('Sanitation Data'!G12)))</f>
        <v>Yes</v>
      </c>
      <c r="DE18" s="296" t="str">
        <f ca="true">+IF(OFFSET('Sanitation Data'!$H$28,0,10*ROW('Sanitation Data'!H12))="","",OFFSET('Sanitation Data'!$H$28,0,10*ROW('Sanitation Data'!H12)))</f>
        <v>Yes</v>
      </c>
      <c r="DF18" s="296" t="str">
        <f ca="true">+IF(OFFSET('Sanitation Data'!$H$29,0,10*ROW('Sanitation Data'!H12))="","",OFFSET('Sanitation Data'!$H$29,0,10*ROW('Sanitation Data'!H12)))</f>
        <v>Yes</v>
      </c>
      <c r="DG18" s="296" t="str">
        <f ca="true">+IF(OFFSET('Sanitation Data'!$H$30,0,10*ROW('Sanitation Data'!H12))="","",OFFSET('Sanitation Data'!$H$30,0,10*ROW('Sanitation Data'!H12)))</f>
        <v>Yes</v>
      </c>
      <c r="DH18" s="296" t="str">
        <f ca="true">+IF(OFFSET('Sanitation Data'!$H$31,0,10*ROW('Sanitation Data'!H12))="","",OFFSET('Sanitation Data'!$H$31,0,10*ROW('Sanitation Data'!H12)))</f>
        <v>Yes</v>
      </c>
      <c r="DI18" s="296" t="str">
        <f ca="true">+IF(OFFSET('Sanitation Data'!$H$32,0,10*ROW('Sanitation Data'!H12))="","",OFFSET('Sanitation Data'!$H$32,0,10*ROW('Sanitation Data'!H12)))</f>
        <v>Yes</v>
      </c>
      <c r="DJ18" s="296" t="str">
        <f ca="true">+IF(OFFSET('Sanitation Data'!$I$28,0,10*ROW('Sanitation Data'!I12))="","",OFFSET('Sanitation Data'!$I$28,0,10*ROW('Sanitation Data'!I12)))</f>
        <v>Yes</v>
      </c>
      <c r="DK18" s="296" t="str">
        <f ca="true">+IF(OFFSET('Sanitation Data'!$I$29,0,10*ROW('Sanitation Data'!I12))="","",OFFSET('Sanitation Data'!$I$29,0,10*ROW('Sanitation Data'!I12)))</f>
        <v>Yes</v>
      </c>
      <c r="DL18" s="296" t="str">
        <f ca="true">+IF(OFFSET('Sanitation Data'!$I$30,0,10*ROW('Sanitation Data'!I12))="","",OFFSET('Sanitation Data'!$I$30,0,10*ROW('Sanitation Data'!I12)))</f>
        <v>Yes</v>
      </c>
      <c r="DM18" s="296" t="str">
        <f ca="true">+IF(OFFSET('Sanitation Data'!$I$31,0,10*ROW('Sanitation Data'!I12))="","",OFFSET('Sanitation Data'!$I$31,0,10*ROW('Sanitation Data'!I12)))</f>
        <v>Yes</v>
      </c>
      <c r="DN18" s="296" t="str">
        <f ca="true">+IF(OFFSET('Sanitation Data'!$I$32,0,10*ROW('Sanitation Data'!I12))="","",OFFSET('Sanitation Data'!$I$32,0,10*ROW('Sanitation Data'!I12)))</f>
        <v>Yes</v>
      </c>
      <c r="DO18" s="296" t="str">
        <f ca="true">+IF(OFFSET('Hygiene Data'!$D$11,0,10*ROW('Hygiene Data'!D12))="","",OFFSET('Hygiene Data'!$D$11,0,10*ROW('Hygiene Data'!D12)))</f>
        <v>Yes</v>
      </c>
      <c r="DP18" s="296" t="str">
        <f ca="true">+IF(OFFSET('Hygiene Data'!$D$12,0,10*ROW('Hygiene Data'!D12))="","",OFFSET('Hygiene Data'!$D$12,0,10*ROW('Hygiene Data'!D12)))</f>
        <v/>
      </c>
      <c r="DQ18" s="296" t="str">
        <f ca="true">+IF(OFFSET('Hygiene Data'!$D$13,0,10*ROW('Hygiene Data'!D12))="","",OFFSET('Hygiene Data'!$D$13,0,10*ROW('Hygiene Data'!D12)))</f>
        <v>Yes</v>
      </c>
      <c r="DR18" s="296" t="str">
        <f ca="true">+IF(OFFSET('Hygiene Data'!$E$11,0,10*ROW('Hygiene Data'!E12))="","",OFFSET('Hygiene Data'!$E$11,0,10*ROW('Hygiene Data'!E12)))</f>
        <v>Yes</v>
      </c>
      <c r="DS18" s="296" t="str">
        <f ca="true">+IF(OFFSET('Hygiene Data'!$E$12,0,10*ROW('Hygiene Data'!E12))="","",OFFSET('Hygiene Data'!$E$12,0,10*ROW('Hygiene Data'!E12)))</f>
        <v/>
      </c>
      <c r="DT18" s="296" t="str">
        <f ca="true">+IF(OFFSET('Hygiene Data'!$E$13,0,10*ROW('Hygiene Data'!E12))="","",OFFSET('Hygiene Data'!$E$13,0,10*ROW('Hygiene Data'!E12)))</f>
        <v>Yes</v>
      </c>
      <c r="DU18" s="296" t="str">
        <f ca="true">+IF(OFFSET('Hygiene Data'!$F$11,0,10*ROW('Hygiene Data'!F12))="","",OFFSET('Hygiene Data'!$F$11,0,10*ROW('Hygiene Data'!F12)))</f>
        <v>Yes</v>
      </c>
      <c r="DV18" s="296" t="str">
        <f ca="true">+IF(OFFSET('Hygiene Data'!$F$12,0,10*ROW('Hygiene Data'!F12))="","",OFFSET('Hygiene Data'!$F$12,0,10*ROW('Hygiene Data'!F12)))</f>
        <v/>
      </c>
      <c r="DW18" s="296" t="str">
        <f ca="true">+IF(OFFSET('Hygiene Data'!$F$13,0,10*ROW('Hygiene Data'!F12))="","",OFFSET('Hygiene Data'!$F$13,0,10*ROW('Hygiene Data'!F12)))</f>
        <v>Yes</v>
      </c>
      <c r="DX18" s="296" t="str">
        <f ca="true">+IF(OFFSET('Hygiene Data'!$G$11,0,10*ROW('Hygiene Data'!G12))="","",OFFSET('Hygiene Data'!$G$11,0,10*ROW('Hygiene Data'!G12)))</f>
        <v>Yes</v>
      </c>
      <c r="DY18" s="296" t="str">
        <f ca="true">+IF(OFFSET('Hygiene Data'!$G$12,0,10*ROW('Hygiene Data'!G12))="","",OFFSET('Hygiene Data'!$G$12,0,10*ROW('Hygiene Data'!G12)))</f>
        <v/>
      </c>
      <c r="DZ18" s="296" t="str">
        <f ca="true">+IF(OFFSET('Hygiene Data'!$G$13,0,10*ROW('Hygiene Data'!G12))="","",OFFSET('Hygiene Data'!$G$13,0,10*ROW('Hygiene Data'!G12)))</f>
        <v>Yes</v>
      </c>
      <c r="EA18" s="296" t="str">
        <f ca="true">+IF(OFFSET('Hygiene Data'!$H$11,0,10*ROW('Hygiene Data'!H12))="","",OFFSET('Hygiene Data'!$H$11,0,10*ROW('Hygiene Data'!H12)))</f>
        <v>Yes</v>
      </c>
      <c r="EB18" s="296" t="str">
        <f ca="true">+IF(OFFSET('Hygiene Data'!$H$12,0,10*ROW('Hygiene Data'!H12))="","",OFFSET('Hygiene Data'!$H$12,0,10*ROW('Hygiene Data'!H12)))</f>
        <v/>
      </c>
      <c r="EC18" s="296" t="str">
        <f ca="true">+IF(OFFSET('Hygiene Data'!$H$13,0,10*ROW('Hygiene Data'!H12))="","",OFFSET('Hygiene Data'!$H$13,0,10*ROW('Hygiene Data'!H12)))</f>
        <v>Yes</v>
      </c>
      <c r="ED18" s="296" t="str">
        <f ca="true">+IF(OFFSET('Hygiene Data'!$I$11,0,10*ROW('Hygiene Data'!I12))="","",OFFSET('Hygiene Data'!$I$11,0,10*ROW('Hygiene Data'!I12)))</f>
        <v>Yes</v>
      </c>
      <c r="EE18" s="296" t="str">
        <f ca="true">+IF(OFFSET('Hygiene Data'!$I$12,0,10*ROW('Hygiene Data'!I12))="","",OFFSET('Hygiene Data'!$I$12,0,10*ROW('Hygiene Data'!I12)))</f>
        <v/>
      </c>
      <c r="EF18" s="296" t="str">
        <f ca="true">+IF(OFFSET('Hygiene Data'!$I$13,0,10*ROW('Hygiene Data'!I12))="","",OFFSET('Hygiene Data'!$I$13,0,10*ROW('Hygiene Data'!I12)))</f>
        <v>Yes</v>
      </c>
    </row>
    <row xmlns:x14ac="http://schemas.microsoft.com/office/spreadsheetml/2009/9/ac" r="19" x14ac:dyDescent="0.2">
      <c r="A19" s="36" t="str">
        <f ca="true">+IF(OFFSET('Water Data'!$B$2,0,10*ROW('Water Data'!E13))="","",OFFSET('Water Data'!$B$2,0,10*ROW('Water Data'!E13)))</f>
        <v>KHM_2024_EMIS</v>
      </c>
      <c r="B19" s="36" t="str">
        <f ca="true">+IF(OFFSET('Water Data'!$C$2,0,10*ROW('Water Data'!F13))="","",OFFSET('Water Data'!$C$2,0,10*ROW('Water Data'!F13)))</f>
        <v>EMIS</v>
      </c>
      <c r="C19" s="358">
        <f t="shared" ca="true" si="0"/>
        <v>2024</v>
      </c>
      <c r="D19" s="95">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90.903211899116187</v>
      </c>
      <c r="E19" s="95">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88.833800388014666</v>
      </c>
      <c r="F19" s="95">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86.261406912409285</v>
      </c>
      <c r="G19" s="95">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93.490390576565403</v>
      </c>
      <c r="H19" s="95">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92.250464972101682</v>
      </c>
      <c r="I19" s="95">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89.708617482951027</v>
      </c>
      <c r="J19" s="95">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90.564044213263983</v>
      </c>
      <c r="K19" s="95">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88.385890767230165</v>
      </c>
      <c r="L19" s="95">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85.809492847854358</v>
      </c>
      <c r="M19" s="95">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76.736259054111628</v>
      </c>
      <c r="N19" s="95">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74.882829143587557</v>
      </c>
      <c r="O19" s="95">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73.093310609288451</v>
      </c>
      <c r="P19" s="95">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98.054054054054049</v>
      </c>
      <c r="Q19" s="95">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95.810810810810807</v>
      </c>
      <c r="R19" s="95">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92.675675675675677</v>
      </c>
      <c r="S19" s="95">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98.354360943499728</v>
      </c>
      <c r="T19" s="95">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96.434448710916072</v>
      </c>
      <c r="U19" s="95">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94.130554031815677</v>
      </c>
      <c r="V19" s="96">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79.616324184509267</v>
      </c>
      <c r="W19" s="96">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78.445178905015098</v>
      </c>
      <c r="X19" s="96">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51.25736456387412</v>
      </c>
      <c r="Y19" s="96">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63.755568328782864</v>
      </c>
      <c r="Z19" s="96">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38.669349044402935</v>
      </c>
      <c r="AA19" s="96">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83.818970861748298</v>
      </c>
      <c r="AB19" s="96">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82.79603223806572</v>
      </c>
      <c r="AC19" s="96">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56.540607563546189</v>
      </c>
      <c r="AD19" s="96">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71.605703657780523</v>
      </c>
      <c r="AE19" s="96">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44.575325480471172</v>
      </c>
      <c r="AF19" s="96">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79.071846553966182</v>
      </c>
      <c r="AG19" s="96">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77.881176853055905</v>
      </c>
      <c r="AH19" s="96">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50.568920676202858</v>
      </c>
      <c r="AI19" s="96">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62.731631989596877</v>
      </c>
      <c r="AJ19" s="96">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37.898244473342004</v>
      </c>
      <c r="AK19" s="96">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41.70394036208733</v>
      </c>
      <c r="AL19" s="96">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41.064962726304586</v>
      </c>
      <c r="AM19" s="96">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24.238551650692227</v>
      </c>
      <c r="AN19" s="9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6">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24.238551650692227</v>
      </c>
      <c r="AP19" s="96">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98.918918918918919</v>
      </c>
      <c r="AQ19" s="96">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97.337837837837839</v>
      </c>
      <c r="AR19" s="96">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64.594594594594597</v>
      </c>
      <c r="AS19" s="96">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74.209459459459453</v>
      </c>
      <c r="AT19" s="96">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50.013513513513516</v>
      </c>
      <c r="AU19" s="96">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98.902907295666481</v>
      </c>
      <c r="AV19" s="96">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98.025233132199673</v>
      </c>
      <c r="AW19" s="96">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66.70323642347779</v>
      </c>
      <c r="AX19" s="96">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81.020296215030172</v>
      </c>
      <c r="AY19" s="96">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54.85463521667581</v>
      </c>
      <c r="AZ19" s="97">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84.494898692340854</v>
      </c>
      <c r="BA19" s="9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7">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80.363557982468748</v>
      </c>
      <c r="BC19" s="97">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89.894606323620579</v>
      </c>
      <c r="BD19" s="9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7">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85.554866707997519</v>
      </c>
      <c r="BF19" s="97">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83.793888166449932</v>
      </c>
      <c r="BG19" s="9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7">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79.689531859557874</v>
      </c>
      <c r="BI19" s="97">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73.503727369542077</v>
      </c>
      <c r="BJ19" s="9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7">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69.755058572949949</v>
      </c>
      <c r="BL19" s="97">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90.202702702702695</v>
      </c>
      <c r="BM19" s="9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7">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86.405405405405403</v>
      </c>
      <c r="BO19" s="97">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89.632473944048272</v>
      </c>
      <c r="BP19" s="9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7">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83.159626988480525</v>
      </c>
      <c r="BR19" s="296"/>
      <c r="BS19" s="296" t="str">
        <f ca="true">+IF(OFFSET('Water Data'!$D$27,0,10*ROW('Water Data'!D13))="","",OFFSET('Water Data'!$D$27,0,10*ROW('Water Data'!D13)))</f>
        <v>Yes</v>
      </c>
      <c r="BT19" s="296" t="str">
        <f ca="true">+IF(OFFSET('Water Data'!$D$28,0,10*ROW('Water Data'!D13))="","",OFFSET('Water Data'!$D$28,0,10*ROW('Water Data'!D13)))</f>
        <v>Yes</v>
      </c>
      <c r="BU19" s="296" t="str">
        <f ca="true">+IF(OFFSET('Water Data'!$D$29,0,10*ROW('Water Data'!D13))="","",OFFSET('Water Data'!$D$29,0,10*ROW('Water Data'!D13)))</f>
        <v>Yes</v>
      </c>
      <c r="BV19" s="296" t="str">
        <f ca="true">+IF(OFFSET('Water Data'!$E$27,0,10*ROW('Water Data'!E13))="","",OFFSET('Water Data'!$E$27,0,10*ROW('Water Data'!E13)))</f>
        <v>Yes</v>
      </c>
      <c r="BW19" s="296" t="str">
        <f ca="true">+IF(OFFSET('Water Data'!$E$28,0,10*ROW('Water Data'!E13))="","",OFFSET('Water Data'!$E$28,0,10*ROW('Water Data'!E13)))</f>
        <v>Yes</v>
      </c>
      <c r="BX19" s="296" t="str">
        <f ca="true">+IF(OFFSET('Water Data'!$E$29,0,10*ROW('Water Data'!E13))="","",OFFSET('Water Data'!$E$29,0,10*ROW('Water Data'!E13)))</f>
        <v>Yes</v>
      </c>
      <c r="BY19" s="296" t="str">
        <f ca="true">+IF(OFFSET('Water Data'!$F$27,0,10*ROW('Water Data'!F13))="","",OFFSET('Water Data'!$F$27,0,10*ROW('Water Data'!F13)))</f>
        <v>Yes</v>
      </c>
      <c r="BZ19" s="296" t="str">
        <f ca="true">+IF(OFFSET('Water Data'!$F$28,0,10*ROW('Water Data'!F13))="","",OFFSET('Water Data'!$F$28,0,10*ROW('Water Data'!F13)))</f>
        <v>Yes</v>
      </c>
      <c r="CA19" s="296" t="str">
        <f ca="true">+IF(OFFSET('Water Data'!$F$29,0,10*ROW('Water Data'!F13))="","",OFFSET('Water Data'!$F$29,0,10*ROW('Water Data'!F13)))</f>
        <v>Yes</v>
      </c>
      <c r="CB19" s="296" t="str">
        <f ca="true">+IF(OFFSET('Water Data'!$G$27,0,10*ROW('Water Data'!G13))="","",OFFSET('Water Data'!$G$27,0,10*ROW('Water Data'!G13)))</f>
        <v>Yes</v>
      </c>
      <c r="CC19" s="296" t="str">
        <f ca="true">+IF(OFFSET('Water Data'!$G$28,0,10*ROW('Water Data'!G13))="","",OFFSET('Water Data'!$G$28,0,10*ROW('Water Data'!G13)))</f>
        <v>Yes</v>
      </c>
      <c r="CD19" s="296" t="str">
        <f ca="true">+IF(OFFSET('Water Data'!$G$29,0,10*ROW('Water Data'!G13))="","",OFFSET('Water Data'!$G$29,0,10*ROW('Water Data'!G13)))</f>
        <v>Yes</v>
      </c>
      <c r="CE19" s="296" t="str">
        <f ca="true">+IF(OFFSET('Water Data'!$H$27,0,10*ROW('Water Data'!H13))="","",OFFSET('Water Data'!$H$27,0,10*ROW('Water Data'!H13)))</f>
        <v>Yes</v>
      </c>
      <c r="CF19" s="296" t="str">
        <f ca="true">+IF(OFFSET('Water Data'!$H$28,0,10*ROW('Water Data'!H13))="","",OFFSET('Water Data'!$H$28,0,10*ROW('Water Data'!H13)))</f>
        <v>Yes</v>
      </c>
      <c r="CG19" s="296" t="str">
        <f ca="true">+IF(OFFSET('Water Data'!$H$29,0,10*ROW('Water Data'!H13))="","",OFFSET('Water Data'!$H$29,0,10*ROW('Water Data'!H13)))</f>
        <v>Yes</v>
      </c>
      <c r="CH19" s="296" t="str">
        <f ca="true">+IF(OFFSET('Water Data'!$I$27,0,10*ROW('Water Data'!I13))="","",OFFSET('Water Data'!$I$27,0,10*ROW('Water Data'!I13)))</f>
        <v>Yes</v>
      </c>
      <c r="CI19" s="296" t="str">
        <f ca="true">+IF(OFFSET('Water Data'!$I$28,0,10*ROW('Water Data'!I13))="","",OFFSET('Water Data'!$I$28,0,10*ROW('Water Data'!I13)))</f>
        <v>Yes</v>
      </c>
      <c r="CJ19" s="296" t="str">
        <f ca="true">+IF(OFFSET('Water Data'!$I$29,0,10*ROW('Water Data'!I13))="","",OFFSET('Water Data'!$I$29,0,10*ROW('Water Data'!I13)))</f>
        <v>Yes</v>
      </c>
      <c r="CK19" s="296" t="str">
        <f ca="true">+IF(OFFSET('Sanitation Data'!$D$28,0,10*ROW('Sanitation Data'!D13))="","",OFFSET('Sanitation Data'!$D$28,0,10*ROW('Sanitation Data'!D13)))</f>
        <v>Yes</v>
      </c>
      <c r="CL19" s="296" t="str">
        <f ca="true">+IF(OFFSET('Sanitation Data'!$D$29,0,10*ROW('Sanitation Data'!D13))="","",OFFSET('Sanitation Data'!$D$29,0,10*ROW('Sanitation Data'!D13)))</f>
        <v>Yes</v>
      </c>
      <c r="CM19" s="296" t="str">
        <f ca="true">+IF(OFFSET('Sanitation Data'!$D$30,0,10*ROW('Sanitation Data'!D13))="","",OFFSET('Sanitation Data'!$D$30,0,10*ROW('Sanitation Data'!D13)))</f>
        <v>Yes</v>
      </c>
      <c r="CN19" s="296" t="str">
        <f ca="true">+IF(OFFSET('Sanitation Data'!$D$31,0,10*ROW('Sanitation Data'!D13))="","",OFFSET('Sanitation Data'!$D$31,0,10*ROW('Sanitation Data'!D13)))</f>
        <v>Yes</v>
      </c>
      <c r="CO19" s="296" t="str">
        <f ca="true">+IF(OFFSET('Sanitation Data'!$D$32,0,10*ROW('Sanitation Data'!D13))="","",OFFSET('Sanitation Data'!$D$32,0,10*ROW('Sanitation Data'!D13)))</f>
        <v>Yes</v>
      </c>
      <c r="CP19" s="296" t="str">
        <f ca="true">+IF(OFFSET('Sanitation Data'!$E$28,0,10*ROW('Sanitation Data'!E13))="","",OFFSET('Sanitation Data'!$E$28,0,10*ROW('Sanitation Data'!E13)))</f>
        <v>Yes</v>
      </c>
      <c r="CQ19" s="296" t="str">
        <f ca="true">+IF(OFFSET('Sanitation Data'!$E$29,0,10*ROW('Sanitation Data'!E13))="","",OFFSET('Sanitation Data'!$E$29,0,10*ROW('Sanitation Data'!E13)))</f>
        <v>Yes</v>
      </c>
      <c r="CR19" s="296" t="str">
        <f ca="true">+IF(OFFSET('Sanitation Data'!$E$30,0,10*ROW('Sanitation Data'!E13))="","",OFFSET('Sanitation Data'!$E$30,0,10*ROW('Sanitation Data'!E13)))</f>
        <v>Yes</v>
      </c>
      <c r="CS19" s="296" t="str">
        <f ca="true">+IF(OFFSET('Sanitation Data'!$E$31,0,10*ROW('Sanitation Data'!E13))="","",OFFSET('Sanitation Data'!$E$31,0,10*ROW('Sanitation Data'!E13)))</f>
        <v>Yes</v>
      </c>
      <c r="CT19" s="296" t="str">
        <f ca="true">+IF(OFFSET('Sanitation Data'!$E$32,0,10*ROW('Sanitation Data'!E13))="","",OFFSET('Sanitation Data'!$E$32,0,10*ROW('Sanitation Data'!E13)))</f>
        <v>Yes</v>
      </c>
      <c r="CU19" s="296" t="str">
        <f ca="true">+IF(OFFSET('Sanitation Data'!$F$28,0,10*ROW('Sanitation Data'!F13))="","",OFFSET('Sanitation Data'!$F$28,0,10*ROW('Sanitation Data'!F13)))</f>
        <v>Yes</v>
      </c>
      <c r="CV19" s="296" t="str">
        <f ca="true">+IF(OFFSET('Sanitation Data'!$F$29,0,10*ROW('Sanitation Data'!F13))="","",OFFSET('Sanitation Data'!$F$29,0,10*ROW('Sanitation Data'!F13)))</f>
        <v>Yes</v>
      </c>
      <c r="CW19" s="296" t="str">
        <f ca="true">+IF(OFFSET('Sanitation Data'!$F$30,0,10*ROW('Sanitation Data'!F13))="","",OFFSET('Sanitation Data'!$F$30,0,10*ROW('Sanitation Data'!F13)))</f>
        <v>Yes</v>
      </c>
      <c r="CX19" s="296" t="str">
        <f ca="true">+IF(OFFSET('Sanitation Data'!$F$31,0,10*ROW('Sanitation Data'!F13))="","",OFFSET('Sanitation Data'!$F$31,0,10*ROW('Sanitation Data'!F13)))</f>
        <v>Yes</v>
      </c>
      <c r="CY19" s="296" t="str">
        <f ca="true">+IF(OFFSET('Sanitation Data'!$F$32,0,10*ROW('Sanitation Data'!F13))="","",OFFSET('Sanitation Data'!$F$32,0,10*ROW('Sanitation Data'!F13)))</f>
        <v>Yes</v>
      </c>
      <c r="CZ19" s="296" t="str">
        <f ca="true">+IF(OFFSET('Sanitation Data'!$G$28,0,10*ROW('Sanitation Data'!G13))="","",OFFSET('Sanitation Data'!$G$28,0,10*ROW('Sanitation Data'!G13)))</f>
        <v>Yes</v>
      </c>
      <c r="DA19" s="296" t="str">
        <f ca="true">+IF(OFFSET('Sanitation Data'!$G$29,0,10*ROW('Sanitation Data'!G13))="","",OFFSET('Sanitation Data'!$G$29,0,10*ROW('Sanitation Data'!G13)))</f>
        <v>Yes</v>
      </c>
      <c r="DB19" s="296" t="str">
        <f ca="true">+IF(OFFSET('Sanitation Data'!$G$30,0,10*ROW('Sanitation Data'!G13))="","",OFFSET('Sanitation Data'!$G$30,0,10*ROW('Sanitation Data'!G13)))</f>
        <v>Yes</v>
      </c>
      <c r="DC19" s="296" t="str">
        <f ca="true">+IF(OFFSET('Sanitation Data'!$G$31,0,10*ROW('Sanitation Data'!G13))="","",OFFSET('Sanitation Data'!$G$31,0,10*ROW('Sanitation Data'!G13)))</f>
        <v/>
      </c>
      <c r="DD19" s="296" t="str">
        <f ca="true">+IF(OFFSET('Sanitation Data'!$G$32,0,10*ROW('Sanitation Data'!G13))="","",OFFSET('Sanitation Data'!$G$32,0,10*ROW('Sanitation Data'!G13)))</f>
        <v>Yes</v>
      </c>
      <c r="DE19" s="296" t="str">
        <f ca="true">+IF(OFFSET('Sanitation Data'!$H$28,0,10*ROW('Sanitation Data'!H13))="","",OFFSET('Sanitation Data'!$H$28,0,10*ROW('Sanitation Data'!H13)))</f>
        <v>Yes</v>
      </c>
      <c r="DF19" s="296" t="str">
        <f ca="true">+IF(OFFSET('Sanitation Data'!$H$29,0,10*ROW('Sanitation Data'!H13))="","",OFFSET('Sanitation Data'!$H$29,0,10*ROW('Sanitation Data'!H13)))</f>
        <v>Yes</v>
      </c>
      <c r="DG19" s="296" t="str">
        <f ca="true">+IF(OFFSET('Sanitation Data'!$H$30,0,10*ROW('Sanitation Data'!H13))="","",OFFSET('Sanitation Data'!$H$30,0,10*ROW('Sanitation Data'!H13)))</f>
        <v>Yes</v>
      </c>
      <c r="DH19" s="296" t="str">
        <f ca="true">+IF(OFFSET('Sanitation Data'!$H$31,0,10*ROW('Sanitation Data'!H13))="","",OFFSET('Sanitation Data'!$H$31,0,10*ROW('Sanitation Data'!H13)))</f>
        <v>Yes</v>
      </c>
      <c r="DI19" s="296" t="str">
        <f ca="true">+IF(OFFSET('Sanitation Data'!$H$32,0,10*ROW('Sanitation Data'!H13))="","",OFFSET('Sanitation Data'!$H$32,0,10*ROW('Sanitation Data'!H13)))</f>
        <v>Yes</v>
      </c>
      <c r="DJ19" s="296" t="str">
        <f ca="true">+IF(OFFSET('Sanitation Data'!$I$28,0,10*ROW('Sanitation Data'!I13))="","",OFFSET('Sanitation Data'!$I$28,0,10*ROW('Sanitation Data'!I13)))</f>
        <v>Yes</v>
      </c>
      <c r="DK19" s="296" t="str">
        <f ca="true">+IF(OFFSET('Sanitation Data'!$I$29,0,10*ROW('Sanitation Data'!I13))="","",OFFSET('Sanitation Data'!$I$29,0,10*ROW('Sanitation Data'!I13)))</f>
        <v>Yes</v>
      </c>
      <c r="DL19" s="296" t="str">
        <f ca="true">+IF(OFFSET('Sanitation Data'!$I$30,0,10*ROW('Sanitation Data'!I13))="","",OFFSET('Sanitation Data'!$I$30,0,10*ROW('Sanitation Data'!I13)))</f>
        <v>Yes</v>
      </c>
      <c r="DM19" s="296" t="str">
        <f ca="true">+IF(OFFSET('Sanitation Data'!$I$31,0,10*ROW('Sanitation Data'!I13))="","",OFFSET('Sanitation Data'!$I$31,0,10*ROW('Sanitation Data'!I13)))</f>
        <v>Yes</v>
      </c>
      <c r="DN19" s="296" t="str">
        <f ca="true">+IF(OFFSET('Sanitation Data'!$I$32,0,10*ROW('Sanitation Data'!I13))="","",OFFSET('Sanitation Data'!$I$32,0,10*ROW('Sanitation Data'!I13)))</f>
        <v>Yes</v>
      </c>
      <c r="DO19" s="296" t="str">
        <f ca="true">+IF(OFFSET('Hygiene Data'!$D$11,0,10*ROW('Hygiene Data'!D13))="","",OFFSET('Hygiene Data'!$D$11,0,10*ROW('Hygiene Data'!D13)))</f>
        <v>Yes</v>
      </c>
      <c r="DP19" s="296" t="str">
        <f ca="true">+IF(OFFSET('Hygiene Data'!$D$12,0,10*ROW('Hygiene Data'!D13))="","",OFFSET('Hygiene Data'!$D$12,0,10*ROW('Hygiene Data'!D13)))</f>
        <v/>
      </c>
      <c r="DQ19" s="296" t="str">
        <f ca="true">+IF(OFFSET('Hygiene Data'!$D$13,0,10*ROW('Hygiene Data'!D13))="","",OFFSET('Hygiene Data'!$D$13,0,10*ROW('Hygiene Data'!D13)))</f>
        <v>Yes</v>
      </c>
      <c r="DR19" s="296" t="str">
        <f ca="true">+IF(OFFSET('Hygiene Data'!$E$11,0,10*ROW('Hygiene Data'!E13))="","",OFFSET('Hygiene Data'!$E$11,0,10*ROW('Hygiene Data'!E13)))</f>
        <v>Yes</v>
      </c>
      <c r="DS19" s="296" t="str">
        <f ca="true">+IF(OFFSET('Hygiene Data'!$E$12,0,10*ROW('Hygiene Data'!E13))="","",OFFSET('Hygiene Data'!$E$12,0,10*ROW('Hygiene Data'!E13)))</f>
        <v/>
      </c>
      <c r="DT19" s="296" t="str">
        <f ca="true">+IF(OFFSET('Hygiene Data'!$E$13,0,10*ROW('Hygiene Data'!E13))="","",OFFSET('Hygiene Data'!$E$13,0,10*ROW('Hygiene Data'!E13)))</f>
        <v>Yes</v>
      </c>
      <c r="DU19" s="296" t="str">
        <f ca="true">+IF(OFFSET('Hygiene Data'!$F$11,0,10*ROW('Hygiene Data'!F13))="","",OFFSET('Hygiene Data'!$F$11,0,10*ROW('Hygiene Data'!F13)))</f>
        <v>Yes</v>
      </c>
      <c r="DV19" s="296" t="str">
        <f ca="true">+IF(OFFSET('Hygiene Data'!$F$12,0,10*ROW('Hygiene Data'!F13))="","",OFFSET('Hygiene Data'!$F$12,0,10*ROW('Hygiene Data'!F13)))</f>
        <v/>
      </c>
      <c r="DW19" s="296" t="str">
        <f ca="true">+IF(OFFSET('Hygiene Data'!$F$13,0,10*ROW('Hygiene Data'!F13))="","",OFFSET('Hygiene Data'!$F$13,0,10*ROW('Hygiene Data'!F13)))</f>
        <v>Yes</v>
      </c>
      <c r="DX19" s="296" t="str">
        <f ca="true">+IF(OFFSET('Hygiene Data'!$G$11,0,10*ROW('Hygiene Data'!G13))="","",OFFSET('Hygiene Data'!$G$11,0,10*ROW('Hygiene Data'!G13)))</f>
        <v>Yes</v>
      </c>
      <c r="DY19" s="296" t="str">
        <f ca="true">+IF(OFFSET('Hygiene Data'!$G$12,0,10*ROW('Hygiene Data'!G13))="","",OFFSET('Hygiene Data'!$G$12,0,10*ROW('Hygiene Data'!G13)))</f>
        <v/>
      </c>
      <c r="DZ19" s="296" t="str">
        <f ca="true">+IF(OFFSET('Hygiene Data'!$G$13,0,10*ROW('Hygiene Data'!G13))="","",OFFSET('Hygiene Data'!$G$13,0,10*ROW('Hygiene Data'!G13)))</f>
        <v>Yes</v>
      </c>
      <c r="EA19" s="296" t="str">
        <f ca="true">+IF(OFFSET('Hygiene Data'!$H$11,0,10*ROW('Hygiene Data'!H13))="","",OFFSET('Hygiene Data'!$H$11,0,10*ROW('Hygiene Data'!H13)))</f>
        <v>Yes</v>
      </c>
      <c r="EB19" s="296" t="str">
        <f ca="true">+IF(OFFSET('Hygiene Data'!$H$12,0,10*ROW('Hygiene Data'!H13))="","",OFFSET('Hygiene Data'!$H$12,0,10*ROW('Hygiene Data'!H13)))</f>
        <v/>
      </c>
      <c r="EC19" s="296" t="str">
        <f ca="true">+IF(OFFSET('Hygiene Data'!$H$13,0,10*ROW('Hygiene Data'!H13))="","",OFFSET('Hygiene Data'!$H$13,0,10*ROW('Hygiene Data'!H13)))</f>
        <v>Yes</v>
      </c>
      <c r="ED19" s="296" t="str">
        <f ca="true">+IF(OFFSET('Hygiene Data'!$I$11,0,10*ROW('Hygiene Data'!I13))="","",OFFSET('Hygiene Data'!$I$11,0,10*ROW('Hygiene Data'!I13)))</f>
        <v>Yes</v>
      </c>
      <c r="EE19" s="296" t="str">
        <f ca="true">+IF(OFFSET('Hygiene Data'!$I$12,0,10*ROW('Hygiene Data'!I13))="","",OFFSET('Hygiene Data'!$I$12,0,10*ROW('Hygiene Data'!I13)))</f>
        <v/>
      </c>
      <c r="EF19" s="296" t="str">
        <f ca="true">+IF(OFFSET('Hygiene Data'!$I$13,0,10*ROW('Hygiene Data'!I13))="","",OFFSET('Hygiene Data'!$I$13,0,10*ROW('Hygiene Data'!I13)))</f>
        <v>Yes</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58" t="str">
        <f t="shared" ca="true" si="0"/>
        <v/>
      </c>
      <c r="D20" s="9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6"/>
      <c r="BS20" s="296" t="str">
        <f ca="true">+IF(OFFSET('Water Data'!$D$27,0,10*ROW('Water Data'!D14))="","",OFFSET('Water Data'!$D$27,0,10*ROW('Water Data'!D14)))</f>
        <v/>
      </c>
      <c r="BT20" s="296" t="str">
        <f ca="true">+IF(OFFSET('Water Data'!$D$28,0,10*ROW('Water Data'!D14))="","",OFFSET('Water Data'!$D$28,0,10*ROW('Water Data'!D14)))</f>
        <v/>
      </c>
      <c r="BU20" s="296" t="str">
        <f ca="true">+IF(OFFSET('Water Data'!$D$29,0,10*ROW('Water Data'!D14))="","",OFFSET('Water Data'!$D$29,0,10*ROW('Water Data'!D14)))</f>
        <v/>
      </c>
      <c r="BV20" s="296" t="str">
        <f ca="true">+IF(OFFSET('Water Data'!$E$27,0,10*ROW('Water Data'!E14))="","",OFFSET('Water Data'!$E$27,0,10*ROW('Water Data'!E14)))</f>
        <v/>
      </c>
      <c r="BW20" s="296" t="str">
        <f ca="true">+IF(OFFSET('Water Data'!$E$28,0,10*ROW('Water Data'!E14))="","",OFFSET('Water Data'!$E$28,0,10*ROW('Water Data'!E14)))</f>
        <v/>
      </c>
      <c r="BX20" s="296" t="str">
        <f ca="true">+IF(OFFSET('Water Data'!$E$29,0,10*ROW('Water Data'!E14))="","",OFFSET('Water Data'!$E$29,0,10*ROW('Water Data'!E14)))</f>
        <v/>
      </c>
      <c r="BY20" s="296" t="str">
        <f ca="true">+IF(OFFSET('Water Data'!$F$27,0,10*ROW('Water Data'!F14))="","",OFFSET('Water Data'!$F$27,0,10*ROW('Water Data'!F14)))</f>
        <v/>
      </c>
      <c r="BZ20" s="296" t="str">
        <f ca="true">+IF(OFFSET('Water Data'!$F$28,0,10*ROW('Water Data'!F14))="","",OFFSET('Water Data'!$F$28,0,10*ROW('Water Data'!F14)))</f>
        <v/>
      </c>
      <c r="CA20" s="296" t="str">
        <f ca="true">+IF(OFFSET('Water Data'!$F$29,0,10*ROW('Water Data'!F14))="","",OFFSET('Water Data'!$F$29,0,10*ROW('Water Data'!F14)))</f>
        <v/>
      </c>
      <c r="CB20" s="296" t="str">
        <f ca="true">+IF(OFFSET('Water Data'!$G$27,0,10*ROW('Water Data'!G14))="","",OFFSET('Water Data'!$G$27,0,10*ROW('Water Data'!G14)))</f>
        <v/>
      </c>
      <c r="CC20" s="296" t="str">
        <f ca="true">+IF(OFFSET('Water Data'!$G$28,0,10*ROW('Water Data'!G14))="","",OFFSET('Water Data'!$G$28,0,10*ROW('Water Data'!G14)))</f>
        <v/>
      </c>
      <c r="CD20" s="296" t="str">
        <f ca="true">+IF(OFFSET('Water Data'!$G$29,0,10*ROW('Water Data'!G14))="","",OFFSET('Water Data'!$G$29,0,10*ROW('Water Data'!G14)))</f>
        <v/>
      </c>
      <c r="CE20" s="296" t="str">
        <f ca="true">+IF(OFFSET('Water Data'!$H$27,0,10*ROW('Water Data'!H14))="","",OFFSET('Water Data'!$H$27,0,10*ROW('Water Data'!H14)))</f>
        <v/>
      </c>
      <c r="CF20" s="296" t="str">
        <f ca="true">+IF(OFFSET('Water Data'!$H$28,0,10*ROW('Water Data'!H14))="","",OFFSET('Water Data'!$H$28,0,10*ROW('Water Data'!H14)))</f>
        <v/>
      </c>
      <c r="CG20" s="296" t="str">
        <f ca="true">+IF(OFFSET('Water Data'!$H$29,0,10*ROW('Water Data'!H14))="","",OFFSET('Water Data'!$H$29,0,10*ROW('Water Data'!H14)))</f>
        <v/>
      </c>
      <c r="CH20" s="296" t="str">
        <f ca="true">+IF(OFFSET('Water Data'!$I$27,0,10*ROW('Water Data'!I14))="","",OFFSET('Water Data'!$I$27,0,10*ROW('Water Data'!I14)))</f>
        <v/>
      </c>
      <c r="CI20" s="296" t="str">
        <f ca="true">+IF(OFFSET('Water Data'!$I$28,0,10*ROW('Water Data'!I14))="","",OFFSET('Water Data'!$I$28,0,10*ROW('Water Data'!I14)))</f>
        <v/>
      </c>
      <c r="CJ20" s="296" t="str">
        <f ca="true">+IF(OFFSET('Water Data'!$I$29,0,10*ROW('Water Data'!I14))="","",OFFSET('Water Data'!$I$29,0,10*ROW('Water Data'!I14)))</f>
        <v/>
      </c>
      <c r="CK20" s="296" t="str">
        <f ca="true">+IF(OFFSET('Sanitation Data'!$D$28,0,10*ROW('Sanitation Data'!D14))="","",OFFSET('Sanitation Data'!$D$28,0,10*ROW('Sanitation Data'!D14)))</f>
        <v/>
      </c>
      <c r="CL20" s="296" t="str">
        <f ca="true">+IF(OFFSET('Sanitation Data'!$D$29,0,10*ROW('Sanitation Data'!D14))="","",OFFSET('Sanitation Data'!$D$29,0,10*ROW('Sanitation Data'!D14)))</f>
        <v/>
      </c>
      <c r="CM20" s="296" t="str">
        <f ca="true">+IF(OFFSET('Sanitation Data'!$D$30,0,10*ROW('Sanitation Data'!D14))="","",OFFSET('Sanitation Data'!$D$30,0,10*ROW('Sanitation Data'!D14)))</f>
        <v/>
      </c>
      <c r="CN20" s="296" t="str">
        <f ca="true">+IF(OFFSET('Sanitation Data'!$D$31,0,10*ROW('Sanitation Data'!D14))="","",OFFSET('Sanitation Data'!$D$31,0,10*ROW('Sanitation Data'!D14)))</f>
        <v/>
      </c>
      <c r="CO20" s="296" t="str">
        <f ca="true">+IF(OFFSET('Sanitation Data'!$D$32,0,10*ROW('Sanitation Data'!D14))="","",OFFSET('Sanitation Data'!$D$32,0,10*ROW('Sanitation Data'!D14)))</f>
        <v/>
      </c>
      <c r="CP20" s="296" t="str">
        <f ca="true">+IF(OFFSET('Sanitation Data'!$E$28,0,10*ROW('Sanitation Data'!E14))="","",OFFSET('Sanitation Data'!$E$28,0,10*ROW('Sanitation Data'!E14)))</f>
        <v/>
      </c>
      <c r="CQ20" s="296" t="str">
        <f ca="true">+IF(OFFSET('Sanitation Data'!$E$29,0,10*ROW('Sanitation Data'!E14))="","",OFFSET('Sanitation Data'!$E$29,0,10*ROW('Sanitation Data'!E14)))</f>
        <v/>
      </c>
      <c r="CR20" s="296" t="str">
        <f ca="true">+IF(OFFSET('Sanitation Data'!$E$30,0,10*ROW('Sanitation Data'!E14))="","",OFFSET('Sanitation Data'!$E$30,0,10*ROW('Sanitation Data'!E14)))</f>
        <v/>
      </c>
      <c r="CS20" s="296" t="str">
        <f ca="true">+IF(OFFSET('Sanitation Data'!$E$31,0,10*ROW('Sanitation Data'!E14))="","",OFFSET('Sanitation Data'!$E$31,0,10*ROW('Sanitation Data'!E14)))</f>
        <v/>
      </c>
      <c r="CT20" s="296" t="str">
        <f ca="true">+IF(OFFSET('Sanitation Data'!$E$32,0,10*ROW('Sanitation Data'!E14))="","",OFFSET('Sanitation Data'!$E$32,0,10*ROW('Sanitation Data'!E14)))</f>
        <v/>
      </c>
      <c r="CU20" s="296" t="str">
        <f ca="true">+IF(OFFSET('Sanitation Data'!$F$28,0,10*ROW('Sanitation Data'!F14))="","",OFFSET('Sanitation Data'!$F$28,0,10*ROW('Sanitation Data'!F14)))</f>
        <v/>
      </c>
      <c r="CV20" s="296" t="str">
        <f ca="true">+IF(OFFSET('Sanitation Data'!$F$29,0,10*ROW('Sanitation Data'!F14))="","",OFFSET('Sanitation Data'!$F$29,0,10*ROW('Sanitation Data'!F14)))</f>
        <v/>
      </c>
      <c r="CW20" s="296" t="str">
        <f ca="true">+IF(OFFSET('Sanitation Data'!$F$30,0,10*ROW('Sanitation Data'!F14))="","",OFFSET('Sanitation Data'!$F$30,0,10*ROW('Sanitation Data'!F14)))</f>
        <v/>
      </c>
      <c r="CX20" s="296" t="str">
        <f ca="true">+IF(OFFSET('Sanitation Data'!$F$31,0,10*ROW('Sanitation Data'!F14))="","",OFFSET('Sanitation Data'!$F$31,0,10*ROW('Sanitation Data'!F14)))</f>
        <v/>
      </c>
      <c r="CY20" s="296" t="str">
        <f ca="true">+IF(OFFSET('Sanitation Data'!$F$32,0,10*ROW('Sanitation Data'!F14))="","",OFFSET('Sanitation Data'!$F$32,0,10*ROW('Sanitation Data'!F14)))</f>
        <v/>
      </c>
      <c r="CZ20" s="296" t="str">
        <f ca="true">+IF(OFFSET('Sanitation Data'!$G$28,0,10*ROW('Sanitation Data'!G14))="","",OFFSET('Sanitation Data'!$G$28,0,10*ROW('Sanitation Data'!G14)))</f>
        <v/>
      </c>
      <c r="DA20" s="296" t="str">
        <f ca="true">+IF(OFFSET('Sanitation Data'!$G$29,0,10*ROW('Sanitation Data'!G14))="","",OFFSET('Sanitation Data'!$G$29,0,10*ROW('Sanitation Data'!G14)))</f>
        <v/>
      </c>
      <c r="DB20" s="296" t="str">
        <f ca="true">+IF(OFFSET('Sanitation Data'!$G$30,0,10*ROW('Sanitation Data'!G14))="","",OFFSET('Sanitation Data'!$G$30,0,10*ROW('Sanitation Data'!G14)))</f>
        <v/>
      </c>
      <c r="DC20" s="296" t="str">
        <f ca="true">+IF(OFFSET('Sanitation Data'!$G$31,0,10*ROW('Sanitation Data'!G14))="","",OFFSET('Sanitation Data'!$G$31,0,10*ROW('Sanitation Data'!G14)))</f>
        <v/>
      </c>
      <c r="DD20" s="296" t="str">
        <f ca="true">+IF(OFFSET('Sanitation Data'!$G$32,0,10*ROW('Sanitation Data'!G14))="","",OFFSET('Sanitation Data'!$G$32,0,10*ROW('Sanitation Data'!G14)))</f>
        <v/>
      </c>
      <c r="DE20" s="296" t="str">
        <f ca="true">+IF(OFFSET('Sanitation Data'!$H$28,0,10*ROW('Sanitation Data'!H14))="","",OFFSET('Sanitation Data'!$H$28,0,10*ROW('Sanitation Data'!H14)))</f>
        <v/>
      </c>
      <c r="DF20" s="296" t="str">
        <f ca="true">+IF(OFFSET('Sanitation Data'!$H$29,0,10*ROW('Sanitation Data'!H14))="","",OFFSET('Sanitation Data'!$H$29,0,10*ROW('Sanitation Data'!H14)))</f>
        <v/>
      </c>
      <c r="DG20" s="296" t="str">
        <f ca="true">+IF(OFFSET('Sanitation Data'!$H$30,0,10*ROW('Sanitation Data'!H14))="","",OFFSET('Sanitation Data'!$H$30,0,10*ROW('Sanitation Data'!H14)))</f>
        <v/>
      </c>
      <c r="DH20" s="296" t="str">
        <f ca="true">+IF(OFFSET('Sanitation Data'!$H$31,0,10*ROW('Sanitation Data'!H14))="","",OFFSET('Sanitation Data'!$H$31,0,10*ROW('Sanitation Data'!H14)))</f>
        <v/>
      </c>
      <c r="DI20" s="296" t="str">
        <f ca="true">+IF(OFFSET('Sanitation Data'!$H$32,0,10*ROW('Sanitation Data'!H14))="","",OFFSET('Sanitation Data'!$H$32,0,10*ROW('Sanitation Data'!H14)))</f>
        <v/>
      </c>
      <c r="DJ20" s="296" t="str">
        <f ca="true">+IF(OFFSET('Sanitation Data'!$I$28,0,10*ROW('Sanitation Data'!I14))="","",OFFSET('Sanitation Data'!$I$28,0,10*ROW('Sanitation Data'!I14)))</f>
        <v/>
      </c>
      <c r="DK20" s="296" t="str">
        <f ca="true">+IF(OFFSET('Sanitation Data'!$I$29,0,10*ROW('Sanitation Data'!I14))="","",OFFSET('Sanitation Data'!$I$29,0,10*ROW('Sanitation Data'!I14)))</f>
        <v/>
      </c>
      <c r="DL20" s="296" t="str">
        <f ca="true">+IF(OFFSET('Sanitation Data'!$I$30,0,10*ROW('Sanitation Data'!I14))="","",OFFSET('Sanitation Data'!$I$30,0,10*ROW('Sanitation Data'!I14)))</f>
        <v/>
      </c>
      <c r="DM20" s="296" t="str">
        <f ca="true">+IF(OFFSET('Sanitation Data'!$I$31,0,10*ROW('Sanitation Data'!I14))="","",OFFSET('Sanitation Data'!$I$31,0,10*ROW('Sanitation Data'!I14)))</f>
        <v/>
      </c>
      <c r="DN20" s="296" t="str">
        <f ca="true">+IF(OFFSET('Sanitation Data'!$I$32,0,10*ROW('Sanitation Data'!I14))="","",OFFSET('Sanitation Data'!$I$32,0,10*ROW('Sanitation Data'!I14)))</f>
        <v/>
      </c>
      <c r="DO20" s="296" t="str">
        <f ca="true">+IF(OFFSET('Hygiene Data'!$D$11,0,10*ROW('Hygiene Data'!D14))="","",OFFSET('Hygiene Data'!$D$11,0,10*ROW('Hygiene Data'!D14)))</f>
        <v/>
      </c>
      <c r="DP20" s="296" t="str">
        <f ca="true">+IF(OFFSET('Hygiene Data'!$D$12,0,10*ROW('Hygiene Data'!D14))="","",OFFSET('Hygiene Data'!$D$12,0,10*ROW('Hygiene Data'!D14)))</f>
        <v/>
      </c>
      <c r="DQ20" s="296" t="str">
        <f ca="true">+IF(OFFSET('Hygiene Data'!$D$13,0,10*ROW('Hygiene Data'!D14))="","",OFFSET('Hygiene Data'!$D$13,0,10*ROW('Hygiene Data'!D14)))</f>
        <v/>
      </c>
      <c r="DR20" s="296" t="str">
        <f ca="true">+IF(OFFSET('Hygiene Data'!$E$11,0,10*ROW('Hygiene Data'!E14))="","",OFFSET('Hygiene Data'!$E$11,0,10*ROW('Hygiene Data'!E14)))</f>
        <v/>
      </c>
      <c r="DS20" s="296" t="str">
        <f ca="true">+IF(OFFSET('Hygiene Data'!$E$12,0,10*ROW('Hygiene Data'!E14))="","",OFFSET('Hygiene Data'!$E$12,0,10*ROW('Hygiene Data'!E14)))</f>
        <v/>
      </c>
      <c r="DT20" s="296" t="str">
        <f ca="true">+IF(OFFSET('Hygiene Data'!$E$13,0,10*ROW('Hygiene Data'!E14))="","",OFFSET('Hygiene Data'!$E$13,0,10*ROW('Hygiene Data'!E14)))</f>
        <v/>
      </c>
      <c r="DU20" s="296" t="str">
        <f ca="true">+IF(OFFSET('Hygiene Data'!$F$11,0,10*ROW('Hygiene Data'!F14))="","",OFFSET('Hygiene Data'!$F$11,0,10*ROW('Hygiene Data'!F14)))</f>
        <v/>
      </c>
      <c r="DV20" s="296" t="str">
        <f ca="true">+IF(OFFSET('Hygiene Data'!$F$12,0,10*ROW('Hygiene Data'!F14))="","",OFFSET('Hygiene Data'!$F$12,0,10*ROW('Hygiene Data'!F14)))</f>
        <v/>
      </c>
      <c r="DW20" s="296" t="str">
        <f ca="true">+IF(OFFSET('Hygiene Data'!$F$13,0,10*ROW('Hygiene Data'!F14))="","",OFFSET('Hygiene Data'!$F$13,0,10*ROW('Hygiene Data'!F14)))</f>
        <v/>
      </c>
      <c r="DX20" s="296" t="str">
        <f ca="true">+IF(OFFSET('Hygiene Data'!$G$11,0,10*ROW('Hygiene Data'!G14))="","",OFFSET('Hygiene Data'!$G$11,0,10*ROW('Hygiene Data'!G14)))</f>
        <v/>
      </c>
      <c r="DY20" s="296" t="str">
        <f ca="true">+IF(OFFSET('Hygiene Data'!$G$12,0,10*ROW('Hygiene Data'!G14))="","",OFFSET('Hygiene Data'!$G$12,0,10*ROW('Hygiene Data'!G14)))</f>
        <v/>
      </c>
      <c r="DZ20" s="296" t="str">
        <f ca="true">+IF(OFFSET('Hygiene Data'!$G$13,0,10*ROW('Hygiene Data'!G14))="","",OFFSET('Hygiene Data'!$G$13,0,10*ROW('Hygiene Data'!G14)))</f>
        <v/>
      </c>
      <c r="EA20" s="296" t="str">
        <f ca="true">+IF(OFFSET('Hygiene Data'!$H$11,0,10*ROW('Hygiene Data'!H14))="","",OFFSET('Hygiene Data'!$H$11,0,10*ROW('Hygiene Data'!H14)))</f>
        <v/>
      </c>
      <c r="EB20" s="296" t="str">
        <f ca="true">+IF(OFFSET('Hygiene Data'!$H$12,0,10*ROW('Hygiene Data'!H14))="","",OFFSET('Hygiene Data'!$H$12,0,10*ROW('Hygiene Data'!H14)))</f>
        <v/>
      </c>
      <c r="EC20" s="296" t="str">
        <f ca="true">+IF(OFFSET('Hygiene Data'!$H$13,0,10*ROW('Hygiene Data'!H14))="","",OFFSET('Hygiene Data'!$H$13,0,10*ROW('Hygiene Data'!H14)))</f>
        <v/>
      </c>
      <c r="ED20" s="296" t="str">
        <f ca="true">+IF(OFFSET('Hygiene Data'!$I$11,0,10*ROW('Hygiene Data'!I14))="","",OFFSET('Hygiene Data'!$I$11,0,10*ROW('Hygiene Data'!I14)))</f>
        <v/>
      </c>
      <c r="EE20" s="296" t="str">
        <f ca="true">+IF(OFFSET('Hygiene Data'!$I$12,0,10*ROW('Hygiene Data'!I14))="","",OFFSET('Hygiene Data'!$I$12,0,10*ROW('Hygiene Data'!I14)))</f>
        <v/>
      </c>
      <c r="EF20" s="296"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58" t="str">
        <f t="shared" ca="true" si="0"/>
        <v/>
      </c>
      <c r="D21" s="9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6"/>
      <c r="BS21" s="296" t="str">
        <f ca="true">+IF(OFFSET('Water Data'!$D$27,0,10*ROW('Water Data'!D15))="","",OFFSET('Water Data'!$D$27,0,10*ROW('Water Data'!D15)))</f>
        <v/>
      </c>
      <c r="BT21" s="296" t="str">
        <f ca="true">+IF(OFFSET('Water Data'!$D$28,0,10*ROW('Water Data'!D15))="","",OFFSET('Water Data'!$D$28,0,10*ROW('Water Data'!D15)))</f>
        <v/>
      </c>
      <c r="BU21" s="296" t="str">
        <f ca="true">+IF(OFFSET('Water Data'!$D$29,0,10*ROW('Water Data'!D15))="","",OFFSET('Water Data'!$D$29,0,10*ROW('Water Data'!D15)))</f>
        <v/>
      </c>
      <c r="BV21" s="296" t="str">
        <f ca="true">+IF(OFFSET('Water Data'!$E$27,0,10*ROW('Water Data'!E15))="","",OFFSET('Water Data'!$E$27,0,10*ROW('Water Data'!E15)))</f>
        <v/>
      </c>
      <c r="BW21" s="296" t="str">
        <f ca="true">+IF(OFFSET('Water Data'!$E$28,0,10*ROW('Water Data'!E15))="","",OFFSET('Water Data'!$E$28,0,10*ROW('Water Data'!E15)))</f>
        <v/>
      </c>
      <c r="BX21" s="296" t="str">
        <f ca="true">+IF(OFFSET('Water Data'!$E$29,0,10*ROW('Water Data'!E15))="","",OFFSET('Water Data'!$E$29,0,10*ROW('Water Data'!E15)))</f>
        <v/>
      </c>
      <c r="BY21" s="296" t="str">
        <f ca="true">+IF(OFFSET('Water Data'!$F$27,0,10*ROW('Water Data'!F15))="","",OFFSET('Water Data'!$F$27,0,10*ROW('Water Data'!F15)))</f>
        <v/>
      </c>
      <c r="BZ21" s="296" t="str">
        <f ca="true">+IF(OFFSET('Water Data'!$F$28,0,10*ROW('Water Data'!F15))="","",OFFSET('Water Data'!$F$28,0,10*ROW('Water Data'!F15)))</f>
        <v/>
      </c>
      <c r="CA21" s="296" t="str">
        <f ca="true">+IF(OFFSET('Water Data'!$F$29,0,10*ROW('Water Data'!F15))="","",OFFSET('Water Data'!$F$29,0,10*ROW('Water Data'!F15)))</f>
        <v/>
      </c>
      <c r="CB21" s="296" t="str">
        <f ca="true">+IF(OFFSET('Water Data'!$G$27,0,10*ROW('Water Data'!G15))="","",OFFSET('Water Data'!$G$27,0,10*ROW('Water Data'!G15)))</f>
        <v/>
      </c>
      <c r="CC21" s="296" t="str">
        <f ca="true">+IF(OFFSET('Water Data'!$G$28,0,10*ROW('Water Data'!G15))="","",OFFSET('Water Data'!$G$28,0,10*ROW('Water Data'!G15)))</f>
        <v/>
      </c>
      <c r="CD21" s="296" t="str">
        <f ca="true">+IF(OFFSET('Water Data'!$G$29,0,10*ROW('Water Data'!G15))="","",OFFSET('Water Data'!$G$29,0,10*ROW('Water Data'!G15)))</f>
        <v/>
      </c>
      <c r="CE21" s="296" t="str">
        <f ca="true">+IF(OFFSET('Water Data'!$H$27,0,10*ROW('Water Data'!H15))="","",OFFSET('Water Data'!$H$27,0,10*ROW('Water Data'!H15)))</f>
        <v/>
      </c>
      <c r="CF21" s="296" t="str">
        <f ca="true">+IF(OFFSET('Water Data'!$H$28,0,10*ROW('Water Data'!H15))="","",OFFSET('Water Data'!$H$28,0,10*ROW('Water Data'!H15)))</f>
        <v/>
      </c>
      <c r="CG21" s="296" t="str">
        <f ca="true">+IF(OFFSET('Water Data'!$H$29,0,10*ROW('Water Data'!H15))="","",OFFSET('Water Data'!$H$29,0,10*ROW('Water Data'!H15)))</f>
        <v/>
      </c>
      <c r="CH21" s="296" t="str">
        <f ca="true">+IF(OFFSET('Water Data'!$I$27,0,10*ROW('Water Data'!I15))="","",OFFSET('Water Data'!$I$27,0,10*ROW('Water Data'!I15)))</f>
        <v/>
      </c>
      <c r="CI21" s="296" t="str">
        <f ca="true">+IF(OFFSET('Water Data'!$I$28,0,10*ROW('Water Data'!I15))="","",OFFSET('Water Data'!$I$28,0,10*ROW('Water Data'!I15)))</f>
        <v/>
      </c>
      <c r="CJ21" s="296" t="str">
        <f ca="true">+IF(OFFSET('Water Data'!$I$29,0,10*ROW('Water Data'!I15))="","",OFFSET('Water Data'!$I$29,0,10*ROW('Water Data'!I15)))</f>
        <v/>
      </c>
      <c r="CK21" s="296" t="str">
        <f ca="true">+IF(OFFSET('Sanitation Data'!$D$28,0,10*ROW('Sanitation Data'!D15))="","",OFFSET('Sanitation Data'!$D$28,0,10*ROW('Sanitation Data'!D15)))</f>
        <v/>
      </c>
      <c r="CL21" s="296" t="str">
        <f ca="true">+IF(OFFSET('Sanitation Data'!$D$29,0,10*ROW('Sanitation Data'!D15))="","",OFFSET('Sanitation Data'!$D$29,0,10*ROW('Sanitation Data'!D15)))</f>
        <v/>
      </c>
      <c r="CM21" s="296" t="str">
        <f ca="true">+IF(OFFSET('Sanitation Data'!$D$30,0,10*ROW('Sanitation Data'!D15))="","",OFFSET('Sanitation Data'!$D$30,0,10*ROW('Sanitation Data'!D15)))</f>
        <v/>
      </c>
      <c r="CN21" s="296" t="str">
        <f ca="true">+IF(OFFSET('Sanitation Data'!$D$31,0,10*ROW('Sanitation Data'!D15))="","",OFFSET('Sanitation Data'!$D$31,0,10*ROW('Sanitation Data'!D15)))</f>
        <v/>
      </c>
      <c r="CO21" s="296" t="str">
        <f ca="true">+IF(OFFSET('Sanitation Data'!$D$32,0,10*ROW('Sanitation Data'!D15))="","",OFFSET('Sanitation Data'!$D$32,0,10*ROW('Sanitation Data'!D15)))</f>
        <v/>
      </c>
      <c r="CP21" s="296" t="str">
        <f ca="true">+IF(OFFSET('Sanitation Data'!$E$28,0,10*ROW('Sanitation Data'!E15))="","",OFFSET('Sanitation Data'!$E$28,0,10*ROW('Sanitation Data'!E15)))</f>
        <v/>
      </c>
      <c r="CQ21" s="296" t="str">
        <f ca="true">+IF(OFFSET('Sanitation Data'!$E$29,0,10*ROW('Sanitation Data'!E15))="","",OFFSET('Sanitation Data'!$E$29,0,10*ROW('Sanitation Data'!E15)))</f>
        <v/>
      </c>
      <c r="CR21" s="296" t="str">
        <f ca="true">+IF(OFFSET('Sanitation Data'!$E$30,0,10*ROW('Sanitation Data'!E15))="","",OFFSET('Sanitation Data'!$E$30,0,10*ROW('Sanitation Data'!E15)))</f>
        <v/>
      </c>
      <c r="CS21" s="296" t="str">
        <f ca="true">+IF(OFFSET('Sanitation Data'!$E$31,0,10*ROW('Sanitation Data'!E15))="","",OFFSET('Sanitation Data'!$E$31,0,10*ROW('Sanitation Data'!E15)))</f>
        <v/>
      </c>
      <c r="CT21" s="296" t="str">
        <f ca="true">+IF(OFFSET('Sanitation Data'!$E$32,0,10*ROW('Sanitation Data'!E15))="","",OFFSET('Sanitation Data'!$E$32,0,10*ROW('Sanitation Data'!E15)))</f>
        <v/>
      </c>
      <c r="CU21" s="296" t="str">
        <f ca="true">+IF(OFFSET('Sanitation Data'!$F$28,0,10*ROW('Sanitation Data'!F15))="","",OFFSET('Sanitation Data'!$F$28,0,10*ROW('Sanitation Data'!F15)))</f>
        <v/>
      </c>
      <c r="CV21" s="296" t="str">
        <f ca="true">+IF(OFFSET('Sanitation Data'!$F$29,0,10*ROW('Sanitation Data'!F15))="","",OFFSET('Sanitation Data'!$F$29,0,10*ROW('Sanitation Data'!F15)))</f>
        <v/>
      </c>
      <c r="CW21" s="296" t="str">
        <f ca="true">+IF(OFFSET('Sanitation Data'!$F$30,0,10*ROW('Sanitation Data'!F15))="","",OFFSET('Sanitation Data'!$F$30,0,10*ROW('Sanitation Data'!F15)))</f>
        <v/>
      </c>
      <c r="CX21" s="296" t="str">
        <f ca="true">+IF(OFFSET('Sanitation Data'!$F$31,0,10*ROW('Sanitation Data'!F15))="","",OFFSET('Sanitation Data'!$F$31,0,10*ROW('Sanitation Data'!F15)))</f>
        <v/>
      </c>
      <c r="CY21" s="296" t="str">
        <f ca="true">+IF(OFFSET('Sanitation Data'!$F$32,0,10*ROW('Sanitation Data'!F15))="","",OFFSET('Sanitation Data'!$F$32,0,10*ROW('Sanitation Data'!F15)))</f>
        <v/>
      </c>
      <c r="CZ21" s="296" t="str">
        <f ca="true">+IF(OFFSET('Sanitation Data'!$G$28,0,10*ROW('Sanitation Data'!G15))="","",OFFSET('Sanitation Data'!$G$28,0,10*ROW('Sanitation Data'!G15)))</f>
        <v/>
      </c>
      <c r="DA21" s="296" t="str">
        <f ca="true">+IF(OFFSET('Sanitation Data'!$G$29,0,10*ROW('Sanitation Data'!G15))="","",OFFSET('Sanitation Data'!$G$29,0,10*ROW('Sanitation Data'!G15)))</f>
        <v/>
      </c>
      <c r="DB21" s="296" t="str">
        <f ca="true">+IF(OFFSET('Sanitation Data'!$G$30,0,10*ROW('Sanitation Data'!G15))="","",OFFSET('Sanitation Data'!$G$30,0,10*ROW('Sanitation Data'!G15)))</f>
        <v/>
      </c>
      <c r="DC21" s="296" t="str">
        <f ca="true">+IF(OFFSET('Sanitation Data'!$G$31,0,10*ROW('Sanitation Data'!G15))="","",OFFSET('Sanitation Data'!$G$31,0,10*ROW('Sanitation Data'!G15)))</f>
        <v/>
      </c>
      <c r="DD21" s="296" t="str">
        <f ca="true">+IF(OFFSET('Sanitation Data'!$G$32,0,10*ROW('Sanitation Data'!G15))="","",OFFSET('Sanitation Data'!$G$32,0,10*ROW('Sanitation Data'!G15)))</f>
        <v/>
      </c>
      <c r="DE21" s="296" t="str">
        <f ca="true">+IF(OFFSET('Sanitation Data'!$H$28,0,10*ROW('Sanitation Data'!H15))="","",OFFSET('Sanitation Data'!$H$28,0,10*ROW('Sanitation Data'!H15)))</f>
        <v/>
      </c>
      <c r="DF21" s="296" t="str">
        <f ca="true">+IF(OFFSET('Sanitation Data'!$H$29,0,10*ROW('Sanitation Data'!H15))="","",OFFSET('Sanitation Data'!$H$29,0,10*ROW('Sanitation Data'!H15)))</f>
        <v/>
      </c>
      <c r="DG21" s="296" t="str">
        <f ca="true">+IF(OFFSET('Sanitation Data'!$H$30,0,10*ROW('Sanitation Data'!H15))="","",OFFSET('Sanitation Data'!$H$30,0,10*ROW('Sanitation Data'!H15)))</f>
        <v/>
      </c>
      <c r="DH21" s="296" t="str">
        <f ca="true">+IF(OFFSET('Sanitation Data'!$H$31,0,10*ROW('Sanitation Data'!H15))="","",OFFSET('Sanitation Data'!$H$31,0,10*ROW('Sanitation Data'!H15)))</f>
        <v/>
      </c>
      <c r="DI21" s="296" t="str">
        <f ca="true">+IF(OFFSET('Sanitation Data'!$H$32,0,10*ROW('Sanitation Data'!H15))="","",OFFSET('Sanitation Data'!$H$32,0,10*ROW('Sanitation Data'!H15)))</f>
        <v/>
      </c>
      <c r="DJ21" s="296" t="str">
        <f ca="true">+IF(OFFSET('Sanitation Data'!$I$28,0,10*ROW('Sanitation Data'!I15))="","",OFFSET('Sanitation Data'!$I$28,0,10*ROW('Sanitation Data'!I15)))</f>
        <v/>
      </c>
      <c r="DK21" s="296" t="str">
        <f ca="true">+IF(OFFSET('Sanitation Data'!$I$29,0,10*ROW('Sanitation Data'!I15))="","",OFFSET('Sanitation Data'!$I$29,0,10*ROW('Sanitation Data'!I15)))</f>
        <v/>
      </c>
      <c r="DL21" s="296" t="str">
        <f ca="true">+IF(OFFSET('Sanitation Data'!$I$30,0,10*ROW('Sanitation Data'!I15))="","",OFFSET('Sanitation Data'!$I$30,0,10*ROW('Sanitation Data'!I15)))</f>
        <v/>
      </c>
      <c r="DM21" s="296" t="str">
        <f ca="true">+IF(OFFSET('Sanitation Data'!$I$31,0,10*ROW('Sanitation Data'!I15))="","",OFFSET('Sanitation Data'!$I$31,0,10*ROW('Sanitation Data'!I15)))</f>
        <v/>
      </c>
      <c r="DN21" s="296" t="str">
        <f ca="true">+IF(OFFSET('Sanitation Data'!$I$32,0,10*ROW('Sanitation Data'!I15))="","",OFFSET('Sanitation Data'!$I$32,0,10*ROW('Sanitation Data'!I15)))</f>
        <v/>
      </c>
      <c r="DO21" s="296" t="str">
        <f ca="true">+IF(OFFSET('Hygiene Data'!$D$11,0,10*ROW('Hygiene Data'!D15))="","",OFFSET('Hygiene Data'!$D$11,0,10*ROW('Hygiene Data'!D15)))</f>
        <v/>
      </c>
      <c r="DP21" s="296" t="str">
        <f ca="true">+IF(OFFSET('Hygiene Data'!$D$12,0,10*ROW('Hygiene Data'!D15))="","",OFFSET('Hygiene Data'!$D$12,0,10*ROW('Hygiene Data'!D15)))</f>
        <v/>
      </c>
      <c r="DQ21" s="296" t="str">
        <f ca="true">+IF(OFFSET('Hygiene Data'!$D$13,0,10*ROW('Hygiene Data'!D15))="","",OFFSET('Hygiene Data'!$D$13,0,10*ROW('Hygiene Data'!D15)))</f>
        <v/>
      </c>
      <c r="DR21" s="296" t="str">
        <f ca="true">+IF(OFFSET('Hygiene Data'!$E$11,0,10*ROW('Hygiene Data'!E15))="","",OFFSET('Hygiene Data'!$E$11,0,10*ROW('Hygiene Data'!E15)))</f>
        <v/>
      </c>
      <c r="DS21" s="296" t="str">
        <f ca="true">+IF(OFFSET('Hygiene Data'!$E$12,0,10*ROW('Hygiene Data'!E15))="","",OFFSET('Hygiene Data'!$E$12,0,10*ROW('Hygiene Data'!E15)))</f>
        <v/>
      </c>
      <c r="DT21" s="296" t="str">
        <f ca="true">+IF(OFFSET('Hygiene Data'!$E$13,0,10*ROW('Hygiene Data'!E15))="","",OFFSET('Hygiene Data'!$E$13,0,10*ROW('Hygiene Data'!E15)))</f>
        <v/>
      </c>
      <c r="DU21" s="296" t="str">
        <f ca="true">+IF(OFFSET('Hygiene Data'!$F$11,0,10*ROW('Hygiene Data'!F15))="","",OFFSET('Hygiene Data'!$F$11,0,10*ROW('Hygiene Data'!F15)))</f>
        <v/>
      </c>
      <c r="DV21" s="296" t="str">
        <f ca="true">+IF(OFFSET('Hygiene Data'!$F$12,0,10*ROW('Hygiene Data'!F15))="","",OFFSET('Hygiene Data'!$F$12,0,10*ROW('Hygiene Data'!F15)))</f>
        <v/>
      </c>
      <c r="DW21" s="296" t="str">
        <f ca="true">+IF(OFFSET('Hygiene Data'!$F$13,0,10*ROW('Hygiene Data'!F15))="","",OFFSET('Hygiene Data'!$F$13,0,10*ROW('Hygiene Data'!F15)))</f>
        <v/>
      </c>
      <c r="DX21" s="296" t="str">
        <f ca="true">+IF(OFFSET('Hygiene Data'!$G$11,0,10*ROW('Hygiene Data'!G15))="","",OFFSET('Hygiene Data'!$G$11,0,10*ROW('Hygiene Data'!G15)))</f>
        <v/>
      </c>
      <c r="DY21" s="296" t="str">
        <f ca="true">+IF(OFFSET('Hygiene Data'!$G$12,0,10*ROW('Hygiene Data'!G15))="","",OFFSET('Hygiene Data'!$G$12,0,10*ROW('Hygiene Data'!G15)))</f>
        <v/>
      </c>
      <c r="DZ21" s="296" t="str">
        <f ca="true">+IF(OFFSET('Hygiene Data'!$G$13,0,10*ROW('Hygiene Data'!G15))="","",OFFSET('Hygiene Data'!$G$13,0,10*ROW('Hygiene Data'!G15)))</f>
        <v/>
      </c>
      <c r="EA21" s="296" t="str">
        <f ca="true">+IF(OFFSET('Hygiene Data'!$H$11,0,10*ROW('Hygiene Data'!H15))="","",OFFSET('Hygiene Data'!$H$11,0,10*ROW('Hygiene Data'!H15)))</f>
        <v/>
      </c>
      <c r="EB21" s="296" t="str">
        <f ca="true">+IF(OFFSET('Hygiene Data'!$H$12,0,10*ROW('Hygiene Data'!H15))="","",OFFSET('Hygiene Data'!$H$12,0,10*ROW('Hygiene Data'!H15)))</f>
        <v/>
      </c>
      <c r="EC21" s="296" t="str">
        <f ca="true">+IF(OFFSET('Hygiene Data'!$H$13,0,10*ROW('Hygiene Data'!H15))="","",OFFSET('Hygiene Data'!$H$13,0,10*ROW('Hygiene Data'!H15)))</f>
        <v/>
      </c>
      <c r="ED21" s="296" t="str">
        <f ca="true">+IF(OFFSET('Hygiene Data'!$I$11,0,10*ROW('Hygiene Data'!I15))="","",OFFSET('Hygiene Data'!$I$11,0,10*ROW('Hygiene Data'!I15)))</f>
        <v/>
      </c>
      <c r="EE21" s="296" t="str">
        <f ca="true">+IF(OFFSET('Hygiene Data'!$I$12,0,10*ROW('Hygiene Data'!I15))="","",OFFSET('Hygiene Data'!$I$12,0,10*ROW('Hygiene Data'!I15)))</f>
        <v/>
      </c>
      <c r="EF21" s="296"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58" t="str">
        <f t="shared" ca="true" si="0"/>
        <v/>
      </c>
      <c r="D22" s="9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6"/>
      <c r="BS22" s="296" t="str">
        <f ca="true">+IF(OFFSET('Water Data'!$D$27,0,10*ROW('Water Data'!D16))="","",OFFSET('Water Data'!$D$27,0,10*ROW('Water Data'!D16)))</f>
        <v/>
      </c>
      <c r="BT22" s="296" t="str">
        <f ca="true">+IF(OFFSET('Water Data'!$D$28,0,10*ROW('Water Data'!D16))="","",OFFSET('Water Data'!$D$28,0,10*ROW('Water Data'!D16)))</f>
        <v/>
      </c>
      <c r="BU22" s="296" t="str">
        <f ca="true">+IF(OFFSET('Water Data'!$D$29,0,10*ROW('Water Data'!D16))="","",OFFSET('Water Data'!$D$29,0,10*ROW('Water Data'!D16)))</f>
        <v/>
      </c>
      <c r="BV22" s="296" t="str">
        <f ca="true">+IF(OFFSET('Water Data'!$E$27,0,10*ROW('Water Data'!E16))="","",OFFSET('Water Data'!$E$27,0,10*ROW('Water Data'!E16)))</f>
        <v/>
      </c>
      <c r="BW22" s="296" t="str">
        <f ca="true">+IF(OFFSET('Water Data'!$E$28,0,10*ROW('Water Data'!E16))="","",OFFSET('Water Data'!$E$28,0,10*ROW('Water Data'!E16)))</f>
        <v/>
      </c>
      <c r="BX22" s="296" t="str">
        <f ca="true">+IF(OFFSET('Water Data'!$E$29,0,10*ROW('Water Data'!E16))="","",OFFSET('Water Data'!$E$29,0,10*ROW('Water Data'!E16)))</f>
        <v/>
      </c>
      <c r="BY22" s="296" t="str">
        <f ca="true">+IF(OFFSET('Water Data'!$F$27,0,10*ROW('Water Data'!F16))="","",OFFSET('Water Data'!$F$27,0,10*ROW('Water Data'!F16)))</f>
        <v/>
      </c>
      <c r="BZ22" s="296" t="str">
        <f ca="true">+IF(OFFSET('Water Data'!$F$28,0,10*ROW('Water Data'!F16))="","",OFFSET('Water Data'!$F$28,0,10*ROW('Water Data'!F16)))</f>
        <v/>
      </c>
      <c r="CA22" s="296" t="str">
        <f ca="true">+IF(OFFSET('Water Data'!$F$29,0,10*ROW('Water Data'!F16))="","",OFFSET('Water Data'!$F$29,0,10*ROW('Water Data'!F16)))</f>
        <v/>
      </c>
      <c r="CB22" s="296" t="str">
        <f ca="true">+IF(OFFSET('Water Data'!$G$27,0,10*ROW('Water Data'!G16))="","",OFFSET('Water Data'!$G$27,0,10*ROW('Water Data'!G16)))</f>
        <v/>
      </c>
      <c r="CC22" s="296" t="str">
        <f ca="true">+IF(OFFSET('Water Data'!$G$28,0,10*ROW('Water Data'!G16))="","",OFFSET('Water Data'!$G$28,0,10*ROW('Water Data'!G16)))</f>
        <v/>
      </c>
      <c r="CD22" s="296" t="str">
        <f ca="true">+IF(OFFSET('Water Data'!$G$29,0,10*ROW('Water Data'!G16))="","",OFFSET('Water Data'!$G$29,0,10*ROW('Water Data'!G16)))</f>
        <v/>
      </c>
      <c r="CE22" s="296" t="str">
        <f ca="true">+IF(OFFSET('Water Data'!$H$27,0,10*ROW('Water Data'!H16))="","",OFFSET('Water Data'!$H$27,0,10*ROW('Water Data'!H16)))</f>
        <v/>
      </c>
      <c r="CF22" s="296" t="str">
        <f ca="true">+IF(OFFSET('Water Data'!$H$28,0,10*ROW('Water Data'!H16))="","",OFFSET('Water Data'!$H$28,0,10*ROW('Water Data'!H16)))</f>
        <v/>
      </c>
      <c r="CG22" s="296" t="str">
        <f ca="true">+IF(OFFSET('Water Data'!$H$29,0,10*ROW('Water Data'!H16))="","",OFFSET('Water Data'!$H$29,0,10*ROW('Water Data'!H16)))</f>
        <v/>
      </c>
      <c r="CH22" s="296" t="str">
        <f ca="true">+IF(OFFSET('Water Data'!$I$27,0,10*ROW('Water Data'!I16))="","",OFFSET('Water Data'!$I$27,0,10*ROW('Water Data'!I16)))</f>
        <v/>
      </c>
      <c r="CI22" s="296" t="str">
        <f ca="true">+IF(OFFSET('Water Data'!$I$28,0,10*ROW('Water Data'!I16))="","",OFFSET('Water Data'!$I$28,0,10*ROW('Water Data'!I16)))</f>
        <v/>
      </c>
      <c r="CJ22" s="296" t="str">
        <f ca="true">+IF(OFFSET('Water Data'!$I$29,0,10*ROW('Water Data'!I16))="","",OFFSET('Water Data'!$I$29,0,10*ROW('Water Data'!I16)))</f>
        <v/>
      </c>
      <c r="CK22" s="296" t="str">
        <f ca="true">+IF(OFFSET('Sanitation Data'!$D$28,0,10*ROW('Sanitation Data'!D16))="","",OFFSET('Sanitation Data'!$D$28,0,10*ROW('Sanitation Data'!D16)))</f>
        <v/>
      </c>
      <c r="CL22" s="296" t="str">
        <f ca="true">+IF(OFFSET('Sanitation Data'!$D$29,0,10*ROW('Sanitation Data'!D16))="","",OFFSET('Sanitation Data'!$D$29,0,10*ROW('Sanitation Data'!D16)))</f>
        <v/>
      </c>
      <c r="CM22" s="296" t="str">
        <f ca="true">+IF(OFFSET('Sanitation Data'!$D$30,0,10*ROW('Sanitation Data'!D16))="","",OFFSET('Sanitation Data'!$D$30,0,10*ROW('Sanitation Data'!D16)))</f>
        <v/>
      </c>
      <c r="CN22" s="296" t="str">
        <f ca="true">+IF(OFFSET('Sanitation Data'!$D$31,0,10*ROW('Sanitation Data'!D16))="","",OFFSET('Sanitation Data'!$D$31,0,10*ROW('Sanitation Data'!D16)))</f>
        <v/>
      </c>
      <c r="CO22" s="296" t="str">
        <f ca="true">+IF(OFFSET('Sanitation Data'!$D$32,0,10*ROW('Sanitation Data'!D16))="","",OFFSET('Sanitation Data'!$D$32,0,10*ROW('Sanitation Data'!D16)))</f>
        <v/>
      </c>
      <c r="CP22" s="296" t="str">
        <f ca="true">+IF(OFFSET('Sanitation Data'!$E$28,0,10*ROW('Sanitation Data'!E16))="","",OFFSET('Sanitation Data'!$E$28,0,10*ROW('Sanitation Data'!E16)))</f>
        <v/>
      </c>
      <c r="CQ22" s="296" t="str">
        <f ca="true">+IF(OFFSET('Sanitation Data'!$E$29,0,10*ROW('Sanitation Data'!E16))="","",OFFSET('Sanitation Data'!$E$29,0,10*ROW('Sanitation Data'!E16)))</f>
        <v/>
      </c>
      <c r="CR22" s="296" t="str">
        <f ca="true">+IF(OFFSET('Sanitation Data'!$E$30,0,10*ROW('Sanitation Data'!E16))="","",OFFSET('Sanitation Data'!$E$30,0,10*ROW('Sanitation Data'!E16)))</f>
        <v/>
      </c>
      <c r="CS22" s="296" t="str">
        <f ca="true">+IF(OFFSET('Sanitation Data'!$E$31,0,10*ROW('Sanitation Data'!E16))="","",OFFSET('Sanitation Data'!$E$31,0,10*ROW('Sanitation Data'!E16)))</f>
        <v/>
      </c>
      <c r="CT22" s="296" t="str">
        <f ca="true">+IF(OFFSET('Sanitation Data'!$E$32,0,10*ROW('Sanitation Data'!E16))="","",OFFSET('Sanitation Data'!$E$32,0,10*ROW('Sanitation Data'!E16)))</f>
        <v/>
      </c>
      <c r="CU22" s="296" t="str">
        <f ca="true">+IF(OFFSET('Sanitation Data'!$F$28,0,10*ROW('Sanitation Data'!F16))="","",OFFSET('Sanitation Data'!$F$28,0,10*ROW('Sanitation Data'!F16)))</f>
        <v/>
      </c>
      <c r="CV22" s="296" t="str">
        <f ca="true">+IF(OFFSET('Sanitation Data'!$F$29,0,10*ROW('Sanitation Data'!F16))="","",OFFSET('Sanitation Data'!$F$29,0,10*ROW('Sanitation Data'!F16)))</f>
        <v/>
      </c>
      <c r="CW22" s="296" t="str">
        <f ca="true">+IF(OFFSET('Sanitation Data'!$F$30,0,10*ROW('Sanitation Data'!F16))="","",OFFSET('Sanitation Data'!$F$30,0,10*ROW('Sanitation Data'!F16)))</f>
        <v/>
      </c>
      <c r="CX22" s="296" t="str">
        <f ca="true">+IF(OFFSET('Sanitation Data'!$F$31,0,10*ROW('Sanitation Data'!F16))="","",OFFSET('Sanitation Data'!$F$31,0,10*ROW('Sanitation Data'!F16)))</f>
        <v/>
      </c>
      <c r="CY22" s="296" t="str">
        <f ca="true">+IF(OFFSET('Sanitation Data'!$F$32,0,10*ROW('Sanitation Data'!F16))="","",OFFSET('Sanitation Data'!$F$32,0,10*ROW('Sanitation Data'!F16)))</f>
        <v/>
      </c>
      <c r="CZ22" s="296" t="str">
        <f ca="true">+IF(OFFSET('Sanitation Data'!$G$28,0,10*ROW('Sanitation Data'!G16))="","",OFFSET('Sanitation Data'!$G$28,0,10*ROW('Sanitation Data'!G16)))</f>
        <v/>
      </c>
      <c r="DA22" s="296" t="str">
        <f ca="true">+IF(OFFSET('Sanitation Data'!$G$29,0,10*ROW('Sanitation Data'!G16))="","",OFFSET('Sanitation Data'!$G$29,0,10*ROW('Sanitation Data'!G16)))</f>
        <v/>
      </c>
      <c r="DB22" s="296" t="str">
        <f ca="true">+IF(OFFSET('Sanitation Data'!$G$30,0,10*ROW('Sanitation Data'!G16))="","",OFFSET('Sanitation Data'!$G$30,0,10*ROW('Sanitation Data'!G16)))</f>
        <v/>
      </c>
      <c r="DC22" s="296" t="str">
        <f ca="true">+IF(OFFSET('Sanitation Data'!$G$31,0,10*ROW('Sanitation Data'!G16))="","",OFFSET('Sanitation Data'!$G$31,0,10*ROW('Sanitation Data'!G16)))</f>
        <v/>
      </c>
      <c r="DD22" s="296" t="str">
        <f ca="true">+IF(OFFSET('Sanitation Data'!$G$32,0,10*ROW('Sanitation Data'!G16))="","",OFFSET('Sanitation Data'!$G$32,0,10*ROW('Sanitation Data'!G16)))</f>
        <v/>
      </c>
      <c r="DE22" s="296" t="str">
        <f ca="true">+IF(OFFSET('Sanitation Data'!$H$28,0,10*ROW('Sanitation Data'!H16))="","",OFFSET('Sanitation Data'!$H$28,0,10*ROW('Sanitation Data'!H16)))</f>
        <v/>
      </c>
      <c r="DF22" s="296" t="str">
        <f ca="true">+IF(OFFSET('Sanitation Data'!$H$29,0,10*ROW('Sanitation Data'!H16))="","",OFFSET('Sanitation Data'!$H$29,0,10*ROW('Sanitation Data'!H16)))</f>
        <v/>
      </c>
      <c r="DG22" s="296" t="str">
        <f ca="true">+IF(OFFSET('Sanitation Data'!$H$30,0,10*ROW('Sanitation Data'!H16))="","",OFFSET('Sanitation Data'!$H$30,0,10*ROW('Sanitation Data'!H16)))</f>
        <v/>
      </c>
      <c r="DH22" s="296" t="str">
        <f ca="true">+IF(OFFSET('Sanitation Data'!$H$31,0,10*ROW('Sanitation Data'!H16))="","",OFFSET('Sanitation Data'!$H$31,0,10*ROW('Sanitation Data'!H16)))</f>
        <v/>
      </c>
      <c r="DI22" s="296" t="str">
        <f ca="true">+IF(OFFSET('Sanitation Data'!$H$32,0,10*ROW('Sanitation Data'!H16))="","",OFFSET('Sanitation Data'!$H$32,0,10*ROW('Sanitation Data'!H16)))</f>
        <v/>
      </c>
      <c r="DJ22" s="296" t="str">
        <f ca="true">+IF(OFFSET('Sanitation Data'!$I$28,0,10*ROW('Sanitation Data'!I16))="","",OFFSET('Sanitation Data'!$I$28,0,10*ROW('Sanitation Data'!I16)))</f>
        <v/>
      </c>
      <c r="DK22" s="296" t="str">
        <f ca="true">+IF(OFFSET('Sanitation Data'!$I$29,0,10*ROW('Sanitation Data'!I16))="","",OFFSET('Sanitation Data'!$I$29,0,10*ROW('Sanitation Data'!I16)))</f>
        <v/>
      </c>
      <c r="DL22" s="296" t="str">
        <f ca="true">+IF(OFFSET('Sanitation Data'!$I$30,0,10*ROW('Sanitation Data'!I16))="","",OFFSET('Sanitation Data'!$I$30,0,10*ROW('Sanitation Data'!I16)))</f>
        <v/>
      </c>
      <c r="DM22" s="296" t="str">
        <f ca="true">+IF(OFFSET('Sanitation Data'!$I$31,0,10*ROW('Sanitation Data'!I16))="","",OFFSET('Sanitation Data'!$I$31,0,10*ROW('Sanitation Data'!I16)))</f>
        <v/>
      </c>
      <c r="DN22" s="296" t="str">
        <f ca="true">+IF(OFFSET('Sanitation Data'!$I$32,0,10*ROW('Sanitation Data'!I16))="","",OFFSET('Sanitation Data'!$I$32,0,10*ROW('Sanitation Data'!I16)))</f>
        <v/>
      </c>
      <c r="DO22" s="296" t="str">
        <f ca="true">+IF(OFFSET('Hygiene Data'!$D$11,0,10*ROW('Hygiene Data'!D16))="","",OFFSET('Hygiene Data'!$D$11,0,10*ROW('Hygiene Data'!D16)))</f>
        <v/>
      </c>
      <c r="DP22" s="296" t="str">
        <f ca="true">+IF(OFFSET('Hygiene Data'!$D$12,0,10*ROW('Hygiene Data'!D16))="","",OFFSET('Hygiene Data'!$D$12,0,10*ROW('Hygiene Data'!D16)))</f>
        <v/>
      </c>
      <c r="DQ22" s="296" t="str">
        <f ca="true">+IF(OFFSET('Hygiene Data'!$D$13,0,10*ROW('Hygiene Data'!D16))="","",OFFSET('Hygiene Data'!$D$13,0,10*ROW('Hygiene Data'!D16)))</f>
        <v/>
      </c>
      <c r="DR22" s="296" t="str">
        <f ca="true">+IF(OFFSET('Hygiene Data'!$E$11,0,10*ROW('Hygiene Data'!E16))="","",OFFSET('Hygiene Data'!$E$11,0,10*ROW('Hygiene Data'!E16)))</f>
        <v/>
      </c>
      <c r="DS22" s="296" t="str">
        <f ca="true">+IF(OFFSET('Hygiene Data'!$E$12,0,10*ROW('Hygiene Data'!E16))="","",OFFSET('Hygiene Data'!$E$12,0,10*ROW('Hygiene Data'!E16)))</f>
        <v/>
      </c>
      <c r="DT22" s="296" t="str">
        <f ca="true">+IF(OFFSET('Hygiene Data'!$E$13,0,10*ROW('Hygiene Data'!E16))="","",OFFSET('Hygiene Data'!$E$13,0,10*ROW('Hygiene Data'!E16)))</f>
        <v/>
      </c>
      <c r="DU22" s="296" t="str">
        <f ca="true">+IF(OFFSET('Hygiene Data'!$F$11,0,10*ROW('Hygiene Data'!F16))="","",OFFSET('Hygiene Data'!$F$11,0,10*ROW('Hygiene Data'!F16)))</f>
        <v/>
      </c>
      <c r="DV22" s="296" t="str">
        <f ca="true">+IF(OFFSET('Hygiene Data'!$F$12,0,10*ROW('Hygiene Data'!F16))="","",OFFSET('Hygiene Data'!$F$12,0,10*ROW('Hygiene Data'!F16)))</f>
        <v/>
      </c>
      <c r="DW22" s="296" t="str">
        <f ca="true">+IF(OFFSET('Hygiene Data'!$F$13,0,10*ROW('Hygiene Data'!F16))="","",OFFSET('Hygiene Data'!$F$13,0,10*ROW('Hygiene Data'!F16)))</f>
        <v/>
      </c>
      <c r="DX22" s="296" t="str">
        <f ca="true">+IF(OFFSET('Hygiene Data'!$G$11,0,10*ROW('Hygiene Data'!G16))="","",OFFSET('Hygiene Data'!$G$11,0,10*ROW('Hygiene Data'!G16)))</f>
        <v/>
      </c>
      <c r="DY22" s="296" t="str">
        <f ca="true">+IF(OFFSET('Hygiene Data'!$G$12,0,10*ROW('Hygiene Data'!G16))="","",OFFSET('Hygiene Data'!$G$12,0,10*ROW('Hygiene Data'!G16)))</f>
        <v/>
      </c>
      <c r="DZ22" s="296" t="str">
        <f ca="true">+IF(OFFSET('Hygiene Data'!$G$13,0,10*ROW('Hygiene Data'!G16))="","",OFFSET('Hygiene Data'!$G$13,0,10*ROW('Hygiene Data'!G16)))</f>
        <v/>
      </c>
      <c r="EA22" s="296" t="str">
        <f ca="true">+IF(OFFSET('Hygiene Data'!$H$11,0,10*ROW('Hygiene Data'!H16))="","",OFFSET('Hygiene Data'!$H$11,0,10*ROW('Hygiene Data'!H16)))</f>
        <v/>
      </c>
      <c r="EB22" s="296" t="str">
        <f ca="true">+IF(OFFSET('Hygiene Data'!$H$12,0,10*ROW('Hygiene Data'!H16))="","",OFFSET('Hygiene Data'!$H$12,0,10*ROW('Hygiene Data'!H16)))</f>
        <v/>
      </c>
      <c r="EC22" s="296" t="str">
        <f ca="true">+IF(OFFSET('Hygiene Data'!$H$13,0,10*ROW('Hygiene Data'!H16))="","",OFFSET('Hygiene Data'!$H$13,0,10*ROW('Hygiene Data'!H16)))</f>
        <v/>
      </c>
      <c r="ED22" s="296" t="str">
        <f ca="true">+IF(OFFSET('Hygiene Data'!$I$11,0,10*ROW('Hygiene Data'!I16))="","",OFFSET('Hygiene Data'!$I$11,0,10*ROW('Hygiene Data'!I16)))</f>
        <v/>
      </c>
      <c r="EE22" s="296" t="str">
        <f ca="true">+IF(OFFSET('Hygiene Data'!$I$12,0,10*ROW('Hygiene Data'!I16))="","",OFFSET('Hygiene Data'!$I$12,0,10*ROW('Hygiene Data'!I16)))</f>
        <v/>
      </c>
      <c r="EF22" s="296"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58" t="str">
        <f t="shared" ca="true" si="0"/>
        <v/>
      </c>
      <c r="D23" s="9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6"/>
      <c r="BS23" s="296" t="str">
        <f ca="true">+IF(OFFSET('Water Data'!$D$27,0,10*ROW('Water Data'!D17))="","",OFFSET('Water Data'!$D$27,0,10*ROW('Water Data'!D17)))</f>
        <v/>
      </c>
      <c r="BT23" s="296" t="str">
        <f ca="true">+IF(OFFSET('Water Data'!$D$28,0,10*ROW('Water Data'!D17))="","",OFFSET('Water Data'!$D$28,0,10*ROW('Water Data'!D17)))</f>
        <v/>
      </c>
      <c r="BU23" s="296" t="str">
        <f ca="true">+IF(OFFSET('Water Data'!$D$29,0,10*ROW('Water Data'!D17))="","",OFFSET('Water Data'!$D$29,0,10*ROW('Water Data'!D17)))</f>
        <v/>
      </c>
      <c r="BV23" s="296" t="str">
        <f ca="true">+IF(OFFSET('Water Data'!$E$27,0,10*ROW('Water Data'!E17))="","",OFFSET('Water Data'!$E$27,0,10*ROW('Water Data'!E17)))</f>
        <v/>
      </c>
      <c r="BW23" s="296" t="str">
        <f ca="true">+IF(OFFSET('Water Data'!$E$28,0,10*ROW('Water Data'!E17))="","",OFFSET('Water Data'!$E$28,0,10*ROW('Water Data'!E17)))</f>
        <v/>
      </c>
      <c r="BX23" s="296" t="str">
        <f ca="true">+IF(OFFSET('Water Data'!$E$29,0,10*ROW('Water Data'!E17))="","",OFFSET('Water Data'!$E$29,0,10*ROW('Water Data'!E17)))</f>
        <v/>
      </c>
      <c r="BY23" s="296" t="str">
        <f ca="true">+IF(OFFSET('Water Data'!$F$27,0,10*ROW('Water Data'!F17))="","",OFFSET('Water Data'!$F$27,0,10*ROW('Water Data'!F17)))</f>
        <v/>
      </c>
      <c r="BZ23" s="296" t="str">
        <f ca="true">+IF(OFFSET('Water Data'!$F$28,0,10*ROW('Water Data'!F17))="","",OFFSET('Water Data'!$F$28,0,10*ROW('Water Data'!F17)))</f>
        <v/>
      </c>
      <c r="CA23" s="296" t="str">
        <f ca="true">+IF(OFFSET('Water Data'!$F$29,0,10*ROW('Water Data'!F17))="","",OFFSET('Water Data'!$F$29,0,10*ROW('Water Data'!F17)))</f>
        <v/>
      </c>
      <c r="CB23" s="296" t="str">
        <f ca="true">+IF(OFFSET('Water Data'!$G$27,0,10*ROW('Water Data'!G17))="","",OFFSET('Water Data'!$G$27,0,10*ROW('Water Data'!G17)))</f>
        <v/>
      </c>
      <c r="CC23" s="296" t="str">
        <f ca="true">+IF(OFFSET('Water Data'!$G$28,0,10*ROW('Water Data'!G17))="","",OFFSET('Water Data'!$G$28,0,10*ROW('Water Data'!G17)))</f>
        <v/>
      </c>
      <c r="CD23" s="296" t="str">
        <f ca="true">+IF(OFFSET('Water Data'!$G$29,0,10*ROW('Water Data'!G17))="","",OFFSET('Water Data'!$G$29,0,10*ROW('Water Data'!G17)))</f>
        <v/>
      </c>
      <c r="CE23" s="296" t="str">
        <f ca="true">+IF(OFFSET('Water Data'!$H$27,0,10*ROW('Water Data'!H17))="","",OFFSET('Water Data'!$H$27,0,10*ROW('Water Data'!H17)))</f>
        <v/>
      </c>
      <c r="CF23" s="296" t="str">
        <f ca="true">+IF(OFFSET('Water Data'!$H$28,0,10*ROW('Water Data'!H17))="","",OFFSET('Water Data'!$H$28,0,10*ROW('Water Data'!H17)))</f>
        <v/>
      </c>
      <c r="CG23" s="296" t="str">
        <f ca="true">+IF(OFFSET('Water Data'!$H$29,0,10*ROW('Water Data'!H17))="","",OFFSET('Water Data'!$H$29,0,10*ROW('Water Data'!H17)))</f>
        <v/>
      </c>
      <c r="CH23" s="296" t="str">
        <f ca="true">+IF(OFFSET('Water Data'!$I$27,0,10*ROW('Water Data'!I17))="","",OFFSET('Water Data'!$I$27,0,10*ROW('Water Data'!I17)))</f>
        <v/>
      </c>
      <c r="CI23" s="296" t="str">
        <f ca="true">+IF(OFFSET('Water Data'!$I$28,0,10*ROW('Water Data'!I17))="","",OFFSET('Water Data'!$I$28,0,10*ROW('Water Data'!I17)))</f>
        <v/>
      </c>
      <c r="CJ23" s="296" t="str">
        <f ca="true">+IF(OFFSET('Water Data'!$I$29,0,10*ROW('Water Data'!I17))="","",OFFSET('Water Data'!$I$29,0,10*ROW('Water Data'!I17)))</f>
        <v/>
      </c>
      <c r="CK23" s="296" t="str">
        <f ca="true">+IF(OFFSET('Sanitation Data'!$D$28,0,10*ROW('Sanitation Data'!D17))="","",OFFSET('Sanitation Data'!$D$28,0,10*ROW('Sanitation Data'!D17)))</f>
        <v/>
      </c>
      <c r="CL23" s="296" t="str">
        <f ca="true">+IF(OFFSET('Sanitation Data'!$D$29,0,10*ROW('Sanitation Data'!D17))="","",OFFSET('Sanitation Data'!$D$29,0,10*ROW('Sanitation Data'!D17)))</f>
        <v/>
      </c>
      <c r="CM23" s="296" t="str">
        <f ca="true">+IF(OFFSET('Sanitation Data'!$D$30,0,10*ROW('Sanitation Data'!D17))="","",OFFSET('Sanitation Data'!$D$30,0,10*ROW('Sanitation Data'!D17)))</f>
        <v/>
      </c>
      <c r="CN23" s="296" t="str">
        <f ca="true">+IF(OFFSET('Sanitation Data'!$D$31,0,10*ROW('Sanitation Data'!D17))="","",OFFSET('Sanitation Data'!$D$31,0,10*ROW('Sanitation Data'!D17)))</f>
        <v/>
      </c>
      <c r="CO23" s="296" t="str">
        <f ca="true">+IF(OFFSET('Sanitation Data'!$D$32,0,10*ROW('Sanitation Data'!D17))="","",OFFSET('Sanitation Data'!$D$32,0,10*ROW('Sanitation Data'!D17)))</f>
        <v/>
      </c>
      <c r="CP23" s="296" t="str">
        <f ca="true">+IF(OFFSET('Sanitation Data'!$E$28,0,10*ROW('Sanitation Data'!E17))="","",OFFSET('Sanitation Data'!$E$28,0,10*ROW('Sanitation Data'!E17)))</f>
        <v/>
      </c>
      <c r="CQ23" s="296" t="str">
        <f ca="true">+IF(OFFSET('Sanitation Data'!$E$29,0,10*ROW('Sanitation Data'!E17))="","",OFFSET('Sanitation Data'!$E$29,0,10*ROW('Sanitation Data'!E17)))</f>
        <v/>
      </c>
      <c r="CR23" s="296" t="str">
        <f ca="true">+IF(OFFSET('Sanitation Data'!$E$30,0,10*ROW('Sanitation Data'!E17))="","",OFFSET('Sanitation Data'!$E$30,0,10*ROW('Sanitation Data'!E17)))</f>
        <v/>
      </c>
      <c r="CS23" s="296" t="str">
        <f ca="true">+IF(OFFSET('Sanitation Data'!$E$31,0,10*ROW('Sanitation Data'!E17))="","",OFFSET('Sanitation Data'!$E$31,0,10*ROW('Sanitation Data'!E17)))</f>
        <v/>
      </c>
      <c r="CT23" s="296" t="str">
        <f ca="true">+IF(OFFSET('Sanitation Data'!$E$32,0,10*ROW('Sanitation Data'!E17))="","",OFFSET('Sanitation Data'!$E$32,0,10*ROW('Sanitation Data'!E17)))</f>
        <v/>
      </c>
      <c r="CU23" s="296" t="str">
        <f ca="true">+IF(OFFSET('Sanitation Data'!$F$28,0,10*ROW('Sanitation Data'!F17))="","",OFFSET('Sanitation Data'!$F$28,0,10*ROW('Sanitation Data'!F17)))</f>
        <v/>
      </c>
      <c r="CV23" s="296" t="str">
        <f ca="true">+IF(OFFSET('Sanitation Data'!$F$29,0,10*ROW('Sanitation Data'!F17))="","",OFFSET('Sanitation Data'!$F$29,0,10*ROW('Sanitation Data'!F17)))</f>
        <v/>
      </c>
      <c r="CW23" s="296" t="str">
        <f ca="true">+IF(OFFSET('Sanitation Data'!$F$30,0,10*ROW('Sanitation Data'!F17))="","",OFFSET('Sanitation Data'!$F$30,0,10*ROW('Sanitation Data'!F17)))</f>
        <v/>
      </c>
      <c r="CX23" s="296" t="str">
        <f ca="true">+IF(OFFSET('Sanitation Data'!$F$31,0,10*ROW('Sanitation Data'!F17))="","",OFFSET('Sanitation Data'!$F$31,0,10*ROW('Sanitation Data'!F17)))</f>
        <v/>
      </c>
      <c r="CY23" s="296" t="str">
        <f ca="true">+IF(OFFSET('Sanitation Data'!$F$32,0,10*ROW('Sanitation Data'!F17))="","",OFFSET('Sanitation Data'!$F$32,0,10*ROW('Sanitation Data'!F17)))</f>
        <v/>
      </c>
      <c r="CZ23" s="296" t="str">
        <f ca="true">+IF(OFFSET('Sanitation Data'!$G$28,0,10*ROW('Sanitation Data'!G17))="","",OFFSET('Sanitation Data'!$G$28,0,10*ROW('Sanitation Data'!G17)))</f>
        <v/>
      </c>
      <c r="DA23" s="296" t="str">
        <f ca="true">+IF(OFFSET('Sanitation Data'!$G$29,0,10*ROW('Sanitation Data'!G17))="","",OFFSET('Sanitation Data'!$G$29,0,10*ROW('Sanitation Data'!G17)))</f>
        <v/>
      </c>
      <c r="DB23" s="296" t="str">
        <f ca="true">+IF(OFFSET('Sanitation Data'!$G$30,0,10*ROW('Sanitation Data'!G17))="","",OFFSET('Sanitation Data'!$G$30,0,10*ROW('Sanitation Data'!G17)))</f>
        <v/>
      </c>
      <c r="DC23" s="296" t="str">
        <f ca="true">+IF(OFFSET('Sanitation Data'!$G$31,0,10*ROW('Sanitation Data'!G17))="","",OFFSET('Sanitation Data'!$G$31,0,10*ROW('Sanitation Data'!G17)))</f>
        <v/>
      </c>
      <c r="DD23" s="296" t="str">
        <f ca="true">+IF(OFFSET('Sanitation Data'!$G$32,0,10*ROW('Sanitation Data'!G17))="","",OFFSET('Sanitation Data'!$G$32,0,10*ROW('Sanitation Data'!G17)))</f>
        <v/>
      </c>
      <c r="DE23" s="296" t="str">
        <f ca="true">+IF(OFFSET('Sanitation Data'!$H$28,0,10*ROW('Sanitation Data'!H17))="","",OFFSET('Sanitation Data'!$H$28,0,10*ROW('Sanitation Data'!H17)))</f>
        <v/>
      </c>
      <c r="DF23" s="296" t="str">
        <f ca="true">+IF(OFFSET('Sanitation Data'!$H$29,0,10*ROW('Sanitation Data'!H17))="","",OFFSET('Sanitation Data'!$H$29,0,10*ROW('Sanitation Data'!H17)))</f>
        <v/>
      </c>
      <c r="DG23" s="296" t="str">
        <f ca="true">+IF(OFFSET('Sanitation Data'!$H$30,0,10*ROW('Sanitation Data'!H17))="","",OFFSET('Sanitation Data'!$H$30,0,10*ROW('Sanitation Data'!H17)))</f>
        <v/>
      </c>
      <c r="DH23" s="296" t="str">
        <f ca="true">+IF(OFFSET('Sanitation Data'!$H$31,0,10*ROW('Sanitation Data'!H17))="","",OFFSET('Sanitation Data'!$H$31,0,10*ROW('Sanitation Data'!H17)))</f>
        <v/>
      </c>
      <c r="DI23" s="296" t="str">
        <f ca="true">+IF(OFFSET('Sanitation Data'!$H$32,0,10*ROW('Sanitation Data'!H17))="","",OFFSET('Sanitation Data'!$H$32,0,10*ROW('Sanitation Data'!H17)))</f>
        <v/>
      </c>
      <c r="DJ23" s="296" t="str">
        <f ca="true">+IF(OFFSET('Sanitation Data'!$I$28,0,10*ROW('Sanitation Data'!I17))="","",OFFSET('Sanitation Data'!$I$28,0,10*ROW('Sanitation Data'!I17)))</f>
        <v/>
      </c>
      <c r="DK23" s="296" t="str">
        <f ca="true">+IF(OFFSET('Sanitation Data'!$I$29,0,10*ROW('Sanitation Data'!I17))="","",OFFSET('Sanitation Data'!$I$29,0,10*ROW('Sanitation Data'!I17)))</f>
        <v/>
      </c>
      <c r="DL23" s="296" t="str">
        <f ca="true">+IF(OFFSET('Sanitation Data'!$I$30,0,10*ROW('Sanitation Data'!I17))="","",OFFSET('Sanitation Data'!$I$30,0,10*ROW('Sanitation Data'!I17)))</f>
        <v/>
      </c>
      <c r="DM23" s="296" t="str">
        <f ca="true">+IF(OFFSET('Sanitation Data'!$I$31,0,10*ROW('Sanitation Data'!I17))="","",OFFSET('Sanitation Data'!$I$31,0,10*ROW('Sanitation Data'!I17)))</f>
        <v/>
      </c>
      <c r="DN23" s="296" t="str">
        <f ca="true">+IF(OFFSET('Sanitation Data'!$I$32,0,10*ROW('Sanitation Data'!I17))="","",OFFSET('Sanitation Data'!$I$32,0,10*ROW('Sanitation Data'!I17)))</f>
        <v/>
      </c>
      <c r="DO23" s="296" t="str">
        <f ca="true">+IF(OFFSET('Hygiene Data'!$D$11,0,10*ROW('Hygiene Data'!D17))="","",OFFSET('Hygiene Data'!$D$11,0,10*ROW('Hygiene Data'!D17)))</f>
        <v/>
      </c>
      <c r="DP23" s="296" t="str">
        <f ca="true">+IF(OFFSET('Hygiene Data'!$D$12,0,10*ROW('Hygiene Data'!D17))="","",OFFSET('Hygiene Data'!$D$12,0,10*ROW('Hygiene Data'!D17)))</f>
        <v/>
      </c>
      <c r="DQ23" s="296" t="str">
        <f ca="true">+IF(OFFSET('Hygiene Data'!$D$13,0,10*ROW('Hygiene Data'!D17))="","",OFFSET('Hygiene Data'!$D$13,0,10*ROW('Hygiene Data'!D17)))</f>
        <v/>
      </c>
      <c r="DR23" s="296" t="str">
        <f ca="true">+IF(OFFSET('Hygiene Data'!$E$11,0,10*ROW('Hygiene Data'!E17))="","",OFFSET('Hygiene Data'!$E$11,0,10*ROW('Hygiene Data'!E17)))</f>
        <v/>
      </c>
      <c r="DS23" s="296" t="str">
        <f ca="true">+IF(OFFSET('Hygiene Data'!$E$12,0,10*ROW('Hygiene Data'!E17))="","",OFFSET('Hygiene Data'!$E$12,0,10*ROW('Hygiene Data'!E17)))</f>
        <v/>
      </c>
      <c r="DT23" s="296" t="str">
        <f ca="true">+IF(OFFSET('Hygiene Data'!$E$13,0,10*ROW('Hygiene Data'!E17))="","",OFFSET('Hygiene Data'!$E$13,0,10*ROW('Hygiene Data'!E17)))</f>
        <v/>
      </c>
      <c r="DU23" s="296" t="str">
        <f ca="true">+IF(OFFSET('Hygiene Data'!$F$11,0,10*ROW('Hygiene Data'!F17))="","",OFFSET('Hygiene Data'!$F$11,0,10*ROW('Hygiene Data'!F17)))</f>
        <v/>
      </c>
      <c r="DV23" s="296" t="str">
        <f ca="true">+IF(OFFSET('Hygiene Data'!$F$12,0,10*ROW('Hygiene Data'!F17))="","",OFFSET('Hygiene Data'!$F$12,0,10*ROW('Hygiene Data'!F17)))</f>
        <v/>
      </c>
      <c r="DW23" s="296" t="str">
        <f ca="true">+IF(OFFSET('Hygiene Data'!$F$13,0,10*ROW('Hygiene Data'!F17))="","",OFFSET('Hygiene Data'!$F$13,0,10*ROW('Hygiene Data'!F17)))</f>
        <v/>
      </c>
      <c r="DX23" s="296" t="str">
        <f ca="true">+IF(OFFSET('Hygiene Data'!$G$11,0,10*ROW('Hygiene Data'!G17))="","",OFFSET('Hygiene Data'!$G$11,0,10*ROW('Hygiene Data'!G17)))</f>
        <v/>
      </c>
      <c r="DY23" s="296" t="str">
        <f ca="true">+IF(OFFSET('Hygiene Data'!$G$12,0,10*ROW('Hygiene Data'!G17))="","",OFFSET('Hygiene Data'!$G$12,0,10*ROW('Hygiene Data'!G17)))</f>
        <v/>
      </c>
      <c r="DZ23" s="296" t="str">
        <f ca="true">+IF(OFFSET('Hygiene Data'!$G$13,0,10*ROW('Hygiene Data'!G17))="","",OFFSET('Hygiene Data'!$G$13,0,10*ROW('Hygiene Data'!G17)))</f>
        <v/>
      </c>
      <c r="EA23" s="296" t="str">
        <f ca="true">+IF(OFFSET('Hygiene Data'!$H$11,0,10*ROW('Hygiene Data'!H17))="","",OFFSET('Hygiene Data'!$H$11,0,10*ROW('Hygiene Data'!H17)))</f>
        <v/>
      </c>
      <c r="EB23" s="296" t="str">
        <f ca="true">+IF(OFFSET('Hygiene Data'!$H$12,0,10*ROW('Hygiene Data'!H17))="","",OFFSET('Hygiene Data'!$H$12,0,10*ROW('Hygiene Data'!H17)))</f>
        <v/>
      </c>
      <c r="EC23" s="296" t="str">
        <f ca="true">+IF(OFFSET('Hygiene Data'!$H$13,0,10*ROW('Hygiene Data'!H17))="","",OFFSET('Hygiene Data'!$H$13,0,10*ROW('Hygiene Data'!H17)))</f>
        <v/>
      </c>
      <c r="ED23" s="296" t="str">
        <f ca="true">+IF(OFFSET('Hygiene Data'!$I$11,0,10*ROW('Hygiene Data'!I17))="","",OFFSET('Hygiene Data'!$I$11,0,10*ROW('Hygiene Data'!I17)))</f>
        <v/>
      </c>
      <c r="EE23" s="296" t="str">
        <f ca="true">+IF(OFFSET('Hygiene Data'!$I$12,0,10*ROW('Hygiene Data'!I17))="","",OFFSET('Hygiene Data'!$I$12,0,10*ROW('Hygiene Data'!I17)))</f>
        <v/>
      </c>
      <c r="EF23" s="296"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58" t="str">
        <f t="shared" ca="true" si="0"/>
        <v/>
      </c>
      <c r="D24" s="9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6"/>
      <c r="BS24" s="296" t="str">
        <f ca="true">+IF(OFFSET('Water Data'!$D$27,0,10*ROW('Water Data'!D18))="","",OFFSET('Water Data'!$D$27,0,10*ROW('Water Data'!D18)))</f>
        <v/>
      </c>
      <c r="BT24" s="296" t="str">
        <f ca="true">+IF(OFFSET('Water Data'!$D$28,0,10*ROW('Water Data'!D18))="","",OFFSET('Water Data'!$D$28,0,10*ROW('Water Data'!D18)))</f>
        <v/>
      </c>
      <c r="BU24" s="296" t="str">
        <f ca="true">+IF(OFFSET('Water Data'!$D$29,0,10*ROW('Water Data'!D18))="","",OFFSET('Water Data'!$D$29,0,10*ROW('Water Data'!D18)))</f>
        <v/>
      </c>
      <c r="BV24" s="296" t="str">
        <f ca="true">+IF(OFFSET('Water Data'!$E$27,0,10*ROW('Water Data'!E18))="","",OFFSET('Water Data'!$E$27,0,10*ROW('Water Data'!E18)))</f>
        <v/>
      </c>
      <c r="BW24" s="296" t="str">
        <f ca="true">+IF(OFFSET('Water Data'!$E$28,0,10*ROW('Water Data'!E18))="","",OFFSET('Water Data'!$E$28,0,10*ROW('Water Data'!E18)))</f>
        <v/>
      </c>
      <c r="BX24" s="296" t="str">
        <f ca="true">+IF(OFFSET('Water Data'!$E$29,0,10*ROW('Water Data'!E18))="","",OFFSET('Water Data'!$E$29,0,10*ROW('Water Data'!E18)))</f>
        <v/>
      </c>
      <c r="BY24" s="296" t="str">
        <f ca="true">+IF(OFFSET('Water Data'!$F$27,0,10*ROW('Water Data'!F18))="","",OFFSET('Water Data'!$F$27,0,10*ROW('Water Data'!F18)))</f>
        <v/>
      </c>
      <c r="BZ24" s="296" t="str">
        <f ca="true">+IF(OFFSET('Water Data'!$F$28,0,10*ROW('Water Data'!F18))="","",OFFSET('Water Data'!$F$28,0,10*ROW('Water Data'!F18)))</f>
        <v/>
      </c>
      <c r="CA24" s="296" t="str">
        <f ca="true">+IF(OFFSET('Water Data'!$F$29,0,10*ROW('Water Data'!F18))="","",OFFSET('Water Data'!$F$29,0,10*ROW('Water Data'!F18)))</f>
        <v/>
      </c>
      <c r="CB24" s="296" t="str">
        <f ca="true">+IF(OFFSET('Water Data'!$G$27,0,10*ROW('Water Data'!G18))="","",OFFSET('Water Data'!$G$27,0,10*ROW('Water Data'!G18)))</f>
        <v/>
      </c>
      <c r="CC24" s="296" t="str">
        <f ca="true">+IF(OFFSET('Water Data'!$G$28,0,10*ROW('Water Data'!G18))="","",OFFSET('Water Data'!$G$28,0,10*ROW('Water Data'!G18)))</f>
        <v/>
      </c>
      <c r="CD24" s="296" t="str">
        <f ca="true">+IF(OFFSET('Water Data'!$G$29,0,10*ROW('Water Data'!G18))="","",OFFSET('Water Data'!$G$29,0,10*ROW('Water Data'!G18)))</f>
        <v/>
      </c>
      <c r="CE24" s="296" t="str">
        <f ca="true">+IF(OFFSET('Water Data'!$H$27,0,10*ROW('Water Data'!H18))="","",OFFSET('Water Data'!$H$27,0,10*ROW('Water Data'!H18)))</f>
        <v/>
      </c>
      <c r="CF24" s="296" t="str">
        <f ca="true">+IF(OFFSET('Water Data'!$H$28,0,10*ROW('Water Data'!H18))="","",OFFSET('Water Data'!$H$28,0,10*ROW('Water Data'!H18)))</f>
        <v/>
      </c>
      <c r="CG24" s="296" t="str">
        <f ca="true">+IF(OFFSET('Water Data'!$H$29,0,10*ROW('Water Data'!H18))="","",OFFSET('Water Data'!$H$29,0,10*ROW('Water Data'!H18)))</f>
        <v/>
      </c>
      <c r="CH24" s="296" t="str">
        <f ca="true">+IF(OFFSET('Water Data'!$I$27,0,10*ROW('Water Data'!I18))="","",OFFSET('Water Data'!$I$27,0,10*ROW('Water Data'!I18)))</f>
        <v/>
      </c>
      <c r="CI24" s="296" t="str">
        <f ca="true">+IF(OFFSET('Water Data'!$I$28,0,10*ROW('Water Data'!I18))="","",OFFSET('Water Data'!$I$28,0,10*ROW('Water Data'!I18)))</f>
        <v/>
      </c>
      <c r="CJ24" s="296" t="str">
        <f ca="true">+IF(OFFSET('Water Data'!$I$29,0,10*ROW('Water Data'!I18))="","",OFFSET('Water Data'!$I$29,0,10*ROW('Water Data'!I18)))</f>
        <v/>
      </c>
      <c r="CK24" s="296" t="str">
        <f ca="true">+IF(OFFSET('Sanitation Data'!$D$28,0,10*ROW('Sanitation Data'!D18))="","",OFFSET('Sanitation Data'!$D$28,0,10*ROW('Sanitation Data'!D18)))</f>
        <v/>
      </c>
      <c r="CL24" s="296" t="str">
        <f ca="true">+IF(OFFSET('Sanitation Data'!$D$29,0,10*ROW('Sanitation Data'!D18))="","",OFFSET('Sanitation Data'!$D$29,0,10*ROW('Sanitation Data'!D18)))</f>
        <v/>
      </c>
      <c r="CM24" s="296" t="str">
        <f ca="true">+IF(OFFSET('Sanitation Data'!$D$30,0,10*ROW('Sanitation Data'!D18))="","",OFFSET('Sanitation Data'!$D$30,0,10*ROW('Sanitation Data'!D18)))</f>
        <v/>
      </c>
      <c r="CN24" s="296" t="str">
        <f ca="true">+IF(OFFSET('Sanitation Data'!$D$31,0,10*ROW('Sanitation Data'!D18))="","",OFFSET('Sanitation Data'!$D$31,0,10*ROW('Sanitation Data'!D18)))</f>
        <v/>
      </c>
      <c r="CO24" s="296" t="str">
        <f ca="true">+IF(OFFSET('Sanitation Data'!$D$32,0,10*ROW('Sanitation Data'!D18))="","",OFFSET('Sanitation Data'!$D$32,0,10*ROW('Sanitation Data'!D18)))</f>
        <v/>
      </c>
      <c r="CP24" s="296" t="str">
        <f ca="true">+IF(OFFSET('Sanitation Data'!$E$28,0,10*ROW('Sanitation Data'!E18))="","",OFFSET('Sanitation Data'!$E$28,0,10*ROW('Sanitation Data'!E18)))</f>
        <v/>
      </c>
      <c r="CQ24" s="296" t="str">
        <f ca="true">+IF(OFFSET('Sanitation Data'!$E$29,0,10*ROW('Sanitation Data'!E18))="","",OFFSET('Sanitation Data'!$E$29,0,10*ROW('Sanitation Data'!E18)))</f>
        <v/>
      </c>
      <c r="CR24" s="296" t="str">
        <f ca="true">+IF(OFFSET('Sanitation Data'!$E$30,0,10*ROW('Sanitation Data'!E18))="","",OFFSET('Sanitation Data'!$E$30,0,10*ROW('Sanitation Data'!E18)))</f>
        <v/>
      </c>
      <c r="CS24" s="296" t="str">
        <f ca="true">+IF(OFFSET('Sanitation Data'!$E$31,0,10*ROW('Sanitation Data'!E18))="","",OFFSET('Sanitation Data'!$E$31,0,10*ROW('Sanitation Data'!E18)))</f>
        <v/>
      </c>
      <c r="CT24" s="296" t="str">
        <f ca="true">+IF(OFFSET('Sanitation Data'!$E$32,0,10*ROW('Sanitation Data'!E18))="","",OFFSET('Sanitation Data'!$E$32,0,10*ROW('Sanitation Data'!E18)))</f>
        <v/>
      </c>
      <c r="CU24" s="296" t="str">
        <f ca="true">+IF(OFFSET('Sanitation Data'!$F$28,0,10*ROW('Sanitation Data'!F18))="","",OFFSET('Sanitation Data'!$F$28,0,10*ROW('Sanitation Data'!F18)))</f>
        <v/>
      </c>
      <c r="CV24" s="296" t="str">
        <f ca="true">+IF(OFFSET('Sanitation Data'!$F$29,0,10*ROW('Sanitation Data'!F18))="","",OFFSET('Sanitation Data'!$F$29,0,10*ROW('Sanitation Data'!F18)))</f>
        <v/>
      </c>
      <c r="CW24" s="296" t="str">
        <f ca="true">+IF(OFFSET('Sanitation Data'!$F$30,0,10*ROW('Sanitation Data'!F18))="","",OFFSET('Sanitation Data'!$F$30,0,10*ROW('Sanitation Data'!F18)))</f>
        <v/>
      </c>
      <c r="CX24" s="296" t="str">
        <f ca="true">+IF(OFFSET('Sanitation Data'!$F$31,0,10*ROW('Sanitation Data'!F18))="","",OFFSET('Sanitation Data'!$F$31,0,10*ROW('Sanitation Data'!F18)))</f>
        <v/>
      </c>
      <c r="CY24" s="296" t="str">
        <f ca="true">+IF(OFFSET('Sanitation Data'!$F$32,0,10*ROW('Sanitation Data'!F18))="","",OFFSET('Sanitation Data'!$F$32,0,10*ROW('Sanitation Data'!F18)))</f>
        <v/>
      </c>
      <c r="CZ24" s="296" t="str">
        <f ca="true">+IF(OFFSET('Sanitation Data'!$G$28,0,10*ROW('Sanitation Data'!G18))="","",OFFSET('Sanitation Data'!$G$28,0,10*ROW('Sanitation Data'!G18)))</f>
        <v/>
      </c>
      <c r="DA24" s="296" t="str">
        <f ca="true">+IF(OFFSET('Sanitation Data'!$G$29,0,10*ROW('Sanitation Data'!G18))="","",OFFSET('Sanitation Data'!$G$29,0,10*ROW('Sanitation Data'!G18)))</f>
        <v/>
      </c>
      <c r="DB24" s="296" t="str">
        <f ca="true">+IF(OFFSET('Sanitation Data'!$G$30,0,10*ROW('Sanitation Data'!G18))="","",OFFSET('Sanitation Data'!$G$30,0,10*ROW('Sanitation Data'!G18)))</f>
        <v/>
      </c>
      <c r="DC24" s="296" t="str">
        <f ca="true">+IF(OFFSET('Sanitation Data'!$G$31,0,10*ROW('Sanitation Data'!G18))="","",OFFSET('Sanitation Data'!$G$31,0,10*ROW('Sanitation Data'!G18)))</f>
        <v/>
      </c>
      <c r="DD24" s="296" t="str">
        <f ca="true">+IF(OFFSET('Sanitation Data'!$G$32,0,10*ROW('Sanitation Data'!G18))="","",OFFSET('Sanitation Data'!$G$32,0,10*ROW('Sanitation Data'!G18)))</f>
        <v/>
      </c>
      <c r="DE24" s="296" t="str">
        <f ca="true">+IF(OFFSET('Sanitation Data'!$H$28,0,10*ROW('Sanitation Data'!H18))="","",OFFSET('Sanitation Data'!$H$28,0,10*ROW('Sanitation Data'!H18)))</f>
        <v/>
      </c>
      <c r="DF24" s="296" t="str">
        <f ca="true">+IF(OFFSET('Sanitation Data'!$H$29,0,10*ROW('Sanitation Data'!H18))="","",OFFSET('Sanitation Data'!$H$29,0,10*ROW('Sanitation Data'!H18)))</f>
        <v/>
      </c>
      <c r="DG24" s="296" t="str">
        <f ca="true">+IF(OFFSET('Sanitation Data'!$H$30,0,10*ROW('Sanitation Data'!H18))="","",OFFSET('Sanitation Data'!$H$30,0,10*ROW('Sanitation Data'!H18)))</f>
        <v/>
      </c>
      <c r="DH24" s="296" t="str">
        <f ca="true">+IF(OFFSET('Sanitation Data'!$H$31,0,10*ROW('Sanitation Data'!H18))="","",OFFSET('Sanitation Data'!$H$31,0,10*ROW('Sanitation Data'!H18)))</f>
        <v/>
      </c>
      <c r="DI24" s="296" t="str">
        <f ca="true">+IF(OFFSET('Sanitation Data'!$H$32,0,10*ROW('Sanitation Data'!H18))="","",OFFSET('Sanitation Data'!$H$32,0,10*ROW('Sanitation Data'!H18)))</f>
        <v/>
      </c>
      <c r="DJ24" s="296" t="str">
        <f ca="true">+IF(OFFSET('Sanitation Data'!$I$28,0,10*ROW('Sanitation Data'!I18))="","",OFFSET('Sanitation Data'!$I$28,0,10*ROW('Sanitation Data'!I18)))</f>
        <v/>
      </c>
      <c r="DK24" s="296" t="str">
        <f ca="true">+IF(OFFSET('Sanitation Data'!$I$29,0,10*ROW('Sanitation Data'!I18))="","",OFFSET('Sanitation Data'!$I$29,0,10*ROW('Sanitation Data'!I18)))</f>
        <v/>
      </c>
      <c r="DL24" s="296" t="str">
        <f ca="true">+IF(OFFSET('Sanitation Data'!$I$30,0,10*ROW('Sanitation Data'!I18))="","",OFFSET('Sanitation Data'!$I$30,0,10*ROW('Sanitation Data'!I18)))</f>
        <v/>
      </c>
      <c r="DM24" s="296" t="str">
        <f ca="true">+IF(OFFSET('Sanitation Data'!$I$31,0,10*ROW('Sanitation Data'!I18))="","",OFFSET('Sanitation Data'!$I$31,0,10*ROW('Sanitation Data'!I18)))</f>
        <v/>
      </c>
      <c r="DN24" s="296" t="str">
        <f ca="true">+IF(OFFSET('Sanitation Data'!$I$32,0,10*ROW('Sanitation Data'!I18))="","",OFFSET('Sanitation Data'!$I$32,0,10*ROW('Sanitation Data'!I18)))</f>
        <v/>
      </c>
      <c r="DO24" s="296" t="str">
        <f ca="true">+IF(OFFSET('Hygiene Data'!$D$11,0,10*ROW('Hygiene Data'!D18))="","",OFFSET('Hygiene Data'!$D$11,0,10*ROW('Hygiene Data'!D18)))</f>
        <v/>
      </c>
      <c r="DP24" s="296" t="str">
        <f ca="true">+IF(OFFSET('Hygiene Data'!$D$12,0,10*ROW('Hygiene Data'!D18))="","",OFFSET('Hygiene Data'!$D$12,0,10*ROW('Hygiene Data'!D18)))</f>
        <v/>
      </c>
      <c r="DQ24" s="296" t="str">
        <f ca="true">+IF(OFFSET('Hygiene Data'!$D$13,0,10*ROW('Hygiene Data'!D18))="","",OFFSET('Hygiene Data'!$D$13,0,10*ROW('Hygiene Data'!D18)))</f>
        <v/>
      </c>
      <c r="DR24" s="296" t="str">
        <f ca="true">+IF(OFFSET('Hygiene Data'!$E$11,0,10*ROW('Hygiene Data'!E18))="","",OFFSET('Hygiene Data'!$E$11,0,10*ROW('Hygiene Data'!E18)))</f>
        <v/>
      </c>
      <c r="DS24" s="296" t="str">
        <f ca="true">+IF(OFFSET('Hygiene Data'!$E$12,0,10*ROW('Hygiene Data'!E18))="","",OFFSET('Hygiene Data'!$E$12,0,10*ROW('Hygiene Data'!E18)))</f>
        <v/>
      </c>
      <c r="DT24" s="296" t="str">
        <f ca="true">+IF(OFFSET('Hygiene Data'!$E$13,0,10*ROW('Hygiene Data'!E18))="","",OFFSET('Hygiene Data'!$E$13,0,10*ROW('Hygiene Data'!E18)))</f>
        <v/>
      </c>
      <c r="DU24" s="296" t="str">
        <f ca="true">+IF(OFFSET('Hygiene Data'!$F$11,0,10*ROW('Hygiene Data'!F18))="","",OFFSET('Hygiene Data'!$F$11,0,10*ROW('Hygiene Data'!F18)))</f>
        <v/>
      </c>
      <c r="DV24" s="296" t="str">
        <f ca="true">+IF(OFFSET('Hygiene Data'!$F$12,0,10*ROW('Hygiene Data'!F18))="","",OFFSET('Hygiene Data'!$F$12,0,10*ROW('Hygiene Data'!F18)))</f>
        <v/>
      </c>
      <c r="DW24" s="296" t="str">
        <f ca="true">+IF(OFFSET('Hygiene Data'!$F$13,0,10*ROW('Hygiene Data'!F18))="","",OFFSET('Hygiene Data'!$F$13,0,10*ROW('Hygiene Data'!F18)))</f>
        <v/>
      </c>
      <c r="DX24" s="296" t="str">
        <f ca="true">+IF(OFFSET('Hygiene Data'!$G$11,0,10*ROW('Hygiene Data'!G18))="","",OFFSET('Hygiene Data'!$G$11,0,10*ROW('Hygiene Data'!G18)))</f>
        <v/>
      </c>
      <c r="DY24" s="296" t="str">
        <f ca="true">+IF(OFFSET('Hygiene Data'!$G$12,0,10*ROW('Hygiene Data'!G18))="","",OFFSET('Hygiene Data'!$G$12,0,10*ROW('Hygiene Data'!G18)))</f>
        <v/>
      </c>
      <c r="DZ24" s="296" t="str">
        <f ca="true">+IF(OFFSET('Hygiene Data'!$G$13,0,10*ROW('Hygiene Data'!G18))="","",OFFSET('Hygiene Data'!$G$13,0,10*ROW('Hygiene Data'!G18)))</f>
        <v/>
      </c>
      <c r="EA24" s="296" t="str">
        <f ca="true">+IF(OFFSET('Hygiene Data'!$H$11,0,10*ROW('Hygiene Data'!H18))="","",OFFSET('Hygiene Data'!$H$11,0,10*ROW('Hygiene Data'!H18)))</f>
        <v/>
      </c>
      <c r="EB24" s="296" t="str">
        <f ca="true">+IF(OFFSET('Hygiene Data'!$H$12,0,10*ROW('Hygiene Data'!H18))="","",OFFSET('Hygiene Data'!$H$12,0,10*ROW('Hygiene Data'!H18)))</f>
        <v/>
      </c>
      <c r="EC24" s="296" t="str">
        <f ca="true">+IF(OFFSET('Hygiene Data'!$H$13,0,10*ROW('Hygiene Data'!H18))="","",OFFSET('Hygiene Data'!$H$13,0,10*ROW('Hygiene Data'!H18)))</f>
        <v/>
      </c>
      <c r="ED24" s="296" t="str">
        <f ca="true">+IF(OFFSET('Hygiene Data'!$I$11,0,10*ROW('Hygiene Data'!I18))="","",OFFSET('Hygiene Data'!$I$11,0,10*ROW('Hygiene Data'!I18)))</f>
        <v/>
      </c>
      <c r="EE24" s="296" t="str">
        <f ca="true">+IF(OFFSET('Hygiene Data'!$I$12,0,10*ROW('Hygiene Data'!I18))="","",OFFSET('Hygiene Data'!$I$12,0,10*ROW('Hygiene Data'!I18)))</f>
        <v/>
      </c>
      <c r="EF24" s="296"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58" t="str">
        <f t="shared" ca="true" si="0"/>
        <v/>
      </c>
      <c r="D25" s="9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6"/>
      <c r="BS25" s="296" t="str">
        <f ca="true">+IF(OFFSET('Water Data'!$D$27,0,10*ROW('Water Data'!D19))="","",OFFSET('Water Data'!$D$27,0,10*ROW('Water Data'!D19)))</f>
        <v/>
      </c>
      <c r="BT25" s="296" t="str">
        <f ca="true">+IF(OFFSET('Water Data'!$D$28,0,10*ROW('Water Data'!D19))="","",OFFSET('Water Data'!$D$28,0,10*ROW('Water Data'!D19)))</f>
        <v/>
      </c>
      <c r="BU25" s="296" t="str">
        <f ca="true">+IF(OFFSET('Water Data'!$D$29,0,10*ROW('Water Data'!D19))="","",OFFSET('Water Data'!$D$29,0,10*ROW('Water Data'!D19)))</f>
        <v/>
      </c>
      <c r="BV25" s="296" t="str">
        <f ca="true">+IF(OFFSET('Water Data'!$E$27,0,10*ROW('Water Data'!E19))="","",OFFSET('Water Data'!$E$27,0,10*ROW('Water Data'!E19)))</f>
        <v/>
      </c>
      <c r="BW25" s="296" t="str">
        <f ca="true">+IF(OFFSET('Water Data'!$E$28,0,10*ROW('Water Data'!E19))="","",OFFSET('Water Data'!$E$28,0,10*ROW('Water Data'!E19)))</f>
        <v/>
      </c>
      <c r="BX25" s="296" t="str">
        <f ca="true">+IF(OFFSET('Water Data'!$E$29,0,10*ROW('Water Data'!E19))="","",OFFSET('Water Data'!$E$29,0,10*ROW('Water Data'!E19)))</f>
        <v/>
      </c>
      <c r="BY25" s="296" t="str">
        <f ca="true">+IF(OFFSET('Water Data'!$F$27,0,10*ROW('Water Data'!F19))="","",OFFSET('Water Data'!$F$27,0,10*ROW('Water Data'!F19)))</f>
        <v/>
      </c>
      <c r="BZ25" s="296" t="str">
        <f ca="true">+IF(OFFSET('Water Data'!$F$28,0,10*ROW('Water Data'!F19))="","",OFFSET('Water Data'!$F$28,0,10*ROW('Water Data'!F19)))</f>
        <v/>
      </c>
      <c r="CA25" s="296" t="str">
        <f ca="true">+IF(OFFSET('Water Data'!$F$29,0,10*ROW('Water Data'!F19))="","",OFFSET('Water Data'!$F$29,0,10*ROW('Water Data'!F19)))</f>
        <v/>
      </c>
      <c r="CB25" s="296" t="str">
        <f ca="true">+IF(OFFSET('Water Data'!$G$27,0,10*ROW('Water Data'!G19))="","",OFFSET('Water Data'!$G$27,0,10*ROW('Water Data'!G19)))</f>
        <v/>
      </c>
      <c r="CC25" s="296" t="str">
        <f ca="true">+IF(OFFSET('Water Data'!$G$28,0,10*ROW('Water Data'!G19))="","",OFFSET('Water Data'!$G$28,0,10*ROW('Water Data'!G19)))</f>
        <v/>
      </c>
      <c r="CD25" s="296" t="str">
        <f ca="true">+IF(OFFSET('Water Data'!$G$29,0,10*ROW('Water Data'!G19))="","",OFFSET('Water Data'!$G$29,0,10*ROW('Water Data'!G19)))</f>
        <v/>
      </c>
      <c r="CE25" s="296" t="str">
        <f ca="true">+IF(OFFSET('Water Data'!$H$27,0,10*ROW('Water Data'!H19))="","",OFFSET('Water Data'!$H$27,0,10*ROW('Water Data'!H19)))</f>
        <v/>
      </c>
      <c r="CF25" s="296" t="str">
        <f ca="true">+IF(OFFSET('Water Data'!$H$28,0,10*ROW('Water Data'!H19))="","",OFFSET('Water Data'!$H$28,0,10*ROW('Water Data'!H19)))</f>
        <v/>
      </c>
      <c r="CG25" s="296" t="str">
        <f ca="true">+IF(OFFSET('Water Data'!$H$29,0,10*ROW('Water Data'!H19))="","",OFFSET('Water Data'!$H$29,0,10*ROW('Water Data'!H19)))</f>
        <v/>
      </c>
      <c r="CH25" s="296" t="str">
        <f ca="true">+IF(OFFSET('Water Data'!$I$27,0,10*ROW('Water Data'!I19))="","",OFFSET('Water Data'!$I$27,0,10*ROW('Water Data'!I19)))</f>
        <v/>
      </c>
      <c r="CI25" s="296" t="str">
        <f ca="true">+IF(OFFSET('Water Data'!$I$28,0,10*ROW('Water Data'!I19))="","",OFFSET('Water Data'!$I$28,0,10*ROW('Water Data'!I19)))</f>
        <v/>
      </c>
      <c r="CJ25" s="296" t="str">
        <f ca="true">+IF(OFFSET('Water Data'!$I$29,0,10*ROW('Water Data'!I19))="","",OFFSET('Water Data'!$I$29,0,10*ROW('Water Data'!I19)))</f>
        <v/>
      </c>
      <c r="CK25" s="296" t="str">
        <f ca="true">+IF(OFFSET('Sanitation Data'!$D$28,0,10*ROW('Sanitation Data'!D19))="","",OFFSET('Sanitation Data'!$D$28,0,10*ROW('Sanitation Data'!D19)))</f>
        <v/>
      </c>
      <c r="CL25" s="296" t="str">
        <f ca="true">+IF(OFFSET('Sanitation Data'!$D$29,0,10*ROW('Sanitation Data'!D19))="","",OFFSET('Sanitation Data'!$D$29,0,10*ROW('Sanitation Data'!D19)))</f>
        <v/>
      </c>
      <c r="CM25" s="296" t="str">
        <f ca="true">+IF(OFFSET('Sanitation Data'!$D$30,0,10*ROW('Sanitation Data'!D19))="","",OFFSET('Sanitation Data'!$D$30,0,10*ROW('Sanitation Data'!D19)))</f>
        <v/>
      </c>
      <c r="CN25" s="296" t="str">
        <f ca="true">+IF(OFFSET('Sanitation Data'!$D$31,0,10*ROW('Sanitation Data'!D19))="","",OFFSET('Sanitation Data'!$D$31,0,10*ROW('Sanitation Data'!D19)))</f>
        <v/>
      </c>
      <c r="CO25" s="296" t="str">
        <f ca="true">+IF(OFFSET('Sanitation Data'!$D$32,0,10*ROW('Sanitation Data'!D19))="","",OFFSET('Sanitation Data'!$D$32,0,10*ROW('Sanitation Data'!D19)))</f>
        <v/>
      </c>
      <c r="CP25" s="296" t="str">
        <f ca="true">+IF(OFFSET('Sanitation Data'!$E$28,0,10*ROW('Sanitation Data'!E19))="","",OFFSET('Sanitation Data'!$E$28,0,10*ROW('Sanitation Data'!E19)))</f>
        <v/>
      </c>
      <c r="CQ25" s="296" t="str">
        <f ca="true">+IF(OFFSET('Sanitation Data'!$E$29,0,10*ROW('Sanitation Data'!E19))="","",OFFSET('Sanitation Data'!$E$29,0,10*ROW('Sanitation Data'!E19)))</f>
        <v/>
      </c>
      <c r="CR25" s="296" t="str">
        <f ca="true">+IF(OFFSET('Sanitation Data'!$E$30,0,10*ROW('Sanitation Data'!E19))="","",OFFSET('Sanitation Data'!$E$30,0,10*ROW('Sanitation Data'!E19)))</f>
        <v/>
      </c>
      <c r="CS25" s="296" t="str">
        <f ca="true">+IF(OFFSET('Sanitation Data'!$E$31,0,10*ROW('Sanitation Data'!E19))="","",OFFSET('Sanitation Data'!$E$31,0,10*ROW('Sanitation Data'!E19)))</f>
        <v/>
      </c>
      <c r="CT25" s="296" t="str">
        <f ca="true">+IF(OFFSET('Sanitation Data'!$E$32,0,10*ROW('Sanitation Data'!E19))="","",OFFSET('Sanitation Data'!$E$32,0,10*ROW('Sanitation Data'!E19)))</f>
        <v/>
      </c>
      <c r="CU25" s="296" t="str">
        <f ca="true">+IF(OFFSET('Sanitation Data'!$F$28,0,10*ROW('Sanitation Data'!F19))="","",OFFSET('Sanitation Data'!$F$28,0,10*ROW('Sanitation Data'!F19)))</f>
        <v/>
      </c>
      <c r="CV25" s="296" t="str">
        <f ca="true">+IF(OFFSET('Sanitation Data'!$F$29,0,10*ROW('Sanitation Data'!F19))="","",OFFSET('Sanitation Data'!$F$29,0,10*ROW('Sanitation Data'!F19)))</f>
        <v/>
      </c>
      <c r="CW25" s="296" t="str">
        <f ca="true">+IF(OFFSET('Sanitation Data'!$F$30,0,10*ROW('Sanitation Data'!F19))="","",OFFSET('Sanitation Data'!$F$30,0,10*ROW('Sanitation Data'!F19)))</f>
        <v/>
      </c>
      <c r="CX25" s="296" t="str">
        <f ca="true">+IF(OFFSET('Sanitation Data'!$F$31,0,10*ROW('Sanitation Data'!F19))="","",OFFSET('Sanitation Data'!$F$31,0,10*ROW('Sanitation Data'!F19)))</f>
        <v/>
      </c>
      <c r="CY25" s="296" t="str">
        <f ca="true">+IF(OFFSET('Sanitation Data'!$F$32,0,10*ROW('Sanitation Data'!F19))="","",OFFSET('Sanitation Data'!$F$32,0,10*ROW('Sanitation Data'!F19)))</f>
        <v/>
      </c>
      <c r="CZ25" s="296" t="str">
        <f ca="true">+IF(OFFSET('Sanitation Data'!$G$28,0,10*ROW('Sanitation Data'!G19))="","",OFFSET('Sanitation Data'!$G$28,0,10*ROW('Sanitation Data'!G19)))</f>
        <v/>
      </c>
      <c r="DA25" s="296" t="str">
        <f ca="true">+IF(OFFSET('Sanitation Data'!$G$29,0,10*ROW('Sanitation Data'!G19))="","",OFFSET('Sanitation Data'!$G$29,0,10*ROW('Sanitation Data'!G19)))</f>
        <v/>
      </c>
      <c r="DB25" s="296" t="str">
        <f ca="true">+IF(OFFSET('Sanitation Data'!$G$30,0,10*ROW('Sanitation Data'!G19))="","",OFFSET('Sanitation Data'!$G$30,0,10*ROW('Sanitation Data'!G19)))</f>
        <v/>
      </c>
      <c r="DC25" s="296" t="str">
        <f ca="true">+IF(OFFSET('Sanitation Data'!$G$31,0,10*ROW('Sanitation Data'!G19))="","",OFFSET('Sanitation Data'!$G$31,0,10*ROW('Sanitation Data'!G19)))</f>
        <v/>
      </c>
      <c r="DD25" s="296" t="str">
        <f ca="true">+IF(OFFSET('Sanitation Data'!$G$32,0,10*ROW('Sanitation Data'!G19))="","",OFFSET('Sanitation Data'!$G$32,0,10*ROW('Sanitation Data'!G19)))</f>
        <v/>
      </c>
      <c r="DE25" s="296" t="str">
        <f ca="true">+IF(OFFSET('Sanitation Data'!$H$28,0,10*ROW('Sanitation Data'!H19))="","",OFFSET('Sanitation Data'!$H$28,0,10*ROW('Sanitation Data'!H19)))</f>
        <v/>
      </c>
      <c r="DF25" s="296" t="str">
        <f ca="true">+IF(OFFSET('Sanitation Data'!$H$29,0,10*ROW('Sanitation Data'!H19))="","",OFFSET('Sanitation Data'!$H$29,0,10*ROW('Sanitation Data'!H19)))</f>
        <v/>
      </c>
      <c r="DG25" s="296" t="str">
        <f ca="true">+IF(OFFSET('Sanitation Data'!$H$30,0,10*ROW('Sanitation Data'!H19))="","",OFFSET('Sanitation Data'!$H$30,0,10*ROW('Sanitation Data'!H19)))</f>
        <v/>
      </c>
      <c r="DH25" s="296" t="str">
        <f ca="true">+IF(OFFSET('Sanitation Data'!$H$31,0,10*ROW('Sanitation Data'!H19))="","",OFFSET('Sanitation Data'!$H$31,0,10*ROW('Sanitation Data'!H19)))</f>
        <v/>
      </c>
      <c r="DI25" s="296" t="str">
        <f ca="true">+IF(OFFSET('Sanitation Data'!$H$32,0,10*ROW('Sanitation Data'!H19))="","",OFFSET('Sanitation Data'!$H$32,0,10*ROW('Sanitation Data'!H19)))</f>
        <v/>
      </c>
      <c r="DJ25" s="296" t="str">
        <f ca="true">+IF(OFFSET('Sanitation Data'!$I$28,0,10*ROW('Sanitation Data'!I19))="","",OFFSET('Sanitation Data'!$I$28,0,10*ROW('Sanitation Data'!I19)))</f>
        <v/>
      </c>
      <c r="DK25" s="296" t="str">
        <f ca="true">+IF(OFFSET('Sanitation Data'!$I$29,0,10*ROW('Sanitation Data'!I19))="","",OFFSET('Sanitation Data'!$I$29,0,10*ROW('Sanitation Data'!I19)))</f>
        <v/>
      </c>
      <c r="DL25" s="296" t="str">
        <f ca="true">+IF(OFFSET('Sanitation Data'!$I$30,0,10*ROW('Sanitation Data'!I19))="","",OFFSET('Sanitation Data'!$I$30,0,10*ROW('Sanitation Data'!I19)))</f>
        <v/>
      </c>
      <c r="DM25" s="296" t="str">
        <f ca="true">+IF(OFFSET('Sanitation Data'!$I$31,0,10*ROW('Sanitation Data'!I19))="","",OFFSET('Sanitation Data'!$I$31,0,10*ROW('Sanitation Data'!I19)))</f>
        <v/>
      </c>
      <c r="DN25" s="296" t="str">
        <f ca="true">+IF(OFFSET('Sanitation Data'!$I$32,0,10*ROW('Sanitation Data'!I19))="","",OFFSET('Sanitation Data'!$I$32,0,10*ROW('Sanitation Data'!I19)))</f>
        <v/>
      </c>
      <c r="DO25" s="296" t="str">
        <f ca="true">+IF(OFFSET('Hygiene Data'!$D$11,0,10*ROW('Hygiene Data'!D19))="","",OFFSET('Hygiene Data'!$D$11,0,10*ROW('Hygiene Data'!D19)))</f>
        <v/>
      </c>
      <c r="DP25" s="296" t="str">
        <f ca="true">+IF(OFFSET('Hygiene Data'!$D$12,0,10*ROW('Hygiene Data'!D19))="","",OFFSET('Hygiene Data'!$D$12,0,10*ROW('Hygiene Data'!D19)))</f>
        <v/>
      </c>
      <c r="DQ25" s="296" t="str">
        <f ca="true">+IF(OFFSET('Hygiene Data'!$D$13,0,10*ROW('Hygiene Data'!D19))="","",OFFSET('Hygiene Data'!$D$13,0,10*ROW('Hygiene Data'!D19)))</f>
        <v/>
      </c>
      <c r="DR25" s="296" t="str">
        <f ca="true">+IF(OFFSET('Hygiene Data'!$E$11,0,10*ROW('Hygiene Data'!E19))="","",OFFSET('Hygiene Data'!$E$11,0,10*ROW('Hygiene Data'!E19)))</f>
        <v/>
      </c>
      <c r="DS25" s="296" t="str">
        <f ca="true">+IF(OFFSET('Hygiene Data'!$E$12,0,10*ROW('Hygiene Data'!E19))="","",OFFSET('Hygiene Data'!$E$12,0,10*ROW('Hygiene Data'!E19)))</f>
        <v/>
      </c>
      <c r="DT25" s="296" t="str">
        <f ca="true">+IF(OFFSET('Hygiene Data'!$E$13,0,10*ROW('Hygiene Data'!E19))="","",OFFSET('Hygiene Data'!$E$13,0,10*ROW('Hygiene Data'!E19)))</f>
        <v/>
      </c>
      <c r="DU25" s="296" t="str">
        <f ca="true">+IF(OFFSET('Hygiene Data'!$F$11,0,10*ROW('Hygiene Data'!F19))="","",OFFSET('Hygiene Data'!$F$11,0,10*ROW('Hygiene Data'!F19)))</f>
        <v/>
      </c>
      <c r="DV25" s="296" t="str">
        <f ca="true">+IF(OFFSET('Hygiene Data'!$F$12,0,10*ROW('Hygiene Data'!F19))="","",OFFSET('Hygiene Data'!$F$12,0,10*ROW('Hygiene Data'!F19)))</f>
        <v/>
      </c>
      <c r="DW25" s="296" t="str">
        <f ca="true">+IF(OFFSET('Hygiene Data'!$F$13,0,10*ROW('Hygiene Data'!F19))="","",OFFSET('Hygiene Data'!$F$13,0,10*ROW('Hygiene Data'!F19)))</f>
        <v/>
      </c>
      <c r="DX25" s="296" t="str">
        <f ca="true">+IF(OFFSET('Hygiene Data'!$G$11,0,10*ROW('Hygiene Data'!G19))="","",OFFSET('Hygiene Data'!$G$11,0,10*ROW('Hygiene Data'!G19)))</f>
        <v/>
      </c>
      <c r="DY25" s="296" t="str">
        <f ca="true">+IF(OFFSET('Hygiene Data'!$G$12,0,10*ROW('Hygiene Data'!G19))="","",OFFSET('Hygiene Data'!$G$12,0,10*ROW('Hygiene Data'!G19)))</f>
        <v/>
      </c>
      <c r="DZ25" s="296" t="str">
        <f ca="true">+IF(OFFSET('Hygiene Data'!$G$13,0,10*ROW('Hygiene Data'!G19))="","",OFFSET('Hygiene Data'!$G$13,0,10*ROW('Hygiene Data'!G19)))</f>
        <v/>
      </c>
      <c r="EA25" s="296" t="str">
        <f ca="true">+IF(OFFSET('Hygiene Data'!$H$11,0,10*ROW('Hygiene Data'!H19))="","",OFFSET('Hygiene Data'!$H$11,0,10*ROW('Hygiene Data'!H19)))</f>
        <v/>
      </c>
      <c r="EB25" s="296" t="str">
        <f ca="true">+IF(OFFSET('Hygiene Data'!$H$12,0,10*ROW('Hygiene Data'!H19))="","",OFFSET('Hygiene Data'!$H$12,0,10*ROW('Hygiene Data'!H19)))</f>
        <v/>
      </c>
      <c r="EC25" s="296" t="str">
        <f ca="true">+IF(OFFSET('Hygiene Data'!$H$13,0,10*ROW('Hygiene Data'!H19))="","",OFFSET('Hygiene Data'!$H$13,0,10*ROW('Hygiene Data'!H19)))</f>
        <v/>
      </c>
      <c r="ED25" s="296" t="str">
        <f ca="true">+IF(OFFSET('Hygiene Data'!$I$11,0,10*ROW('Hygiene Data'!I19))="","",OFFSET('Hygiene Data'!$I$11,0,10*ROW('Hygiene Data'!I19)))</f>
        <v/>
      </c>
      <c r="EE25" s="296" t="str">
        <f ca="true">+IF(OFFSET('Hygiene Data'!$I$12,0,10*ROW('Hygiene Data'!I19))="","",OFFSET('Hygiene Data'!$I$12,0,10*ROW('Hygiene Data'!I19)))</f>
        <v/>
      </c>
      <c r="EF25" s="296"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8" t="str">
        <f t="shared" ca="true" si="0"/>
        <v/>
      </c>
      <c r="D26" s="9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6"/>
      <c r="BS26" s="296" t="str">
        <f ca="true">+IF(OFFSET('Water Data'!$D$27,0,10*ROW('Water Data'!D20))="","",OFFSET('Water Data'!$D$27,0,10*ROW('Water Data'!D20)))</f>
        <v/>
      </c>
      <c r="BT26" s="296" t="str">
        <f ca="true">+IF(OFFSET('Water Data'!$D$28,0,10*ROW('Water Data'!D20))="","",OFFSET('Water Data'!$D$28,0,10*ROW('Water Data'!D20)))</f>
        <v/>
      </c>
      <c r="BU26" s="296" t="str">
        <f ca="true">+IF(OFFSET('Water Data'!$D$29,0,10*ROW('Water Data'!D20))="","",OFFSET('Water Data'!$D$29,0,10*ROW('Water Data'!D20)))</f>
        <v/>
      </c>
      <c r="BV26" s="296" t="str">
        <f ca="true">+IF(OFFSET('Water Data'!$E$27,0,10*ROW('Water Data'!E20))="","",OFFSET('Water Data'!$E$27,0,10*ROW('Water Data'!E20)))</f>
        <v/>
      </c>
      <c r="BW26" s="296" t="str">
        <f ca="true">+IF(OFFSET('Water Data'!$E$28,0,10*ROW('Water Data'!E20))="","",OFFSET('Water Data'!$E$28,0,10*ROW('Water Data'!E20)))</f>
        <v/>
      </c>
      <c r="BX26" s="296" t="str">
        <f ca="true">+IF(OFFSET('Water Data'!$E$29,0,10*ROW('Water Data'!E20))="","",OFFSET('Water Data'!$E$29,0,10*ROW('Water Data'!E20)))</f>
        <v/>
      </c>
      <c r="BY26" s="296" t="str">
        <f ca="true">+IF(OFFSET('Water Data'!$F$27,0,10*ROW('Water Data'!F20))="","",OFFSET('Water Data'!$F$27,0,10*ROW('Water Data'!F20)))</f>
        <v/>
      </c>
      <c r="BZ26" s="296" t="str">
        <f ca="true">+IF(OFFSET('Water Data'!$F$28,0,10*ROW('Water Data'!F20))="","",OFFSET('Water Data'!$F$28,0,10*ROW('Water Data'!F20)))</f>
        <v/>
      </c>
      <c r="CA26" s="296" t="str">
        <f ca="true">+IF(OFFSET('Water Data'!$F$29,0,10*ROW('Water Data'!F20))="","",OFFSET('Water Data'!$F$29,0,10*ROW('Water Data'!F20)))</f>
        <v/>
      </c>
      <c r="CB26" s="296" t="str">
        <f ca="true">+IF(OFFSET('Water Data'!$G$27,0,10*ROW('Water Data'!G20))="","",OFFSET('Water Data'!$G$27,0,10*ROW('Water Data'!G20)))</f>
        <v/>
      </c>
      <c r="CC26" s="296" t="str">
        <f ca="true">+IF(OFFSET('Water Data'!$G$28,0,10*ROW('Water Data'!G20))="","",OFFSET('Water Data'!$G$28,0,10*ROW('Water Data'!G20)))</f>
        <v/>
      </c>
      <c r="CD26" s="296" t="str">
        <f ca="true">+IF(OFFSET('Water Data'!$G$29,0,10*ROW('Water Data'!G20))="","",OFFSET('Water Data'!$G$29,0,10*ROW('Water Data'!G20)))</f>
        <v/>
      </c>
      <c r="CE26" s="296" t="str">
        <f ca="true">+IF(OFFSET('Water Data'!$H$27,0,10*ROW('Water Data'!H20))="","",OFFSET('Water Data'!$H$27,0,10*ROW('Water Data'!H20)))</f>
        <v/>
      </c>
      <c r="CF26" s="296" t="str">
        <f ca="true">+IF(OFFSET('Water Data'!$H$28,0,10*ROW('Water Data'!H20))="","",OFFSET('Water Data'!$H$28,0,10*ROW('Water Data'!H20)))</f>
        <v/>
      </c>
      <c r="CG26" s="296" t="str">
        <f ca="true">+IF(OFFSET('Water Data'!$H$29,0,10*ROW('Water Data'!H20))="","",OFFSET('Water Data'!$H$29,0,10*ROW('Water Data'!H20)))</f>
        <v/>
      </c>
      <c r="CH26" s="296" t="str">
        <f ca="true">+IF(OFFSET('Water Data'!$I$27,0,10*ROW('Water Data'!I20))="","",OFFSET('Water Data'!$I$27,0,10*ROW('Water Data'!I20)))</f>
        <v/>
      </c>
      <c r="CI26" s="296" t="str">
        <f ca="true">+IF(OFFSET('Water Data'!$I$28,0,10*ROW('Water Data'!I20))="","",OFFSET('Water Data'!$I$28,0,10*ROW('Water Data'!I20)))</f>
        <v/>
      </c>
      <c r="CJ26" s="296" t="str">
        <f ca="true">+IF(OFFSET('Water Data'!$I$29,0,10*ROW('Water Data'!I20))="","",OFFSET('Water Data'!$I$29,0,10*ROW('Water Data'!I20)))</f>
        <v/>
      </c>
      <c r="CK26" s="296" t="str">
        <f ca="true">+IF(OFFSET('Sanitation Data'!$D$28,0,10*ROW('Sanitation Data'!D20))="","",OFFSET('Sanitation Data'!$D$28,0,10*ROW('Sanitation Data'!D20)))</f>
        <v/>
      </c>
      <c r="CL26" s="296" t="str">
        <f ca="true">+IF(OFFSET('Sanitation Data'!$D$29,0,10*ROW('Sanitation Data'!D20))="","",OFFSET('Sanitation Data'!$D$29,0,10*ROW('Sanitation Data'!D20)))</f>
        <v/>
      </c>
      <c r="CM26" s="296" t="str">
        <f ca="true">+IF(OFFSET('Sanitation Data'!$D$30,0,10*ROW('Sanitation Data'!D20))="","",OFFSET('Sanitation Data'!$D$30,0,10*ROW('Sanitation Data'!D20)))</f>
        <v/>
      </c>
      <c r="CN26" s="296" t="str">
        <f ca="true">+IF(OFFSET('Sanitation Data'!$D$31,0,10*ROW('Sanitation Data'!D20))="","",OFFSET('Sanitation Data'!$D$31,0,10*ROW('Sanitation Data'!D20)))</f>
        <v/>
      </c>
      <c r="CO26" s="296" t="str">
        <f ca="true">+IF(OFFSET('Sanitation Data'!$D$32,0,10*ROW('Sanitation Data'!D20))="","",OFFSET('Sanitation Data'!$D$32,0,10*ROW('Sanitation Data'!D20)))</f>
        <v/>
      </c>
      <c r="CP26" s="296" t="str">
        <f ca="true">+IF(OFFSET('Sanitation Data'!$E$28,0,10*ROW('Sanitation Data'!E20))="","",OFFSET('Sanitation Data'!$E$28,0,10*ROW('Sanitation Data'!E20)))</f>
        <v/>
      </c>
      <c r="CQ26" s="296" t="str">
        <f ca="true">+IF(OFFSET('Sanitation Data'!$E$29,0,10*ROW('Sanitation Data'!E20))="","",OFFSET('Sanitation Data'!$E$29,0,10*ROW('Sanitation Data'!E20)))</f>
        <v/>
      </c>
      <c r="CR26" s="296" t="str">
        <f ca="true">+IF(OFFSET('Sanitation Data'!$E$30,0,10*ROW('Sanitation Data'!E20))="","",OFFSET('Sanitation Data'!$E$30,0,10*ROW('Sanitation Data'!E20)))</f>
        <v/>
      </c>
      <c r="CS26" s="296" t="str">
        <f ca="true">+IF(OFFSET('Sanitation Data'!$E$31,0,10*ROW('Sanitation Data'!E20))="","",OFFSET('Sanitation Data'!$E$31,0,10*ROW('Sanitation Data'!E20)))</f>
        <v/>
      </c>
      <c r="CT26" s="296" t="str">
        <f ca="true">+IF(OFFSET('Sanitation Data'!$E$32,0,10*ROW('Sanitation Data'!E20))="","",OFFSET('Sanitation Data'!$E$32,0,10*ROW('Sanitation Data'!E20)))</f>
        <v/>
      </c>
      <c r="CU26" s="296" t="str">
        <f ca="true">+IF(OFFSET('Sanitation Data'!$F$28,0,10*ROW('Sanitation Data'!F20))="","",OFFSET('Sanitation Data'!$F$28,0,10*ROW('Sanitation Data'!F20)))</f>
        <v/>
      </c>
      <c r="CV26" s="296" t="str">
        <f ca="true">+IF(OFFSET('Sanitation Data'!$F$29,0,10*ROW('Sanitation Data'!F20))="","",OFFSET('Sanitation Data'!$F$29,0,10*ROW('Sanitation Data'!F20)))</f>
        <v/>
      </c>
      <c r="CW26" s="296" t="str">
        <f ca="true">+IF(OFFSET('Sanitation Data'!$F$30,0,10*ROW('Sanitation Data'!F20))="","",OFFSET('Sanitation Data'!$F$30,0,10*ROW('Sanitation Data'!F20)))</f>
        <v/>
      </c>
      <c r="CX26" s="296" t="str">
        <f ca="true">+IF(OFFSET('Sanitation Data'!$F$31,0,10*ROW('Sanitation Data'!F20))="","",OFFSET('Sanitation Data'!$F$31,0,10*ROW('Sanitation Data'!F20)))</f>
        <v/>
      </c>
      <c r="CY26" s="296" t="str">
        <f ca="true">+IF(OFFSET('Sanitation Data'!$F$32,0,10*ROW('Sanitation Data'!F20))="","",OFFSET('Sanitation Data'!$F$32,0,10*ROW('Sanitation Data'!F20)))</f>
        <v/>
      </c>
      <c r="CZ26" s="296" t="str">
        <f ca="true">+IF(OFFSET('Sanitation Data'!$G$28,0,10*ROW('Sanitation Data'!G20))="","",OFFSET('Sanitation Data'!$G$28,0,10*ROW('Sanitation Data'!G20)))</f>
        <v/>
      </c>
      <c r="DA26" s="296" t="str">
        <f ca="true">+IF(OFFSET('Sanitation Data'!$G$29,0,10*ROW('Sanitation Data'!G20))="","",OFFSET('Sanitation Data'!$G$29,0,10*ROW('Sanitation Data'!G20)))</f>
        <v/>
      </c>
      <c r="DB26" s="296" t="str">
        <f ca="true">+IF(OFFSET('Sanitation Data'!$G$30,0,10*ROW('Sanitation Data'!G20))="","",OFFSET('Sanitation Data'!$G$30,0,10*ROW('Sanitation Data'!G20)))</f>
        <v/>
      </c>
      <c r="DC26" s="296" t="str">
        <f ca="true">+IF(OFFSET('Sanitation Data'!$G$31,0,10*ROW('Sanitation Data'!G20))="","",OFFSET('Sanitation Data'!$G$31,0,10*ROW('Sanitation Data'!G20)))</f>
        <v/>
      </c>
      <c r="DD26" s="296" t="str">
        <f ca="true">+IF(OFFSET('Sanitation Data'!$G$32,0,10*ROW('Sanitation Data'!G20))="","",OFFSET('Sanitation Data'!$G$32,0,10*ROW('Sanitation Data'!G20)))</f>
        <v/>
      </c>
      <c r="DE26" s="296" t="str">
        <f ca="true">+IF(OFFSET('Sanitation Data'!$H$28,0,10*ROW('Sanitation Data'!H20))="","",OFFSET('Sanitation Data'!$H$28,0,10*ROW('Sanitation Data'!H20)))</f>
        <v/>
      </c>
      <c r="DF26" s="296" t="str">
        <f ca="true">+IF(OFFSET('Sanitation Data'!$H$29,0,10*ROW('Sanitation Data'!H20))="","",OFFSET('Sanitation Data'!$H$29,0,10*ROW('Sanitation Data'!H20)))</f>
        <v/>
      </c>
      <c r="DG26" s="296" t="str">
        <f ca="true">+IF(OFFSET('Sanitation Data'!$H$30,0,10*ROW('Sanitation Data'!H20))="","",OFFSET('Sanitation Data'!$H$30,0,10*ROW('Sanitation Data'!H20)))</f>
        <v/>
      </c>
      <c r="DH26" s="296" t="str">
        <f ca="true">+IF(OFFSET('Sanitation Data'!$H$31,0,10*ROW('Sanitation Data'!H20))="","",OFFSET('Sanitation Data'!$H$31,0,10*ROW('Sanitation Data'!H20)))</f>
        <v/>
      </c>
      <c r="DI26" s="296" t="str">
        <f ca="true">+IF(OFFSET('Sanitation Data'!$H$32,0,10*ROW('Sanitation Data'!H20))="","",OFFSET('Sanitation Data'!$H$32,0,10*ROW('Sanitation Data'!H20)))</f>
        <v/>
      </c>
      <c r="DJ26" s="296" t="str">
        <f ca="true">+IF(OFFSET('Sanitation Data'!$I$28,0,10*ROW('Sanitation Data'!I20))="","",OFFSET('Sanitation Data'!$I$28,0,10*ROW('Sanitation Data'!I20)))</f>
        <v/>
      </c>
      <c r="DK26" s="296" t="str">
        <f ca="true">+IF(OFFSET('Sanitation Data'!$I$29,0,10*ROW('Sanitation Data'!I20))="","",OFFSET('Sanitation Data'!$I$29,0,10*ROW('Sanitation Data'!I20)))</f>
        <v/>
      </c>
      <c r="DL26" s="296" t="str">
        <f ca="true">+IF(OFFSET('Sanitation Data'!$I$30,0,10*ROW('Sanitation Data'!I20))="","",OFFSET('Sanitation Data'!$I$30,0,10*ROW('Sanitation Data'!I20)))</f>
        <v/>
      </c>
      <c r="DM26" s="296" t="str">
        <f ca="true">+IF(OFFSET('Sanitation Data'!$I$31,0,10*ROW('Sanitation Data'!I20))="","",OFFSET('Sanitation Data'!$I$31,0,10*ROW('Sanitation Data'!I20)))</f>
        <v/>
      </c>
      <c r="DN26" s="296" t="str">
        <f ca="true">+IF(OFFSET('Sanitation Data'!$I$32,0,10*ROW('Sanitation Data'!I20))="","",OFFSET('Sanitation Data'!$I$32,0,10*ROW('Sanitation Data'!I20)))</f>
        <v/>
      </c>
      <c r="DO26" s="296" t="str">
        <f ca="true">+IF(OFFSET('Hygiene Data'!$D$11,0,10*ROW('Hygiene Data'!D20))="","",OFFSET('Hygiene Data'!$D$11,0,10*ROW('Hygiene Data'!D20)))</f>
        <v/>
      </c>
      <c r="DP26" s="296" t="str">
        <f ca="true">+IF(OFFSET('Hygiene Data'!$D$12,0,10*ROW('Hygiene Data'!D20))="","",OFFSET('Hygiene Data'!$D$12,0,10*ROW('Hygiene Data'!D20)))</f>
        <v/>
      </c>
      <c r="DQ26" s="296" t="str">
        <f ca="true">+IF(OFFSET('Hygiene Data'!$D$13,0,10*ROW('Hygiene Data'!D20))="","",OFFSET('Hygiene Data'!$D$13,0,10*ROW('Hygiene Data'!D20)))</f>
        <v/>
      </c>
      <c r="DR26" s="296" t="str">
        <f ca="true">+IF(OFFSET('Hygiene Data'!$E$11,0,10*ROW('Hygiene Data'!E20))="","",OFFSET('Hygiene Data'!$E$11,0,10*ROW('Hygiene Data'!E20)))</f>
        <v/>
      </c>
      <c r="DS26" s="296" t="str">
        <f ca="true">+IF(OFFSET('Hygiene Data'!$E$12,0,10*ROW('Hygiene Data'!E20))="","",OFFSET('Hygiene Data'!$E$12,0,10*ROW('Hygiene Data'!E20)))</f>
        <v/>
      </c>
      <c r="DT26" s="296" t="str">
        <f ca="true">+IF(OFFSET('Hygiene Data'!$E$13,0,10*ROW('Hygiene Data'!E20))="","",OFFSET('Hygiene Data'!$E$13,0,10*ROW('Hygiene Data'!E20)))</f>
        <v/>
      </c>
      <c r="DU26" s="296" t="str">
        <f ca="true">+IF(OFFSET('Hygiene Data'!$F$11,0,10*ROW('Hygiene Data'!F20))="","",OFFSET('Hygiene Data'!$F$11,0,10*ROW('Hygiene Data'!F20)))</f>
        <v/>
      </c>
      <c r="DV26" s="296" t="str">
        <f ca="true">+IF(OFFSET('Hygiene Data'!$F$12,0,10*ROW('Hygiene Data'!F20))="","",OFFSET('Hygiene Data'!$F$12,0,10*ROW('Hygiene Data'!F20)))</f>
        <v/>
      </c>
      <c r="DW26" s="296" t="str">
        <f ca="true">+IF(OFFSET('Hygiene Data'!$F$13,0,10*ROW('Hygiene Data'!F20))="","",OFFSET('Hygiene Data'!$F$13,0,10*ROW('Hygiene Data'!F20)))</f>
        <v/>
      </c>
      <c r="DX26" s="296" t="str">
        <f ca="true">+IF(OFFSET('Hygiene Data'!$G$11,0,10*ROW('Hygiene Data'!G20))="","",OFFSET('Hygiene Data'!$G$11,0,10*ROW('Hygiene Data'!G20)))</f>
        <v/>
      </c>
      <c r="DY26" s="296" t="str">
        <f ca="true">+IF(OFFSET('Hygiene Data'!$G$12,0,10*ROW('Hygiene Data'!G20))="","",OFFSET('Hygiene Data'!$G$12,0,10*ROW('Hygiene Data'!G20)))</f>
        <v/>
      </c>
      <c r="DZ26" s="296" t="str">
        <f ca="true">+IF(OFFSET('Hygiene Data'!$G$13,0,10*ROW('Hygiene Data'!G20))="","",OFFSET('Hygiene Data'!$G$13,0,10*ROW('Hygiene Data'!G20)))</f>
        <v/>
      </c>
      <c r="EA26" s="296" t="str">
        <f ca="true">+IF(OFFSET('Hygiene Data'!$H$11,0,10*ROW('Hygiene Data'!H20))="","",OFFSET('Hygiene Data'!$H$11,0,10*ROW('Hygiene Data'!H20)))</f>
        <v/>
      </c>
      <c r="EB26" s="296" t="str">
        <f ca="true">+IF(OFFSET('Hygiene Data'!$H$12,0,10*ROW('Hygiene Data'!H20))="","",OFFSET('Hygiene Data'!$H$12,0,10*ROW('Hygiene Data'!H20)))</f>
        <v/>
      </c>
      <c r="EC26" s="296" t="str">
        <f ca="true">+IF(OFFSET('Hygiene Data'!$H$13,0,10*ROW('Hygiene Data'!H20))="","",OFFSET('Hygiene Data'!$H$13,0,10*ROW('Hygiene Data'!H20)))</f>
        <v/>
      </c>
      <c r="ED26" s="296" t="str">
        <f ca="true">+IF(OFFSET('Hygiene Data'!$I$11,0,10*ROW('Hygiene Data'!I20))="","",OFFSET('Hygiene Data'!$I$11,0,10*ROW('Hygiene Data'!I20)))</f>
        <v/>
      </c>
      <c r="EE26" s="296" t="str">
        <f ca="true">+IF(OFFSET('Hygiene Data'!$I$12,0,10*ROW('Hygiene Data'!I20))="","",OFFSET('Hygiene Data'!$I$12,0,10*ROW('Hygiene Data'!I20)))</f>
        <v/>
      </c>
      <c r="EF26" s="296"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8" t="str">
        <f t="shared" ca="true" si="0"/>
        <v/>
      </c>
      <c r="D27" s="9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6"/>
      <c r="BS27" s="296" t="str">
        <f ca="true">+IF(OFFSET('Water Data'!$D$27,0,10*ROW('Water Data'!D21))="","",OFFSET('Water Data'!$D$27,0,10*ROW('Water Data'!D21)))</f>
        <v/>
      </c>
      <c r="BT27" s="296" t="str">
        <f ca="true">+IF(OFFSET('Water Data'!$D$28,0,10*ROW('Water Data'!D21))="","",OFFSET('Water Data'!$D$28,0,10*ROW('Water Data'!D21)))</f>
        <v/>
      </c>
      <c r="BU27" s="296" t="str">
        <f ca="true">+IF(OFFSET('Water Data'!$D$29,0,10*ROW('Water Data'!D21))="","",OFFSET('Water Data'!$D$29,0,10*ROW('Water Data'!D21)))</f>
        <v/>
      </c>
      <c r="BV27" s="296" t="str">
        <f ca="true">+IF(OFFSET('Water Data'!$E$27,0,10*ROW('Water Data'!E21))="","",OFFSET('Water Data'!$E$27,0,10*ROW('Water Data'!E21)))</f>
        <v/>
      </c>
      <c r="BW27" s="296" t="str">
        <f ca="true">+IF(OFFSET('Water Data'!$E$28,0,10*ROW('Water Data'!E21))="","",OFFSET('Water Data'!$E$28,0,10*ROW('Water Data'!E21)))</f>
        <v/>
      </c>
      <c r="BX27" s="296" t="str">
        <f ca="true">+IF(OFFSET('Water Data'!$E$29,0,10*ROW('Water Data'!E21))="","",OFFSET('Water Data'!$E$29,0,10*ROW('Water Data'!E21)))</f>
        <v/>
      </c>
      <c r="BY27" s="296" t="str">
        <f ca="true">+IF(OFFSET('Water Data'!$F$27,0,10*ROW('Water Data'!F21))="","",OFFSET('Water Data'!$F$27,0,10*ROW('Water Data'!F21)))</f>
        <v/>
      </c>
      <c r="BZ27" s="296" t="str">
        <f ca="true">+IF(OFFSET('Water Data'!$F$28,0,10*ROW('Water Data'!F21))="","",OFFSET('Water Data'!$F$28,0,10*ROW('Water Data'!F21)))</f>
        <v/>
      </c>
      <c r="CA27" s="296" t="str">
        <f ca="true">+IF(OFFSET('Water Data'!$F$29,0,10*ROW('Water Data'!F21))="","",OFFSET('Water Data'!$F$29,0,10*ROW('Water Data'!F21)))</f>
        <v/>
      </c>
      <c r="CB27" s="296" t="str">
        <f ca="true">+IF(OFFSET('Water Data'!$G$27,0,10*ROW('Water Data'!G21))="","",OFFSET('Water Data'!$G$27,0,10*ROW('Water Data'!G21)))</f>
        <v/>
      </c>
      <c r="CC27" s="296" t="str">
        <f ca="true">+IF(OFFSET('Water Data'!$G$28,0,10*ROW('Water Data'!G21))="","",OFFSET('Water Data'!$G$28,0,10*ROW('Water Data'!G21)))</f>
        <v/>
      </c>
      <c r="CD27" s="296" t="str">
        <f ca="true">+IF(OFFSET('Water Data'!$G$29,0,10*ROW('Water Data'!G21))="","",OFFSET('Water Data'!$G$29,0,10*ROW('Water Data'!G21)))</f>
        <v/>
      </c>
      <c r="CE27" s="296" t="str">
        <f ca="true">+IF(OFFSET('Water Data'!$H$27,0,10*ROW('Water Data'!H21))="","",OFFSET('Water Data'!$H$27,0,10*ROW('Water Data'!H21)))</f>
        <v/>
      </c>
      <c r="CF27" s="296" t="str">
        <f ca="true">+IF(OFFSET('Water Data'!$H$28,0,10*ROW('Water Data'!H21))="","",OFFSET('Water Data'!$H$28,0,10*ROW('Water Data'!H21)))</f>
        <v/>
      </c>
      <c r="CG27" s="296" t="str">
        <f ca="true">+IF(OFFSET('Water Data'!$H$29,0,10*ROW('Water Data'!H21))="","",OFFSET('Water Data'!$H$29,0,10*ROW('Water Data'!H21)))</f>
        <v/>
      </c>
      <c r="CH27" s="296" t="str">
        <f ca="true">+IF(OFFSET('Water Data'!$I$27,0,10*ROW('Water Data'!I21))="","",OFFSET('Water Data'!$I$27,0,10*ROW('Water Data'!I21)))</f>
        <v/>
      </c>
      <c r="CI27" s="296" t="str">
        <f ca="true">+IF(OFFSET('Water Data'!$I$28,0,10*ROW('Water Data'!I21))="","",OFFSET('Water Data'!$I$28,0,10*ROW('Water Data'!I21)))</f>
        <v/>
      </c>
      <c r="CJ27" s="296" t="str">
        <f ca="true">+IF(OFFSET('Water Data'!$I$29,0,10*ROW('Water Data'!I21))="","",OFFSET('Water Data'!$I$29,0,10*ROW('Water Data'!I21)))</f>
        <v/>
      </c>
      <c r="CK27" s="296" t="str">
        <f ca="true">+IF(OFFSET('Sanitation Data'!$D$28,0,10*ROW('Sanitation Data'!D21))="","",OFFSET('Sanitation Data'!$D$28,0,10*ROW('Sanitation Data'!D21)))</f>
        <v/>
      </c>
      <c r="CL27" s="296" t="str">
        <f ca="true">+IF(OFFSET('Sanitation Data'!$D$29,0,10*ROW('Sanitation Data'!D21))="","",OFFSET('Sanitation Data'!$D$29,0,10*ROW('Sanitation Data'!D21)))</f>
        <v/>
      </c>
      <c r="CM27" s="296" t="str">
        <f ca="true">+IF(OFFSET('Sanitation Data'!$D$30,0,10*ROW('Sanitation Data'!D21))="","",OFFSET('Sanitation Data'!$D$30,0,10*ROW('Sanitation Data'!D21)))</f>
        <v/>
      </c>
      <c r="CN27" s="296" t="str">
        <f ca="true">+IF(OFFSET('Sanitation Data'!$D$31,0,10*ROW('Sanitation Data'!D21))="","",OFFSET('Sanitation Data'!$D$31,0,10*ROW('Sanitation Data'!D21)))</f>
        <v/>
      </c>
      <c r="CO27" s="296" t="str">
        <f ca="true">+IF(OFFSET('Sanitation Data'!$D$32,0,10*ROW('Sanitation Data'!D21))="","",OFFSET('Sanitation Data'!$D$32,0,10*ROW('Sanitation Data'!D21)))</f>
        <v/>
      </c>
      <c r="CP27" s="296" t="str">
        <f ca="true">+IF(OFFSET('Sanitation Data'!$E$28,0,10*ROW('Sanitation Data'!E21))="","",OFFSET('Sanitation Data'!$E$28,0,10*ROW('Sanitation Data'!E21)))</f>
        <v/>
      </c>
      <c r="CQ27" s="296" t="str">
        <f ca="true">+IF(OFFSET('Sanitation Data'!$E$29,0,10*ROW('Sanitation Data'!E21))="","",OFFSET('Sanitation Data'!$E$29,0,10*ROW('Sanitation Data'!E21)))</f>
        <v/>
      </c>
      <c r="CR27" s="296" t="str">
        <f ca="true">+IF(OFFSET('Sanitation Data'!$E$30,0,10*ROW('Sanitation Data'!E21))="","",OFFSET('Sanitation Data'!$E$30,0,10*ROW('Sanitation Data'!E21)))</f>
        <v/>
      </c>
      <c r="CS27" s="296" t="str">
        <f ca="true">+IF(OFFSET('Sanitation Data'!$E$31,0,10*ROW('Sanitation Data'!E21))="","",OFFSET('Sanitation Data'!$E$31,0,10*ROW('Sanitation Data'!E21)))</f>
        <v/>
      </c>
      <c r="CT27" s="296" t="str">
        <f ca="true">+IF(OFFSET('Sanitation Data'!$E$32,0,10*ROW('Sanitation Data'!E21))="","",OFFSET('Sanitation Data'!$E$32,0,10*ROW('Sanitation Data'!E21)))</f>
        <v/>
      </c>
      <c r="CU27" s="296" t="str">
        <f ca="true">+IF(OFFSET('Sanitation Data'!$F$28,0,10*ROW('Sanitation Data'!F21))="","",OFFSET('Sanitation Data'!$F$28,0,10*ROW('Sanitation Data'!F21)))</f>
        <v/>
      </c>
      <c r="CV27" s="296" t="str">
        <f ca="true">+IF(OFFSET('Sanitation Data'!$F$29,0,10*ROW('Sanitation Data'!F21))="","",OFFSET('Sanitation Data'!$F$29,0,10*ROW('Sanitation Data'!F21)))</f>
        <v/>
      </c>
      <c r="CW27" s="296" t="str">
        <f ca="true">+IF(OFFSET('Sanitation Data'!$F$30,0,10*ROW('Sanitation Data'!F21))="","",OFFSET('Sanitation Data'!$F$30,0,10*ROW('Sanitation Data'!F21)))</f>
        <v/>
      </c>
      <c r="CX27" s="296" t="str">
        <f ca="true">+IF(OFFSET('Sanitation Data'!$F$31,0,10*ROW('Sanitation Data'!F21))="","",OFFSET('Sanitation Data'!$F$31,0,10*ROW('Sanitation Data'!F21)))</f>
        <v/>
      </c>
      <c r="CY27" s="296" t="str">
        <f ca="true">+IF(OFFSET('Sanitation Data'!$F$32,0,10*ROW('Sanitation Data'!F21))="","",OFFSET('Sanitation Data'!$F$32,0,10*ROW('Sanitation Data'!F21)))</f>
        <v/>
      </c>
      <c r="CZ27" s="296" t="str">
        <f ca="true">+IF(OFFSET('Sanitation Data'!$G$28,0,10*ROW('Sanitation Data'!G21))="","",OFFSET('Sanitation Data'!$G$28,0,10*ROW('Sanitation Data'!G21)))</f>
        <v/>
      </c>
      <c r="DA27" s="296" t="str">
        <f ca="true">+IF(OFFSET('Sanitation Data'!$G$29,0,10*ROW('Sanitation Data'!G21))="","",OFFSET('Sanitation Data'!$G$29,0,10*ROW('Sanitation Data'!G21)))</f>
        <v/>
      </c>
      <c r="DB27" s="296" t="str">
        <f ca="true">+IF(OFFSET('Sanitation Data'!$G$30,0,10*ROW('Sanitation Data'!G21))="","",OFFSET('Sanitation Data'!$G$30,0,10*ROW('Sanitation Data'!G21)))</f>
        <v/>
      </c>
      <c r="DC27" s="296" t="str">
        <f ca="true">+IF(OFFSET('Sanitation Data'!$G$31,0,10*ROW('Sanitation Data'!G21))="","",OFFSET('Sanitation Data'!$G$31,0,10*ROW('Sanitation Data'!G21)))</f>
        <v/>
      </c>
      <c r="DD27" s="296" t="str">
        <f ca="true">+IF(OFFSET('Sanitation Data'!$G$32,0,10*ROW('Sanitation Data'!G21))="","",OFFSET('Sanitation Data'!$G$32,0,10*ROW('Sanitation Data'!G21)))</f>
        <v/>
      </c>
      <c r="DE27" s="296" t="str">
        <f ca="true">+IF(OFFSET('Sanitation Data'!$H$28,0,10*ROW('Sanitation Data'!H21))="","",OFFSET('Sanitation Data'!$H$28,0,10*ROW('Sanitation Data'!H21)))</f>
        <v/>
      </c>
      <c r="DF27" s="296" t="str">
        <f ca="true">+IF(OFFSET('Sanitation Data'!$H$29,0,10*ROW('Sanitation Data'!H21))="","",OFFSET('Sanitation Data'!$H$29,0,10*ROW('Sanitation Data'!H21)))</f>
        <v/>
      </c>
      <c r="DG27" s="296" t="str">
        <f ca="true">+IF(OFFSET('Sanitation Data'!$H$30,0,10*ROW('Sanitation Data'!H21))="","",OFFSET('Sanitation Data'!$H$30,0,10*ROW('Sanitation Data'!H21)))</f>
        <v/>
      </c>
      <c r="DH27" s="296" t="str">
        <f ca="true">+IF(OFFSET('Sanitation Data'!$H$31,0,10*ROW('Sanitation Data'!H21))="","",OFFSET('Sanitation Data'!$H$31,0,10*ROW('Sanitation Data'!H21)))</f>
        <v/>
      </c>
      <c r="DI27" s="296" t="str">
        <f ca="true">+IF(OFFSET('Sanitation Data'!$H$32,0,10*ROW('Sanitation Data'!H21))="","",OFFSET('Sanitation Data'!$H$32,0,10*ROW('Sanitation Data'!H21)))</f>
        <v/>
      </c>
      <c r="DJ27" s="296" t="str">
        <f ca="true">+IF(OFFSET('Sanitation Data'!$I$28,0,10*ROW('Sanitation Data'!I21))="","",OFFSET('Sanitation Data'!$I$28,0,10*ROW('Sanitation Data'!I21)))</f>
        <v/>
      </c>
      <c r="DK27" s="296" t="str">
        <f ca="true">+IF(OFFSET('Sanitation Data'!$I$29,0,10*ROW('Sanitation Data'!I21))="","",OFFSET('Sanitation Data'!$I$29,0,10*ROW('Sanitation Data'!I21)))</f>
        <v/>
      </c>
      <c r="DL27" s="296" t="str">
        <f ca="true">+IF(OFFSET('Sanitation Data'!$I$30,0,10*ROW('Sanitation Data'!I21))="","",OFFSET('Sanitation Data'!$I$30,0,10*ROW('Sanitation Data'!I21)))</f>
        <v/>
      </c>
      <c r="DM27" s="296" t="str">
        <f ca="true">+IF(OFFSET('Sanitation Data'!$I$31,0,10*ROW('Sanitation Data'!I21))="","",OFFSET('Sanitation Data'!$I$31,0,10*ROW('Sanitation Data'!I21)))</f>
        <v/>
      </c>
      <c r="DN27" s="296" t="str">
        <f ca="true">+IF(OFFSET('Sanitation Data'!$I$32,0,10*ROW('Sanitation Data'!I21))="","",OFFSET('Sanitation Data'!$I$32,0,10*ROW('Sanitation Data'!I21)))</f>
        <v/>
      </c>
      <c r="DO27" s="296" t="str">
        <f ca="true">+IF(OFFSET('Hygiene Data'!$D$11,0,10*ROW('Hygiene Data'!D21))="","",OFFSET('Hygiene Data'!$D$11,0,10*ROW('Hygiene Data'!D21)))</f>
        <v/>
      </c>
      <c r="DP27" s="296" t="str">
        <f ca="true">+IF(OFFSET('Hygiene Data'!$D$12,0,10*ROW('Hygiene Data'!D21))="","",OFFSET('Hygiene Data'!$D$12,0,10*ROW('Hygiene Data'!D21)))</f>
        <v/>
      </c>
      <c r="DQ27" s="296" t="str">
        <f ca="true">+IF(OFFSET('Hygiene Data'!$D$13,0,10*ROW('Hygiene Data'!D21))="","",OFFSET('Hygiene Data'!$D$13,0,10*ROW('Hygiene Data'!D21)))</f>
        <v/>
      </c>
      <c r="DR27" s="296" t="str">
        <f ca="true">+IF(OFFSET('Hygiene Data'!$E$11,0,10*ROW('Hygiene Data'!E21))="","",OFFSET('Hygiene Data'!$E$11,0,10*ROW('Hygiene Data'!E21)))</f>
        <v/>
      </c>
      <c r="DS27" s="296" t="str">
        <f ca="true">+IF(OFFSET('Hygiene Data'!$E$12,0,10*ROW('Hygiene Data'!E21))="","",OFFSET('Hygiene Data'!$E$12,0,10*ROW('Hygiene Data'!E21)))</f>
        <v/>
      </c>
      <c r="DT27" s="296" t="str">
        <f ca="true">+IF(OFFSET('Hygiene Data'!$E$13,0,10*ROW('Hygiene Data'!E21))="","",OFFSET('Hygiene Data'!$E$13,0,10*ROW('Hygiene Data'!E21)))</f>
        <v/>
      </c>
      <c r="DU27" s="296" t="str">
        <f ca="true">+IF(OFFSET('Hygiene Data'!$F$11,0,10*ROW('Hygiene Data'!F21))="","",OFFSET('Hygiene Data'!$F$11,0,10*ROW('Hygiene Data'!F21)))</f>
        <v/>
      </c>
      <c r="DV27" s="296" t="str">
        <f ca="true">+IF(OFFSET('Hygiene Data'!$F$12,0,10*ROW('Hygiene Data'!F21))="","",OFFSET('Hygiene Data'!$F$12,0,10*ROW('Hygiene Data'!F21)))</f>
        <v/>
      </c>
      <c r="DW27" s="296" t="str">
        <f ca="true">+IF(OFFSET('Hygiene Data'!$F$13,0,10*ROW('Hygiene Data'!F21))="","",OFFSET('Hygiene Data'!$F$13,0,10*ROW('Hygiene Data'!F21)))</f>
        <v/>
      </c>
      <c r="DX27" s="296" t="str">
        <f ca="true">+IF(OFFSET('Hygiene Data'!$G$11,0,10*ROW('Hygiene Data'!G21))="","",OFFSET('Hygiene Data'!$G$11,0,10*ROW('Hygiene Data'!G21)))</f>
        <v/>
      </c>
      <c r="DY27" s="296" t="str">
        <f ca="true">+IF(OFFSET('Hygiene Data'!$G$12,0,10*ROW('Hygiene Data'!G21))="","",OFFSET('Hygiene Data'!$G$12,0,10*ROW('Hygiene Data'!G21)))</f>
        <v/>
      </c>
      <c r="DZ27" s="296" t="str">
        <f ca="true">+IF(OFFSET('Hygiene Data'!$G$13,0,10*ROW('Hygiene Data'!G21))="","",OFFSET('Hygiene Data'!$G$13,0,10*ROW('Hygiene Data'!G21)))</f>
        <v/>
      </c>
      <c r="EA27" s="296" t="str">
        <f ca="true">+IF(OFFSET('Hygiene Data'!$H$11,0,10*ROW('Hygiene Data'!H21))="","",OFFSET('Hygiene Data'!$H$11,0,10*ROW('Hygiene Data'!H21)))</f>
        <v/>
      </c>
      <c r="EB27" s="296" t="str">
        <f ca="true">+IF(OFFSET('Hygiene Data'!$H$12,0,10*ROW('Hygiene Data'!H21))="","",OFFSET('Hygiene Data'!$H$12,0,10*ROW('Hygiene Data'!H21)))</f>
        <v/>
      </c>
      <c r="EC27" s="296" t="str">
        <f ca="true">+IF(OFFSET('Hygiene Data'!$H$13,0,10*ROW('Hygiene Data'!H21))="","",OFFSET('Hygiene Data'!$H$13,0,10*ROW('Hygiene Data'!H21)))</f>
        <v/>
      </c>
      <c r="ED27" s="296" t="str">
        <f ca="true">+IF(OFFSET('Hygiene Data'!$I$11,0,10*ROW('Hygiene Data'!I21))="","",OFFSET('Hygiene Data'!$I$11,0,10*ROW('Hygiene Data'!I21)))</f>
        <v/>
      </c>
      <c r="EE27" s="296" t="str">
        <f ca="true">+IF(OFFSET('Hygiene Data'!$I$12,0,10*ROW('Hygiene Data'!I21))="","",OFFSET('Hygiene Data'!$I$12,0,10*ROW('Hygiene Data'!I21)))</f>
        <v/>
      </c>
      <c r="EF27" s="296"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8" t="str">
        <f t="shared" ca="true" si="0"/>
        <v/>
      </c>
      <c r="D28" s="9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6"/>
      <c r="BS28" s="296" t="str">
        <f ca="true">+IF(OFFSET('Water Data'!$D$27,0,10*ROW('Water Data'!D22))="","",OFFSET('Water Data'!$D$27,0,10*ROW('Water Data'!D22)))</f>
        <v/>
      </c>
      <c r="BT28" s="296" t="str">
        <f ca="true">+IF(OFFSET('Water Data'!$D$28,0,10*ROW('Water Data'!D22))="","",OFFSET('Water Data'!$D$28,0,10*ROW('Water Data'!D22)))</f>
        <v/>
      </c>
      <c r="BU28" s="296" t="str">
        <f ca="true">+IF(OFFSET('Water Data'!$D$29,0,10*ROW('Water Data'!D22))="","",OFFSET('Water Data'!$D$29,0,10*ROW('Water Data'!D22)))</f>
        <v/>
      </c>
      <c r="BV28" s="296" t="str">
        <f ca="true">+IF(OFFSET('Water Data'!$E$27,0,10*ROW('Water Data'!E22))="","",OFFSET('Water Data'!$E$27,0,10*ROW('Water Data'!E22)))</f>
        <v/>
      </c>
      <c r="BW28" s="296" t="str">
        <f ca="true">+IF(OFFSET('Water Data'!$E$28,0,10*ROW('Water Data'!E22))="","",OFFSET('Water Data'!$E$28,0,10*ROW('Water Data'!E22)))</f>
        <v/>
      </c>
      <c r="BX28" s="296" t="str">
        <f ca="true">+IF(OFFSET('Water Data'!$E$29,0,10*ROW('Water Data'!E22))="","",OFFSET('Water Data'!$E$29,0,10*ROW('Water Data'!E22)))</f>
        <v/>
      </c>
      <c r="BY28" s="296" t="str">
        <f ca="true">+IF(OFFSET('Water Data'!$F$27,0,10*ROW('Water Data'!F22))="","",OFFSET('Water Data'!$F$27,0,10*ROW('Water Data'!F22)))</f>
        <v/>
      </c>
      <c r="BZ28" s="296" t="str">
        <f ca="true">+IF(OFFSET('Water Data'!$F$28,0,10*ROW('Water Data'!F22))="","",OFFSET('Water Data'!$F$28,0,10*ROW('Water Data'!F22)))</f>
        <v/>
      </c>
      <c r="CA28" s="296" t="str">
        <f ca="true">+IF(OFFSET('Water Data'!$F$29,0,10*ROW('Water Data'!F22))="","",OFFSET('Water Data'!$F$29,0,10*ROW('Water Data'!F22)))</f>
        <v/>
      </c>
      <c r="CB28" s="296" t="str">
        <f ca="true">+IF(OFFSET('Water Data'!$G$27,0,10*ROW('Water Data'!G22))="","",OFFSET('Water Data'!$G$27,0,10*ROW('Water Data'!G22)))</f>
        <v/>
      </c>
      <c r="CC28" s="296" t="str">
        <f ca="true">+IF(OFFSET('Water Data'!$G$28,0,10*ROW('Water Data'!G22))="","",OFFSET('Water Data'!$G$28,0,10*ROW('Water Data'!G22)))</f>
        <v/>
      </c>
      <c r="CD28" s="296" t="str">
        <f ca="true">+IF(OFFSET('Water Data'!$G$29,0,10*ROW('Water Data'!G22))="","",OFFSET('Water Data'!$G$29,0,10*ROW('Water Data'!G22)))</f>
        <v/>
      </c>
      <c r="CE28" s="296" t="str">
        <f ca="true">+IF(OFFSET('Water Data'!$H$27,0,10*ROW('Water Data'!H22))="","",OFFSET('Water Data'!$H$27,0,10*ROW('Water Data'!H22)))</f>
        <v/>
      </c>
      <c r="CF28" s="296" t="str">
        <f ca="true">+IF(OFFSET('Water Data'!$H$28,0,10*ROW('Water Data'!H22))="","",OFFSET('Water Data'!$H$28,0,10*ROW('Water Data'!H22)))</f>
        <v/>
      </c>
      <c r="CG28" s="296" t="str">
        <f ca="true">+IF(OFFSET('Water Data'!$H$29,0,10*ROW('Water Data'!H22))="","",OFFSET('Water Data'!$H$29,0,10*ROW('Water Data'!H22)))</f>
        <v/>
      </c>
      <c r="CH28" s="296" t="str">
        <f ca="true">+IF(OFFSET('Water Data'!$I$27,0,10*ROW('Water Data'!I22))="","",OFFSET('Water Data'!$I$27,0,10*ROW('Water Data'!I22)))</f>
        <v/>
      </c>
      <c r="CI28" s="296" t="str">
        <f ca="true">+IF(OFFSET('Water Data'!$I$28,0,10*ROW('Water Data'!I22))="","",OFFSET('Water Data'!$I$28,0,10*ROW('Water Data'!I22)))</f>
        <v/>
      </c>
      <c r="CJ28" s="296" t="str">
        <f ca="true">+IF(OFFSET('Water Data'!$I$29,0,10*ROW('Water Data'!I22))="","",OFFSET('Water Data'!$I$29,0,10*ROW('Water Data'!I22)))</f>
        <v/>
      </c>
      <c r="CK28" s="296" t="str">
        <f ca="true">+IF(OFFSET('Sanitation Data'!$D$28,0,10*ROW('Sanitation Data'!D22))="","",OFFSET('Sanitation Data'!$D$28,0,10*ROW('Sanitation Data'!D22)))</f>
        <v/>
      </c>
      <c r="CL28" s="296" t="str">
        <f ca="true">+IF(OFFSET('Sanitation Data'!$D$29,0,10*ROW('Sanitation Data'!D22))="","",OFFSET('Sanitation Data'!$D$29,0,10*ROW('Sanitation Data'!D22)))</f>
        <v/>
      </c>
      <c r="CM28" s="296" t="str">
        <f ca="true">+IF(OFFSET('Sanitation Data'!$D$30,0,10*ROW('Sanitation Data'!D22))="","",OFFSET('Sanitation Data'!$D$30,0,10*ROW('Sanitation Data'!D22)))</f>
        <v/>
      </c>
      <c r="CN28" s="296" t="str">
        <f ca="true">+IF(OFFSET('Sanitation Data'!$D$31,0,10*ROW('Sanitation Data'!D22))="","",OFFSET('Sanitation Data'!$D$31,0,10*ROW('Sanitation Data'!D22)))</f>
        <v/>
      </c>
      <c r="CO28" s="296" t="str">
        <f ca="true">+IF(OFFSET('Sanitation Data'!$D$32,0,10*ROW('Sanitation Data'!D22))="","",OFFSET('Sanitation Data'!$D$32,0,10*ROW('Sanitation Data'!D22)))</f>
        <v/>
      </c>
      <c r="CP28" s="296" t="str">
        <f ca="true">+IF(OFFSET('Sanitation Data'!$E$28,0,10*ROW('Sanitation Data'!E22))="","",OFFSET('Sanitation Data'!$E$28,0,10*ROW('Sanitation Data'!E22)))</f>
        <v/>
      </c>
      <c r="CQ28" s="296" t="str">
        <f ca="true">+IF(OFFSET('Sanitation Data'!$E$29,0,10*ROW('Sanitation Data'!E22))="","",OFFSET('Sanitation Data'!$E$29,0,10*ROW('Sanitation Data'!E22)))</f>
        <v/>
      </c>
      <c r="CR28" s="296" t="str">
        <f ca="true">+IF(OFFSET('Sanitation Data'!$E$30,0,10*ROW('Sanitation Data'!E22))="","",OFFSET('Sanitation Data'!$E$30,0,10*ROW('Sanitation Data'!E22)))</f>
        <v/>
      </c>
      <c r="CS28" s="296" t="str">
        <f ca="true">+IF(OFFSET('Sanitation Data'!$E$31,0,10*ROW('Sanitation Data'!E22))="","",OFFSET('Sanitation Data'!$E$31,0,10*ROW('Sanitation Data'!E22)))</f>
        <v/>
      </c>
      <c r="CT28" s="296" t="str">
        <f ca="true">+IF(OFFSET('Sanitation Data'!$E$32,0,10*ROW('Sanitation Data'!E22))="","",OFFSET('Sanitation Data'!$E$32,0,10*ROW('Sanitation Data'!E22)))</f>
        <v/>
      </c>
      <c r="CU28" s="296" t="str">
        <f ca="true">+IF(OFFSET('Sanitation Data'!$F$28,0,10*ROW('Sanitation Data'!F22))="","",OFFSET('Sanitation Data'!$F$28,0,10*ROW('Sanitation Data'!F22)))</f>
        <v/>
      </c>
      <c r="CV28" s="296" t="str">
        <f ca="true">+IF(OFFSET('Sanitation Data'!$F$29,0,10*ROW('Sanitation Data'!F22))="","",OFFSET('Sanitation Data'!$F$29,0,10*ROW('Sanitation Data'!F22)))</f>
        <v/>
      </c>
      <c r="CW28" s="296" t="str">
        <f ca="true">+IF(OFFSET('Sanitation Data'!$F$30,0,10*ROW('Sanitation Data'!F22))="","",OFFSET('Sanitation Data'!$F$30,0,10*ROW('Sanitation Data'!F22)))</f>
        <v/>
      </c>
      <c r="CX28" s="296" t="str">
        <f ca="true">+IF(OFFSET('Sanitation Data'!$F$31,0,10*ROW('Sanitation Data'!F22))="","",OFFSET('Sanitation Data'!$F$31,0,10*ROW('Sanitation Data'!F22)))</f>
        <v/>
      </c>
      <c r="CY28" s="296" t="str">
        <f ca="true">+IF(OFFSET('Sanitation Data'!$F$32,0,10*ROW('Sanitation Data'!F22))="","",OFFSET('Sanitation Data'!$F$32,0,10*ROW('Sanitation Data'!F22)))</f>
        <v/>
      </c>
      <c r="CZ28" s="296" t="str">
        <f ca="true">+IF(OFFSET('Sanitation Data'!$G$28,0,10*ROW('Sanitation Data'!G22))="","",OFFSET('Sanitation Data'!$G$28,0,10*ROW('Sanitation Data'!G22)))</f>
        <v/>
      </c>
      <c r="DA28" s="296" t="str">
        <f ca="true">+IF(OFFSET('Sanitation Data'!$G$29,0,10*ROW('Sanitation Data'!G22))="","",OFFSET('Sanitation Data'!$G$29,0,10*ROW('Sanitation Data'!G22)))</f>
        <v/>
      </c>
      <c r="DB28" s="296" t="str">
        <f ca="true">+IF(OFFSET('Sanitation Data'!$G$30,0,10*ROW('Sanitation Data'!G22))="","",OFFSET('Sanitation Data'!$G$30,0,10*ROW('Sanitation Data'!G22)))</f>
        <v/>
      </c>
      <c r="DC28" s="296" t="str">
        <f ca="true">+IF(OFFSET('Sanitation Data'!$G$31,0,10*ROW('Sanitation Data'!G22))="","",OFFSET('Sanitation Data'!$G$31,0,10*ROW('Sanitation Data'!G22)))</f>
        <v/>
      </c>
      <c r="DD28" s="296" t="str">
        <f ca="true">+IF(OFFSET('Sanitation Data'!$G$32,0,10*ROW('Sanitation Data'!G22))="","",OFFSET('Sanitation Data'!$G$32,0,10*ROW('Sanitation Data'!G22)))</f>
        <v/>
      </c>
      <c r="DE28" s="296" t="str">
        <f ca="true">+IF(OFFSET('Sanitation Data'!$H$28,0,10*ROW('Sanitation Data'!H22))="","",OFFSET('Sanitation Data'!$H$28,0,10*ROW('Sanitation Data'!H22)))</f>
        <v/>
      </c>
      <c r="DF28" s="296" t="str">
        <f ca="true">+IF(OFFSET('Sanitation Data'!$H$29,0,10*ROW('Sanitation Data'!H22))="","",OFFSET('Sanitation Data'!$H$29,0,10*ROW('Sanitation Data'!H22)))</f>
        <v/>
      </c>
      <c r="DG28" s="296" t="str">
        <f ca="true">+IF(OFFSET('Sanitation Data'!$H$30,0,10*ROW('Sanitation Data'!H22))="","",OFFSET('Sanitation Data'!$H$30,0,10*ROW('Sanitation Data'!H22)))</f>
        <v/>
      </c>
      <c r="DH28" s="296" t="str">
        <f ca="true">+IF(OFFSET('Sanitation Data'!$H$31,0,10*ROW('Sanitation Data'!H22))="","",OFFSET('Sanitation Data'!$H$31,0,10*ROW('Sanitation Data'!H22)))</f>
        <v/>
      </c>
      <c r="DI28" s="296" t="str">
        <f ca="true">+IF(OFFSET('Sanitation Data'!$H$32,0,10*ROW('Sanitation Data'!H22))="","",OFFSET('Sanitation Data'!$H$32,0,10*ROW('Sanitation Data'!H22)))</f>
        <v/>
      </c>
      <c r="DJ28" s="296" t="str">
        <f ca="true">+IF(OFFSET('Sanitation Data'!$I$28,0,10*ROW('Sanitation Data'!I22))="","",OFFSET('Sanitation Data'!$I$28,0,10*ROW('Sanitation Data'!I22)))</f>
        <v/>
      </c>
      <c r="DK28" s="296" t="str">
        <f ca="true">+IF(OFFSET('Sanitation Data'!$I$29,0,10*ROW('Sanitation Data'!I22))="","",OFFSET('Sanitation Data'!$I$29,0,10*ROW('Sanitation Data'!I22)))</f>
        <v/>
      </c>
      <c r="DL28" s="296" t="str">
        <f ca="true">+IF(OFFSET('Sanitation Data'!$I$30,0,10*ROW('Sanitation Data'!I22))="","",OFFSET('Sanitation Data'!$I$30,0,10*ROW('Sanitation Data'!I22)))</f>
        <v/>
      </c>
      <c r="DM28" s="296" t="str">
        <f ca="true">+IF(OFFSET('Sanitation Data'!$I$31,0,10*ROW('Sanitation Data'!I22))="","",OFFSET('Sanitation Data'!$I$31,0,10*ROW('Sanitation Data'!I22)))</f>
        <v/>
      </c>
      <c r="DN28" s="296" t="str">
        <f ca="true">+IF(OFFSET('Sanitation Data'!$I$32,0,10*ROW('Sanitation Data'!I22))="","",OFFSET('Sanitation Data'!$I$32,0,10*ROW('Sanitation Data'!I22)))</f>
        <v/>
      </c>
      <c r="DO28" s="296" t="str">
        <f ca="true">+IF(OFFSET('Hygiene Data'!$D$11,0,10*ROW('Hygiene Data'!D22))="","",OFFSET('Hygiene Data'!$D$11,0,10*ROW('Hygiene Data'!D22)))</f>
        <v/>
      </c>
      <c r="DP28" s="296" t="str">
        <f ca="true">+IF(OFFSET('Hygiene Data'!$D$12,0,10*ROW('Hygiene Data'!D22))="","",OFFSET('Hygiene Data'!$D$12,0,10*ROW('Hygiene Data'!D22)))</f>
        <v/>
      </c>
      <c r="DQ28" s="296" t="str">
        <f ca="true">+IF(OFFSET('Hygiene Data'!$D$13,0,10*ROW('Hygiene Data'!D22))="","",OFFSET('Hygiene Data'!$D$13,0,10*ROW('Hygiene Data'!D22)))</f>
        <v/>
      </c>
      <c r="DR28" s="296" t="str">
        <f ca="true">+IF(OFFSET('Hygiene Data'!$E$11,0,10*ROW('Hygiene Data'!E22))="","",OFFSET('Hygiene Data'!$E$11,0,10*ROW('Hygiene Data'!E22)))</f>
        <v/>
      </c>
      <c r="DS28" s="296" t="str">
        <f ca="true">+IF(OFFSET('Hygiene Data'!$E$12,0,10*ROW('Hygiene Data'!E22))="","",OFFSET('Hygiene Data'!$E$12,0,10*ROW('Hygiene Data'!E22)))</f>
        <v/>
      </c>
      <c r="DT28" s="296" t="str">
        <f ca="true">+IF(OFFSET('Hygiene Data'!$E$13,0,10*ROW('Hygiene Data'!E22))="","",OFFSET('Hygiene Data'!$E$13,0,10*ROW('Hygiene Data'!E22)))</f>
        <v/>
      </c>
      <c r="DU28" s="296" t="str">
        <f ca="true">+IF(OFFSET('Hygiene Data'!$F$11,0,10*ROW('Hygiene Data'!F22))="","",OFFSET('Hygiene Data'!$F$11,0,10*ROW('Hygiene Data'!F22)))</f>
        <v/>
      </c>
      <c r="DV28" s="296" t="str">
        <f ca="true">+IF(OFFSET('Hygiene Data'!$F$12,0,10*ROW('Hygiene Data'!F22))="","",OFFSET('Hygiene Data'!$F$12,0,10*ROW('Hygiene Data'!F22)))</f>
        <v/>
      </c>
      <c r="DW28" s="296" t="str">
        <f ca="true">+IF(OFFSET('Hygiene Data'!$F$13,0,10*ROW('Hygiene Data'!F22))="","",OFFSET('Hygiene Data'!$F$13,0,10*ROW('Hygiene Data'!F22)))</f>
        <v/>
      </c>
      <c r="DX28" s="296" t="str">
        <f ca="true">+IF(OFFSET('Hygiene Data'!$G$11,0,10*ROW('Hygiene Data'!G22))="","",OFFSET('Hygiene Data'!$G$11,0,10*ROW('Hygiene Data'!G22)))</f>
        <v/>
      </c>
      <c r="DY28" s="296" t="str">
        <f ca="true">+IF(OFFSET('Hygiene Data'!$G$12,0,10*ROW('Hygiene Data'!G22))="","",OFFSET('Hygiene Data'!$G$12,0,10*ROW('Hygiene Data'!G22)))</f>
        <v/>
      </c>
      <c r="DZ28" s="296" t="str">
        <f ca="true">+IF(OFFSET('Hygiene Data'!$G$13,0,10*ROW('Hygiene Data'!G22))="","",OFFSET('Hygiene Data'!$G$13,0,10*ROW('Hygiene Data'!G22)))</f>
        <v/>
      </c>
      <c r="EA28" s="296" t="str">
        <f ca="true">+IF(OFFSET('Hygiene Data'!$H$11,0,10*ROW('Hygiene Data'!H22))="","",OFFSET('Hygiene Data'!$H$11,0,10*ROW('Hygiene Data'!H22)))</f>
        <v/>
      </c>
      <c r="EB28" s="296" t="str">
        <f ca="true">+IF(OFFSET('Hygiene Data'!$H$12,0,10*ROW('Hygiene Data'!H22))="","",OFFSET('Hygiene Data'!$H$12,0,10*ROW('Hygiene Data'!H22)))</f>
        <v/>
      </c>
      <c r="EC28" s="296" t="str">
        <f ca="true">+IF(OFFSET('Hygiene Data'!$H$13,0,10*ROW('Hygiene Data'!H22))="","",OFFSET('Hygiene Data'!$H$13,0,10*ROW('Hygiene Data'!H22)))</f>
        <v/>
      </c>
      <c r="ED28" s="296" t="str">
        <f ca="true">+IF(OFFSET('Hygiene Data'!$I$11,0,10*ROW('Hygiene Data'!I22))="","",OFFSET('Hygiene Data'!$I$11,0,10*ROW('Hygiene Data'!I22)))</f>
        <v/>
      </c>
      <c r="EE28" s="296" t="str">
        <f ca="true">+IF(OFFSET('Hygiene Data'!$I$12,0,10*ROW('Hygiene Data'!I22))="","",OFFSET('Hygiene Data'!$I$12,0,10*ROW('Hygiene Data'!I22)))</f>
        <v/>
      </c>
      <c r="EF28" s="296"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8" t="str">
        <f t="shared" ca="true" si="0"/>
        <v/>
      </c>
      <c r="D29" s="9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6"/>
      <c r="BS29" s="296" t="str">
        <f ca="true">+IF(OFFSET('Water Data'!$D$27,0,10*ROW('Water Data'!D23))="","",OFFSET('Water Data'!$D$27,0,10*ROW('Water Data'!D23)))</f>
        <v/>
      </c>
      <c r="BT29" s="296" t="str">
        <f ca="true">+IF(OFFSET('Water Data'!$D$28,0,10*ROW('Water Data'!D23))="","",OFFSET('Water Data'!$D$28,0,10*ROW('Water Data'!D23)))</f>
        <v/>
      </c>
      <c r="BU29" s="296" t="str">
        <f ca="true">+IF(OFFSET('Water Data'!$D$29,0,10*ROW('Water Data'!D23))="","",OFFSET('Water Data'!$D$29,0,10*ROW('Water Data'!D23)))</f>
        <v/>
      </c>
      <c r="BV29" s="296" t="str">
        <f ca="true">+IF(OFFSET('Water Data'!$E$27,0,10*ROW('Water Data'!E23))="","",OFFSET('Water Data'!$E$27,0,10*ROW('Water Data'!E23)))</f>
        <v/>
      </c>
      <c r="BW29" s="296" t="str">
        <f ca="true">+IF(OFFSET('Water Data'!$E$28,0,10*ROW('Water Data'!E23))="","",OFFSET('Water Data'!$E$28,0,10*ROW('Water Data'!E23)))</f>
        <v/>
      </c>
      <c r="BX29" s="296" t="str">
        <f ca="true">+IF(OFFSET('Water Data'!$E$29,0,10*ROW('Water Data'!E23))="","",OFFSET('Water Data'!$E$29,0,10*ROW('Water Data'!E23)))</f>
        <v/>
      </c>
      <c r="BY29" s="296" t="str">
        <f ca="true">+IF(OFFSET('Water Data'!$F$27,0,10*ROW('Water Data'!F23))="","",OFFSET('Water Data'!$F$27,0,10*ROW('Water Data'!F23)))</f>
        <v/>
      </c>
      <c r="BZ29" s="296" t="str">
        <f ca="true">+IF(OFFSET('Water Data'!$F$28,0,10*ROW('Water Data'!F23))="","",OFFSET('Water Data'!$F$28,0,10*ROW('Water Data'!F23)))</f>
        <v/>
      </c>
      <c r="CA29" s="296" t="str">
        <f ca="true">+IF(OFFSET('Water Data'!$F$29,0,10*ROW('Water Data'!F23))="","",OFFSET('Water Data'!$F$29,0,10*ROW('Water Data'!F23)))</f>
        <v/>
      </c>
      <c r="CB29" s="296" t="str">
        <f ca="true">+IF(OFFSET('Water Data'!$G$27,0,10*ROW('Water Data'!G23))="","",OFFSET('Water Data'!$G$27,0,10*ROW('Water Data'!G23)))</f>
        <v/>
      </c>
      <c r="CC29" s="296" t="str">
        <f ca="true">+IF(OFFSET('Water Data'!$G$28,0,10*ROW('Water Data'!G23))="","",OFFSET('Water Data'!$G$28,0,10*ROW('Water Data'!G23)))</f>
        <v/>
      </c>
      <c r="CD29" s="296" t="str">
        <f ca="true">+IF(OFFSET('Water Data'!$G$29,0,10*ROW('Water Data'!G23))="","",OFFSET('Water Data'!$G$29,0,10*ROW('Water Data'!G23)))</f>
        <v/>
      </c>
      <c r="CE29" s="296" t="str">
        <f ca="true">+IF(OFFSET('Water Data'!$H$27,0,10*ROW('Water Data'!H23))="","",OFFSET('Water Data'!$H$27,0,10*ROW('Water Data'!H23)))</f>
        <v/>
      </c>
      <c r="CF29" s="296" t="str">
        <f ca="true">+IF(OFFSET('Water Data'!$H$28,0,10*ROW('Water Data'!H23))="","",OFFSET('Water Data'!$H$28,0,10*ROW('Water Data'!H23)))</f>
        <v/>
      </c>
      <c r="CG29" s="296" t="str">
        <f ca="true">+IF(OFFSET('Water Data'!$H$29,0,10*ROW('Water Data'!H23))="","",OFFSET('Water Data'!$H$29,0,10*ROW('Water Data'!H23)))</f>
        <v/>
      </c>
      <c r="CH29" s="296" t="str">
        <f ca="true">+IF(OFFSET('Water Data'!$I$27,0,10*ROW('Water Data'!I23))="","",OFFSET('Water Data'!$I$27,0,10*ROW('Water Data'!I23)))</f>
        <v/>
      </c>
      <c r="CI29" s="296" t="str">
        <f ca="true">+IF(OFFSET('Water Data'!$I$28,0,10*ROW('Water Data'!I23))="","",OFFSET('Water Data'!$I$28,0,10*ROW('Water Data'!I23)))</f>
        <v/>
      </c>
      <c r="CJ29" s="296" t="str">
        <f ca="true">+IF(OFFSET('Water Data'!$I$29,0,10*ROW('Water Data'!I23))="","",OFFSET('Water Data'!$I$29,0,10*ROW('Water Data'!I23)))</f>
        <v/>
      </c>
      <c r="CK29" s="296" t="str">
        <f ca="true">+IF(OFFSET('Sanitation Data'!$D$28,0,10*ROW('Sanitation Data'!D23))="","",OFFSET('Sanitation Data'!$D$28,0,10*ROW('Sanitation Data'!D23)))</f>
        <v/>
      </c>
      <c r="CL29" s="296" t="str">
        <f ca="true">+IF(OFFSET('Sanitation Data'!$D$29,0,10*ROW('Sanitation Data'!D23))="","",OFFSET('Sanitation Data'!$D$29,0,10*ROW('Sanitation Data'!D23)))</f>
        <v/>
      </c>
      <c r="CM29" s="296" t="str">
        <f ca="true">+IF(OFFSET('Sanitation Data'!$D$30,0,10*ROW('Sanitation Data'!D23))="","",OFFSET('Sanitation Data'!$D$30,0,10*ROW('Sanitation Data'!D23)))</f>
        <v/>
      </c>
      <c r="CN29" s="296" t="str">
        <f ca="true">+IF(OFFSET('Sanitation Data'!$D$31,0,10*ROW('Sanitation Data'!D23))="","",OFFSET('Sanitation Data'!$D$31,0,10*ROW('Sanitation Data'!D23)))</f>
        <v/>
      </c>
      <c r="CO29" s="296" t="str">
        <f ca="true">+IF(OFFSET('Sanitation Data'!$D$32,0,10*ROW('Sanitation Data'!D23))="","",OFFSET('Sanitation Data'!$D$32,0,10*ROW('Sanitation Data'!D23)))</f>
        <v/>
      </c>
      <c r="CP29" s="296" t="str">
        <f ca="true">+IF(OFFSET('Sanitation Data'!$E$28,0,10*ROW('Sanitation Data'!E23))="","",OFFSET('Sanitation Data'!$E$28,0,10*ROW('Sanitation Data'!E23)))</f>
        <v/>
      </c>
      <c r="CQ29" s="296" t="str">
        <f ca="true">+IF(OFFSET('Sanitation Data'!$E$29,0,10*ROW('Sanitation Data'!E23))="","",OFFSET('Sanitation Data'!$E$29,0,10*ROW('Sanitation Data'!E23)))</f>
        <v/>
      </c>
      <c r="CR29" s="296" t="str">
        <f ca="true">+IF(OFFSET('Sanitation Data'!$E$30,0,10*ROW('Sanitation Data'!E23))="","",OFFSET('Sanitation Data'!$E$30,0,10*ROW('Sanitation Data'!E23)))</f>
        <v/>
      </c>
      <c r="CS29" s="296" t="str">
        <f ca="true">+IF(OFFSET('Sanitation Data'!$E$31,0,10*ROW('Sanitation Data'!E23))="","",OFFSET('Sanitation Data'!$E$31,0,10*ROW('Sanitation Data'!E23)))</f>
        <v/>
      </c>
      <c r="CT29" s="296" t="str">
        <f ca="true">+IF(OFFSET('Sanitation Data'!$E$32,0,10*ROW('Sanitation Data'!E23))="","",OFFSET('Sanitation Data'!$E$32,0,10*ROW('Sanitation Data'!E23)))</f>
        <v/>
      </c>
      <c r="CU29" s="296" t="str">
        <f ca="true">+IF(OFFSET('Sanitation Data'!$F$28,0,10*ROW('Sanitation Data'!F23))="","",OFFSET('Sanitation Data'!$F$28,0,10*ROW('Sanitation Data'!F23)))</f>
        <v/>
      </c>
      <c r="CV29" s="296" t="str">
        <f ca="true">+IF(OFFSET('Sanitation Data'!$F$29,0,10*ROW('Sanitation Data'!F23))="","",OFFSET('Sanitation Data'!$F$29,0,10*ROW('Sanitation Data'!F23)))</f>
        <v/>
      </c>
      <c r="CW29" s="296" t="str">
        <f ca="true">+IF(OFFSET('Sanitation Data'!$F$30,0,10*ROW('Sanitation Data'!F23))="","",OFFSET('Sanitation Data'!$F$30,0,10*ROW('Sanitation Data'!F23)))</f>
        <v/>
      </c>
      <c r="CX29" s="296" t="str">
        <f ca="true">+IF(OFFSET('Sanitation Data'!$F$31,0,10*ROW('Sanitation Data'!F23))="","",OFFSET('Sanitation Data'!$F$31,0,10*ROW('Sanitation Data'!F23)))</f>
        <v/>
      </c>
      <c r="CY29" s="296" t="str">
        <f ca="true">+IF(OFFSET('Sanitation Data'!$F$32,0,10*ROW('Sanitation Data'!F23))="","",OFFSET('Sanitation Data'!$F$32,0,10*ROW('Sanitation Data'!F23)))</f>
        <v/>
      </c>
      <c r="CZ29" s="296" t="str">
        <f ca="true">+IF(OFFSET('Sanitation Data'!$G$28,0,10*ROW('Sanitation Data'!G23))="","",OFFSET('Sanitation Data'!$G$28,0,10*ROW('Sanitation Data'!G23)))</f>
        <v/>
      </c>
      <c r="DA29" s="296" t="str">
        <f ca="true">+IF(OFFSET('Sanitation Data'!$G$29,0,10*ROW('Sanitation Data'!G23))="","",OFFSET('Sanitation Data'!$G$29,0,10*ROW('Sanitation Data'!G23)))</f>
        <v/>
      </c>
      <c r="DB29" s="296" t="str">
        <f ca="true">+IF(OFFSET('Sanitation Data'!$G$30,0,10*ROW('Sanitation Data'!G23))="","",OFFSET('Sanitation Data'!$G$30,0,10*ROW('Sanitation Data'!G23)))</f>
        <v/>
      </c>
      <c r="DC29" s="296" t="str">
        <f ca="true">+IF(OFFSET('Sanitation Data'!$G$31,0,10*ROW('Sanitation Data'!G23))="","",OFFSET('Sanitation Data'!$G$31,0,10*ROW('Sanitation Data'!G23)))</f>
        <v/>
      </c>
      <c r="DD29" s="296" t="str">
        <f ca="true">+IF(OFFSET('Sanitation Data'!$G$32,0,10*ROW('Sanitation Data'!G23))="","",OFFSET('Sanitation Data'!$G$32,0,10*ROW('Sanitation Data'!G23)))</f>
        <v/>
      </c>
      <c r="DE29" s="296" t="str">
        <f ca="true">+IF(OFFSET('Sanitation Data'!$H$28,0,10*ROW('Sanitation Data'!H23))="","",OFFSET('Sanitation Data'!$H$28,0,10*ROW('Sanitation Data'!H23)))</f>
        <v/>
      </c>
      <c r="DF29" s="296" t="str">
        <f ca="true">+IF(OFFSET('Sanitation Data'!$H$29,0,10*ROW('Sanitation Data'!H23))="","",OFFSET('Sanitation Data'!$H$29,0,10*ROW('Sanitation Data'!H23)))</f>
        <v/>
      </c>
      <c r="DG29" s="296" t="str">
        <f ca="true">+IF(OFFSET('Sanitation Data'!$H$30,0,10*ROW('Sanitation Data'!H23))="","",OFFSET('Sanitation Data'!$H$30,0,10*ROW('Sanitation Data'!H23)))</f>
        <v/>
      </c>
      <c r="DH29" s="296" t="str">
        <f ca="true">+IF(OFFSET('Sanitation Data'!$H$31,0,10*ROW('Sanitation Data'!H23))="","",OFFSET('Sanitation Data'!$H$31,0,10*ROW('Sanitation Data'!H23)))</f>
        <v/>
      </c>
      <c r="DI29" s="296" t="str">
        <f ca="true">+IF(OFFSET('Sanitation Data'!$H$32,0,10*ROW('Sanitation Data'!H23))="","",OFFSET('Sanitation Data'!$H$32,0,10*ROW('Sanitation Data'!H23)))</f>
        <v/>
      </c>
      <c r="DJ29" s="296" t="str">
        <f ca="true">+IF(OFFSET('Sanitation Data'!$I$28,0,10*ROW('Sanitation Data'!I23))="","",OFFSET('Sanitation Data'!$I$28,0,10*ROW('Sanitation Data'!I23)))</f>
        <v/>
      </c>
      <c r="DK29" s="296" t="str">
        <f ca="true">+IF(OFFSET('Sanitation Data'!$I$29,0,10*ROW('Sanitation Data'!I23))="","",OFFSET('Sanitation Data'!$I$29,0,10*ROW('Sanitation Data'!I23)))</f>
        <v/>
      </c>
      <c r="DL29" s="296" t="str">
        <f ca="true">+IF(OFFSET('Sanitation Data'!$I$30,0,10*ROW('Sanitation Data'!I23))="","",OFFSET('Sanitation Data'!$I$30,0,10*ROW('Sanitation Data'!I23)))</f>
        <v/>
      </c>
      <c r="DM29" s="296" t="str">
        <f ca="true">+IF(OFFSET('Sanitation Data'!$I$31,0,10*ROW('Sanitation Data'!I23))="","",OFFSET('Sanitation Data'!$I$31,0,10*ROW('Sanitation Data'!I23)))</f>
        <v/>
      </c>
      <c r="DN29" s="296" t="str">
        <f ca="true">+IF(OFFSET('Sanitation Data'!$I$32,0,10*ROW('Sanitation Data'!I23))="","",OFFSET('Sanitation Data'!$I$32,0,10*ROW('Sanitation Data'!I23)))</f>
        <v/>
      </c>
      <c r="DO29" s="296" t="str">
        <f ca="true">+IF(OFFSET('Hygiene Data'!$D$11,0,10*ROW('Hygiene Data'!D23))="","",OFFSET('Hygiene Data'!$D$11,0,10*ROW('Hygiene Data'!D23)))</f>
        <v/>
      </c>
      <c r="DP29" s="296" t="str">
        <f ca="true">+IF(OFFSET('Hygiene Data'!$D$12,0,10*ROW('Hygiene Data'!D23))="","",OFFSET('Hygiene Data'!$D$12,0,10*ROW('Hygiene Data'!D23)))</f>
        <v/>
      </c>
      <c r="DQ29" s="296" t="str">
        <f ca="true">+IF(OFFSET('Hygiene Data'!$D$13,0,10*ROW('Hygiene Data'!D23))="","",OFFSET('Hygiene Data'!$D$13,0,10*ROW('Hygiene Data'!D23)))</f>
        <v/>
      </c>
      <c r="DR29" s="296" t="str">
        <f ca="true">+IF(OFFSET('Hygiene Data'!$E$11,0,10*ROW('Hygiene Data'!E23))="","",OFFSET('Hygiene Data'!$E$11,0,10*ROW('Hygiene Data'!E23)))</f>
        <v/>
      </c>
      <c r="DS29" s="296" t="str">
        <f ca="true">+IF(OFFSET('Hygiene Data'!$E$12,0,10*ROW('Hygiene Data'!E23))="","",OFFSET('Hygiene Data'!$E$12,0,10*ROW('Hygiene Data'!E23)))</f>
        <v/>
      </c>
      <c r="DT29" s="296" t="str">
        <f ca="true">+IF(OFFSET('Hygiene Data'!$E$13,0,10*ROW('Hygiene Data'!E23))="","",OFFSET('Hygiene Data'!$E$13,0,10*ROW('Hygiene Data'!E23)))</f>
        <v/>
      </c>
      <c r="DU29" s="296" t="str">
        <f ca="true">+IF(OFFSET('Hygiene Data'!$F$11,0,10*ROW('Hygiene Data'!F23))="","",OFFSET('Hygiene Data'!$F$11,0,10*ROW('Hygiene Data'!F23)))</f>
        <v/>
      </c>
      <c r="DV29" s="296" t="str">
        <f ca="true">+IF(OFFSET('Hygiene Data'!$F$12,0,10*ROW('Hygiene Data'!F23))="","",OFFSET('Hygiene Data'!$F$12,0,10*ROW('Hygiene Data'!F23)))</f>
        <v/>
      </c>
      <c r="DW29" s="296" t="str">
        <f ca="true">+IF(OFFSET('Hygiene Data'!$F$13,0,10*ROW('Hygiene Data'!F23))="","",OFFSET('Hygiene Data'!$F$13,0,10*ROW('Hygiene Data'!F23)))</f>
        <v/>
      </c>
      <c r="DX29" s="296" t="str">
        <f ca="true">+IF(OFFSET('Hygiene Data'!$G$11,0,10*ROW('Hygiene Data'!G23))="","",OFFSET('Hygiene Data'!$G$11,0,10*ROW('Hygiene Data'!G23)))</f>
        <v/>
      </c>
      <c r="DY29" s="296" t="str">
        <f ca="true">+IF(OFFSET('Hygiene Data'!$G$12,0,10*ROW('Hygiene Data'!G23))="","",OFFSET('Hygiene Data'!$G$12,0,10*ROW('Hygiene Data'!G23)))</f>
        <v/>
      </c>
      <c r="DZ29" s="296" t="str">
        <f ca="true">+IF(OFFSET('Hygiene Data'!$G$13,0,10*ROW('Hygiene Data'!G23))="","",OFFSET('Hygiene Data'!$G$13,0,10*ROW('Hygiene Data'!G23)))</f>
        <v/>
      </c>
      <c r="EA29" s="296" t="str">
        <f ca="true">+IF(OFFSET('Hygiene Data'!$H$11,0,10*ROW('Hygiene Data'!H23))="","",OFFSET('Hygiene Data'!$H$11,0,10*ROW('Hygiene Data'!H23)))</f>
        <v/>
      </c>
      <c r="EB29" s="296" t="str">
        <f ca="true">+IF(OFFSET('Hygiene Data'!$H$12,0,10*ROW('Hygiene Data'!H23))="","",OFFSET('Hygiene Data'!$H$12,0,10*ROW('Hygiene Data'!H23)))</f>
        <v/>
      </c>
      <c r="EC29" s="296" t="str">
        <f ca="true">+IF(OFFSET('Hygiene Data'!$H$13,0,10*ROW('Hygiene Data'!H23))="","",OFFSET('Hygiene Data'!$H$13,0,10*ROW('Hygiene Data'!H23)))</f>
        <v/>
      </c>
      <c r="ED29" s="296" t="str">
        <f ca="true">+IF(OFFSET('Hygiene Data'!$I$11,0,10*ROW('Hygiene Data'!I23))="","",OFFSET('Hygiene Data'!$I$11,0,10*ROW('Hygiene Data'!I23)))</f>
        <v/>
      </c>
      <c r="EE29" s="296" t="str">
        <f ca="true">+IF(OFFSET('Hygiene Data'!$I$12,0,10*ROW('Hygiene Data'!I23))="","",OFFSET('Hygiene Data'!$I$12,0,10*ROW('Hygiene Data'!I23)))</f>
        <v/>
      </c>
      <c r="EF29" s="296"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8" t="str">
        <f t="shared" ca="true" si="0"/>
        <v/>
      </c>
      <c r="D30" s="9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6"/>
      <c r="BS30" s="296" t="str">
        <f ca="true">+IF(OFFSET('Water Data'!$D$27,0,10*ROW('Water Data'!D24))="","",OFFSET('Water Data'!$D$27,0,10*ROW('Water Data'!D24)))</f>
        <v/>
      </c>
      <c r="BT30" s="296" t="str">
        <f ca="true">+IF(OFFSET('Water Data'!$D$28,0,10*ROW('Water Data'!D24))="","",OFFSET('Water Data'!$D$28,0,10*ROW('Water Data'!D24)))</f>
        <v/>
      </c>
      <c r="BU30" s="296" t="str">
        <f ca="true">+IF(OFFSET('Water Data'!$D$29,0,10*ROW('Water Data'!D24))="","",OFFSET('Water Data'!$D$29,0,10*ROW('Water Data'!D24)))</f>
        <v/>
      </c>
      <c r="BV30" s="296" t="str">
        <f ca="true">+IF(OFFSET('Water Data'!$E$27,0,10*ROW('Water Data'!E24))="","",OFFSET('Water Data'!$E$27,0,10*ROW('Water Data'!E24)))</f>
        <v/>
      </c>
      <c r="BW30" s="296" t="str">
        <f ca="true">+IF(OFFSET('Water Data'!$E$28,0,10*ROW('Water Data'!E24))="","",OFFSET('Water Data'!$E$28,0,10*ROW('Water Data'!E24)))</f>
        <v/>
      </c>
      <c r="BX30" s="296" t="str">
        <f ca="true">+IF(OFFSET('Water Data'!$E$29,0,10*ROW('Water Data'!E24))="","",OFFSET('Water Data'!$E$29,0,10*ROW('Water Data'!E24)))</f>
        <v/>
      </c>
      <c r="BY30" s="296" t="str">
        <f ca="true">+IF(OFFSET('Water Data'!$F$27,0,10*ROW('Water Data'!F24))="","",OFFSET('Water Data'!$F$27,0,10*ROW('Water Data'!F24)))</f>
        <v/>
      </c>
      <c r="BZ30" s="296" t="str">
        <f ca="true">+IF(OFFSET('Water Data'!$F$28,0,10*ROW('Water Data'!F24))="","",OFFSET('Water Data'!$F$28,0,10*ROW('Water Data'!F24)))</f>
        <v/>
      </c>
      <c r="CA30" s="296" t="str">
        <f ca="true">+IF(OFFSET('Water Data'!$F$29,0,10*ROW('Water Data'!F24))="","",OFFSET('Water Data'!$F$29,0,10*ROW('Water Data'!F24)))</f>
        <v/>
      </c>
      <c r="CB30" s="296" t="str">
        <f ca="true">+IF(OFFSET('Water Data'!$G$27,0,10*ROW('Water Data'!G24))="","",OFFSET('Water Data'!$G$27,0,10*ROW('Water Data'!G24)))</f>
        <v/>
      </c>
      <c r="CC30" s="296" t="str">
        <f ca="true">+IF(OFFSET('Water Data'!$G$28,0,10*ROW('Water Data'!G24))="","",OFFSET('Water Data'!$G$28,0,10*ROW('Water Data'!G24)))</f>
        <v/>
      </c>
      <c r="CD30" s="296" t="str">
        <f ca="true">+IF(OFFSET('Water Data'!$G$29,0,10*ROW('Water Data'!G24))="","",OFFSET('Water Data'!$G$29,0,10*ROW('Water Data'!G24)))</f>
        <v/>
      </c>
      <c r="CE30" s="296" t="str">
        <f ca="true">+IF(OFFSET('Water Data'!$H$27,0,10*ROW('Water Data'!H24))="","",OFFSET('Water Data'!$H$27,0,10*ROW('Water Data'!H24)))</f>
        <v/>
      </c>
      <c r="CF30" s="296" t="str">
        <f ca="true">+IF(OFFSET('Water Data'!$H$28,0,10*ROW('Water Data'!H24))="","",OFFSET('Water Data'!$H$28,0,10*ROW('Water Data'!H24)))</f>
        <v/>
      </c>
      <c r="CG30" s="296" t="str">
        <f ca="true">+IF(OFFSET('Water Data'!$H$29,0,10*ROW('Water Data'!H24))="","",OFFSET('Water Data'!$H$29,0,10*ROW('Water Data'!H24)))</f>
        <v/>
      </c>
      <c r="CH30" s="296" t="str">
        <f ca="true">+IF(OFFSET('Water Data'!$I$27,0,10*ROW('Water Data'!I24))="","",OFFSET('Water Data'!$I$27,0,10*ROW('Water Data'!I24)))</f>
        <v/>
      </c>
      <c r="CI30" s="296" t="str">
        <f ca="true">+IF(OFFSET('Water Data'!$I$28,0,10*ROW('Water Data'!I24))="","",OFFSET('Water Data'!$I$28,0,10*ROW('Water Data'!I24)))</f>
        <v/>
      </c>
      <c r="CJ30" s="296" t="str">
        <f ca="true">+IF(OFFSET('Water Data'!$I$29,0,10*ROW('Water Data'!I24))="","",OFFSET('Water Data'!$I$29,0,10*ROW('Water Data'!I24)))</f>
        <v/>
      </c>
      <c r="CK30" s="296" t="str">
        <f ca="true">+IF(OFFSET('Sanitation Data'!$D$28,0,10*ROW('Sanitation Data'!D24))="","",OFFSET('Sanitation Data'!$D$28,0,10*ROW('Sanitation Data'!D24)))</f>
        <v/>
      </c>
      <c r="CL30" s="296" t="str">
        <f ca="true">+IF(OFFSET('Sanitation Data'!$D$29,0,10*ROW('Sanitation Data'!D24))="","",OFFSET('Sanitation Data'!$D$29,0,10*ROW('Sanitation Data'!D24)))</f>
        <v/>
      </c>
      <c r="CM30" s="296" t="str">
        <f ca="true">+IF(OFFSET('Sanitation Data'!$D$30,0,10*ROW('Sanitation Data'!D24))="","",OFFSET('Sanitation Data'!$D$30,0,10*ROW('Sanitation Data'!D24)))</f>
        <v/>
      </c>
      <c r="CN30" s="296" t="str">
        <f ca="true">+IF(OFFSET('Sanitation Data'!$D$31,0,10*ROW('Sanitation Data'!D24))="","",OFFSET('Sanitation Data'!$D$31,0,10*ROW('Sanitation Data'!D24)))</f>
        <v/>
      </c>
      <c r="CO30" s="296" t="str">
        <f ca="true">+IF(OFFSET('Sanitation Data'!$D$32,0,10*ROW('Sanitation Data'!D24))="","",OFFSET('Sanitation Data'!$D$32,0,10*ROW('Sanitation Data'!D24)))</f>
        <v/>
      </c>
      <c r="CP30" s="296" t="str">
        <f ca="true">+IF(OFFSET('Sanitation Data'!$E$28,0,10*ROW('Sanitation Data'!E24))="","",OFFSET('Sanitation Data'!$E$28,0,10*ROW('Sanitation Data'!E24)))</f>
        <v/>
      </c>
      <c r="CQ30" s="296" t="str">
        <f ca="true">+IF(OFFSET('Sanitation Data'!$E$29,0,10*ROW('Sanitation Data'!E24))="","",OFFSET('Sanitation Data'!$E$29,0,10*ROW('Sanitation Data'!E24)))</f>
        <v/>
      </c>
      <c r="CR30" s="296" t="str">
        <f ca="true">+IF(OFFSET('Sanitation Data'!$E$30,0,10*ROW('Sanitation Data'!E24))="","",OFFSET('Sanitation Data'!$E$30,0,10*ROW('Sanitation Data'!E24)))</f>
        <v/>
      </c>
      <c r="CS30" s="296" t="str">
        <f ca="true">+IF(OFFSET('Sanitation Data'!$E$31,0,10*ROW('Sanitation Data'!E24))="","",OFFSET('Sanitation Data'!$E$31,0,10*ROW('Sanitation Data'!E24)))</f>
        <v/>
      </c>
      <c r="CT30" s="296" t="str">
        <f ca="true">+IF(OFFSET('Sanitation Data'!$E$32,0,10*ROW('Sanitation Data'!E24))="","",OFFSET('Sanitation Data'!$E$32,0,10*ROW('Sanitation Data'!E24)))</f>
        <v/>
      </c>
      <c r="CU30" s="296" t="str">
        <f ca="true">+IF(OFFSET('Sanitation Data'!$F$28,0,10*ROW('Sanitation Data'!F24))="","",OFFSET('Sanitation Data'!$F$28,0,10*ROW('Sanitation Data'!F24)))</f>
        <v/>
      </c>
      <c r="CV30" s="296" t="str">
        <f ca="true">+IF(OFFSET('Sanitation Data'!$F$29,0,10*ROW('Sanitation Data'!F24))="","",OFFSET('Sanitation Data'!$F$29,0,10*ROW('Sanitation Data'!F24)))</f>
        <v/>
      </c>
      <c r="CW30" s="296" t="str">
        <f ca="true">+IF(OFFSET('Sanitation Data'!$F$30,0,10*ROW('Sanitation Data'!F24))="","",OFFSET('Sanitation Data'!$F$30,0,10*ROW('Sanitation Data'!F24)))</f>
        <v/>
      </c>
      <c r="CX30" s="296" t="str">
        <f ca="true">+IF(OFFSET('Sanitation Data'!$F$31,0,10*ROW('Sanitation Data'!F24))="","",OFFSET('Sanitation Data'!$F$31,0,10*ROW('Sanitation Data'!F24)))</f>
        <v/>
      </c>
      <c r="CY30" s="296" t="str">
        <f ca="true">+IF(OFFSET('Sanitation Data'!$F$32,0,10*ROW('Sanitation Data'!F24))="","",OFFSET('Sanitation Data'!$F$32,0,10*ROW('Sanitation Data'!F24)))</f>
        <v/>
      </c>
      <c r="CZ30" s="296" t="str">
        <f ca="true">+IF(OFFSET('Sanitation Data'!$G$28,0,10*ROW('Sanitation Data'!G24))="","",OFFSET('Sanitation Data'!$G$28,0,10*ROW('Sanitation Data'!G24)))</f>
        <v/>
      </c>
      <c r="DA30" s="296" t="str">
        <f ca="true">+IF(OFFSET('Sanitation Data'!$G$29,0,10*ROW('Sanitation Data'!G24))="","",OFFSET('Sanitation Data'!$G$29,0,10*ROW('Sanitation Data'!G24)))</f>
        <v/>
      </c>
      <c r="DB30" s="296" t="str">
        <f ca="true">+IF(OFFSET('Sanitation Data'!$G$30,0,10*ROW('Sanitation Data'!G24))="","",OFFSET('Sanitation Data'!$G$30,0,10*ROW('Sanitation Data'!G24)))</f>
        <v/>
      </c>
      <c r="DC30" s="296" t="str">
        <f ca="true">+IF(OFFSET('Sanitation Data'!$G$31,0,10*ROW('Sanitation Data'!G24))="","",OFFSET('Sanitation Data'!$G$31,0,10*ROW('Sanitation Data'!G24)))</f>
        <v/>
      </c>
      <c r="DD30" s="296" t="str">
        <f ca="true">+IF(OFFSET('Sanitation Data'!$G$32,0,10*ROW('Sanitation Data'!G24))="","",OFFSET('Sanitation Data'!$G$32,0,10*ROW('Sanitation Data'!G24)))</f>
        <v/>
      </c>
      <c r="DE30" s="296" t="str">
        <f ca="true">+IF(OFFSET('Sanitation Data'!$H$28,0,10*ROW('Sanitation Data'!H24))="","",OFFSET('Sanitation Data'!$H$28,0,10*ROW('Sanitation Data'!H24)))</f>
        <v/>
      </c>
      <c r="DF30" s="296" t="str">
        <f ca="true">+IF(OFFSET('Sanitation Data'!$H$29,0,10*ROW('Sanitation Data'!H24))="","",OFFSET('Sanitation Data'!$H$29,0,10*ROW('Sanitation Data'!H24)))</f>
        <v/>
      </c>
      <c r="DG30" s="296" t="str">
        <f ca="true">+IF(OFFSET('Sanitation Data'!$H$30,0,10*ROW('Sanitation Data'!H24))="","",OFFSET('Sanitation Data'!$H$30,0,10*ROW('Sanitation Data'!H24)))</f>
        <v/>
      </c>
      <c r="DH30" s="296" t="str">
        <f ca="true">+IF(OFFSET('Sanitation Data'!$H$31,0,10*ROW('Sanitation Data'!H24))="","",OFFSET('Sanitation Data'!$H$31,0,10*ROW('Sanitation Data'!H24)))</f>
        <v/>
      </c>
      <c r="DI30" s="296" t="str">
        <f ca="true">+IF(OFFSET('Sanitation Data'!$H$32,0,10*ROW('Sanitation Data'!H24))="","",OFFSET('Sanitation Data'!$H$32,0,10*ROW('Sanitation Data'!H24)))</f>
        <v/>
      </c>
      <c r="DJ30" s="296" t="str">
        <f ca="true">+IF(OFFSET('Sanitation Data'!$I$28,0,10*ROW('Sanitation Data'!I24))="","",OFFSET('Sanitation Data'!$I$28,0,10*ROW('Sanitation Data'!I24)))</f>
        <v/>
      </c>
      <c r="DK30" s="296" t="str">
        <f ca="true">+IF(OFFSET('Sanitation Data'!$I$29,0,10*ROW('Sanitation Data'!I24))="","",OFFSET('Sanitation Data'!$I$29,0,10*ROW('Sanitation Data'!I24)))</f>
        <v/>
      </c>
      <c r="DL30" s="296" t="str">
        <f ca="true">+IF(OFFSET('Sanitation Data'!$I$30,0,10*ROW('Sanitation Data'!I24))="","",OFFSET('Sanitation Data'!$I$30,0,10*ROW('Sanitation Data'!I24)))</f>
        <v/>
      </c>
      <c r="DM30" s="296" t="str">
        <f ca="true">+IF(OFFSET('Sanitation Data'!$I$31,0,10*ROW('Sanitation Data'!I24))="","",OFFSET('Sanitation Data'!$I$31,0,10*ROW('Sanitation Data'!I24)))</f>
        <v/>
      </c>
      <c r="DN30" s="296" t="str">
        <f ca="true">+IF(OFFSET('Sanitation Data'!$I$32,0,10*ROW('Sanitation Data'!I24))="","",OFFSET('Sanitation Data'!$I$32,0,10*ROW('Sanitation Data'!I24)))</f>
        <v/>
      </c>
      <c r="DO30" s="296" t="str">
        <f ca="true">+IF(OFFSET('Hygiene Data'!$D$11,0,10*ROW('Hygiene Data'!D24))="","",OFFSET('Hygiene Data'!$D$11,0,10*ROW('Hygiene Data'!D24)))</f>
        <v/>
      </c>
      <c r="DP30" s="296" t="str">
        <f ca="true">+IF(OFFSET('Hygiene Data'!$D$12,0,10*ROW('Hygiene Data'!D24))="","",OFFSET('Hygiene Data'!$D$12,0,10*ROW('Hygiene Data'!D24)))</f>
        <v/>
      </c>
      <c r="DQ30" s="296" t="str">
        <f ca="true">+IF(OFFSET('Hygiene Data'!$D$13,0,10*ROW('Hygiene Data'!D24))="","",OFFSET('Hygiene Data'!$D$13,0,10*ROW('Hygiene Data'!D24)))</f>
        <v/>
      </c>
      <c r="DR30" s="296" t="str">
        <f ca="true">+IF(OFFSET('Hygiene Data'!$E$11,0,10*ROW('Hygiene Data'!E24))="","",OFFSET('Hygiene Data'!$E$11,0,10*ROW('Hygiene Data'!E24)))</f>
        <v/>
      </c>
      <c r="DS30" s="296" t="str">
        <f ca="true">+IF(OFFSET('Hygiene Data'!$E$12,0,10*ROW('Hygiene Data'!E24))="","",OFFSET('Hygiene Data'!$E$12,0,10*ROW('Hygiene Data'!E24)))</f>
        <v/>
      </c>
      <c r="DT30" s="296" t="str">
        <f ca="true">+IF(OFFSET('Hygiene Data'!$E$13,0,10*ROW('Hygiene Data'!E24))="","",OFFSET('Hygiene Data'!$E$13,0,10*ROW('Hygiene Data'!E24)))</f>
        <v/>
      </c>
      <c r="DU30" s="296" t="str">
        <f ca="true">+IF(OFFSET('Hygiene Data'!$F$11,0,10*ROW('Hygiene Data'!F24))="","",OFFSET('Hygiene Data'!$F$11,0,10*ROW('Hygiene Data'!F24)))</f>
        <v/>
      </c>
      <c r="DV30" s="296" t="str">
        <f ca="true">+IF(OFFSET('Hygiene Data'!$F$12,0,10*ROW('Hygiene Data'!F24))="","",OFFSET('Hygiene Data'!$F$12,0,10*ROW('Hygiene Data'!F24)))</f>
        <v/>
      </c>
      <c r="DW30" s="296" t="str">
        <f ca="true">+IF(OFFSET('Hygiene Data'!$F$13,0,10*ROW('Hygiene Data'!F24))="","",OFFSET('Hygiene Data'!$F$13,0,10*ROW('Hygiene Data'!F24)))</f>
        <v/>
      </c>
      <c r="DX30" s="296" t="str">
        <f ca="true">+IF(OFFSET('Hygiene Data'!$G$11,0,10*ROW('Hygiene Data'!G24))="","",OFFSET('Hygiene Data'!$G$11,0,10*ROW('Hygiene Data'!G24)))</f>
        <v/>
      </c>
      <c r="DY30" s="296" t="str">
        <f ca="true">+IF(OFFSET('Hygiene Data'!$G$12,0,10*ROW('Hygiene Data'!G24))="","",OFFSET('Hygiene Data'!$G$12,0,10*ROW('Hygiene Data'!G24)))</f>
        <v/>
      </c>
      <c r="DZ30" s="296" t="str">
        <f ca="true">+IF(OFFSET('Hygiene Data'!$G$13,0,10*ROW('Hygiene Data'!G24))="","",OFFSET('Hygiene Data'!$G$13,0,10*ROW('Hygiene Data'!G24)))</f>
        <v/>
      </c>
      <c r="EA30" s="296" t="str">
        <f ca="true">+IF(OFFSET('Hygiene Data'!$H$11,0,10*ROW('Hygiene Data'!H24))="","",OFFSET('Hygiene Data'!$H$11,0,10*ROW('Hygiene Data'!H24)))</f>
        <v/>
      </c>
      <c r="EB30" s="296" t="str">
        <f ca="true">+IF(OFFSET('Hygiene Data'!$H$12,0,10*ROW('Hygiene Data'!H24))="","",OFFSET('Hygiene Data'!$H$12,0,10*ROW('Hygiene Data'!H24)))</f>
        <v/>
      </c>
      <c r="EC30" s="296" t="str">
        <f ca="true">+IF(OFFSET('Hygiene Data'!$H$13,0,10*ROW('Hygiene Data'!H24))="","",OFFSET('Hygiene Data'!$H$13,0,10*ROW('Hygiene Data'!H24)))</f>
        <v/>
      </c>
      <c r="ED30" s="296" t="str">
        <f ca="true">+IF(OFFSET('Hygiene Data'!$I$11,0,10*ROW('Hygiene Data'!I24))="","",OFFSET('Hygiene Data'!$I$11,0,10*ROW('Hygiene Data'!I24)))</f>
        <v/>
      </c>
      <c r="EE30" s="296" t="str">
        <f ca="true">+IF(OFFSET('Hygiene Data'!$I$12,0,10*ROW('Hygiene Data'!I24))="","",OFFSET('Hygiene Data'!$I$12,0,10*ROW('Hygiene Data'!I24)))</f>
        <v/>
      </c>
      <c r="EF30" s="296"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8" t="str">
        <f t="shared" ca="true" si="0"/>
        <v/>
      </c>
      <c r="D31" s="9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6"/>
      <c r="BS31" s="296" t="str">
        <f ca="true">+IF(OFFSET('Water Data'!$D$27,0,10*ROW('Water Data'!D25))="","",OFFSET('Water Data'!$D$27,0,10*ROW('Water Data'!D25)))</f>
        <v/>
      </c>
      <c r="BT31" s="296" t="str">
        <f ca="true">+IF(OFFSET('Water Data'!$D$28,0,10*ROW('Water Data'!D25))="","",OFFSET('Water Data'!$D$28,0,10*ROW('Water Data'!D25)))</f>
        <v/>
      </c>
      <c r="BU31" s="296" t="str">
        <f ca="true">+IF(OFFSET('Water Data'!$D$29,0,10*ROW('Water Data'!D25))="","",OFFSET('Water Data'!$D$29,0,10*ROW('Water Data'!D25)))</f>
        <v/>
      </c>
      <c r="BV31" s="296" t="str">
        <f ca="true">+IF(OFFSET('Water Data'!$E$27,0,10*ROW('Water Data'!E25))="","",OFFSET('Water Data'!$E$27,0,10*ROW('Water Data'!E25)))</f>
        <v/>
      </c>
      <c r="BW31" s="296" t="str">
        <f ca="true">+IF(OFFSET('Water Data'!$E$28,0,10*ROW('Water Data'!E25))="","",OFFSET('Water Data'!$E$28,0,10*ROW('Water Data'!E25)))</f>
        <v/>
      </c>
      <c r="BX31" s="296" t="str">
        <f ca="true">+IF(OFFSET('Water Data'!$E$29,0,10*ROW('Water Data'!E25))="","",OFFSET('Water Data'!$E$29,0,10*ROW('Water Data'!E25)))</f>
        <v/>
      </c>
      <c r="BY31" s="296" t="str">
        <f ca="true">+IF(OFFSET('Water Data'!$F$27,0,10*ROW('Water Data'!F25))="","",OFFSET('Water Data'!$F$27,0,10*ROW('Water Data'!F25)))</f>
        <v/>
      </c>
      <c r="BZ31" s="296" t="str">
        <f ca="true">+IF(OFFSET('Water Data'!$F$28,0,10*ROW('Water Data'!F25))="","",OFFSET('Water Data'!$F$28,0,10*ROW('Water Data'!F25)))</f>
        <v/>
      </c>
      <c r="CA31" s="296" t="str">
        <f ca="true">+IF(OFFSET('Water Data'!$F$29,0,10*ROW('Water Data'!F25))="","",OFFSET('Water Data'!$F$29,0,10*ROW('Water Data'!F25)))</f>
        <v/>
      </c>
      <c r="CB31" s="296" t="str">
        <f ca="true">+IF(OFFSET('Water Data'!$G$27,0,10*ROW('Water Data'!G25))="","",OFFSET('Water Data'!$G$27,0,10*ROW('Water Data'!G25)))</f>
        <v/>
      </c>
      <c r="CC31" s="296" t="str">
        <f ca="true">+IF(OFFSET('Water Data'!$G$28,0,10*ROW('Water Data'!G25))="","",OFFSET('Water Data'!$G$28,0,10*ROW('Water Data'!G25)))</f>
        <v/>
      </c>
      <c r="CD31" s="296" t="str">
        <f ca="true">+IF(OFFSET('Water Data'!$G$29,0,10*ROW('Water Data'!G25))="","",OFFSET('Water Data'!$G$29,0,10*ROW('Water Data'!G25)))</f>
        <v/>
      </c>
      <c r="CE31" s="296" t="str">
        <f ca="true">+IF(OFFSET('Water Data'!$H$27,0,10*ROW('Water Data'!H25))="","",OFFSET('Water Data'!$H$27,0,10*ROW('Water Data'!H25)))</f>
        <v/>
      </c>
      <c r="CF31" s="296" t="str">
        <f ca="true">+IF(OFFSET('Water Data'!$H$28,0,10*ROW('Water Data'!H25))="","",OFFSET('Water Data'!$H$28,0,10*ROW('Water Data'!H25)))</f>
        <v/>
      </c>
      <c r="CG31" s="296" t="str">
        <f ca="true">+IF(OFFSET('Water Data'!$H$29,0,10*ROW('Water Data'!H25))="","",OFFSET('Water Data'!$H$29,0,10*ROW('Water Data'!H25)))</f>
        <v/>
      </c>
      <c r="CH31" s="296" t="str">
        <f ca="true">+IF(OFFSET('Water Data'!$I$27,0,10*ROW('Water Data'!I25))="","",OFFSET('Water Data'!$I$27,0,10*ROW('Water Data'!I25)))</f>
        <v/>
      </c>
      <c r="CI31" s="296" t="str">
        <f ca="true">+IF(OFFSET('Water Data'!$I$28,0,10*ROW('Water Data'!I25))="","",OFFSET('Water Data'!$I$28,0,10*ROW('Water Data'!I25)))</f>
        <v/>
      </c>
      <c r="CJ31" s="296" t="str">
        <f ca="true">+IF(OFFSET('Water Data'!$I$29,0,10*ROW('Water Data'!I25))="","",OFFSET('Water Data'!$I$29,0,10*ROW('Water Data'!I25)))</f>
        <v/>
      </c>
      <c r="CK31" s="296" t="str">
        <f ca="true">+IF(OFFSET('Sanitation Data'!$D$28,0,10*ROW('Sanitation Data'!D25))="","",OFFSET('Sanitation Data'!$D$28,0,10*ROW('Sanitation Data'!D25)))</f>
        <v/>
      </c>
      <c r="CL31" s="296" t="str">
        <f ca="true">+IF(OFFSET('Sanitation Data'!$D$29,0,10*ROW('Sanitation Data'!D25))="","",OFFSET('Sanitation Data'!$D$29,0,10*ROW('Sanitation Data'!D25)))</f>
        <v/>
      </c>
      <c r="CM31" s="296" t="str">
        <f ca="true">+IF(OFFSET('Sanitation Data'!$D$30,0,10*ROW('Sanitation Data'!D25))="","",OFFSET('Sanitation Data'!$D$30,0,10*ROW('Sanitation Data'!D25)))</f>
        <v/>
      </c>
      <c r="CN31" s="296" t="str">
        <f ca="true">+IF(OFFSET('Sanitation Data'!$D$31,0,10*ROW('Sanitation Data'!D25))="","",OFFSET('Sanitation Data'!$D$31,0,10*ROW('Sanitation Data'!D25)))</f>
        <v/>
      </c>
      <c r="CO31" s="296" t="str">
        <f ca="true">+IF(OFFSET('Sanitation Data'!$D$32,0,10*ROW('Sanitation Data'!D25))="","",OFFSET('Sanitation Data'!$D$32,0,10*ROW('Sanitation Data'!D25)))</f>
        <v/>
      </c>
      <c r="CP31" s="296" t="str">
        <f ca="true">+IF(OFFSET('Sanitation Data'!$E$28,0,10*ROW('Sanitation Data'!E25))="","",OFFSET('Sanitation Data'!$E$28,0,10*ROW('Sanitation Data'!E25)))</f>
        <v/>
      </c>
      <c r="CQ31" s="296" t="str">
        <f ca="true">+IF(OFFSET('Sanitation Data'!$E$29,0,10*ROW('Sanitation Data'!E25))="","",OFFSET('Sanitation Data'!$E$29,0,10*ROW('Sanitation Data'!E25)))</f>
        <v/>
      </c>
      <c r="CR31" s="296" t="str">
        <f ca="true">+IF(OFFSET('Sanitation Data'!$E$30,0,10*ROW('Sanitation Data'!E25))="","",OFFSET('Sanitation Data'!$E$30,0,10*ROW('Sanitation Data'!E25)))</f>
        <v/>
      </c>
      <c r="CS31" s="296" t="str">
        <f ca="true">+IF(OFFSET('Sanitation Data'!$E$31,0,10*ROW('Sanitation Data'!E25))="","",OFFSET('Sanitation Data'!$E$31,0,10*ROW('Sanitation Data'!E25)))</f>
        <v/>
      </c>
      <c r="CT31" s="296" t="str">
        <f ca="true">+IF(OFFSET('Sanitation Data'!$E$32,0,10*ROW('Sanitation Data'!E25))="","",OFFSET('Sanitation Data'!$E$32,0,10*ROW('Sanitation Data'!E25)))</f>
        <v/>
      </c>
      <c r="CU31" s="296" t="str">
        <f ca="true">+IF(OFFSET('Sanitation Data'!$F$28,0,10*ROW('Sanitation Data'!F25))="","",OFFSET('Sanitation Data'!$F$28,0,10*ROW('Sanitation Data'!F25)))</f>
        <v/>
      </c>
      <c r="CV31" s="296" t="str">
        <f ca="true">+IF(OFFSET('Sanitation Data'!$F$29,0,10*ROW('Sanitation Data'!F25))="","",OFFSET('Sanitation Data'!$F$29,0,10*ROW('Sanitation Data'!F25)))</f>
        <v/>
      </c>
      <c r="CW31" s="296" t="str">
        <f ca="true">+IF(OFFSET('Sanitation Data'!$F$30,0,10*ROW('Sanitation Data'!F25))="","",OFFSET('Sanitation Data'!$F$30,0,10*ROW('Sanitation Data'!F25)))</f>
        <v/>
      </c>
      <c r="CX31" s="296" t="str">
        <f ca="true">+IF(OFFSET('Sanitation Data'!$F$31,0,10*ROW('Sanitation Data'!F25))="","",OFFSET('Sanitation Data'!$F$31,0,10*ROW('Sanitation Data'!F25)))</f>
        <v/>
      </c>
      <c r="CY31" s="296" t="str">
        <f ca="true">+IF(OFFSET('Sanitation Data'!$F$32,0,10*ROW('Sanitation Data'!F25))="","",OFFSET('Sanitation Data'!$F$32,0,10*ROW('Sanitation Data'!F25)))</f>
        <v/>
      </c>
      <c r="CZ31" s="296" t="str">
        <f ca="true">+IF(OFFSET('Sanitation Data'!$G$28,0,10*ROW('Sanitation Data'!G25))="","",OFFSET('Sanitation Data'!$G$28,0,10*ROW('Sanitation Data'!G25)))</f>
        <v/>
      </c>
      <c r="DA31" s="296" t="str">
        <f ca="true">+IF(OFFSET('Sanitation Data'!$G$29,0,10*ROW('Sanitation Data'!G25))="","",OFFSET('Sanitation Data'!$G$29,0,10*ROW('Sanitation Data'!G25)))</f>
        <v/>
      </c>
      <c r="DB31" s="296" t="str">
        <f ca="true">+IF(OFFSET('Sanitation Data'!$G$30,0,10*ROW('Sanitation Data'!G25))="","",OFFSET('Sanitation Data'!$G$30,0,10*ROW('Sanitation Data'!G25)))</f>
        <v/>
      </c>
      <c r="DC31" s="296" t="str">
        <f ca="true">+IF(OFFSET('Sanitation Data'!$G$31,0,10*ROW('Sanitation Data'!G25))="","",OFFSET('Sanitation Data'!$G$31,0,10*ROW('Sanitation Data'!G25)))</f>
        <v/>
      </c>
      <c r="DD31" s="296" t="str">
        <f ca="true">+IF(OFFSET('Sanitation Data'!$G$32,0,10*ROW('Sanitation Data'!G25))="","",OFFSET('Sanitation Data'!$G$32,0,10*ROW('Sanitation Data'!G25)))</f>
        <v/>
      </c>
      <c r="DE31" s="296" t="str">
        <f ca="true">+IF(OFFSET('Sanitation Data'!$H$28,0,10*ROW('Sanitation Data'!H25))="","",OFFSET('Sanitation Data'!$H$28,0,10*ROW('Sanitation Data'!H25)))</f>
        <v/>
      </c>
      <c r="DF31" s="296" t="str">
        <f ca="true">+IF(OFFSET('Sanitation Data'!$H$29,0,10*ROW('Sanitation Data'!H25))="","",OFFSET('Sanitation Data'!$H$29,0,10*ROW('Sanitation Data'!H25)))</f>
        <v/>
      </c>
      <c r="DG31" s="296" t="str">
        <f ca="true">+IF(OFFSET('Sanitation Data'!$H$30,0,10*ROW('Sanitation Data'!H25))="","",OFFSET('Sanitation Data'!$H$30,0,10*ROW('Sanitation Data'!H25)))</f>
        <v/>
      </c>
      <c r="DH31" s="296" t="str">
        <f ca="true">+IF(OFFSET('Sanitation Data'!$H$31,0,10*ROW('Sanitation Data'!H25))="","",OFFSET('Sanitation Data'!$H$31,0,10*ROW('Sanitation Data'!H25)))</f>
        <v/>
      </c>
      <c r="DI31" s="296" t="str">
        <f ca="true">+IF(OFFSET('Sanitation Data'!$H$32,0,10*ROW('Sanitation Data'!H25))="","",OFFSET('Sanitation Data'!$H$32,0,10*ROW('Sanitation Data'!H25)))</f>
        <v/>
      </c>
      <c r="DJ31" s="296" t="str">
        <f ca="true">+IF(OFFSET('Sanitation Data'!$I$28,0,10*ROW('Sanitation Data'!I25))="","",OFFSET('Sanitation Data'!$I$28,0,10*ROW('Sanitation Data'!I25)))</f>
        <v/>
      </c>
      <c r="DK31" s="296" t="str">
        <f ca="true">+IF(OFFSET('Sanitation Data'!$I$29,0,10*ROW('Sanitation Data'!I25))="","",OFFSET('Sanitation Data'!$I$29,0,10*ROW('Sanitation Data'!I25)))</f>
        <v/>
      </c>
      <c r="DL31" s="296" t="str">
        <f ca="true">+IF(OFFSET('Sanitation Data'!$I$30,0,10*ROW('Sanitation Data'!I25))="","",OFFSET('Sanitation Data'!$I$30,0,10*ROW('Sanitation Data'!I25)))</f>
        <v/>
      </c>
      <c r="DM31" s="296" t="str">
        <f ca="true">+IF(OFFSET('Sanitation Data'!$I$31,0,10*ROW('Sanitation Data'!I25))="","",OFFSET('Sanitation Data'!$I$31,0,10*ROW('Sanitation Data'!I25)))</f>
        <v/>
      </c>
      <c r="DN31" s="296" t="str">
        <f ca="true">+IF(OFFSET('Sanitation Data'!$I$32,0,10*ROW('Sanitation Data'!I25))="","",OFFSET('Sanitation Data'!$I$32,0,10*ROW('Sanitation Data'!I25)))</f>
        <v/>
      </c>
      <c r="DO31" s="296" t="str">
        <f ca="true">+IF(OFFSET('Hygiene Data'!$D$11,0,10*ROW('Hygiene Data'!D25))="","",OFFSET('Hygiene Data'!$D$11,0,10*ROW('Hygiene Data'!D25)))</f>
        <v/>
      </c>
      <c r="DP31" s="296" t="str">
        <f ca="true">+IF(OFFSET('Hygiene Data'!$D$12,0,10*ROW('Hygiene Data'!D25))="","",OFFSET('Hygiene Data'!$D$12,0,10*ROW('Hygiene Data'!D25)))</f>
        <v/>
      </c>
      <c r="DQ31" s="296" t="str">
        <f ca="true">+IF(OFFSET('Hygiene Data'!$D$13,0,10*ROW('Hygiene Data'!D25))="","",OFFSET('Hygiene Data'!$D$13,0,10*ROW('Hygiene Data'!D25)))</f>
        <v/>
      </c>
      <c r="DR31" s="296" t="str">
        <f ca="true">+IF(OFFSET('Hygiene Data'!$E$11,0,10*ROW('Hygiene Data'!E25))="","",OFFSET('Hygiene Data'!$E$11,0,10*ROW('Hygiene Data'!E25)))</f>
        <v/>
      </c>
      <c r="DS31" s="296" t="str">
        <f ca="true">+IF(OFFSET('Hygiene Data'!$E$12,0,10*ROW('Hygiene Data'!E25))="","",OFFSET('Hygiene Data'!$E$12,0,10*ROW('Hygiene Data'!E25)))</f>
        <v/>
      </c>
      <c r="DT31" s="296" t="str">
        <f ca="true">+IF(OFFSET('Hygiene Data'!$E$13,0,10*ROW('Hygiene Data'!E25))="","",OFFSET('Hygiene Data'!$E$13,0,10*ROW('Hygiene Data'!E25)))</f>
        <v/>
      </c>
      <c r="DU31" s="296" t="str">
        <f ca="true">+IF(OFFSET('Hygiene Data'!$F$11,0,10*ROW('Hygiene Data'!F25))="","",OFFSET('Hygiene Data'!$F$11,0,10*ROW('Hygiene Data'!F25)))</f>
        <v/>
      </c>
      <c r="DV31" s="296" t="str">
        <f ca="true">+IF(OFFSET('Hygiene Data'!$F$12,0,10*ROW('Hygiene Data'!F25))="","",OFFSET('Hygiene Data'!$F$12,0,10*ROW('Hygiene Data'!F25)))</f>
        <v/>
      </c>
      <c r="DW31" s="296" t="str">
        <f ca="true">+IF(OFFSET('Hygiene Data'!$F$13,0,10*ROW('Hygiene Data'!F25))="","",OFFSET('Hygiene Data'!$F$13,0,10*ROW('Hygiene Data'!F25)))</f>
        <v/>
      </c>
      <c r="DX31" s="296" t="str">
        <f ca="true">+IF(OFFSET('Hygiene Data'!$G$11,0,10*ROW('Hygiene Data'!G25))="","",OFFSET('Hygiene Data'!$G$11,0,10*ROW('Hygiene Data'!G25)))</f>
        <v/>
      </c>
      <c r="DY31" s="296" t="str">
        <f ca="true">+IF(OFFSET('Hygiene Data'!$G$12,0,10*ROW('Hygiene Data'!G25))="","",OFFSET('Hygiene Data'!$G$12,0,10*ROW('Hygiene Data'!G25)))</f>
        <v/>
      </c>
      <c r="DZ31" s="296" t="str">
        <f ca="true">+IF(OFFSET('Hygiene Data'!$G$13,0,10*ROW('Hygiene Data'!G25))="","",OFFSET('Hygiene Data'!$G$13,0,10*ROW('Hygiene Data'!G25)))</f>
        <v/>
      </c>
      <c r="EA31" s="296" t="str">
        <f ca="true">+IF(OFFSET('Hygiene Data'!$H$11,0,10*ROW('Hygiene Data'!H25))="","",OFFSET('Hygiene Data'!$H$11,0,10*ROW('Hygiene Data'!H25)))</f>
        <v/>
      </c>
      <c r="EB31" s="296" t="str">
        <f ca="true">+IF(OFFSET('Hygiene Data'!$H$12,0,10*ROW('Hygiene Data'!H25))="","",OFFSET('Hygiene Data'!$H$12,0,10*ROW('Hygiene Data'!H25)))</f>
        <v/>
      </c>
      <c r="EC31" s="296" t="str">
        <f ca="true">+IF(OFFSET('Hygiene Data'!$H$13,0,10*ROW('Hygiene Data'!H25))="","",OFFSET('Hygiene Data'!$H$13,0,10*ROW('Hygiene Data'!H25)))</f>
        <v/>
      </c>
      <c r="ED31" s="296" t="str">
        <f ca="true">+IF(OFFSET('Hygiene Data'!$I$11,0,10*ROW('Hygiene Data'!I25))="","",OFFSET('Hygiene Data'!$I$11,0,10*ROW('Hygiene Data'!I25)))</f>
        <v/>
      </c>
      <c r="EE31" s="296" t="str">
        <f ca="true">+IF(OFFSET('Hygiene Data'!$I$12,0,10*ROW('Hygiene Data'!I25))="","",OFFSET('Hygiene Data'!$I$12,0,10*ROW('Hygiene Data'!I25)))</f>
        <v/>
      </c>
      <c r="EF31" s="296"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8" t="str">
        <f t="shared" ca="true" si="0"/>
        <v/>
      </c>
      <c r="D32" s="9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6"/>
      <c r="BS32" s="296" t="str">
        <f ca="true">+IF(OFFSET('Water Data'!$D$27,0,10*ROW('Water Data'!D26))="","",OFFSET('Water Data'!$D$27,0,10*ROW('Water Data'!D26)))</f>
        <v/>
      </c>
      <c r="BT32" s="296" t="str">
        <f ca="true">+IF(OFFSET('Water Data'!$D$28,0,10*ROW('Water Data'!D26))="","",OFFSET('Water Data'!$D$28,0,10*ROW('Water Data'!D26)))</f>
        <v/>
      </c>
      <c r="BU32" s="296" t="str">
        <f ca="true">+IF(OFFSET('Water Data'!$D$29,0,10*ROW('Water Data'!D26))="","",OFFSET('Water Data'!$D$29,0,10*ROW('Water Data'!D26)))</f>
        <v/>
      </c>
      <c r="BV32" s="296" t="str">
        <f ca="true">+IF(OFFSET('Water Data'!$E$27,0,10*ROW('Water Data'!E26))="","",OFFSET('Water Data'!$E$27,0,10*ROW('Water Data'!E26)))</f>
        <v/>
      </c>
      <c r="BW32" s="296" t="str">
        <f ca="true">+IF(OFFSET('Water Data'!$E$28,0,10*ROW('Water Data'!E26))="","",OFFSET('Water Data'!$E$28,0,10*ROW('Water Data'!E26)))</f>
        <v/>
      </c>
      <c r="BX32" s="296" t="str">
        <f ca="true">+IF(OFFSET('Water Data'!$E$29,0,10*ROW('Water Data'!E26))="","",OFFSET('Water Data'!$E$29,0,10*ROW('Water Data'!E26)))</f>
        <v/>
      </c>
      <c r="BY32" s="296" t="str">
        <f ca="true">+IF(OFFSET('Water Data'!$F$27,0,10*ROW('Water Data'!F26))="","",OFFSET('Water Data'!$F$27,0,10*ROW('Water Data'!F26)))</f>
        <v/>
      </c>
      <c r="BZ32" s="296" t="str">
        <f ca="true">+IF(OFFSET('Water Data'!$F$28,0,10*ROW('Water Data'!F26))="","",OFFSET('Water Data'!$F$28,0,10*ROW('Water Data'!F26)))</f>
        <v/>
      </c>
      <c r="CA32" s="296" t="str">
        <f ca="true">+IF(OFFSET('Water Data'!$F$29,0,10*ROW('Water Data'!F26))="","",OFFSET('Water Data'!$F$29,0,10*ROW('Water Data'!F26)))</f>
        <v/>
      </c>
      <c r="CB32" s="296" t="str">
        <f ca="true">+IF(OFFSET('Water Data'!$G$27,0,10*ROW('Water Data'!G26))="","",OFFSET('Water Data'!$G$27,0,10*ROW('Water Data'!G26)))</f>
        <v/>
      </c>
      <c r="CC32" s="296" t="str">
        <f ca="true">+IF(OFFSET('Water Data'!$G$28,0,10*ROW('Water Data'!G26))="","",OFFSET('Water Data'!$G$28,0,10*ROW('Water Data'!G26)))</f>
        <v/>
      </c>
      <c r="CD32" s="296" t="str">
        <f ca="true">+IF(OFFSET('Water Data'!$G$29,0,10*ROW('Water Data'!G26))="","",OFFSET('Water Data'!$G$29,0,10*ROW('Water Data'!G26)))</f>
        <v/>
      </c>
      <c r="CE32" s="296" t="str">
        <f ca="true">+IF(OFFSET('Water Data'!$H$27,0,10*ROW('Water Data'!H26))="","",OFFSET('Water Data'!$H$27,0,10*ROW('Water Data'!H26)))</f>
        <v/>
      </c>
      <c r="CF32" s="296" t="str">
        <f ca="true">+IF(OFFSET('Water Data'!$H$28,0,10*ROW('Water Data'!H26))="","",OFFSET('Water Data'!$H$28,0,10*ROW('Water Data'!H26)))</f>
        <v/>
      </c>
      <c r="CG32" s="296" t="str">
        <f ca="true">+IF(OFFSET('Water Data'!$H$29,0,10*ROW('Water Data'!H26))="","",OFFSET('Water Data'!$H$29,0,10*ROW('Water Data'!H26)))</f>
        <v/>
      </c>
      <c r="CH32" s="296" t="str">
        <f ca="true">+IF(OFFSET('Water Data'!$I$27,0,10*ROW('Water Data'!I26))="","",OFFSET('Water Data'!$I$27,0,10*ROW('Water Data'!I26)))</f>
        <v/>
      </c>
      <c r="CI32" s="296" t="str">
        <f ca="true">+IF(OFFSET('Water Data'!$I$28,0,10*ROW('Water Data'!I26))="","",OFFSET('Water Data'!$I$28,0,10*ROW('Water Data'!I26)))</f>
        <v/>
      </c>
      <c r="CJ32" s="296" t="str">
        <f ca="true">+IF(OFFSET('Water Data'!$I$29,0,10*ROW('Water Data'!I26))="","",OFFSET('Water Data'!$I$29,0,10*ROW('Water Data'!I26)))</f>
        <v/>
      </c>
      <c r="CK32" s="296" t="str">
        <f ca="true">+IF(OFFSET('Sanitation Data'!$D$28,0,10*ROW('Sanitation Data'!D26))="","",OFFSET('Sanitation Data'!$D$28,0,10*ROW('Sanitation Data'!D26)))</f>
        <v/>
      </c>
      <c r="CL32" s="296" t="str">
        <f ca="true">+IF(OFFSET('Sanitation Data'!$D$29,0,10*ROW('Sanitation Data'!D26))="","",OFFSET('Sanitation Data'!$D$29,0,10*ROW('Sanitation Data'!D26)))</f>
        <v/>
      </c>
      <c r="CM32" s="296" t="str">
        <f ca="true">+IF(OFFSET('Sanitation Data'!$D$30,0,10*ROW('Sanitation Data'!D26))="","",OFFSET('Sanitation Data'!$D$30,0,10*ROW('Sanitation Data'!D26)))</f>
        <v/>
      </c>
      <c r="CN32" s="296" t="str">
        <f ca="true">+IF(OFFSET('Sanitation Data'!$D$31,0,10*ROW('Sanitation Data'!D26))="","",OFFSET('Sanitation Data'!$D$31,0,10*ROW('Sanitation Data'!D26)))</f>
        <v/>
      </c>
      <c r="CO32" s="296" t="str">
        <f ca="true">+IF(OFFSET('Sanitation Data'!$D$32,0,10*ROW('Sanitation Data'!D26))="","",OFFSET('Sanitation Data'!$D$32,0,10*ROW('Sanitation Data'!D26)))</f>
        <v/>
      </c>
      <c r="CP32" s="296" t="str">
        <f ca="true">+IF(OFFSET('Sanitation Data'!$E$28,0,10*ROW('Sanitation Data'!E26))="","",OFFSET('Sanitation Data'!$E$28,0,10*ROW('Sanitation Data'!E26)))</f>
        <v/>
      </c>
      <c r="CQ32" s="296" t="str">
        <f ca="true">+IF(OFFSET('Sanitation Data'!$E$29,0,10*ROW('Sanitation Data'!E26))="","",OFFSET('Sanitation Data'!$E$29,0,10*ROW('Sanitation Data'!E26)))</f>
        <v/>
      </c>
      <c r="CR32" s="296" t="str">
        <f ca="true">+IF(OFFSET('Sanitation Data'!$E$30,0,10*ROW('Sanitation Data'!E26))="","",OFFSET('Sanitation Data'!$E$30,0,10*ROW('Sanitation Data'!E26)))</f>
        <v/>
      </c>
      <c r="CS32" s="296" t="str">
        <f ca="true">+IF(OFFSET('Sanitation Data'!$E$31,0,10*ROW('Sanitation Data'!E26))="","",OFFSET('Sanitation Data'!$E$31,0,10*ROW('Sanitation Data'!E26)))</f>
        <v/>
      </c>
      <c r="CT32" s="296" t="str">
        <f ca="true">+IF(OFFSET('Sanitation Data'!$E$32,0,10*ROW('Sanitation Data'!E26))="","",OFFSET('Sanitation Data'!$E$32,0,10*ROW('Sanitation Data'!E26)))</f>
        <v/>
      </c>
      <c r="CU32" s="296" t="str">
        <f ca="true">+IF(OFFSET('Sanitation Data'!$F$28,0,10*ROW('Sanitation Data'!F26))="","",OFFSET('Sanitation Data'!$F$28,0,10*ROW('Sanitation Data'!F26)))</f>
        <v/>
      </c>
      <c r="CV32" s="296" t="str">
        <f ca="true">+IF(OFFSET('Sanitation Data'!$F$29,0,10*ROW('Sanitation Data'!F26))="","",OFFSET('Sanitation Data'!$F$29,0,10*ROW('Sanitation Data'!F26)))</f>
        <v/>
      </c>
      <c r="CW32" s="296" t="str">
        <f ca="true">+IF(OFFSET('Sanitation Data'!$F$30,0,10*ROW('Sanitation Data'!F26))="","",OFFSET('Sanitation Data'!$F$30,0,10*ROW('Sanitation Data'!F26)))</f>
        <v/>
      </c>
      <c r="CX32" s="296" t="str">
        <f ca="true">+IF(OFFSET('Sanitation Data'!$F$31,0,10*ROW('Sanitation Data'!F26))="","",OFFSET('Sanitation Data'!$F$31,0,10*ROW('Sanitation Data'!F26)))</f>
        <v/>
      </c>
      <c r="CY32" s="296" t="str">
        <f ca="true">+IF(OFFSET('Sanitation Data'!$F$32,0,10*ROW('Sanitation Data'!F26))="","",OFFSET('Sanitation Data'!$F$32,0,10*ROW('Sanitation Data'!F26)))</f>
        <v/>
      </c>
      <c r="CZ32" s="296" t="str">
        <f ca="true">+IF(OFFSET('Sanitation Data'!$G$28,0,10*ROW('Sanitation Data'!G26))="","",OFFSET('Sanitation Data'!$G$28,0,10*ROW('Sanitation Data'!G26)))</f>
        <v/>
      </c>
      <c r="DA32" s="296" t="str">
        <f ca="true">+IF(OFFSET('Sanitation Data'!$G$29,0,10*ROW('Sanitation Data'!G26))="","",OFFSET('Sanitation Data'!$G$29,0,10*ROW('Sanitation Data'!G26)))</f>
        <v/>
      </c>
      <c r="DB32" s="296" t="str">
        <f ca="true">+IF(OFFSET('Sanitation Data'!$G$30,0,10*ROW('Sanitation Data'!G26))="","",OFFSET('Sanitation Data'!$G$30,0,10*ROW('Sanitation Data'!G26)))</f>
        <v/>
      </c>
      <c r="DC32" s="296" t="str">
        <f ca="true">+IF(OFFSET('Sanitation Data'!$G$31,0,10*ROW('Sanitation Data'!G26))="","",OFFSET('Sanitation Data'!$G$31,0,10*ROW('Sanitation Data'!G26)))</f>
        <v/>
      </c>
      <c r="DD32" s="296" t="str">
        <f ca="true">+IF(OFFSET('Sanitation Data'!$G$32,0,10*ROW('Sanitation Data'!G26))="","",OFFSET('Sanitation Data'!$G$32,0,10*ROW('Sanitation Data'!G26)))</f>
        <v/>
      </c>
      <c r="DE32" s="296" t="str">
        <f ca="true">+IF(OFFSET('Sanitation Data'!$H$28,0,10*ROW('Sanitation Data'!H26))="","",OFFSET('Sanitation Data'!$H$28,0,10*ROW('Sanitation Data'!H26)))</f>
        <v/>
      </c>
      <c r="DF32" s="296" t="str">
        <f ca="true">+IF(OFFSET('Sanitation Data'!$H$29,0,10*ROW('Sanitation Data'!H26))="","",OFFSET('Sanitation Data'!$H$29,0,10*ROW('Sanitation Data'!H26)))</f>
        <v/>
      </c>
      <c r="DG32" s="296" t="str">
        <f ca="true">+IF(OFFSET('Sanitation Data'!$H$30,0,10*ROW('Sanitation Data'!H26))="","",OFFSET('Sanitation Data'!$H$30,0,10*ROW('Sanitation Data'!H26)))</f>
        <v/>
      </c>
      <c r="DH32" s="296" t="str">
        <f ca="true">+IF(OFFSET('Sanitation Data'!$H$31,0,10*ROW('Sanitation Data'!H26))="","",OFFSET('Sanitation Data'!$H$31,0,10*ROW('Sanitation Data'!H26)))</f>
        <v/>
      </c>
      <c r="DI32" s="296" t="str">
        <f ca="true">+IF(OFFSET('Sanitation Data'!$H$32,0,10*ROW('Sanitation Data'!H26))="","",OFFSET('Sanitation Data'!$H$32,0,10*ROW('Sanitation Data'!H26)))</f>
        <v/>
      </c>
      <c r="DJ32" s="296" t="str">
        <f ca="true">+IF(OFFSET('Sanitation Data'!$I$28,0,10*ROW('Sanitation Data'!I26))="","",OFFSET('Sanitation Data'!$I$28,0,10*ROW('Sanitation Data'!I26)))</f>
        <v/>
      </c>
      <c r="DK32" s="296" t="str">
        <f ca="true">+IF(OFFSET('Sanitation Data'!$I$29,0,10*ROW('Sanitation Data'!I26))="","",OFFSET('Sanitation Data'!$I$29,0,10*ROW('Sanitation Data'!I26)))</f>
        <v/>
      </c>
      <c r="DL32" s="296" t="str">
        <f ca="true">+IF(OFFSET('Sanitation Data'!$I$30,0,10*ROW('Sanitation Data'!I26))="","",OFFSET('Sanitation Data'!$I$30,0,10*ROW('Sanitation Data'!I26)))</f>
        <v/>
      </c>
      <c r="DM32" s="296" t="str">
        <f ca="true">+IF(OFFSET('Sanitation Data'!$I$31,0,10*ROW('Sanitation Data'!I26))="","",OFFSET('Sanitation Data'!$I$31,0,10*ROW('Sanitation Data'!I26)))</f>
        <v/>
      </c>
      <c r="DN32" s="296" t="str">
        <f ca="true">+IF(OFFSET('Sanitation Data'!$I$32,0,10*ROW('Sanitation Data'!I26))="","",OFFSET('Sanitation Data'!$I$32,0,10*ROW('Sanitation Data'!I26)))</f>
        <v/>
      </c>
      <c r="DO32" s="296" t="str">
        <f ca="true">+IF(OFFSET('Hygiene Data'!$D$11,0,10*ROW('Hygiene Data'!D26))="","",OFFSET('Hygiene Data'!$D$11,0,10*ROW('Hygiene Data'!D26)))</f>
        <v/>
      </c>
      <c r="DP32" s="296" t="str">
        <f ca="true">+IF(OFFSET('Hygiene Data'!$D$12,0,10*ROW('Hygiene Data'!D26))="","",OFFSET('Hygiene Data'!$D$12,0,10*ROW('Hygiene Data'!D26)))</f>
        <v/>
      </c>
      <c r="DQ32" s="296" t="str">
        <f ca="true">+IF(OFFSET('Hygiene Data'!$D$13,0,10*ROW('Hygiene Data'!D26))="","",OFFSET('Hygiene Data'!$D$13,0,10*ROW('Hygiene Data'!D26)))</f>
        <v/>
      </c>
      <c r="DR32" s="296" t="str">
        <f ca="true">+IF(OFFSET('Hygiene Data'!$E$11,0,10*ROW('Hygiene Data'!E26))="","",OFFSET('Hygiene Data'!$E$11,0,10*ROW('Hygiene Data'!E26)))</f>
        <v/>
      </c>
      <c r="DS32" s="296" t="str">
        <f ca="true">+IF(OFFSET('Hygiene Data'!$E$12,0,10*ROW('Hygiene Data'!E26))="","",OFFSET('Hygiene Data'!$E$12,0,10*ROW('Hygiene Data'!E26)))</f>
        <v/>
      </c>
      <c r="DT32" s="296" t="str">
        <f ca="true">+IF(OFFSET('Hygiene Data'!$E$13,0,10*ROW('Hygiene Data'!E26))="","",OFFSET('Hygiene Data'!$E$13,0,10*ROW('Hygiene Data'!E26)))</f>
        <v/>
      </c>
      <c r="DU32" s="296" t="str">
        <f ca="true">+IF(OFFSET('Hygiene Data'!$F$11,0,10*ROW('Hygiene Data'!F26))="","",OFFSET('Hygiene Data'!$F$11,0,10*ROW('Hygiene Data'!F26)))</f>
        <v/>
      </c>
      <c r="DV32" s="296" t="str">
        <f ca="true">+IF(OFFSET('Hygiene Data'!$F$12,0,10*ROW('Hygiene Data'!F26))="","",OFFSET('Hygiene Data'!$F$12,0,10*ROW('Hygiene Data'!F26)))</f>
        <v/>
      </c>
      <c r="DW32" s="296" t="str">
        <f ca="true">+IF(OFFSET('Hygiene Data'!$F$13,0,10*ROW('Hygiene Data'!F26))="","",OFFSET('Hygiene Data'!$F$13,0,10*ROW('Hygiene Data'!F26)))</f>
        <v/>
      </c>
      <c r="DX32" s="296" t="str">
        <f ca="true">+IF(OFFSET('Hygiene Data'!$G$11,0,10*ROW('Hygiene Data'!G26))="","",OFFSET('Hygiene Data'!$G$11,0,10*ROW('Hygiene Data'!G26)))</f>
        <v/>
      </c>
      <c r="DY32" s="296" t="str">
        <f ca="true">+IF(OFFSET('Hygiene Data'!$G$12,0,10*ROW('Hygiene Data'!G26))="","",OFFSET('Hygiene Data'!$G$12,0,10*ROW('Hygiene Data'!G26)))</f>
        <v/>
      </c>
      <c r="DZ32" s="296" t="str">
        <f ca="true">+IF(OFFSET('Hygiene Data'!$G$13,0,10*ROW('Hygiene Data'!G26))="","",OFFSET('Hygiene Data'!$G$13,0,10*ROW('Hygiene Data'!G26)))</f>
        <v/>
      </c>
      <c r="EA32" s="296" t="str">
        <f ca="true">+IF(OFFSET('Hygiene Data'!$H$11,0,10*ROW('Hygiene Data'!H26))="","",OFFSET('Hygiene Data'!$H$11,0,10*ROW('Hygiene Data'!H26)))</f>
        <v/>
      </c>
      <c r="EB32" s="296" t="str">
        <f ca="true">+IF(OFFSET('Hygiene Data'!$H$12,0,10*ROW('Hygiene Data'!H26))="","",OFFSET('Hygiene Data'!$H$12,0,10*ROW('Hygiene Data'!H26)))</f>
        <v/>
      </c>
      <c r="EC32" s="296" t="str">
        <f ca="true">+IF(OFFSET('Hygiene Data'!$H$13,0,10*ROW('Hygiene Data'!H26))="","",OFFSET('Hygiene Data'!$H$13,0,10*ROW('Hygiene Data'!H26)))</f>
        <v/>
      </c>
      <c r="ED32" s="296" t="str">
        <f ca="true">+IF(OFFSET('Hygiene Data'!$I$11,0,10*ROW('Hygiene Data'!I26))="","",OFFSET('Hygiene Data'!$I$11,0,10*ROW('Hygiene Data'!I26)))</f>
        <v/>
      </c>
      <c r="EE32" s="296" t="str">
        <f ca="true">+IF(OFFSET('Hygiene Data'!$I$12,0,10*ROW('Hygiene Data'!I26))="","",OFFSET('Hygiene Data'!$I$12,0,10*ROW('Hygiene Data'!I26)))</f>
        <v/>
      </c>
      <c r="EF32" s="296"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8" t="str">
        <f t="shared" ca="true" si="0"/>
        <v/>
      </c>
      <c r="D33" s="9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6"/>
      <c r="BS33" s="296" t="str">
        <f ca="true">+IF(OFFSET('Water Data'!$D$27,0,10*ROW('Water Data'!D27))="","",OFFSET('Water Data'!$D$27,0,10*ROW('Water Data'!D27)))</f>
        <v/>
      </c>
      <c r="BT33" s="296" t="str">
        <f ca="true">+IF(OFFSET('Water Data'!$D$28,0,10*ROW('Water Data'!D27))="","",OFFSET('Water Data'!$D$28,0,10*ROW('Water Data'!D27)))</f>
        <v/>
      </c>
      <c r="BU33" s="296" t="str">
        <f ca="true">+IF(OFFSET('Water Data'!$D$29,0,10*ROW('Water Data'!D27))="","",OFFSET('Water Data'!$D$29,0,10*ROW('Water Data'!D27)))</f>
        <v/>
      </c>
      <c r="BV33" s="296" t="str">
        <f ca="true">+IF(OFFSET('Water Data'!$E$27,0,10*ROW('Water Data'!E27))="","",OFFSET('Water Data'!$E$27,0,10*ROW('Water Data'!E27)))</f>
        <v/>
      </c>
      <c r="BW33" s="296" t="str">
        <f ca="true">+IF(OFFSET('Water Data'!$E$28,0,10*ROW('Water Data'!E27))="","",OFFSET('Water Data'!$E$28,0,10*ROW('Water Data'!E27)))</f>
        <v/>
      </c>
      <c r="BX33" s="296" t="str">
        <f ca="true">+IF(OFFSET('Water Data'!$E$29,0,10*ROW('Water Data'!E27))="","",OFFSET('Water Data'!$E$29,0,10*ROW('Water Data'!E27)))</f>
        <v/>
      </c>
      <c r="BY33" s="296" t="str">
        <f ca="true">+IF(OFFSET('Water Data'!$F$27,0,10*ROW('Water Data'!F27))="","",OFFSET('Water Data'!$F$27,0,10*ROW('Water Data'!F27)))</f>
        <v/>
      </c>
      <c r="BZ33" s="296" t="str">
        <f ca="true">+IF(OFFSET('Water Data'!$F$28,0,10*ROW('Water Data'!F27))="","",OFFSET('Water Data'!$F$28,0,10*ROW('Water Data'!F27)))</f>
        <v/>
      </c>
      <c r="CA33" s="296" t="str">
        <f ca="true">+IF(OFFSET('Water Data'!$F$29,0,10*ROW('Water Data'!F27))="","",OFFSET('Water Data'!$F$29,0,10*ROW('Water Data'!F27)))</f>
        <v/>
      </c>
      <c r="CB33" s="296" t="str">
        <f ca="true">+IF(OFFSET('Water Data'!$G$27,0,10*ROW('Water Data'!G27))="","",OFFSET('Water Data'!$G$27,0,10*ROW('Water Data'!G27)))</f>
        <v/>
      </c>
      <c r="CC33" s="296" t="str">
        <f ca="true">+IF(OFFSET('Water Data'!$G$28,0,10*ROW('Water Data'!G27))="","",OFFSET('Water Data'!$G$28,0,10*ROW('Water Data'!G27)))</f>
        <v/>
      </c>
      <c r="CD33" s="296" t="str">
        <f ca="true">+IF(OFFSET('Water Data'!$G$29,0,10*ROW('Water Data'!G27))="","",OFFSET('Water Data'!$G$29,0,10*ROW('Water Data'!G27)))</f>
        <v/>
      </c>
      <c r="CE33" s="296" t="str">
        <f ca="true">+IF(OFFSET('Water Data'!$H$27,0,10*ROW('Water Data'!H27))="","",OFFSET('Water Data'!$H$27,0,10*ROW('Water Data'!H27)))</f>
        <v/>
      </c>
      <c r="CF33" s="296" t="str">
        <f ca="true">+IF(OFFSET('Water Data'!$H$28,0,10*ROW('Water Data'!H27))="","",OFFSET('Water Data'!$H$28,0,10*ROW('Water Data'!H27)))</f>
        <v/>
      </c>
      <c r="CG33" s="296" t="str">
        <f ca="true">+IF(OFFSET('Water Data'!$H$29,0,10*ROW('Water Data'!H27))="","",OFFSET('Water Data'!$H$29,0,10*ROW('Water Data'!H27)))</f>
        <v/>
      </c>
      <c r="CH33" s="296" t="str">
        <f ca="true">+IF(OFFSET('Water Data'!$I$27,0,10*ROW('Water Data'!I27))="","",OFFSET('Water Data'!$I$27,0,10*ROW('Water Data'!I27)))</f>
        <v/>
      </c>
      <c r="CI33" s="296" t="str">
        <f ca="true">+IF(OFFSET('Water Data'!$I$28,0,10*ROW('Water Data'!I27))="","",OFFSET('Water Data'!$I$28,0,10*ROW('Water Data'!I27)))</f>
        <v/>
      </c>
      <c r="CJ33" s="296" t="str">
        <f ca="true">+IF(OFFSET('Water Data'!$I$29,0,10*ROW('Water Data'!I27))="","",OFFSET('Water Data'!$I$29,0,10*ROW('Water Data'!I27)))</f>
        <v/>
      </c>
      <c r="CK33" s="296" t="str">
        <f ca="true">+IF(OFFSET('Sanitation Data'!$D$28,0,10*ROW('Sanitation Data'!D27))="","",OFFSET('Sanitation Data'!$D$28,0,10*ROW('Sanitation Data'!D27)))</f>
        <v/>
      </c>
      <c r="CL33" s="296" t="str">
        <f ca="true">+IF(OFFSET('Sanitation Data'!$D$29,0,10*ROW('Sanitation Data'!D27))="","",OFFSET('Sanitation Data'!$D$29,0,10*ROW('Sanitation Data'!D27)))</f>
        <v/>
      </c>
      <c r="CM33" s="296" t="str">
        <f ca="true">+IF(OFFSET('Sanitation Data'!$D$30,0,10*ROW('Sanitation Data'!D27))="","",OFFSET('Sanitation Data'!$D$30,0,10*ROW('Sanitation Data'!D27)))</f>
        <v/>
      </c>
      <c r="CN33" s="296" t="str">
        <f ca="true">+IF(OFFSET('Sanitation Data'!$D$31,0,10*ROW('Sanitation Data'!D27))="","",OFFSET('Sanitation Data'!$D$31,0,10*ROW('Sanitation Data'!D27)))</f>
        <v/>
      </c>
      <c r="CO33" s="296" t="str">
        <f ca="true">+IF(OFFSET('Sanitation Data'!$D$32,0,10*ROW('Sanitation Data'!D27))="","",OFFSET('Sanitation Data'!$D$32,0,10*ROW('Sanitation Data'!D27)))</f>
        <v/>
      </c>
      <c r="CP33" s="296" t="str">
        <f ca="true">+IF(OFFSET('Sanitation Data'!$E$28,0,10*ROW('Sanitation Data'!E27))="","",OFFSET('Sanitation Data'!$E$28,0,10*ROW('Sanitation Data'!E27)))</f>
        <v/>
      </c>
      <c r="CQ33" s="296" t="str">
        <f ca="true">+IF(OFFSET('Sanitation Data'!$E$29,0,10*ROW('Sanitation Data'!E27))="","",OFFSET('Sanitation Data'!$E$29,0,10*ROW('Sanitation Data'!E27)))</f>
        <v/>
      </c>
      <c r="CR33" s="296" t="str">
        <f ca="true">+IF(OFFSET('Sanitation Data'!$E$30,0,10*ROW('Sanitation Data'!E27))="","",OFFSET('Sanitation Data'!$E$30,0,10*ROW('Sanitation Data'!E27)))</f>
        <v/>
      </c>
      <c r="CS33" s="296" t="str">
        <f ca="true">+IF(OFFSET('Sanitation Data'!$E$31,0,10*ROW('Sanitation Data'!E27))="","",OFFSET('Sanitation Data'!$E$31,0,10*ROW('Sanitation Data'!E27)))</f>
        <v/>
      </c>
      <c r="CT33" s="296" t="str">
        <f ca="true">+IF(OFFSET('Sanitation Data'!$E$32,0,10*ROW('Sanitation Data'!E27))="","",OFFSET('Sanitation Data'!$E$32,0,10*ROW('Sanitation Data'!E27)))</f>
        <v/>
      </c>
      <c r="CU33" s="296" t="str">
        <f ca="true">+IF(OFFSET('Sanitation Data'!$F$28,0,10*ROW('Sanitation Data'!F27))="","",OFFSET('Sanitation Data'!$F$28,0,10*ROW('Sanitation Data'!F27)))</f>
        <v/>
      </c>
      <c r="CV33" s="296" t="str">
        <f ca="true">+IF(OFFSET('Sanitation Data'!$F$29,0,10*ROW('Sanitation Data'!F27))="","",OFFSET('Sanitation Data'!$F$29,0,10*ROW('Sanitation Data'!F27)))</f>
        <v/>
      </c>
      <c r="CW33" s="296" t="str">
        <f ca="true">+IF(OFFSET('Sanitation Data'!$F$30,0,10*ROW('Sanitation Data'!F27))="","",OFFSET('Sanitation Data'!$F$30,0,10*ROW('Sanitation Data'!F27)))</f>
        <v/>
      </c>
      <c r="CX33" s="296" t="str">
        <f ca="true">+IF(OFFSET('Sanitation Data'!$F$31,0,10*ROW('Sanitation Data'!F27))="","",OFFSET('Sanitation Data'!$F$31,0,10*ROW('Sanitation Data'!F27)))</f>
        <v/>
      </c>
      <c r="CY33" s="296" t="str">
        <f ca="true">+IF(OFFSET('Sanitation Data'!$F$32,0,10*ROW('Sanitation Data'!F27))="","",OFFSET('Sanitation Data'!$F$32,0,10*ROW('Sanitation Data'!F27)))</f>
        <v/>
      </c>
      <c r="CZ33" s="296" t="str">
        <f ca="true">+IF(OFFSET('Sanitation Data'!$G$28,0,10*ROW('Sanitation Data'!G27))="","",OFFSET('Sanitation Data'!$G$28,0,10*ROW('Sanitation Data'!G27)))</f>
        <v/>
      </c>
      <c r="DA33" s="296" t="str">
        <f ca="true">+IF(OFFSET('Sanitation Data'!$G$29,0,10*ROW('Sanitation Data'!G27))="","",OFFSET('Sanitation Data'!$G$29,0,10*ROW('Sanitation Data'!G27)))</f>
        <v/>
      </c>
      <c r="DB33" s="296" t="str">
        <f ca="true">+IF(OFFSET('Sanitation Data'!$G$30,0,10*ROW('Sanitation Data'!G27))="","",OFFSET('Sanitation Data'!$G$30,0,10*ROW('Sanitation Data'!G27)))</f>
        <v/>
      </c>
      <c r="DC33" s="296" t="str">
        <f ca="true">+IF(OFFSET('Sanitation Data'!$G$31,0,10*ROW('Sanitation Data'!G27))="","",OFFSET('Sanitation Data'!$G$31,0,10*ROW('Sanitation Data'!G27)))</f>
        <v/>
      </c>
      <c r="DD33" s="296" t="str">
        <f ca="true">+IF(OFFSET('Sanitation Data'!$G$32,0,10*ROW('Sanitation Data'!G27))="","",OFFSET('Sanitation Data'!$G$32,0,10*ROW('Sanitation Data'!G27)))</f>
        <v/>
      </c>
      <c r="DE33" s="296" t="str">
        <f ca="true">+IF(OFFSET('Sanitation Data'!$H$28,0,10*ROW('Sanitation Data'!H27))="","",OFFSET('Sanitation Data'!$H$28,0,10*ROW('Sanitation Data'!H27)))</f>
        <v/>
      </c>
      <c r="DF33" s="296" t="str">
        <f ca="true">+IF(OFFSET('Sanitation Data'!$H$29,0,10*ROW('Sanitation Data'!H27))="","",OFFSET('Sanitation Data'!$H$29,0,10*ROW('Sanitation Data'!H27)))</f>
        <v/>
      </c>
      <c r="DG33" s="296" t="str">
        <f ca="true">+IF(OFFSET('Sanitation Data'!$H$30,0,10*ROW('Sanitation Data'!H27))="","",OFFSET('Sanitation Data'!$H$30,0,10*ROW('Sanitation Data'!H27)))</f>
        <v/>
      </c>
      <c r="DH33" s="296" t="str">
        <f ca="true">+IF(OFFSET('Sanitation Data'!$H$31,0,10*ROW('Sanitation Data'!H27))="","",OFFSET('Sanitation Data'!$H$31,0,10*ROW('Sanitation Data'!H27)))</f>
        <v/>
      </c>
      <c r="DI33" s="296" t="str">
        <f ca="true">+IF(OFFSET('Sanitation Data'!$H$32,0,10*ROW('Sanitation Data'!H27))="","",OFFSET('Sanitation Data'!$H$32,0,10*ROW('Sanitation Data'!H27)))</f>
        <v/>
      </c>
      <c r="DJ33" s="296" t="str">
        <f ca="true">+IF(OFFSET('Sanitation Data'!$I$28,0,10*ROW('Sanitation Data'!I27))="","",OFFSET('Sanitation Data'!$I$28,0,10*ROW('Sanitation Data'!I27)))</f>
        <v/>
      </c>
      <c r="DK33" s="296" t="str">
        <f ca="true">+IF(OFFSET('Sanitation Data'!$I$29,0,10*ROW('Sanitation Data'!I27))="","",OFFSET('Sanitation Data'!$I$29,0,10*ROW('Sanitation Data'!I27)))</f>
        <v/>
      </c>
      <c r="DL33" s="296" t="str">
        <f ca="true">+IF(OFFSET('Sanitation Data'!$I$30,0,10*ROW('Sanitation Data'!I27))="","",OFFSET('Sanitation Data'!$I$30,0,10*ROW('Sanitation Data'!I27)))</f>
        <v/>
      </c>
      <c r="DM33" s="296" t="str">
        <f ca="true">+IF(OFFSET('Sanitation Data'!$I$31,0,10*ROW('Sanitation Data'!I27))="","",OFFSET('Sanitation Data'!$I$31,0,10*ROW('Sanitation Data'!I27)))</f>
        <v/>
      </c>
      <c r="DN33" s="296" t="str">
        <f ca="true">+IF(OFFSET('Sanitation Data'!$I$32,0,10*ROW('Sanitation Data'!I27))="","",OFFSET('Sanitation Data'!$I$32,0,10*ROW('Sanitation Data'!I27)))</f>
        <v/>
      </c>
      <c r="DO33" s="296" t="str">
        <f ca="true">+IF(OFFSET('Hygiene Data'!$D$11,0,10*ROW('Hygiene Data'!D27))="","",OFFSET('Hygiene Data'!$D$11,0,10*ROW('Hygiene Data'!D27)))</f>
        <v/>
      </c>
      <c r="DP33" s="296" t="str">
        <f ca="true">+IF(OFFSET('Hygiene Data'!$D$12,0,10*ROW('Hygiene Data'!D27))="","",OFFSET('Hygiene Data'!$D$12,0,10*ROW('Hygiene Data'!D27)))</f>
        <v/>
      </c>
      <c r="DQ33" s="296" t="str">
        <f ca="true">+IF(OFFSET('Hygiene Data'!$D$13,0,10*ROW('Hygiene Data'!D27))="","",OFFSET('Hygiene Data'!$D$13,0,10*ROW('Hygiene Data'!D27)))</f>
        <v/>
      </c>
      <c r="DR33" s="296" t="str">
        <f ca="true">+IF(OFFSET('Hygiene Data'!$E$11,0,10*ROW('Hygiene Data'!E27))="","",OFFSET('Hygiene Data'!$E$11,0,10*ROW('Hygiene Data'!E27)))</f>
        <v/>
      </c>
      <c r="DS33" s="296" t="str">
        <f ca="true">+IF(OFFSET('Hygiene Data'!$E$12,0,10*ROW('Hygiene Data'!E27))="","",OFFSET('Hygiene Data'!$E$12,0,10*ROW('Hygiene Data'!E27)))</f>
        <v/>
      </c>
      <c r="DT33" s="296" t="str">
        <f ca="true">+IF(OFFSET('Hygiene Data'!$E$13,0,10*ROW('Hygiene Data'!E27))="","",OFFSET('Hygiene Data'!$E$13,0,10*ROW('Hygiene Data'!E27)))</f>
        <v/>
      </c>
      <c r="DU33" s="296" t="str">
        <f ca="true">+IF(OFFSET('Hygiene Data'!$F$11,0,10*ROW('Hygiene Data'!F27))="","",OFFSET('Hygiene Data'!$F$11,0,10*ROW('Hygiene Data'!F27)))</f>
        <v/>
      </c>
      <c r="DV33" s="296" t="str">
        <f ca="true">+IF(OFFSET('Hygiene Data'!$F$12,0,10*ROW('Hygiene Data'!F27))="","",OFFSET('Hygiene Data'!$F$12,0,10*ROW('Hygiene Data'!F27)))</f>
        <v/>
      </c>
      <c r="DW33" s="296" t="str">
        <f ca="true">+IF(OFFSET('Hygiene Data'!$F$13,0,10*ROW('Hygiene Data'!F27))="","",OFFSET('Hygiene Data'!$F$13,0,10*ROW('Hygiene Data'!F27)))</f>
        <v/>
      </c>
      <c r="DX33" s="296" t="str">
        <f ca="true">+IF(OFFSET('Hygiene Data'!$G$11,0,10*ROW('Hygiene Data'!G27))="","",OFFSET('Hygiene Data'!$G$11,0,10*ROW('Hygiene Data'!G27)))</f>
        <v/>
      </c>
      <c r="DY33" s="296" t="str">
        <f ca="true">+IF(OFFSET('Hygiene Data'!$G$12,0,10*ROW('Hygiene Data'!G27))="","",OFFSET('Hygiene Data'!$G$12,0,10*ROW('Hygiene Data'!G27)))</f>
        <v/>
      </c>
      <c r="DZ33" s="296" t="str">
        <f ca="true">+IF(OFFSET('Hygiene Data'!$G$13,0,10*ROW('Hygiene Data'!G27))="","",OFFSET('Hygiene Data'!$G$13,0,10*ROW('Hygiene Data'!G27)))</f>
        <v/>
      </c>
      <c r="EA33" s="296" t="str">
        <f ca="true">+IF(OFFSET('Hygiene Data'!$H$11,0,10*ROW('Hygiene Data'!H27))="","",OFFSET('Hygiene Data'!$H$11,0,10*ROW('Hygiene Data'!H27)))</f>
        <v/>
      </c>
      <c r="EB33" s="296" t="str">
        <f ca="true">+IF(OFFSET('Hygiene Data'!$H$12,0,10*ROW('Hygiene Data'!H27))="","",OFFSET('Hygiene Data'!$H$12,0,10*ROW('Hygiene Data'!H27)))</f>
        <v/>
      </c>
      <c r="EC33" s="296" t="str">
        <f ca="true">+IF(OFFSET('Hygiene Data'!$H$13,0,10*ROW('Hygiene Data'!H27))="","",OFFSET('Hygiene Data'!$H$13,0,10*ROW('Hygiene Data'!H27)))</f>
        <v/>
      </c>
      <c r="ED33" s="296" t="str">
        <f ca="true">+IF(OFFSET('Hygiene Data'!$I$11,0,10*ROW('Hygiene Data'!I27))="","",OFFSET('Hygiene Data'!$I$11,0,10*ROW('Hygiene Data'!I27)))</f>
        <v/>
      </c>
      <c r="EE33" s="296" t="str">
        <f ca="true">+IF(OFFSET('Hygiene Data'!$I$12,0,10*ROW('Hygiene Data'!I27))="","",OFFSET('Hygiene Data'!$I$12,0,10*ROW('Hygiene Data'!I27)))</f>
        <v/>
      </c>
      <c r="EF33" s="296"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8" t="str">
        <f t="shared" ca="true" si="0"/>
        <v/>
      </c>
      <c r="D34" s="9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6"/>
      <c r="BS34" s="296" t="str">
        <f ca="true">+IF(OFFSET('Water Data'!$D$27,0,10*ROW('Water Data'!D28))="","",OFFSET('Water Data'!$D$27,0,10*ROW('Water Data'!D28)))</f>
        <v/>
      </c>
      <c r="BT34" s="296" t="str">
        <f ca="true">+IF(OFFSET('Water Data'!$D$28,0,10*ROW('Water Data'!D28))="","",OFFSET('Water Data'!$D$28,0,10*ROW('Water Data'!D28)))</f>
        <v/>
      </c>
      <c r="BU34" s="296" t="str">
        <f ca="true">+IF(OFFSET('Water Data'!$D$29,0,10*ROW('Water Data'!D28))="","",OFFSET('Water Data'!$D$29,0,10*ROW('Water Data'!D28)))</f>
        <v/>
      </c>
      <c r="BV34" s="296" t="str">
        <f ca="true">+IF(OFFSET('Water Data'!$E$27,0,10*ROW('Water Data'!E28))="","",OFFSET('Water Data'!$E$27,0,10*ROW('Water Data'!E28)))</f>
        <v/>
      </c>
      <c r="BW34" s="296" t="str">
        <f ca="true">+IF(OFFSET('Water Data'!$E$28,0,10*ROW('Water Data'!E28))="","",OFFSET('Water Data'!$E$28,0,10*ROW('Water Data'!E28)))</f>
        <v/>
      </c>
      <c r="BX34" s="296" t="str">
        <f ca="true">+IF(OFFSET('Water Data'!$E$29,0,10*ROW('Water Data'!E28))="","",OFFSET('Water Data'!$E$29,0,10*ROW('Water Data'!E28)))</f>
        <v/>
      </c>
      <c r="BY34" s="296" t="str">
        <f ca="true">+IF(OFFSET('Water Data'!$F$27,0,10*ROW('Water Data'!F28))="","",OFFSET('Water Data'!$F$27,0,10*ROW('Water Data'!F28)))</f>
        <v/>
      </c>
      <c r="BZ34" s="296" t="str">
        <f ca="true">+IF(OFFSET('Water Data'!$F$28,0,10*ROW('Water Data'!F28))="","",OFFSET('Water Data'!$F$28,0,10*ROW('Water Data'!F28)))</f>
        <v/>
      </c>
      <c r="CA34" s="296" t="str">
        <f ca="true">+IF(OFFSET('Water Data'!$F$29,0,10*ROW('Water Data'!F28))="","",OFFSET('Water Data'!$F$29,0,10*ROW('Water Data'!F28)))</f>
        <v/>
      </c>
      <c r="CB34" s="296" t="str">
        <f ca="true">+IF(OFFSET('Water Data'!$G$27,0,10*ROW('Water Data'!G28))="","",OFFSET('Water Data'!$G$27,0,10*ROW('Water Data'!G28)))</f>
        <v/>
      </c>
      <c r="CC34" s="296" t="str">
        <f ca="true">+IF(OFFSET('Water Data'!$G$28,0,10*ROW('Water Data'!G28))="","",OFFSET('Water Data'!$G$28,0,10*ROW('Water Data'!G28)))</f>
        <v/>
      </c>
      <c r="CD34" s="296" t="str">
        <f ca="true">+IF(OFFSET('Water Data'!$G$29,0,10*ROW('Water Data'!G28))="","",OFFSET('Water Data'!$G$29,0,10*ROW('Water Data'!G28)))</f>
        <v/>
      </c>
      <c r="CE34" s="296" t="str">
        <f ca="true">+IF(OFFSET('Water Data'!$H$27,0,10*ROW('Water Data'!H28))="","",OFFSET('Water Data'!$H$27,0,10*ROW('Water Data'!H28)))</f>
        <v/>
      </c>
      <c r="CF34" s="296" t="str">
        <f ca="true">+IF(OFFSET('Water Data'!$H$28,0,10*ROW('Water Data'!H28))="","",OFFSET('Water Data'!$H$28,0,10*ROW('Water Data'!H28)))</f>
        <v/>
      </c>
      <c r="CG34" s="296" t="str">
        <f ca="true">+IF(OFFSET('Water Data'!$H$29,0,10*ROW('Water Data'!H28))="","",OFFSET('Water Data'!$H$29,0,10*ROW('Water Data'!H28)))</f>
        <v/>
      </c>
      <c r="CH34" s="296" t="str">
        <f ca="true">+IF(OFFSET('Water Data'!$I$27,0,10*ROW('Water Data'!I28))="","",OFFSET('Water Data'!$I$27,0,10*ROW('Water Data'!I28)))</f>
        <v/>
      </c>
      <c r="CI34" s="296" t="str">
        <f ca="true">+IF(OFFSET('Water Data'!$I$28,0,10*ROW('Water Data'!I28))="","",OFFSET('Water Data'!$I$28,0,10*ROW('Water Data'!I28)))</f>
        <v/>
      </c>
      <c r="CJ34" s="296" t="str">
        <f ca="true">+IF(OFFSET('Water Data'!$I$29,0,10*ROW('Water Data'!I28))="","",OFFSET('Water Data'!$I$29,0,10*ROW('Water Data'!I28)))</f>
        <v/>
      </c>
      <c r="CK34" s="296" t="str">
        <f ca="true">+IF(OFFSET('Sanitation Data'!$D$28,0,10*ROW('Sanitation Data'!D28))="","",OFFSET('Sanitation Data'!$D$28,0,10*ROW('Sanitation Data'!D28)))</f>
        <v/>
      </c>
      <c r="CL34" s="296" t="str">
        <f ca="true">+IF(OFFSET('Sanitation Data'!$D$29,0,10*ROW('Sanitation Data'!D28))="","",OFFSET('Sanitation Data'!$D$29,0,10*ROW('Sanitation Data'!D28)))</f>
        <v/>
      </c>
      <c r="CM34" s="296" t="str">
        <f ca="true">+IF(OFFSET('Sanitation Data'!$D$30,0,10*ROW('Sanitation Data'!D28))="","",OFFSET('Sanitation Data'!$D$30,0,10*ROW('Sanitation Data'!D28)))</f>
        <v/>
      </c>
      <c r="CN34" s="296" t="str">
        <f ca="true">+IF(OFFSET('Sanitation Data'!$D$31,0,10*ROW('Sanitation Data'!D28))="","",OFFSET('Sanitation Data'!$D$31,0,10*ROW('Sanitation Data'!D28)))</f>
        <v/>
      </c>
      <c r="CO34" s="296" t="str">
        <f ca="true">+IF(OFFSET('Sanitation Data'!$D$32,0,10*ROW('Sanitation Data'!D28))="","",OFFSET('Sanitation Data'!$D$32,0,10*ROW('Sanitation Data'!D28)))</f>
        <v/>
      </c>
      <c r="CP34" s="296" t="str">
        <f ca="true">+IF(OFFSET('Sanitation Data'!$E$28,0,10*ROW('Sanitation Data'!E28))="","",OFFSET('Sanitation Data'!$E$28,0,10*ROW('Sanitation Data'!E28)))</f>
        <v/>
      </c>
      <c r="CQ34" s="296" t="str">
        <f ca="true">+IF(OFFSET('Sanitation Data'!$E$29,0,10*ROW('Sanitation Data'!E28))="","",OFFSET('Sanitation Data'!$E$29,0,10*ROW('Sanitation Data'!E28)))</f>
        <v/>
      </c>
      <c r="CR34" s="296" t="str">
        <f ca="true">+IF(OFFSET('Sanitation Data'!$E$30,0,10*ROW('Sanitation Data'!E28))="","",OFFSET('Sanitation Data'!$E$30,0,10*ROW('Sanitation Data'!E28)))</f>
        <v/>
      </c>
      <c r="CS34" s="296" t="str">
        <f ca="true">+IF(OFFSET('Sanitation Data'!$E$31,0,10*ROW('Sanitation Data'!E28))="","",OFFSET('Sanitation Data'!$E$31,0,10*ROW('Sanitation Data'!E28)))</f>
        <v/>
      </c>
      <c r="CT34" s="296" t="str">
        <f ca="true">+IF(OFFSET('Sanitation Data'!$E$32,0,10*ROW('Sanitation Data'!E28))="","",OFFSET('Sanitation Data'!$E$32,0,10*ROW('Sanitation Data'!E28)))</f>
        <v/>
      </c>
      <c r="CU34" s="296" t="str">
        <f ca="true">+IF(OFFSET('Sanitation Data'!$F$28,0,10*ROW('Sanitation Data'!F28))="","",OFFSET('Sanitation Data'!$F$28,0,10*ROW('Sanitation Data'!F28)))</f>
        <v/>
      </c>
      <c r="CV34" s="296" t="str">
        <f ca="true">+IF(OFFSET('Sanitation Data'!$F$29,0,10*ROW('Sanitation Data'!F28))="","",OFFSET('Sanitation Data'!$F$29,0,10*ROW('Sanitation Data'!F28)))</f>
        <v/>
      </c>
      <c r="CW34" s="296" t="str">
        <f ca="true">+IF(OFFSET('Sanitation Data'!$F$30,0,10*ROW('Sanitation Data'!F28))="","",OFFSET('Sanitation Data'!$F$30,0,10*ROW('Sanitation Data'!F28)))</f>
        <v/>
      </c>
      <c r="CX34" s="296" t="str">
        <f ca="true">+IF(OFFSET('Sanitation Data'!$F$31,0,10*ROW('Sanitation Data'!F28))="","",OFFSET('Sanitation Data'!$F$31,0,10*ROW('Sanitation Data'!F28)))</f>
        <v/>
      </c>
      <c r="CY34" s="296" t="str">
        <f ca="true">+IF(OFFSET('Sanitation Data'!$F$32,0,10*ROW('Sanitation Data'!F28))="","",OFFSET('Sanitation Data'!$F$32,0,10*ROW('Sanitation Data'!F28)))</f>
        <v/>
      </c>
      <c r="CZ34" s="296" t="str">
        <f ca="true">+IF(OFFSET('Sanitation Data'!$G$28,0,10*ROW('Sanitation Data'!G28))="","",OFFSET('Sanitation Data'!$G$28,0,10*ROW('Sanitation Data'!G28)))</f>
        <v/>
      </c>
      <c r="DA34" s="296" t="str">
        <f ca="true">+IF(OFFSET('Sanitation Data'!$G$29,0,10*ROW('Sanitation Data'!G28))="","",OFFSET('Sanitation Data'!$G$29,0,10*ROW('Sanitation Data'!G28)))</f>
        <v/>
      </c>
      <c r="DB34" s="296" t="str">
        <f ca="true">+IF(OFFSET('Sanitation Data'!$G$30,0,10*ROW('Sanitation Data'!G28))="","",OFFSET('Sanitation Data'!$G$30,0,10*ROW('Sanitation Data'!G28)))</f>
        <v/>
      </c>
      <c r="DC34" s="296" t="str">
        <f ca="true">+IF(OFFSET('Sanitation Data'!$G$31,0,10*ROW('Sanitation Data'!G28))="","",OFFSET('Sanitation Data'!$G$31,0,10*ROW('Sanitation Data'!G28)))</f>
        <v/>
      </c>
      <c r="DD34" s="296" t="str">
        <f ca="true">+IF(OFFSET('Sanitation Data'!$G$32,0,10*ROW('Sanitation Data'!G28))="","",OFFSET('Sanitation Data'!$G$32,0,10*ROW('Sanitation Data'!G28)))</f>
        <v/>
      </c>
      <c r="DE34" s="296" t="str">
        <f ca="true">+IF(OFFSET('Sanitation Data'!$H$28,0,10*ROW('Sanitation Data'!H28))="","",OFFSET('Sanitation Data'!$H$28,0,10*ROW('Sanitation Data'!H28)))</f>
        <v/>
      </c>
      <c r="DF34" s="296" t="str">
        <f ca="true">+IF(OFFSET('Sanitation Data'!$H$29,0,10*ROW('Sanitation Data'!H28))="","",OFFSET('Sanitation Data'!$H$29,0,10*ROW('Sanitation Data'!H28)))</f>
        <v/>
      </c>
      <c r="DG34" s="296" t="str">
        <f ca="true">+IF(OFFSET('Sanitation Data'!$H$30,0,10*ROW('Sanitation Data'!H28))="","",OFFSET('Sanitation Data'!$H$30,0,10*ROW('Sanitation Data'!H28)))</f>
        <v/>
      </c>
      <c r="DH34" s="296" t="str">
        <f ca="true">+IF(OFFSET('Sanitation Data'!$H$31,0,10*ROW('Sanitation Data'!H28))="","",OFFSET('Sanitation Data'!$H$31,0,10*ROW('Sanitation Data'!H28)))</f>
        <v/>
      </c>
      <c r="DI34" s="296" t="str">
        <f ca="true">+IF(OFFSET('Sanitation Data'!$H$32,0,10*ROW('Sanitation Data'!H28))="","",OFFSET('Sanitation Data'!$H$32,0,10*ROW('Sanitation Data'!H28)))</f>
        <v/>
      </c>
      <c r="DJ34" s="296" t="str">
        <f ca="true">+IF(OFFSET('Sanitation Data'!$I$28,0,10*ROW('Sanitation Data'!I28))="","",OFFSET('Sanitation Data'!$I$28,0,10*ROW('Sanitation Data'!I28)))</f>
        <v/>
      </c>
      <c r="DK34" s="296" t="str">
        <f ca="true">+IF(OFFSET('Sanitation Data'!$I$29,0,10*ROW('Sanitation Data'!I28))="","",OFFSET('Sanitation Data'!$I$29,0,10*ROW('Sanitation Data'!I28)))</f>
        <v/>
      </c>
      <c r="DL34" s="296" t="str">
        <f ca="true">+IF(OFFSET('Sanitation Data'!$I$30,0,10*ROW('Sanitation Data'!I28))="","",OFFSET('Sanitation Data'!$I$30,0,10*ROW('Sanitation Data'!I28)))</f>
        <v/>
      </c>
      <c r="DM34" s="296" t="str">
        <f ca="true">+IF(OFFSET('Sanitation Data'!$I$31,0,10*ROW('Sanitation Data'!I28))="","",OFFSET('Sanitation Data'!$I$31,0,10*ROW('Sanitation Data'!I28)))</f>
        <v/>
      </c>
      <c r="DN34" s="296" t="str">
        <f ca="true">+IF(OFFSET('Sanitation Data'!$I$32,0,10*ROW('Sanitation Data'!I28))="","",OFFSET('Sanitation Data'!$I$32,0,10*ROW('Sanitation Data'!I28)))</f>
        <v/>
      </c>
      <c r="DO34" s="296" t="str">
        <f ca="true">+IF(OFFSET('Hygiene Data'!$D$11,0,10*ROW('Hygiene Data'!D28))="","",OFFSET('Hygiene Data'!$D$11,0,10*ROW('Hygiene Data'!D28)))</f>
        <v/>
      </c>
      <c r="DP34" s="296" t="str">
        <f ca="true">+IF(OFFSET('Hygiene Data'!$D$12,0,10*ROW('Hygiene Data'!D28))="","",OFFSET('Hygiene Data'!$D$12,0,10*ROW('Hygiene Data'!D28)))</f>
        <v/>
      </c>
      <c r="DQ34" s="296" t="str">
        <f ca="true">+IF(OFFSET('Hygiene Data'!$D$13,0,10*ROW('Hygiene Data'!D28))="","",OFFSET('Hygiene Data'!$D$13,0,10*ROW('Hygiene Data'!D28)))</f>
        <v/>
      </c>
      <c r="DR34" s="296" t="str">
        <f ca="true">+IF(OFFSET('Hygiene Data'!$E$11,0,10*ROW('Hygiene Data'!E28))="","",OFFSET('Hygiene Data'!$E$11,0,10*ROW('Hygiene Data'!E28)))</f>
        <v/>
      </c>
      <c r="DS34" s="296" t="str">
        <f ca="true">+IF(OFFSET('Hygiene Data'!$E$12,0,10*ROW('Hygiene Data'!E28))="","",OFFSET('Hygiene Data'!$E$12,0,10*ROW('Hygiene Data'!E28)))</f>
        <v/>
      </c>
      <c r="DT34" s="296" t="str">
        <f ca="true">+IF(OFFSET('Hygiene Data'!$E$13,0,10*ROW('Hygiene Data'!E28))="","",OFFSET('Hygiene Data'!$E$13,0,10*ROW('Hygiene Data'!E28)))</f>
        <v/>
      </c>
      <c r="DU34" s="296" t="str">
        <f ca="true">+IF(OFFSET('Hygiene Data'!$F$11,0,10*ROW('Hygiene Data'!F28))="","",OFFSET('Hygiene Data'!$F$11,0,10*ROW('Hygiene Data'!F28)))</f>
        <v/>
      </c>
      <c r="DV34" s="296" t="str">
        <f ca="true">+IF(OFFSET('Hygiene Data'!$F$12,0,10*ROW('Hygiene Data'!F28))="","",OFFSET('Hygiene Data'!$F$12,0,10*ROW('Hygiene Data'!F28)))</f>
        <v/>
      </c>
      <c r="DW34" s="296" t="str">
        <f ca="true">+IF(OFFSET('Hygiene Data'!$F$13,0,10*ROW('Hygiene Data'!F28))="","",OFFSET('Hygiene Data'!$F$13,0,10*ROW('Hygiene Data'!F28)))</f>
        <v/>
      </c>
      <c r="DX34" s="296" t="str">
        <f ca="true">+IF(OFFSET('Hygiene Data'!$G$11,0,10*ROW('Hygiene Data'!G28))="","",OFFSET('Hygiene Data'!$G$11,0,10*ROW('Hygiene Data'!G28)))</f>
        <v/>
      </c>
      <c r="DY34" s="296" t="str">
        <f ca="true">+IF(OFFSET('Hygiene Data'!$G$12,0,10*ROW('Hygiene Data'!G28))="","",OFFSET('Hygiene Data'!$G$12,0,10*ROW('Hygiene Data'!G28)))</f>
        <v/>
      </c>
      <c r="DZ34" s="296" t="str">
        <f ca="true">+IF(OFFSET('Hygiene Data'!$G$13,0,10*ROW('Hygiene Data'!G28))="","",OFFSET('Hygiene Data'!$G$13,0,10*ROW('Hygiene Data'!G28)))</f>
        <v/>
      </c>
      <c r="EA34" s="296" t="str">
        <f ca="true">+IF(OFFSET('Hygiene Data'!$H$11,0,10*ROW('Hygiene Data'!H28))="","",OFFSET('Hygiene Data'!$H$11,0,10*ROW('Hygiene Data'!H28)))</f>
        <v/>
      </c>
      <c r="EB34" s="296" t="str">
        <f ca="true">+IF(OFFSET('Hygiene Data'!$H$12,0,10*ROW('Hygiene Data'!H28))="","",OFFSET('Hygiene Data'!$H$12,0,10*ROW('Hygiene Data'!H28)))</f>
        <v/>
      </c>
      <c r="EC34" s="296" t="str">
        <f ca="true">+IF(OFFSET('Hygiene Data'!$H$13,0,10*ROW('Hygiene Data'!H28))="","",OFFSET('Hygiene Data'!$H$13,0,10*ROW('Hygiene Data'!H28)))</f>
        <v/>
      </c>
      <c r="ED34" s="296" t="str">
        <f ca="true">+IF(OFFSET('Hygiene Data'!$I$11,0,10*ROW('Hygiene Data'!I28))="","",OFFSET('Hygiene Data'!$I$11,0,10*ROW('Hygiene Data'!I28)))</f>
        <v/>
      </c>
      <c r="EE34" s="296" t="str">
        <f ca="true">+IF(OFFSET('Hygiene Data'!$I$12,0,10*ROW('Hygiene Data'!I28))="","",OFFSET('Hygiene Data'!$I$12,0,10*ROW('Hygiene Data'!I28)))</f>
        <v/>
      </c>
      <c r="EF34" s="296"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8" t="str">
        <f t="shared" ca="true" si="0"/>
        <v/>
      </c>
      <c r="D35" s="9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6"/>
      <c r="BS35" s="296" t="str">
        <f ca="true">+IF(OFFSET('Water Data'!$D$27,0,10*ROW('Water Data'!D29))="","",OFFSET('Water Data'!$D$27,0,10*ROW('Water Data'!D29)))</f>
        <v/>
      </c>
      <c r="BT35" s="296" t="str">
        <f ca="true">+IF(OFFSET('Water Data'!$D$28,0,10*ROW('Water Data'!D29))="","",OFFSET('Water Data'!$D$28,0,10*ROW('Water Data'!D29)))</f>
        <v/>
      </c>
      <c r="BU35" s="296" t="str">
        <f ca="true">+IF(OFFSET('Water Data'!$D$29,0,10*ROW('Water Data'!D29))="","",OFFSET('Water Data'!$D$29,0,10*ROW('Water Data'!D29)))</f>
        <v/>
      </c>
      <c r="BV35" s="296" t="str">
        <f ca="true">+IF(OFFSET('Water Data'!$E$27,0,10*ROW('Water Data'!E29))="","",OFFSET('Water Data'!$E$27,0,10*ROW('Water Data'!E29)))</f>
        <v/>
      </c>
      <c r="BW35" s="296" t="str">
        <f ca="true">+IF(OFFSET('Water Data'!$E$28,0,10*ROW('Water Data'!E29))="","",OFFSET('Water Data'!$E$28,0,10*ROW('Water Data'!E29)))</f>
        <v/>
      </c>
      <c r="BX35" s="296" t="str">
        <f ca="true">+IF(OFFSET('Water Data'!$E$29,0,10*ROW('Water Data'!E29))="","",OFFSET('Water Data'!$E$29,0,10*ROW('Water Data'!E29)))</f>
        <v/>
      </c>
      <c r="BY35" s="296" t="str">
        <f ca="true">+IF(OFFSET('Water Data'!$F$27,0,10*ROW('Water Data'!F29))="","",OFFSET('Water Data'!$F$27,0,10*ROW('Water Data'!F29)))</f>
        <v/>
      </c>
      <c r="BZ35" s="296" t="str">
        <f ca="true">+IF(OFFSET('Water Data'!$F$28,0,10*ROW('Water Data'!F29))="","",OFFSET('Water Data'!$F$28,0,10*ROW('Water Data'!F29)))</f>
        <v/>
      </c>
      <c r="CA35" s="296" t="str">
        <f ca="true">+IF(OFFSET('Water Data'!$F$29,0,10*ROW('Water Data'!F29))="","",OFFSET('Water Data'!$F$29,0,10*ROW('Water Data'!F29)))</f>
        <v/>
      </c>
      <c r="CB35" s="296" t="str">
        <f ca="true">+IF(OFFSET('Water Data'!$G$27,0,10*ROW('Water Data'!G29))="","",OFFSET('Water Data'!$G$27,0,10*ROW('Water Data'!G29)))</f>
        <v/>
      </c>
      <c r="CC35" s="296" t="str">
        <f ca="true">+IF(OFFSET('Water Data'!$G$28,0,10*ROW('Water Data'!G29))="","",OFFSET('Water Data'!$G$28,0,10*ROW('Water Data'!G29)))</f>
        <v/>
      </c>
      <c r="CD35" s="296" t="str">
        <f ca="true">+IF(OFFSET('Water Data'!$G$29,0,10*ROW('Water Data'!G29))="","",OFFSET('Water Data'!$G$29,0,10*ROW('Water Data'!G29)))</f>
        <v/>
      </c>
      <c r="CE35" s="296" t="str">
        <f ca="true">+IF(OFFSET('Water Data'!$H$27,0,10*ROW('Water Data'!H29))="","",OFFSET('Water Data'!$H$27,0,10*ROW('Water Data'!H29)))</f>
        <v/>
      </c>
      <c r="CF35" s="296" t="str">
        <f ca="true">+IF(OFFSET('Water Data'!$H$28,0,10*ROW('Water Data'!H29))="","",OFFSET('Water Data'!$H$28,0,10*ROW('Water Data'!H29)))</f>
        <v/>
      </c>
      <c r="CG35" s="296" t="str">
        <f ca="true">+IF(OFFSET('Water Data'!$H$29,0,10*ROW('Water Data'!H29))="","",OFFSET('Water Data'!$H$29,0,10*ROW('Water Data'!H29)))</f>
        <v/>
      </c>
      <c r="CH35" s="296" t="str">
        <f ca="true">+IF(OFFSET('Water Data'!$I$27,0,10*ROW('Water Data'!I29))="","",OFFSET('Water Data'!$I$27,0,10*ROW('Water Data'!I29)))</f>
        <v/>
      </c>
      <c r="CI35" s="296" t="str">
        <f ca="true">+IF(OFFSET('Water Data'!$I$28,0,10*ROW('Water Data'!I29))="","",OFFSET('Water Data'!$I$28,0,10*ROW('Water Data'!I29)))</f>
        <v/>
      </c>
      <c r="CJ35" s="296" t="str">
        <f ca="true">+IF(OFFSET('Water Data'!$I$29,0,10*ROW('Water Data'!I29))="","",OFFSET('Water Data'!$I$29,0,10*ROW('Water Data'!I29)))</f>
        <v/>
      </c>
      <c r="CK35" s="296" t="str">
        <f ca="true">+IF(OFFSET('Sanitation Data'!$D$28,0,10*ROW('Sanitation Data'!D29))="","",OFFSET('Sanitation Data'!$D$28,0,10*ROW('Sanitation Data'!D29)))</f>
        <v/>
      </c>
      <c r="CL35" s="296" t="str">
        <f ca="true">+IF(OFFSET('Sanitation Data'!$D$29,0,10*ROW('Sanitation Data'!D29))="","",OFFSET('Sanitation Data'!$D$29,0,10*ROW('Sanitation Data'!D29)))</f>
        <v/>
      </c>
      <c r="CM35" s="296" t="str">
        <f ca="true">+IF(OFFSET('Sanitation Data'!$D$30,0,10*ROW('Sanitation Data'!D29))="","",OFFSET('Sanitation Data'!$D$30,0,10*ROW('Sanitation Data'!D29)))</f>
        <v/>
      </c>
      <c r="CN35" s="296" t="str">
        <f ca="true">+IF(OFFSET('Sanitation Data'!$D$31,0,10*ROW('Sanitation Data'!D29))="","",OFFSET('Sanitation Data'!$D$31,0,10*ROW('Sanitation Data'!D29)))</f>
        <v/>
      </c>
      <c r="CO35" s="296" t="str">
        <f ca="true">+IF(OFFSET('Sanitation Data'!$D$32,0,10*ROW('Sanitation Data'!D29))="","",OFFSET('Sanitation Data'!$D$32,0,10*ROW('Sanitation Data'!D29)))</f>
        <v/>
      </c>
      <c r="CP35" s="296" t="str">
        <f ca="true">+IF(OFFSET('Sanitation Data'!$E$28,0,10*ROW('Sanitation Data'!E29))="","",OFFSET('Sanitation Data'!$E$28,0,10*ROW('Sanitation Data'!E29)))</f>
        <v/>
      </c>
      <c r="CQ35" s="296" t="str">
        <f ca="true">+IF(OFFSET('Sanitation Data'!$E$29,0,10*ROW('Sanitation Data'!E29))="","",OFFSET('Sanitation Data'!$E$29,0,10*ROW('Sanitation Data'!E29)))</f>
        <v/>
      </c>
      <c r="CR35" s="296" t="str">
        <f ca="true">+IF(OFFSET('Sanitation Data'!$E$30,0,10*ROW('Sanitation Data'!E29))="","",OFFSET('Sanitation Data'!$E$30,0,10*ROW('Sanitation Data'!E29)))</f>
        <v/>
      </c>
      <c r="CS35" s="296" t="str">
        <f ca="true">+IF(OFFSET('Sanitation Data'!$E$31,0,10*ROW('Sanitation Data'!E29))="","",OFFSET('Sanitation Data'!$E$31,0,10*ROW('Sanitation Data'!E29)))</f>
        <v/>
      </c>
      <c r="CT35" s="296" t="str">
        <f ca="true">+IF(OFFSET('Sanitation Data'!$E$32,0,10*ROW('Sanitation Data'!E29))="","",OFFSET('Sanitation Data'!$E$32,0,10*ROW('Sanitation Data'!E29)))</f>
        <v/>
      </c>
      <c r="CU35" s="296" t="str">
        <f ca="true">+IF(OFFSET('Sanitation Data'!$F$28,0,10*ROW('Sanitation Data'!F29))="","",OFFSET('Sanitation Data'!$F$28,0,10*ROW('Sanitation Data'!F29)))</f>
        <v/>
      </c>
      <c r="CV35" s="296" t="str">
        <f ca="true">+IF(OFFSET('Sanitation Data'!$F$29,0,10*ROW('Sanitation Data'!F29))="","",OFFSET('Sanitation Data'!$F$29,0,10*ROW('Sanitation Data'!F29)))</f>
        <v/>
      </c>
      <c r="CW35" s="296" t="str">
        <f ca="true">+IF(OFFSET('Sanitation Data'!$F$30,0,10*ROW('Sanitation Data'!F29))="","",OFFSET('Sanitation Data'!$F$30,0,10*ROW('Sanitation Data'!F29)))</f>
        <v/>
      </c>
      <c r="CX35" s="296" t="str">
        <f ca="true">+IF(OFFSET('Sanitation Data'!$F$31,0,10*ROW('Sanitation Data'!F29))="","",OFFSET('Sanitation Data'!$F$31,0,10*ROW('Sanitation Data'!F29)))</f>
        <v/>
      </c>
      <c r="CY35" s="296" t="str">
        <f ca="true">+IF(OFFSET('Sanitation Data'!$F$32,0,10*ROW('Sanitation Data'!F29))="","",OFFSET('Sanitation Data'!$F$32,0,10*ROW('Sanitation Data'!F29)))</f>
        <v/>
      </c>
      <c r="CZ35" s="296" t="str">
        <f ca="true">+IF(OFFSET('Sanitation Data'!$G$28,0,10*ROW('Sanitation Data'!G29))="","",OFFSET('Sanitation Data'!$G$28,0,10*ROW('Sanitation Data'!G29)))</f>
        <v/>
      </c>
      <c r="DA35" s="296" t="str">
        <f ca="true">+IF(OFFSET('Sanitation Data'!$G$29,0,10*ROW('Sanitation Data'!G29))="","",OFFSET('Sanitation Data'!$G$29,0,10*ROW('Sanitation Data'!G29)))</f>
        <v/>
      </c>
      <c r="DB35" s="296" t="str">
        <f ca="true">+IF(OFFSET('Sanitation Data'!$G$30,0,10*ROW('Sanitation Data'!G29))="","",OFFSET('Sanitation Data'!$G$30,0,10*ROW('Sanitation Data'!G29)))</f>
        <v/>
      </c>
      <c r="DC35" s="296" t="str">
        <f ca="true">+IF(OFFSET('Sanitation Data'!$G$31,0,10*ROW('Sanitation Data'!G29))="","",OFFSET('Sanitation Data'!$G$31,0,10*ROW('Sanitation Data'!G29)))</f>
        <v/>
      </c>
      <c r="DD35" s="296" t="str">
        <f ca="true">+IF(OFFSET('Sanitation Data'!$G$32,0,10*ROW('Sanitation Data'!G29))="","",OFFSET('Sanitation Data'!$G$32,0,10*ROW('Sanitation Data'!G29)))</f>
        <v/>
      </c>
      <c r="DE35" s="296" t="str">
        <f ca="true">+IF(OFFSET('Sanitation Data'!$H$28,0,10*ROW('Sanitation Data'!H29))="","",OFFSET('Sanitation Data'!$H$28,0,10*ROW('Sanitation Data'!H29)))</f>
        <v/>
      </c>
      <c r="DF35" s="296" t="str">
        <f ca="true">+IF(OFFSET('Sanitation Data'!$H$29,0,10*ROW('Sanitation Data'!H29))="","",OFFSET('Sanitation Data'!$H$29,0,10*ROW('Sanitation Data'!H29)))</f>
        <v/>
      </c>
      <c r="DG35" s="296" t="str">
        <f ca="true">+IF(OFFSET('Sanitation Data'!$H$30,0,10*ROW('Sanitation Data'!H29))="","",OFFSET('Sanitation Data'!$H$30,0,10*ROW('Sanitation Data'!H29)))</f>
        <v/>
      </c>
      <c r="DH35" s="296" t="str">
        <f ca="true">+IF(OFFSET('Sanitation Data'!$H$31,0,10*ROW('Sanitation Data'!H29))="","",OFFSET('Sanitation Data'!$H$31,0,10*ROW('Sanitation Data'!H29)))</f>
        <v/>
      </c>
      <c r="DI35" s="296" t="str">
        <f ca="true">+IF(OFFSET('Sanitation Data'!$H$32,0,10*ROW('Sanitation Data'!H29))="","",OFFSET('Sanitation Data'!$H$32,0,10*ROW('Sanitation Data'!H29)))</f>
        <v/>
      </c>
      <c r="DJ35" s="296" t="str">
        <f ca="true">+IF(OFFSET('Sanitation Data'!$I$28,0,10*ROW('Sanitation Data'!I29))="","",OFFSET('Sanitation Data'!$I$28,0,10*ROW('Sanitation Data'!I29)))</f>
        <v/>
      </c>
      <c r="DK35" s="296" t="str">
        <f ca="true">+IF(OFFSET('Sanitation Data'!$I$29,0,10*ROW('Sanitation Data'!I29))="","",OFFSET('Sanitation Data'!$I$29,0,10*ROW('Sanitation Data'!I29)))</f>
        <v/>
      </c>
      <c r="DL35" s="296" t="str">
        <f ca="true">+IF(OFFSET('Sanitation Data'!$I$30,0,10*ROW('Sanitation Data'!I29))="","",OFFSET('Sanitation Data'!$I$30,0,10*ROW('Sanitation Data'!I29)))</f>
        <v/>
      </c>
      <c r="DM35" s="296" t="str">
        <f ca="true">+IF(OFFSET('Sanitation Data'!$I$31,0,10*ROW('Sanitation Data'!I29))="","",OFFSET('Sanitation Data'!$I$31,0,10*ROW('Sanitation Data'!I29)))</f>
        <v/>
      </c>
      <c r="DN35" s="296" t="str">
        <f ca="true">+IF(OFFSET('Sanitation Data'!$I$32,0,10*ROW('Sanitation Data'!I29))="","",OFFSET('Sanitation Data'!$I$32,0,10*ROW('Sanitation Data'!I29)))</f>
        <v/>
      </c>
      <c r="DO35" s="296" t="str">
        <f ca="true">+IF(OFFSET('Hygiene Data'!$D$11,0,10*ROW('Hygiene Data'!D29))="","",OFFSET('Hygiene Data'!$D$11,0,10*ROW('Hygiene Data'!D29)))</f>
        <v/>
      </c>
      <c r="DP35" s="296" t="str">
        <f ca="true">+IF(OFFSET('Hygiene Data'!$D$12,0,10*ROW('Hygiene Data'!D29))="","",OFFSET('Hygiene Data'!$D$12,0,10*ROW('Hygiene Data'!D29)))</f>
        <v/>
      </c>
      <c r="DQ35" s="296" t="str">
        <f ca="true">+IF(OFFSET('Hygiene Data'!$D$13,0,10*ROW('Hygiene Data'!D29))="","",OFFSET('Hygiene Data'!$D$13,0,10*ROW('Hygiene Data'!D29)))</f>
        <v/>
      </c>
      <c r="DR35" s="296" t="str">
        <f ca="true">+IF(OFFSET('Hygiene Data'!$E$11,0,10*ROW('Hygiene Data'!E29))="","",OFFSET('Hygiene Data'!$E$11,0,10*ROW('Hygiene Data'!E29)))</f>
        <v/>
      </c>
      <c r="DS35" s="296" t="str">
        <f ca="true">+IF(OFFSET('Hygiene Data'!$E$12,0,10*ROW('Hygiene Data'!E29))="","",OFFSET('Hygiene Data'!$E$12,0,10*ROW('Hygiene Data'!E29)))</f>
        <v/>
      </c>
      <c r="DT35" s="296" t="str">
        <f ca="true">+IF(OFFSET('Hygiene Data'!$E$13,0,10*ROW('Hygiene Data'!E29))="","",OFFSET('Hygiene Data'!$E$13,0,10*ROW('Hygiene Data'!E29)))</f>
        <v/>
      </c>
      <c r="DU35" s="296" t="str">
        <f ca="true">+IF(OFFSET('Hygiene Data'!$F$11,0,10*ROW('Hygiene Data'!F29))="","",OFFSET('Hygiene Data'!$F$11,0,10*ROW('Hygiene Data'!F29)))</f>
        <v/>
      </c>
      <c r="DV35" s="296" t="str">
        <f ca="true">+IF(OFFSET('Hygiene Data'!$F$12,0,10*ROW('Hygiene Data'!F29))="","",OFFSET('Hygiene Data'!$F$12,0,10*ROW('Hygiene Data'!F29)))</f>
        <v/>
      </c>
      <c r="DW35" s="296" t="str">
        <f ca="true">+IF(OFFSET('Hygiene Data'!$F$13,0,10*ROW('Hygiene Data'!F29))="","",OFFSET('Hygiene Data'!$F$13,0,10*ROW('Hygiene Data'!F29)))</f>
        <v/>
      </c>
      <c r="DX35" s="296" t="str">
        <f ca="true">+IF(OFFSET('Hygiene Data'!$G$11,0,10*ROW('Hygiene Data'!G29))="","",OFFSET('Hygiene Data'!$G$11,0,10*ROW('Hygiene Data'!G29)))</f>
        <v/>
      </c>
      <c r="DY35" s="296" t="str">
        <f ca="true">+IF(OFFSET('Hygiene Data'!$G$12,0,10*ROW('Hygiene Data'!G29))="","",OFFSET('Hygiene Data'!$G$12,0,10*ROW('Hygiene Data'!G29)))</f>
        <v/>
      </c>
      <c r="DZ35" s="296" t="str">
        <f ca="true">+IF(OFFSET('Hygiene Data'!$G$13,0,10*ROW('Hygiene Data'!G29))="","",OFFSET('Hygiene Data'!$G$13,0,10*ROW('Hygiene Data'!G29)))</f>
        <v/>
      </c>
      <c r="EA35" s="296" t="str">
        <f ca="true">+IF(OFFSET('Hygiene Data'!$H$11,0,10*ROW('Hygiene Data'!H29))="","",OFFSET('Hygiene Data'!$H$11,0,10*ROW('Hygiene Data'!H29)))</f>
        <v/>
      </c>
      <c r="EB35" s="296" t="str">
        <f ca="true">+IF(OFFSET('Hygiene Data'!$H$12,0,10*ROW('Hygiene Data'!H29))="","",OFFSET('Hygiene Data'!$H$12,0,10*ROW('Hygiene Data'!H29)))</f>
        <v/>
      </c>
      <c r="EC35" s="296" t="str">
        <f ca="true">+IF(OFFSET('Hygiene Data'!$H$13,0,10*ROW('Hygiene Data'!H29))="","",OFFSET('Hygiene Data'!$H$13,0,10*ROW('Hygiene Data'!H29)))</f>
        <v/>
      </c>
      <c r="ED35" s="296" t="str">
        <f ca="true">+IF(OFFSET('Hygiene Data'!$I$11,0,10*ROW('Hygiene Data'!I29))="","",OFFSET('Hygiene Data'!$I$11,0,10*ROW('Hygiene Data'!I29)))</f>
        <v/>
      </c>
      <c r="EE35" s="296" t="str">
        <f ca="true">+IF(OFFSET('Hygiene Data'!$I$12,0,10*ROW('Hygiene Data'!I29))="","",OFFSET('Hygiene Data'!$I$12,0,10*ROW('Hygiene Data'!I29)))</f>
        <v/>
      </c>
      <c r="EF35" s="296"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8" t="str">
        <f t="shared" ca="true" si="0"/>
        <v/>
      </c>
      <c r="D36" s="9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6"/>
      <c r="BS36" s="296" t="str">
        <f ca="true">+IF(OFFSET('Water Data'!$D$27,0,10*ROW('Water Data'!D30))="","",OFFSET('Water Data'!$D$27,0,10*ROW('Water Data'!D30)))</f>
        <v/>
      </c>
      <c r="BT36" s="296" t="str">
        <f ca="true">+IF(OFFSET('Water Data'!$D$28,0,10*ROW('Water Data'!D30))="","",OFFSET('Water Data'!$D$28,0,10*ROW('Water Data'!D30)))</f>
        <v/>
      </c>
      <c r="BU36" s="296" t="str">
        <f ca="true">+IF(OFFSET('Water Data'!$D$29,0,10*ROW('Water Data'!D30))="","",OFFSET('Water Data'!$D$29,0,10*ROW('Water Data'!D30)))</f>
        <v/>
      </c>
      <c r="BV36" s="296" t="str">
        <f ca="true">+IF(OFFSET('Water Data'!$E$27,0,10*ROW('Water Data'!E30))="","",OFFSET('Water Data'!$E$27,0,10*ROW('Water Data'!E30)))</f>
        <v/>
      </c>
      <c r="BW36" s="296" t="str">
        <f ca="true">+IF(OFFSET('Water Data'!$E$28,0,10*ROW('Water Data'!E30))="","",OFFSET('Water Data'!$E$28,0,10*ROW('Water Data'!E30)))</f>
        <v/>
      </c>
      <c r="BX36" s="296" t="str">
        <f ca="true">+IF(OFFSET('Water Data'!$E$29,0,10*ROW('Water Data'!E30))="","",OFFSET('Water Data'!$E$29,0,10*ROW('Water Data'!E30)))</f>
        <v/>
      </c>
      <c r="BY36" s="296" t="str">
        <f ca="true">+IF(OFFSET('Water Data'!$F$27,0,10*ROW('Water Data'!F30))="","",OFFSET('Water Data'!$F$27,0,10*ROW('Water Data'!F30)))</f>
        <v/>
      </c>
      <c r="BZ36" s="296" t="str">
        <f ca="true">+IF(OFFSET('Water Data'!$F$28,0,10*ROW('Water Data'!F30))="","",OFFSET('Water Data'!$F$28,0,10*ROW('Water Data'!F30)))</f>
        <v/>
      </c>
      <c r="CA36" s="296" t="str">
        <f ca="true">+IF(OFFSET('Water Data'!$F$29,0,10*ROW('Water Data'!F30))="","",OFFSET('Water Data'!$F$29,0,10*ROW('Water Data'!F30)))</f>
        <v/>
      </c>
      <c r="CB36" s="296" t="str">
        <f ca="true">+IF(OFFSET('Water Data'!$G$27,0,10*ROW('Water Data'!G30))="","",OFFSET('Water Data'!$G$27,0,10*ROW('Water Data'!G30)))</f>
        <v/>
      </c>
      <c r="CC36" s="296" t="str">
        <f ca="true">+IF(OFFSET('Water Data'!$G$28,0,10*ROW('Water Data'!G30))="","",OFFSET('Water Data'!$G$28,0,10*ROW('Water Data'!G30)))</f>
        <v/>
      </c>
      <c r="CD36" s="296" t="str">
        <f ca="true">+IF(OFFSET('Water Data'!$G$29,0,10*ROW('Water Data'!G30))="","",OFFSET('Water Data'!$G$29,0,10*ROW('Water Data'!G30)))</f>
        <v/>
      </c>
      <c r="CE36" s="296" t="str">
        <f ca="true">+IF(OFFSET('Water Data'!$H$27,0,10*ROW('Water Data'!H30))="","",OFFSET('Water Data'!$H$27,0,10*ROW('Water Data'!H30)))</f>
        <v/>
      </c>
      <c r="CF36" s="296" t="str">
        <f ca="true">+IF(OFFSET('Water Data'!$H$28,0,10*ROW('Water Data'!H30))="","",OFFSET('Water Data'!$H$28,0,10*ROW('Water Data'!H30)))</f>
        <v/>
      </c>
      <c r="CG36" s="296" t="str">
        <f ca="true">+IF(OFFSET('Water Data'!$H$29,0,10*ROW('Water Data'!H30))="","",OFFSET('Water Data'!$H$29,0,10*ROW('Water Data'!H30)))</f>
        <v/>
      </c>
      <c r="CH36" s="296" t="str">
        <f ca="true">+IF(OFFSET('Water Data'!$I$27,0,10*ROW('Water Data'!I30))="","",OFFSET('Water Data'!$I$27,0,10*ROW('Water Data'!I30)))</f>
        <v/>
      </c>
      <c r="CI36" s="296" t="str">
        <f ca="true">+IF(OFFSET('Water Data'!$I$28,0,10*ROW('Water Data'!I30))="","",OFFSET('Water Data'!$I$28,0,10*ROW('Water Data'!I30)))</f>
        <v/>
      </c>
      <c r="CJ36" s="296" t="str">
        <f ca="true">+IF(OFFSET('Water Data'!$I$29,0,10*ROW('Water Data'!I30))="","",OFFSET('Water Data'!$I$29,0,10*ROW('Water Data'!I30)))</f>
        <v/>
      </c>
      <c r="CK36" s="296" t="str">
        <f ca="true">+IF(OFFSET('Sanitation Data'!$D$28,0,10*ROW('Sanitation Data'!D30))="","",OFFSET('Sanitation Data'!$D$28,0,10*ROW('Sanitation Data'!D30)))</f>
        <v/>
      </c>
      <c r="CL36" s="296" t="str">
        <f ca="true">+IF(OFFSET('Sanitation Data'!$D$29,0,10*ROW('Sanitation Data'!D30))="","",OFFSET('Sanitation Data'!$D$29,0,10*ROW('Sanitation Data'!D30)))</f>
        <v/>
      </c>
      <c r="CM36" s="296" t="str">
        <f ca="true">+IF(OFFSET('Sanitation Data'!$D$30,0,10*ROW('Sanitation Data'!D30))="","",OFFSET('Sanitation Data'!$D$30,0,10*ROW('Sanitation Data'!D30)))</f>
        <v/>
      </c>
      <c r="CN36" s="296" t="str">
        <f ca="true">+IF(OFFSET('Sanitation Data'!$D$31,0,10*ROW('Sanitation Data'!D30))="","",OFFSET('Sanitation Data'!$D$31,0,10*ROW('Sanitation Data'!D30)))</f>
        <v/>
      </c>
      <c r="CO36" s="296" t="str">
        <f ca="true">+IF(OFFSET('Sanitation Data'!$D$32,0,10*ROW('Sanitation Data'!D30))="","",OFFSET('Sanitation Data'!$D$32,0,10*ROW('Sanitation Data'!D30)))</f>
        <v/>
      </c>
      <c r="CP36" s="296" t="str">
        <f ca="true">+IF(OFFSET('Sanitation Data'!$E$28,0,10*ROW('Sanitation Data'!E30))="","",OFFSET('Sanitation Data'!$E$28,0,10*ROW('Sanitation Data'!E30)))</f>
        <v/>
      </c>
      <c r="CQ36" s="296" t="str">
        <f ca="true">+IF(OFFSET('Sanitation Data'!$E$29,0,10*ROW('Sanitation Data'!E30))="","",OFFSET('Sanitation Data'!$E$29,0,10*ROW('Sanitation Data'!E30)))</f>
        <v/>
      </c>
      <c r="CR36" s="296" t="str">
        <f ca="true">+IF(OFFSET('Sanitation Data'!$E$30,0,10*ROW('Sanitation Data'!E30))="","",OFFSET('Sanitation Data'!$E$30,0,10*ROW('Sanitation Data'!E30)))</f>
        <v/>
      </c>
      <c r="CS36" s="296" t="str">
        <f ca="true">+IF(OFFSET('Sanitation Data'!$E$31,0,10*ROW('Sanitation Data'!E30))="","",OFFSET('Sanitation Data'!$E$31,0,10*ROW('Sanitation Data'!E30)))</f>
        <v/>
      </c>
      <c r="CT36" s="296" t="str">
        <f ca="true">+IF(OFFSET('Sanitation Data'!$E$32,0,10*ROW('Sanitation Data'!E30))="","",OFFSET('Sanitation Data'!$E$32,0,10*ROW('Sanitation Data'!E30)))</f>
        <v/>
      </c>
      <c r="CU36" s="296" t="str">
        <f ca="true">+IF(OFFSET('Sanitation Data'!$F$28,0,10*ROW('Sanitation Data'!F30))="","",OFFSET('Sanitation Data'!$F$28,0,10*ROW('Sanitation Data'!F30)))</f>
        <v/>
      </c>
      <c r="CV36" s="296" t="str">
        <f ca="true">+IF(OFFSET('Sanitation Data'!$F$29,0,10*ROW('Sanitation Data'!F30))="","",OFFSET('Sanitation Data'!$F$29,0,10*ROW('Sanitation Data'!F30)))</f>
        <v/>
      </c>
      <c r="CW36" s="296" t="str">
        <f ca="true">+IF(OFFSET('Sanitation Data'!$F$30,0,10*ROW('Sanitation Data'!F30))="","",OFFSET('Sanitation Data'!$F$30,0,10*ROW('Sanitation Data'!F30)))</f>
        <v/>
      </c>
      <c r="CX36" s="296" t="str">
        <f ca="true">+IF(OFFSET('Sanitation Data'!$F$31,0,10*ROW('Sanitation Data'!F30))="","",OFFSET('Sanitation Data'!$F$31,0,10*ROW('Sanitation Data'!F30)))</f>
        <v/>
      </c>
      <c r="CY36" s="296" t="str">
        <f ca="true">+IF(OFFSET('Sanitation Data'!$F$32,0,10*ROW('Sanitation Data'!F30))="","",OFFSET('Sanitation Data'!$F$32,0,10*ROW('Sanitation Data'!F30)))</f>
        <v/>
      </c>
      <c r="CZ36" s="296" t="str">
        <f ca="true">+IF(OFFSET('Sanitation Data'!$G$28,0,10*ROW('Sanitation Data'!G30))="","",OFFSET('Sanitation Data'!$G$28,0,10*ROW('Sanitation Data'!G30)))</f>
        <v/>
      </c>
      <c r="DA36" s="296" t="str">
        <f ca="true">+IF(OFFSET('Sanitation Data'!$G$29,0,10*ROW('Sanitation Data'!G30))="","",OFFSET('Sanitation Data'!$G$29,0,10*ROW('Sanitation Data'!G30)))</f>
        <v/>
      </c>
      <c r="DB36" s="296" t="str">
        <f ca="true">+IF(OFFSET('Sanitation Data'!$G$30,0,10*ROW('Sanitation Data'!G30))="","",OFFSET('Sanitation Data'!$G$30,0,10*ROW('Sanitation Data'!G30)))</f>
        <v/>
      </c>
      <c r="DC36" s="296" t="str">
        <f ca="true">+IF(OFFSET('Sanitation Data'!$G$31,0,10*ROW('Sanitation Data'!G30))="","",OFFSET('Sanitation Data'!$G$31,0,10*ROW('Sanitation Data'!G30)))</f>
        <v/>
      </c>
      <c r="DD36" s="296" t="str">
        <f ca="true">+IF(OFFSET('Sanitation Data'!$G$32,0,10*ROW('Sanitation Data'!G30))="","",OFFSET('Sanitation Data'!$G$32,0,10*ROW('Sanitation Data'!G30)))</f>
        <v/>
      </c>
      <c r="DE36" s="296" t="str">
        <f ca="true">+IF(OFFSET('Sanitation Data'!$H$28,0,10*ROW('Sanitation Data'!H30))="","",OFFSET('Sanitation Data'!$H$28,0,10*ROW('Sanitation Data'!H30)))</f>
        <v/>
      </c>
      <c r="DF36" s="296" t="str">
        <f ca="true">+IF(OFFSET('Sanitation Data'!$H$29,0,10*ROW('Sanitation Data'!H30))="","",OFFSET('Sanitation Data'!$H$29,0,10*ROW('Sanitation Data'!H30)))</f>
        <v/>
      </c>
      <c r="DG36" s="296" t="str">
        <f ca="true">+IF(OFFSET('Sanitation Data'!$H$30,0,10*ROW('Sanitation Data'!H30))="","",OFFSET('Sanitation Data'!$H$30,0,10*ROW('Sanitation Data'!H30)))</f>
        <v/>
      </c>
      <c r="DH36" s="296" t="str">
        <f ca="true">+IF(OFFSET('Sanitation Data'!$H$31,0,10*ROW('Sanitation Data'!H30))="","",OFFSET('Sanitation Data'!$H$31,0,10*ROW('Sanitation Data'!H30)))</f>
        <v/>
      </c>
      <c r="DI36" s="296" t="str">
        <f ca="true">+IF(OFFSET('Sanitation Data'!$H$32,0,10*ROW('Sanitation Data'!H30))="","",OFFSET('Sanitation Data'!$H$32,0,10*ROW('Sanitation Data'!H30)))</f>
        <v/>
      </c>
      <c r="DJ36" s="296" t="str">
        <f ca="true">+IF(OFFSET('Sanitation Data'!$I$28,0,10*ROW('Sanitation Data'!I30))="","",OFFSET('Sanitation Data'!$I$28,0,10*ROW('Sanitation Data'!I30)))</f>
        <v/>
      </c>
      <c r="DK36" s="296" t="str">
        <f ca="true">+IF(OFFSET('Sanitation Data'!$I$29,0,10*ROW('Sanitation Data'!I30))="","",OFFSET('Sanitation Data'!$I$29,0,10*ROW('Sanitation Data'!I30)))</f>
        <v/>
      </c>
      <c r="DL36" s="296" t="str">
        <f ca="true">+IF(OFFSET('Sanitation Data'!$I$30,0,10*ROW('Sanitation Data'!I30))="","",OFFSET('Sanitation Data'!$I$30,0,10*ROW('Sanitation Data'!I30)))</f>
        <v/>
      </c>
      <c r="DM36" s="296" t="str">
        <f ca="true">+IF(OFFSET('Sanitation Data'!$I$31,0,10*ROW('Sanitation Data'!I30))="","",OFFSET('Sanitation Data'!$I$31,0,10*ROW('Sanitation Data'!I30)))</f>
        <v/>
      </c>
      <c r="DN36" s="296" t="str">
        <f ca="true">+IF(OFFSET('Sanitation Data'!$I$32,0,10*ROW('Sanitation Data'!I30))="","",OFFSET('Sanitation Data'!$I$32,0,10*ROW('Sanitation Data'!I30)))</f>
        <v/>
      </c>
      <c r="DO36" s="296" t="str">
        <f ca="true">+IF(OFFSET('Hygiene Data'!$D$11,0,10*ROW('Hygiene Data'!D30))="","",OFFSET('Hygiene Data'!$D$11,0,10*ROW('Hygiene Data'!D30)))</f>
        <v/>
      </c>
      <c r="DP36" s="296" t="str">
        <f ca="true">+IF(OFFSET('Hygiene Data'!$D$12,0,10*ROW('Hygiene Data'!D30))="","",OFFSET('Hygiene Data'!$D$12,0,10*ROW('Hygiene Data'!D30)))</f>
        <v/>
      </c>
      <c r="DQ36" s="296" t="str">
        <f ca="true">+IF(OFFSET('Hygiene Data'!$D$13,0,10*ROW('Hygiene Data'!D30))="","",OFFSET('Hygiene Data'!$D$13,0,10*ROW('Hygiene Data'!D30)))</f>
        <v/>
      </c>
      <c r="DR36" s="296" t="str">
        <f ca="true">+IF(OFFSET('Hygiene Data'!$E$11,0,10*ROW('Hygiene Data'!E30))="","",OFFSET('Hygiene Data'!$E$11,0,10*ROW('Hygiene Data'!E30)))</f>
        <v/>
      </c>
      <c r="DS36" s="296" t="str">
        <f ca="true">+IF(OFFSET('Hygiene Data'!$E$12,0,10*ROW('Hygiene Data'!E30))="","",OFFSET('Hygiene Data'!$E$12,0,10*ROW('Hygiene Data'!E30)))</f>
        <v/>
      </c>
      <c r="DT36" s="296" t="str">
        <f ca="true">+IF(OFFSET('Hygiene Data'!$E$13,0,10*ROW('Hygiene Data'!E30))="","",OFFSET('Hygiene Data'!$E$13,0,10*ROW('Hygiene Data'!E30)))</f>
        <v/>
      </c>
      <c r="DU36" s="296" t="str">
        <f ca="true">+IF(OFFSET('Hygiene Data'!$F$11,0,10*ROW('Hygiene Data'!F30))="","",OFFSET('Hygiene Data'!$F$11,0,10*ROW('Hygiene Data'!F30)))</f>
        <v/>
      </c>
      <c r="DV36" s="296" t="str">
        <f ca="true">+IF(OFFSET('Hygiene Data'!$F$12,0,10*ROW('Hygiene Data'!F30))="","",OFFSET('Hygiene Data'!$F$12,0,10*ROW('Hygiene Data'!F30)))</f>
        <v/>
      </c>
      <c r="DW36" s="296" t="str">
        <f ca="true">+IF(OFFSET('Hygiene Data'!$F$13,0,10*ROW('Hygiene Data'!F30))="","",OFFSET('Hygiene Data'!$F$13,0,10*ROW('Hygiene Data'!F30)))</f>
        <v/>
      </c>
      <c r="DX36" s="296" t="str">
        <f ca="true">+IF(OFFSET('Hygiene Data'!$G$11,0,10*ROW('Hygiene Data'!G30))="","",OFFSET('Hygiene Data'!$G$11,0,10*ROW('Hygiene Data'!G30)))</f>
        <v/>
      </c>
      <c r="DY36" s="296" t="str">
        <f ca="true">+IF(OFFSET('Hygiene Data'!$G$12,0,10*ROW('Hygiene Data'!G30))="","",OFFSET('Hygiene Data'!$G$12,0,10*ROW('Hygiene Data'!G30)))</f>
        <v/>
      </c>
      <c r="DZ36" s="296" t="str">
        <f ca="true">+IF(OFFSET('Hygiene Data'!$G$13,0,10*ROW('Hygiene Data'!G30))="","",OFFSET('Hygiene Data'!$G$13,0,10*ROW('Hygiene Data'!G30)))</f>
        <v/>
      </c>
      <c r="EA36" s="296" t="str">
        <f ca="true">+IF(OFFSET('Hygiene Data'!$H$11,0,10*ROW('Hygiene Data'!H30))="","",OFFSET('Hygiene Data'!$H$11,0,10*ROW('Hygiene Data'!H30)))</f>
        <v/>
      </c>
      <c r="EB36" s="296" t="str">
        <f ca="true">+IF(OFFSET('Hygiene Data'!$H$12,0,10*ROW('Hygiene Data'!H30))="","",OFFSET('Hygiene Data'!$H$12,0,10*ROW('Hygiene Data'!H30)))</f>
        <v/>
      </c>
      <c r="EC36" s="296" t="str">
        <f ca="true">+IF(OFFSET('Hygiene Data'!$H$13,0,10*ROW('Hygiene Data'!H30))="","",OFFSET('Hygiene Data'!$H$13,0,10*ROW('Hygiene Data'!H30)))</f>
        <v/>
      </c>
      <c r="ED36" s="296" t="str">
        <f ca="true">+IF(OFFSET('Hygiene Data'!$I$11,0,10*ROW('Hygiene Data'!I30))="","",OFFSET('Hygiene Data'!$I$11,0,10*ROW('Hygiene Data'!I30)))</f>
        <v/>
      </c>
      <c r="EE36" s="296" t="str">
        <f ca="true">+IF(OFFSET('Hygiene Data'!$I$12,0,10*ROW('Hygiene Data'!I30))="","",OFFSET('Hygiene Data'!$I$12,0,10*ROW('Hygiene Data'!I30)))</f>
        <v/>
      </c>
      <c r="EF36" s="296"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8" t="str">
        <f t="shared" ca="true" si="0"/>
        <v/>
      </c>
      <c r="D37" s="9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6"/>
      <c r="BS37" s="296" t="str">
        <f ca="true">+IF(OFFSET('Water Data'!$D$27,0,10*ROW('Water Data'!D31))="","",OFFSET('Water Data'!$D$27,0,10*ROW('Water Data'!D31)))</f>
        <v/>
      </c>
      <c r="BT37" s="296" t="str">
        <f ca="true">+IF(OFFSET('Water Data'!$D$28,0,10*ROW('Water Data'!D31))="","",OFFSET('Water Data'!$D$28,0,10*ROW('Water Data'!D31)))</f>
        <v/>
      </c>
      <c r="BU37" s="296" t="str">
        <f ca="true">+IF(OFFSET('Water Data'!$D$29,0,10*ROW('Water Data'!D31))="","",OFFSET('Water Data'!$D$29,0,10*ROW('Water Data'!D31)))</f>
        <v/>
      </c>
      <c r="BV37" s="296" t="str">
        <f ca="true">+IF(OFFSET('Water Data'!$E$27,0,10*ROW('Water Data'!E31))="","",OFFSET('Water Data'!$E$27,0,10*ROW('Water Data'!E31)))</f>
        <v/>
      </c>
      <c r="BW37" s="296" t="str">
        <f ca="true">+IF(OFFSET('Water Data'!$E$28,0,10*ROW('Water Data'!E31))="","",OFFSET('Water Data'!$E$28,0,10*ROW('Water Data'!E31)))</f>
        <v/>
      </c>
      <c r="BX37" s="296" t="str">
        <f ca="true">+IF(OFFSET('Water Data'!$E$29,0,10*ROW('Water Data'!E31))="","",OFFSET('Water Data'!$E$29,0,10*ROW('Water Data'!E31)))</f>
        <v/>
      </c>
      <c r="BY37" s="296" t="str">
        <f ca="true">+IF(OFFSET('Water Data'!$F$27,0,10*ROW('Water Data'!F31))="","",OFFSET('Water Data'!$F$27,0,10*ROW('Water Data'!F31)))</f>
        <v/>
      </c>
      <c r="BZ37" s="296" t="str">
        <f ca="true">+IF(OFFSET('Water Data'!$F$28,0,10*ROW('Water Data'!F31))="","",OFFSET('Water Data'!$F$28,0,10*ROW('Water Data'!F31)))</f>
        <v/>
      </c>
      <c r="CA37" s="296" t="str">
        <f ca="true">+IF(OFFSET('Water Data'!$F$29,0,10*ROW('Water Data'!F31))="","",OFFSET('Water Data'!$F$29,0,10*ROW('Water Data'!F31)))</f>
        <v/>
      </c>
      <c r="CB37" s="296" t="str">
        <f ca="true">+IF(OFFSET('Water Data'!$G$27,0,10*ROW('Water Data'!G31))="","",OFFSET('Water Data'!$G$27,0,10*ROW('Water Data'!G31)))</f>
        <v/>
      </c>
      <c r="CC37" s="296" t="str">
        <f ca="true">+IF(OFFSET('Water Data'!$G$28,0,10*ROW('Water Data'!G31))="","",OFFSET('Water Data'!$G$28,0,10*ROW('Water Data'!G31)))</f>
        <v/>
      </c>
      <c r="CD37" s="296" t="str">
        <f ca="true">+IF(OFFSET('Water Data'!$G$29,0,10*ROW('Water Data'!G31))="","",OFFSET('Water Data'!$G$29,0,10*ROW('Water Data'!G31)))</f>
        <v/>
      </c>
      <c r="CE37" s="296" t="str">
        <f ca="true">+IF(OFFSET('Water Data'!$H$27,0,10*ROW('Water Data'!H31))="","",OFFSET('Water Data'!$H$27,0,10*ROW('Water Data'!H31)))</f>
        <v/>
      </c>
      <c r="CF37" s="296" t="str">
        <f ca="true">+IF(OFFSET('Water Data'!$H$28,0,10*ROW('Water Data'!H31))="","",OFFSET('Water Data'!$H$28,0,10*ROW('Water Data'!H31)))</f>
        <v/>
      </c>
      <c r="CG37" s="296" t="str">
        <f ca="true">+IF(OFFSET('Water Data'!$H$29,0,10*ROW('Water Data'!H31))="","",OFFSET('Water Data'!$H$29,0,10*ROW('Water Data'!H31)))</f>
        <v/>
      </c>
      <c r="CH37" s="296" t="str">
        <f ca="true">+IF(OFFSET('Water Data'!$I$27,0,10*ROW('Water Data'!I31))="","",OFFSET('Water Data'!$I$27,0,10*ROW('Water Data'!I31)))</f>
        <v/>
      </c>
      <c r="CI37" s="296" t="str">
        <f ca="true">+IF(OFFSET('Water Data'!$I$28,0,10*ROW('Water Data'!I31))="","",OFFSET('Water Data'!$I$28,0,10*ROW('Water Data'!I31)))</f>
        <v/>
      </c>
      <c r="CJ37" s="296" t="str">
        <f ca="true">+IF(OFFSET('Water Data'!$I$29,0,10*ROW('Water Data'!I31))="","",OFFSET('Water Data'!$I$29,0,10*ROW('Water Data'!I31)))</f>
        <v/>
      </c>
      <c r="CK37" s="296" t="str">
        <f ca="true">+IF(OFFSET('Sanitation Data'!$D$28,0,10*ROW('Sanitation Data'!D31))="","",OFFSET('Sanitation Data'!$D$28,0,10*ROW('Sanitation Data'!D31)))</f>
        <v/>
      </c>
      <c r="CL37" s="296" t="str">
        <f ca="true">+IF(OFFSET('Sanitation Data'!$D$29,0,10*ROW('Sanitation Data'!D31))="","",OFFSET('Sanitation Data'!$D$29,0,10*ROW('Sanitation Data'!D31)))</f>
        <v/>
      </c>
      <c r="CM37" s="296" t="str">
        <f ca="true">+IF(OFFSET('Sanitation Data'!$D$30,0,10*ROW('Sanitation Data'!D31))="","",OFFSET('Sanitation Data'!$D$30,0,10*ROW('Sanitation Data'!D31)))</f>
        <v/>
      </c>
      <c r="CN37" s="296" t="str">
        <f ca="true">+IF(OFFSET('Sanitation Data'!$D$31,0,10*ROW('Sanitation Data'!D31))="","",OFFSET('Sanitation Data'!$D$31,0,10*ROW('Sanitation Data'!D31)))</f>
        <v/>
      </c>
      <c r="CO37" s="296" t="str">
        <f ca="true">+IF(OFFSET('Sanitation Data'!$D$32,0,10*ROW('Sanitation Data'!D31))="","",OFFSET('Sanitation Data'!$D$32,0,10*ROW('Sanitation Data'!D31)))</f>
        <v/>
      </c>
      <c r="CP37" s="296" t="str">
        <f ca="true">+IF(OFFSET('Sanitation Data'!$E$28,0,10*ROW('Sanitation Data'!E31))="","",OFFSET('Sanitation Data'!$E$28,0,10*ROW('Sanitation Data'!E31)))</f>
        <v/>
      </c>
      <c r="CQ37" s="296" t="str">
        <f ca="true">+IF(OFFSET('Sanitation Data'!$E$29,0,10*ROW('Sanitation Data'!E31))="","",OFFSET('Sanitation Data'!$E$29,0,10*ROW('Sanitation Data'!E31)))</f>
        <v/>
      </c>
      <c r="CR37" s="296" t="str">
        <f ca="true">+IF(OFFSET('Sanitation Data'!$E$30,0,10*ROW('Sanitation Data'!E31))="","",OFFSET('Sanitation Data'!$E$30,0,10*ROW('Sanitation Data'!E31)))</f>
        <v/>
      </c>
      <c r="CS37" s="296" t="str">
        <f ca="true">+IF(OFFSET('Sanitation Data'!$E$31,0,10*ROW('Sanitation Data'!E31))="","",OFFSET('Sanitation Data'!$E$31,0,10*ROW('Sanitation Data'!E31)))</f>
        <v/>
      </c>
      <c r="CT37" s="296" t="str">
        <f ca="true">+IF(OFFSET('Sanitation Data'!$E$32,0,10*ROW('Sanitation Data'!E31))="","",OFFSET('Sanitation Data'!$E$32,0,10*ROW('Sanitation Data'!E31)))</f>
        <v/>
      </c>
      <c r="CU37" s="296" t="str">
        <f ca="true">+IF(OFFSET('Sanitation Data'!$F$28,0,10*ROW('Sanitation Data'!F31))="","",OFFSET('Sanitation Data'!$F$28,0,10*ROW('Sanitation Data'!F31)))</f>
        <v/>
      </c>
      <c r="CV37" s="296" t="str">
        <f ca="true">+IF(OFFSET('Sanitation Data'!$F$29,0,10*ROW('Sanitation Data'!F31))="","",OFFSET('Sanitation Data'!$F$29,0,10*ROW('Sanitation Data'!F31)))</f>
        <v/>
      </c>
      <c r="CW37" s="296" t="str">
        <f ca="true">+IF(OFFSET('Sanitation Data'!$F$30,0,10*ROW('Sanitation Data'!F31))="","",OFFSET('Sanitation Data'!$F$30,0,10*ROW('Sanitation Data'!F31)))</f>
        <v/>
      </c>
      <c r="CX37" s="296" t="str">
        <f ca="true">+IF(OFFSET('Sanitation Data'!$F$31,0,10*ROW('Sanitation Data'!F31))="","",OFFSET('Sanitation Data'!$F$31,0,10*ROW('Sanitation Data'!F31)))</f>
        <v/>
      </c>
      <c r="CY37" s="296" t="str">
        <f ca="true">+IF(OFFSET('Sanitation Data'!$F$32,0,10*ROW('Sanitation Data'!F31))="","",OFFSET('Sanitation Data'!$F$32,0,10*ROW('Sanitation Data'!F31)))</f>
        <v/>
      </c>
      <c r="CZ37" s="296" t="str">
        <f ca="true">+IF(OFFSET('Sanitation Data'!$G$28,0,10*ROW('Sanitation Data'!G31))="","",OFFSET('Sanitation Data'!$G$28,0,10*ROW('Sanitation Data'!G31)))</f>
        <v/>
      </c>
      <c r="DA37" s="296" t="str">
        <f ca="true">+IF(OFFSET('Sanitation Data'!$G$29,0,10*ROW('Sanitation Data'!G31))="","",OFFSET('Sanitation Data'!$G$29,0,10*ROW('Sanitation Data'!G31)))</f>
        <v/>
      </c>
      <c r="DB37" s="296" t="str">
        <f ca="true">+IF(OFFSET('Sanitation Data'!$G$30,0,10*ROW('Sanitation Data'!G31))="","",OFFSET('Sanitation Data'!$G$30,0,10*ROW('Sanitation Data'!G31)))</f>
        <v/>
      </c>
      <c r="DC37" s="296" t="str">
        <f ca="true">+IF(OFFSET('Sanitation Data'!$G$31,0,10*ROW('Sanitation Data'!G31))="","",OFFSET('Sanitation Data'!$G$31,0,10*ROW('Sanitation Data'!G31)))</f>
        <v/>
      </c>
      <c r="DD37" s="296" t="str">
        <f ca="true">+IF(OFFSET('Sanitation Data'!$G$32,0,10*ROW('Sanitation Data'!G31))="","",OFFSET('Sanitation Data'!$G$32,0,10*ROW('Sanitation Data'!G31)))</f>
        <v/>
      </c>
      <c r="DE37" s="296" t="str">
        <f ca="true">+IF(OFFSET('Sanitation Data'!$H$28,0,10*ROW('Sanitation Data'!H31))="","",OFFSET('Sanitation Data'!$H$28,0,10*ROW('Sanitation Data'!H31)))</f>
        <v/>
      </c>
      <c r="DF37" s="296" t="str">
        <f ca="true">+IF(OFFSET('Sanitation Data'!$H$29,0,10*ROW('Sanitation Data'!H31))="","",OFFSET('Sanitation Data'!$H$29,0,10*ROW('Sanitation Data'!H31)))</f>
        <v/>
      </c>
      <c r="DG37" s="296" t="str">
        <f ca="true">+IF(OFFSET('Sanitation Data'!$H$30,0,10*ROW('Sanitation Data'!H31))="","",OFFSET('Sanitation Data'!$H$30,0,10*ROW('Sanitation Data'!H31)))</f>
        <v/>
      </c>
      <c r="DH37" s="296" t="str">
        <f ca="true">+IF(OFFSET('Sanitation Data'!$H$31,0,10*ROW('Sanitation Data'!H31))="","",OFFSET('Sanitation Data'!$H$31,0,10*ROW('Sanitation Data'!H31)))</f>
        <v/>
      </c>
      <c r="DI37" s="296" t="str">
        <f ca="true">+IF(OFFSET('Sanitation Data'!$H$32,0,10*ROW('Sanitation Data'!H31))="","",OFFSET('Sanitation Data'!$H$32,0,10*ROW('Sanitation Data'!H31)))</f>
        <v/>
      </c>
      <c r="DJ37" s="296" t="str">
        <f ca="true">+IF(OFFSET('Sanitation Data'!$I$28,0,10*ROW('Sanitation Data'!I31))="","",OFFSET('Sanitation Data'!$I$28,0,10*ROW('Sanitation Data'!I31)))</f>
        <v/>
      </c>
      <c r="DK37" s="296" t="str">
        <f ca="true">+IF(OFFSET('Sanitation Data'!$I$29,0,10*ROW('Sanitation Data'!I31))="","",OFFSET('Sanitation Data'!$I$29,0,10*ROW('Sanitation Data'!I31)))</f>
        <v/>
      </c>
      <c r="DL37" s="296" t="str">
        <f ca="true">+IF(OFFSET('Sanitation Data'!$I$30,0,10*ROW('Sanitation Data'!I31))="","",OFFSET('Sanitation Data'!$I$30,0,10*ROW('Sanitation Data'!I31)))</f>
        <v/>
      </c>
      <c r="DM37" s="296" t="str">
        <f ca="true">+IF(OFFSET('Sanitation Data'!$I$31,0,10*ROW('Sanitation Data'!I31))="","",OFFSET('Sanitation Data'!$I$31,0,10*ROW('Sanitation Data'!I31)))</f>
        <v/>
      </c>
      <c r="DN37" s="296" t="str">
        <f ca="true">+IF(OFFSET('Sanitation Data'!$I$32,0,10*ROW('Sanitation Data'!I31))="","",OFFSET('Sanitation Data'!$I$32,0,10*ROW('Sanitation Data'!I31)))</f>
        <v/>
      </c>
      <c r="DO37" s="296" t="str">
        <f ca="true">+IF(OFFSET('Hygiene Data'!$D$11,0,10*ROW('Hygiene Data'!D31))="","",OFFSET('Hygiene Data'!$D$11,0,10*ROW('Hygiene Data'!D31)))</f>
        <v/>
      </c>
      <c r="DP37" s="296" t="str">
        <f ca="true">+IF(OFFSET('Hygiene Data'!$D$12,0,10*ROW('Hygiene Data'!D31))="","",OFFSET('Hygiene Data'!$D$12,0,10*ROW('Hygiene Data'!D31)))</f>
        <v/>
      </c>
      <c r="DQ37" s="296" t="str">
        <f ca="true">+IF(OFFSET('Hygiene Data'!$D$13,0,10*ROW('Hygiene Data'!D31))="","",OFFSET('Hygiene Data'!$D$13,0,10*ROW('Hygiene Data'!D31)))</f>
        <v/>
      </c>
      <c r="DR37" s="296" t="str">
        <f ca="true">+IF(OFFSET('Hygiene Data'!$E$11,0,10*ROW('Hygiene Data'!E31))="","",OFFSET('Hygiene Data'!$E$11,0,10*ROW('Hygiene Data'!E31)))</f>
        <v/>
      </c>
      <c r="DS37" s="296" t="str">
        <f ca="true">+IF(OFFSET('Hygiene Data'!$E$12,0,10*ROW('Hygiene Data'!E31))="","",OFFSET('Hygiene Data'!$E$12,0,10*ROW('Hygiene Data'!E31)))</f>
        <v/>
      </c>
      <c r="DT37" s="296" t="str">
        <f ca="true">+IF(OFFSET('Hygiene Data'!$E$13,0,10*ROW('Hygiene Data'!E31))="","",OFFSET('Hygiene Data'!$E$13,0,10*ROW('Hygiene Data'!E31)))</f>
        <v/>
      </c>
      <c r="DU37" s="296" t="str">
        <f ca="true">+IF(OFFSET('Hygiene Data'!$F$11,0,10*ROW('Hygiene Data'!F31))="","",OFFSET('Hygiene Data'!$F$11,0,10*ROW('Hygiene Data'!F31)))</f>
        <v/>
      </c>
      <c r="DV37" s="296" t="str">
        <f ca="true">+IF(OFFSET('Hygiene Data'!$F$12,0,10*ROW('Hygiene Data'!F31))="","",OFFSET('Hygiene Data'!$F$12,0,10*ROW('Hygiene Data'!F31)))</f>
        <v/>
      </c>
      <c r="DW37" s="296" t="str">
        <f ca="true">+IF(OFFSET('Hygiene Data'!$F$13,0,10*ROW('Hygiene Data'!F31))="","",OFFSET('Hygiene Data'!$F$13,0,10*ROW('Hygiene Data'!F31)))</f>
        <v/>
      </c>
      <c r="DX37" s="296" t="str">
        <f ca="true">+IF(OFFSET('Hygiene Data'!$G$11,0,10*ROW('Hygiene Data'!G31))="","",OFFSET('Hygiene Data'!$G$11,0,10*ROW('Hygiene Data'!G31)))</f>
        <v/>
      </c>
      <c r="DY37" s="296" t="str">
        <f ca="true">+IF(OFFSET('Hygiene Data'!$G$12,0,10*ROW('Hygiene Data'!G31))="","",OFFSET('Hygiene Data'!$G$12,0,10*ROW('Hygiene Data'!G31)))</f>
        <v/>
      </c>
      <c r="DZ37" s="296" t="str">
        <f ca="true">+IF(OFFSET('Hygiene Data'!$G$13,0,10*ROW('Hygiene Data'!G31))="","",OFFSET('Hygiene Data'!$G$13,0,10*ROW('Hygiene Data'!G31)))</f>
        <v/>
      </c>
      <c r="EA37" s="296" t="str">
        <f ca="true">+IF(OFFSET('Hygiene Data'!$H$11,0,10*ROW('Hygiene Data'!H31))="","",OFFSET('Hygiene Data'!$H$11,0,10*ROW('Hygiene Data'!H31)))</f>
        <v/>
      </c>
      <c r="EB37" s="296" t="str">
        <f ca="true">+IF(OFFSET('Hygiene Data'!$H$12,0,10*ROW('Hygiene Data'!H31))="","",OFFSET('Hygiene Data'!$H$12,0,10*ROW('Hygiene Data'!H31)))</f>
        <v/>
      </c>
      <c r="EC37" s="296" t="str">
        <f ca="true">+IF(OFFSET('Hygiene Data'!$H$13,0,10*ROW('Hygiene Data'!H31))="","",OFFSET('Hygiene Data'!$H$13,0,10*ROW('Hygiene Data'!H31)))</f>
        <v/>
      </c>
      <c r="ED37" s="296" t="str">
        <f ca="true">+IF(OFFSET('Hygiene Data'!$I$11,0,10*ROW('Hygiene Data'!I31))="","",OFFSET('Hygiene Data'!$I$11,0,10*ROW('Hygiene Data'!I31)))</f>
        <v/>
      </c>
      <c r="EE37" s="296" t="str">
        <f ca="true">+IF(OFFSET('Hygiene Data'!$I$12,0,10*ROW('Hygiene Data'!I31))="","",OFFSET('Hygiene Data'!$I$12,0,10*ROW('Hygiene Data'!I31)))</f>
        <v/>
      </c>
      <c r="EF37" s="296"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8" t="str">
        <f t="shared" ca="true" si="0"/>
        <v/>
      </c>
      <c r="D38" s="9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6"/>
      <c r="BS38" s="296" t="str">
        <f ca="true">+IF(OFFSET('Water Data'!$D$27,0,10*ROW('Water Data'!D32))="","",OFFSET('Water Data'!$D$27,0,10*ROW('Water Data'!D32)))</f>
        <v/>
      </c>
      <c r="BT38" s="296" t="str">
        <f ca="true">+IF(OFFSET('Water Data'!$D$28,0,10*ROW('Water Data'!D32))="","",OFFSET('Water Data'!$D$28,0,10*ROW('Water Data'!D32)))</f>
        <v/>
      </c>
      <c r="BU38" s="296" t="str">
        <f ca="true">+IF(OFFSET('Water Data'!$D$29,0,10*ROW('Water Data'!D32))="","",OFFSET('Water Data'!$D$29,0,10*ROW('Water Data'!D32)))</f>
        <v/>
      </c>
      <c r="BV38" s="296" t="str">
        <f ca="true">+IF(OFFSET('Water Data'!$E$27,0,10*ROW('Water Data'!E32))="","",OFFSET('Water Data'!$E$27,0,10*ROW('Water Data'!E32)))</f>
        <v/>
      </c>
      <c r="BW38" s="296" t="str">
        <f ca="true">+IF(OFFSET('Water Data'!$E$28,0,10*ROW('Water Data'!E32))="","",OFFSET('Water Data'!$E$28,0,10*ROW('Water Data'!E32)))</f>
        <v/>
      </c>
      <c r="BX38" s="296" t="str">
        <f ca="true">+IF(OFFSET('Water Data'!$E$29,0,10*ROW('Water Data'!E32))="","",OFFSET('Water Data'!$E$29,0,10*ROW('Water Data'!E32)))</f>
        <v/>
      </c>
      <c r="BY38" s="296" t="str">
        <f ca="true">+IF(OFFSET('Water Data'!$F$27,0,10*ROW('Water Data'!F32))="","",OFFSET('Water Data'!$F$27,0,10*ROW('Water Data'!F32)))</f>
        <v/>
      </c>
      <c r="BZ38" s="296" t="str">
        <f ca="true">+IF(OFFSET('Water Data'!$F$28,0,10*ROW('Water Data'!F32))="","",OFFSET('Water Data'!$F$28,0,10*ROW('Water Data'!F32)))</f>
        <v/>
      </c>
      <c r="CA38" s="296" t="str">
        <f ca="true">+IF(OFFSET('Water Data'!$F$29,0,10*ROW('Water Data'!F32))="","",OFFSET('Water Data'!$F$29,0,10*ROW('Water Data'!F32)))</f>
        <v/>
      </c>
      <c r="CB38" s="296" t="str">
        <f ca="true">+IF(OFFSET('Water Data'!$G$27,0,10*ROW('Water Data'!G32))="","",OFFSET('Water Data'!$G$27,0,10*ROW('Water Data'!G32)))</f>
        <v/>
      </c>
      <c r="CC38" s="296" t="str">
        <f ca="true">+IF(OFFSET('Water Data'!$G$28,0,10*ROW('Water Data'!G32))="","",OFFSET('Water Data'!$G$28,0,10*ROW('Water Data'!G32)))</f>
        <v/>
      </c>
      <c r="CD38" s="296" t="str">
        <f ca="true">+IF(OFFSET('Water Data'!$G$29,0,10*ROW('Water Data'!G32))="","",OFFSET('Water Data'!$G$29,0,10*ROW('Water Data'!G32)))</f>
        <v/>
      </c>
      <c r="CE38" s="296" t="str">
        <f ca="true">+IF(OFFSET('Water Data'!$H$27,0,10*ROW('Water Data'!H32))="","",OFFSET('Water Data'!$H$27,0,10*ROW('Water Data'!H32)))</f>
        <v/>
      </c>
      <c r="CF38" s="296" t="str">
        <f ca="true">+IF(OFFSET('Water Data'!$H$28,0,10*ROW('Water Data'!H32))="","",OFFSET('Water Data'!$H$28,0,10*ROW('Water Data'!H32)))</f>
        <v/>
      </c>
      <c r="CG38" s="296" t="str">
        <f ca="true">+IF(OFFSET('Water Data'!$H$29,0,10*ROW('Water Data'!H32))="","",OFFSET('Water Data'!$H$29,0,10*ROW('Water Data'!H32)))</f>
        <v/>
      </c>
      <c r="CH38" s="296" t="str">
        <f ca="true">+IF(OFFSET('Water Data'!$I$27,0,10*ROW('Water Data'!I32))="","",OFFSET('Water Data'!$I$27,0,10*ROW('Water Data'!I32)))</f>
        <v/>
      </c>
      <c r="CI38" s="296" t="str">
        <f ca="true">+IF(OFFSET('Water Data'!$I$28,0,10*ROW('Water Data'!I32))="","",OFFSET('Water Data'!$I$28,0,10*ROW('Water Data'!I32)))</f>
        <v/>
      </c>
      <c r="CJ38" s="296" t="str">
        <f ca="true">+IF(OFFSET('Water Data'!$I$29,0,10*ROW('Water Data'!I32))="","",OFFSET('Water Data'!$I$29,0,10*ROW('Water Data'!I32)))</f>
        <v/>
      </c>
      <c r="CK38" s="296" t="str">
        <f ca="true">+IF(OFFSET('Sanitation Data'!$D$28,0,10*ROW('Sanitation Data'!D32))="","",OFFSET('Sanitation Data'!$D$28,0,10*ROW('Sanitation Data'!D32)))</f>
        <v/>
      </c>
      <c r="CL38" s="296" t="str">
        <f ca="true">+IF(OFFSET('Sanitation Data'!$D$29,0,10*ROW('Sanitation Data'!D32))="","",OFFSET('Sanitation Data'!$D$29,0,10*ROW('Sanitation Data'!D32)))</f>
        <v/>
      </c>
      <c r="CM38" s="296" t="str">
        <f ca="true">+IF(OFFSET('Sanitation Data'!$D$30,0,10*ROW('Sanitation Data'!D32))="","",OFFSET('Sanitation Data'!$D$30,0,10*ROW('Sanitation Data'!D32)))</f>
        <v/>
      </c>
      <c r="CN38" s="296" t="str">
        <f ca="true">+IF(OFFSET('Sanitation Data'!$D$31,0,10*ROW('Sanitation Data'!D32))="","",OFFSET('Sanitation Data'!$D$31,0,10*ROW('Sanitation Data'!D32)))</f>
        <v/>
      </c>
      <c r="CO38" s="296" t="str">
        <f ca="true">+IF(OFFSET('Sanitation Data'!$D$32,0,10*ROW('Sanitation Data'!D32))="","",OFFSET('Sanitation Data'!$D$32,0,10*ROW('Sanitation Data'!D32)))</f>
        <v/>
      </c>
      <c r="CP38" s="296" t="str">
        <f ca="true">+IF(OFFSET('Sanitation Data'!$E$28,0,10*ROW('Sanitation Data'!E32))="","",OFFSET('Sanitation Data'!$E$28,0,10*ROW('Sanitation Data'!E32)))</f>
        <v/>
      </c>
      <c r="CQ38" s="296" t="str">
        <f ca="true">+IF(OFFSET('Sanitation Data'!$E$29,0,10*ROW('Sanitation Data'!E32))="","",OFFSET('Sanitation Data'!$E$29,0,10*ROW('Sanitation Data'!E32)))</f>
        <v/>
      </c>
      <c r="CR38" s="296" t="str">
        <f ca="true">+IF(OFFSET('Sanitation Data'!$E$30,0,10*ROW('Sanitation Data'!E32))="","",OFFSET('Sanitation Data'!$E$30,0,10*ROW('Sanitation Data'!E32)))</f>
        <v/>
      </c>
      <c r="CS38" s="296" t="str">
        <f ca="true">+IF(OFFSET('Sanitation Data'!$E$31,0,10*ROW('Sanitation Data'!E32))="","",OFFSET('Sanitation Data'!$E$31,0,10*ROW('Sanitation Data'!E32)))</f>
        <v/>
      </c>
      <c r="CT38" s="296" t="str">
        <f ca="true">+IF(OFFSET('Sanitation Data'!$E$32,0,10*ROW('Sanitation Data'!E32))="","",OFFSET('Sanitation Data'!$E$32,0,10*ROW('Sanitation Data'!E32)))</f>
        <v/>
      </c>
      <c r="CU38" s="296" t="str">
        <f ca="true">+IF(OFFSET('Sanitation Data'!$F$28,0,10*ROW('Sanitation Data'!F32))="","",OFFSET('Sanitation Data'!$F$28,0,10*ROW('Sanitation Data'!F32)))</f>
        <v/>
      </c>
      <c r="CV38" s="296" t="str">
        <f ca="true">+IF(OFFSET('Sanitation Data'!$F$29,0,10*ROW('Sanitation Data'!F32))="","",OFFSET('Sanitation Data'!$F$29,0,10*ROW('Sanitation Data'!F32)))</f>
        <v/>
      </c>
      <c r="CW38" s="296" t="str">
        <f ca="true">+IF(OFFSET('Sanitation Data'!$F$30,0,10*ROW('Sanitation Data'!F32))="","",OFFSET('Sanitation Data'!$F$30,0,10*ROW('Sanitation Data'!F32)))</f>
        <v/>
      </c>
      <c r="CX38" s="296" t="str">
        <f ca="true">+IF(OFFSET('Sanitation Data'!$F$31,0,10*ROW('Sanitation Data'!F32))="","",OFFSET('Sanitation Data'!$F$31,0,10*ROW('Sanitation Data'!F32)))</f>
        <v/>
      </c>
      <c r="CY38" s="296" t="str">
        <f ca="true">+IF(OFFSET('Sanitation Data'!$F$32,0,10*ROW('Sanitation Data'!F32))="","",OFFSET('Sanitation Data'!$F$32,0,10*ROW('Sanitation Data'!F32)))</f>
        <v/>
      </c>
      <c r="CZ38" s="296" t="str">
        <f ca="true">+IF(OFFSET('Sanitation Data'!$G$28,0,10*ROW('Sanitation Data'!G32))="","",OFFSET('Sanitation Data'!$G$28,0,10*ROW('Sanitation Data'!G32)))</f>
        <v/>
      </c>
      <c r="DA38" s="296" t="str">
        <f ca="true">+IF(OFFSET('Sanitation Data'!$G$29,0,10*ROW('Sanitation Data'!G32))="","",OFFSET('Sanitation Data'!$G$29,0,10*ROW('Sanitation Data'!G32)))</f>
        <v/>
      </c>
      <c r="DB38" s="296" t="str">
        <f ca="true">+IF(OFFSET('Sanitation Data'!$G$30,0,10*ROW('Sanitation Data'!G32))="","",OFFSET('Sanitation Data'!$G$30,0,10*ROW('Sanitation Data'!G32)))</f>
        <v/>
      </c>
      <c r="DC38" s="296" t="str">
        <f ca="true">+IF(OFFSET('Sanitation Data'!$G$31,0,10*ROW('Sanitation Data'!G32))="","",OFFSET('Sanitation Data'!$G$31,0,10*ROW('Sanitation Data'!G32)))</f>
        <v/>
      </c>
      <c r="DD38" s="296" t="str">
        <f ca="true">+IF(OFFSET('Sanitation Data'!$G$32,0,10*ROW('Sanitation Data'!G32))="","",OFFSET('Sanitation Data'!$G$32,0,10*ROW('Sanitation Data'!G32)))</f>
        <v/>
      </c>
      <c r="DE38" s="296" t="str">
        <f ca="true">+IF(OFFSET('Sanitation Data'!$H$28,0,10*ROW('Sanitation Data'!H32))="","",OFFSET('Sanitation Data'!$H$28,0,10*ROW('Sanitation Data'!H32)))</f>
        <v/>
      </c>
      <c r="DF38" s="296" t="str">
        <f ca="true">+IF(OFFSET('Sanitation Data'!$H$29,0,10*ROW('Sanitation Data'!H32))="","",OFFSET('Sanitation Data'!$H$29,0,10*ROW('Sanitation Data'!H32)))</f>
        <v/>
      </c>
      <c r="DG38" s="296" t="str">
        <f ca="true">+IF(OFFSET('Sanitation Data'!$H$30,0,10*ROW('Sanitation Data'!H32))="","",OFFSET('Sanitation Data'!$H$30,0,10*ROW('Sanitation Data'!H32)))</f>
        <v/>
      </c>
      <c r="DH38" s="296" t="str">
        <f ca="true">+IF(OFFSET('Sanitation Data'!$H$31,0,10*ROW('Sanitation Data'!H32))="","",OFFSET('Sanitation Data'!$H$31,0,10*ROW('Sanitation Data'!H32)))</f>
        <v/>
      </c>
      <c r="DI38" s="296" t="str">
        <f ca="true">+IF(OFFSET('Sanitation Data'!$H$32,0,10*ROW('Sanitation Data'!H32))="","",OFFSET('Sanitation Data'!$H$32,0,10*ROW('Sanitation Data'!H32)))</f>
        <v/>
      </c>
      <c r="DJ38" s="296" t="str">
        <f ca="true">+IF(OFFSET('Sanitation Data'!$I$28,0,10*ROW('Sanitation Data'!I32))="","",OFFSET('Sanitation Data'!$I$28,0,10*ROW('Sanitation Data'!I32)))</f>
        <v/>
      </c>
      <c r="DK38" s="296" t="str">
        <f ca="true">+IF(OFFSET('Sanitation Data'!$I$29,0,10*ROW('Sanitation Data'!I32))="","",OFFSET('Sanitation Data'!$I$29,0,10*ROW('Sanitation Data'!I32)))</f>
        <v/>
      </c>
      <c r="DL38" s="296" t="str">
        <f ca="true">+IF(OFFSET('Sanitation Data'!$I$30,0,10*ROW('Sanitation Data'!I32))="","",OFFSET('Sanitation Data'!$I$30,0,10*ROW('Sanitation Data'!I32)))</f>
        <v/>
      </c>
      <c r="DM38" s="296" t="str">
        <f ca="true">+IF(OFFSET('Sanitation Data'!$I$31,0,10*ROW('Sanitation Data'!I32))="","",OFFSET('Sanitation Data'!$I$31,0,10*ROW('Sanitation Data'!I32)))</f>
        <v/>
      </c>
      <c r="DN38" s="296" t="str">
        <f ca="true">+IF(OFFSET('Sanitation Data'!$I$32,0,10*ROW('Sanitation Data'!I32))="","",OFFSET('Sanitation Data'!$I$32,0,10*ROW('Sanitation Data'!I32)))</f>
        <v/>
      </c>
      <c r="DO38" s="296" t="str">
        <f ca="true">+IF(OFFSET('Hygiene Data'!$D$11,0,10*ROW('Hygiene Data'!D32))="","",OFFSET('Hygiene Data'!$D$11,0,10*ROW('Hygiene Data'!D32)))</f>
        <v/>
      </c>
      <c r="DP38" s="296" t="str">
        <f ca="true">+IF(OFFSET('Hygiene Data'!$D$12,0,10*ROW('Hygiene Data'!D32))="","",OFFSET('Hygiene Data'!$D$12,0,10*ROW('Hygiene Data'!D32)))</f>
        <v/>
      </c>
      <c r="DQ38" s="296" t="str">
        <f ca="true">+IF(OFFSET('Hygiene Data'!$D$13,0,10*ROW('Hygiene Data'!D32))="","",OFFSET('Hygiene Data'!$D$13,0,10*ROW('Hygiene Data'!D32)))</f>
        <v/>
      </c>
      <c r="DR38" s="296" t="str">
        <f ca="true">+IF(OFFSET('Hygiene Data'!$E$11,0,10*ROW('Hygiene Data'!E32))="","",OFFSET('Hygiene Data'!$E$11,0,10*ROW('Hygiene Data'!E32)))</f>
        <v/>
      </c>
      <c r="DS38" s="296" t="str">
        <f ca="true">+IF(OFFSET('Hygiene Data'!$E$12,0,10*ROW('Hygiene Data'!E32))="","",OFFSET('Hygiene Data'!$E$12,0,10*ROW('Hygiene Data'!E32)))</f>
        <v/>
      </c>
      <c r="DT38" s="296" t="str">
        <f ca="true">+IF(OFFSET('Hygiene Data'!$E$13,0,10*ROW('Hygiene Data'!E32))="","",OFFSET('Hygiene Data'!$E$13,0,10*ROW('Hygiene Data'!E32)))</f>
        <v/>
      </c>
      <c r="DU38" s="296" t="str">
        <f ca="true">+IF(OFFSET('Hygiene Data'!$F$11,0,10*ROW('Hygiene Data'!F32))="","",OFFSET('Hygiene Data'!$F$11,0,10*ROW('Hygiene Data'!F32)))</f>
        <v/>
      </c>
      <c r="DV38" s="296" t="str">
        <f ca="true">+IF(OFFSET('Hygiene Data'!$F$12,0,10*ROW('Hygiene Data'!F32))="","",OFFSET('Hygiene Data'!$F$12,0,10*ROW('Hygiene Data'!F32)))</f>
        <v/>
      </c>
      <c r="DW38" s="296" t="str">
        <f ca="true">+IF(OFFSET('Hygiene Data'!$F$13,0,10*ROW('Hygiene Data'!F32))="","",OFFSET('Hygiene Data'!$F$13,0,10*ROW('Hygiene Data'!F32)))</f>
        <v/>
      </c>
      <c r="DX38" s="296" t="str">
        <f ca="true">+IF(OFFSET('Hygiene Data'!$G$11,0,10*ROW('Hygiene Data'!G32))="","",OFFSET('Hygiene Data'!$G$11,0,10*ROW('Hygiene Data'!G32)))</f>
        <v/>
      </c>
      <c r="DY38" s="296" t="str">
        <f ca="true">+IF(OFFSET('Hygiene Data'!$G$12,0,10*ROW('Hygiene Data'!G32))="","",OFFSET('Hygiene Data'!$G$12,0,10*ROW('Hygiene Data'!G32)))</f>
        <v/>
      </c>
      <c r="DZ38" s="296" t="str">
        <f ca="true">+IF(OFFSET('Hygiene Data'!$G$13,0,10*ROW('Hygiene Data'!G32))="","",OFFSET('Hygiene Data'!$G$13,0,10*ROW('Hygiene Data'!G32)))</f>
        <v/>
      </c>
      <c r="EA38" s="296" t="str">
        <f ca="true">+IF(OFFSET('Hygiene Data'!$H$11,0,10*ROW('Hygiene Data'!H32))="","",OFFSET('Hygiene Data'!$H$11,0,10*ROW('Hygiene Data'!H32)))</f>
        <v/>
      </c>
      <c r="EB38" s="296" t="str">
        <f ca="true">+IF(OFFSET('Hygiene Data'!$H$12,0,10*ROW('Hygiene Data'!H32))="","",OFFSET('Hygiene Data'!$H$12,0,10*ROW('Hygiene Data'!H32)))</f>
        <v/>
      </c>
      <c r="EC38" s="296" t="str">
        <f ca="true">+IF(OFFSET('Hygiene Data'!$H$13,0,10*ROW('Hygiene Data'!H32))="","",OFFSET('Hygiene Data'!$H$13,0,10*ROW('Hygiene Data'!H32)))</f>
        <v/>
      </c>
      <c r="ED38" s="296" t="str">
        <f ca="true">+IF(OFFSET('Hygiene Data'!$I$11,0,10*ROW('Hygiene Data'!I32))="","",OFFSET('Hygiene Data'!$I$11,0,10*ROW('Hygiene Data'!I32)))</f>
        <v/>
      </c>
      <c r="EE38" s="296" t="str">
        <f ca="true">+IF(OFFSET('Hygiene Data'!$I$12,0,10*ROW('Hygiene Data'!I32))="","",OFFSET('Hygiene Data'!$I$12,0,10*ROW('Hygiene Data'!I32)))</f>
        <v/>
      </c>
      <c r="EF38" s="296"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8" t="str">
        <f t="shared" ca="true" si="0"/>
        <v/>
      </c>
      <c r="D39" s="9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6"/>
      <c r="BS39" s="296" t="str">
        <f ca="true">+IF(OFFSET('Water Data'!$D$27,0,10*ROW('Water Data'!D33))="","",OFFSET('Water Data'!$D$27,0,10*ROW('Water Data'!D33)))</f>
        <v/>
      </c>
      <c r="BT39" s="296" t="str">
        <f ca="true">+IF(OFFSET('Water Data'!$D$28,0,10*ROW('Water Data'!D33))="","",OFFSET('Water Data'!$D$28,0,10*ROW('Water Data'!D33)))</f>
        <v/>
      </c>
      <c r="BU39" s="296" t="str">
        <f ca="true">+IF(OFFSET('Water Data'!$D$29,0,10*ROW('Water Data'!D33))="","",OFFSET('Water Data'!$D$29,0,10*ROW('Water Data'!D33)))</f>
        <v/>
      </c>
      <c r="BV39" s="296" t="str">
        <f ca="true">+IF(OFFSET('Water Data'!$E$27,0,10*ROW('Water Data'!E33))="","",OFFSET('Water Data'!$E$27,0,10*ROW('Water Data'!E33)))</f>
        <v/>
      </c>
      <c r="BW39" s="296" t="str">
        <f ca="true">+IF(OFFSET('Water Data'!$E$28,0,10*ROW('Water Data'!E33))="","",OFFSET('Water Data'!$E$28,0,10*ROW('Water Data'!E33)))</f>
        <v/>
      </c>
      <c r="BX39" s="296" t="str">
        <f ca="true">+IF(OFFSET('Water Data'!$E$29,0,10*ROW('Water Data'!E33))="","",OFFSET('Water Data'!$E$29,0,10*ROW('Water Data'!E33)))</f>
        <v/>
      </c>
      <c r="BY39" s="296" t="str">
        <f ca="true">+IF(OFFSET('Water Data'!$F$27,0,10*ROW('Water Data'!F33))="","",OFFSET('Water Data'!$F$27,0,10*ROW('Water Data'!F33)))</f>
        <v/>
      </c>
      <c r="BZ39" s="296" t="str">
        <f ca="true">+IF(OFFSET('Water Data'!$F$28,0,10*ROW('Water Data'!F33))="","",OFFSET('Water Data'!$F$28,0,10*ROW('Water Data'!F33)))</f>
        <v/>
      </c>
      <c r="CA39" s="296" t="str">
        <f ca="true">+IF(OFFSET('Water Data'!$F$29,0,10*ROW('Water Data'!F33))="","",OFFSET('Water Data'!$F$29,0,10*ROW('Water Data'!F33)))</f>
        <v/>
      </c>
      <c r="CB39" s="296" t="str">
        <f ca="true">+IF(OFFSET('Water Data'!$G$27,0,10*ROW('Water Data'!G33))="","",OFFSET('Water Data'!$G$27,0,10*ROW('Water Data'!G33)))</f>
        <v/>
      </c>
      <c r="CC39" s="296" t="str">
        <f ca="true">+IF(OFFSET('Water Data'!$G$28,0,10*ROW('Water Data'!G33))="","",OFFSET('Water Data'!$G$28,0,10*ROW('Water Data'!G33)))</f>
        <v/>
      </c>
      <c r="CD39" s="296" t="str">
        <f ca="true">+IF(OFFSET('Water Data'!$G$29,0,10*ROW('Water Data'!G33))="","",OFFSET('Water Data'!$G$29,0,10*ROW('Water Data'!G33)))</f>
        <v/>
      </c>
      <c r="CE39" s="296" t="str">
        <f ca="true">+IF(OFFSET('Water Data'!$H$27,0,10*ROW('Water Data'!H33))="","",OFFSET('Water Data'!$H$27,0,10*ROW('Water Data'!H33)))</f>
        <v/>
      </c>
      <c r="CF39" s="296" t="str">
        <f ca="true">+IF(OFFSET('Water Data'!$H$28,0,10*ROW('Water Data'!H33))="","",OFFSET('Water Data'!$H$28,0,10*ROW('Water Data'!H33)))</f>
        <v/>
      </c>
      <c r="CG39" s="296" t="str">
        <f ca="true">+IF(OFFSET('Water Data'!$H$29,0,10*ROW('Water Data'!H33))="","",OFFSET('Water Data'!$H$29,0,10*ROW('Water Data'!H33)))</f>
        <v/>
      </c>
      <c r="CH39" s="296" t="str">
        <f ca="true">+IF(OFFSET('Water Data'!$I$27,0,10*ROW('Water Data'!I33))="","",OFFSET('Water Data'!$I$27,0,10*ROW('Water Data'!I33)))</f>
        <v/>
      </c>
      <c r="CI39" s="296" t="str">
        <f ca="true">+IF(OFFSET('Water Data'!$I$28,0,10*ROW('Water Data'!I33))="","",OFFSET('Water Data'!$I$28,0,10*ROW('Water Data'!I33)))</f>
        <v/>
      </c>
      <c r="CJ39" s="296" t="str">
        <f ca="true">+IF(OFFSET('Water Data'!$I$29,0,10*ROW('Water Data'!I33))="","",OFFSET('Water Data'!$I$29,0,10*ROW('Water Data'!I33)))</f>
        <v/>
      </c>
      <c r="CK39" s="296" t="str">
        <f ca="true">+IF(OFFSET('Sanitation Data'!$D$28,0,10*ROW('Sanitation Data'!D33))="","",OFFSET('Sanitation Data'!$D$28,0,10*ROW('Sanitation Data'!D33)))</f>
        <v/>
      </c>
      <c r="CL39" s="296" t="str">
        <f ca="true">+IF(OFFSET('Sanitation Data'!$D$29,0,10*ROW('Sanitation Data'!D33))="","",OFFSET('Sanitation Data'!$D$29,0,10*ROW('Sanitation Data'!D33)))</f>
        <v/>
      </c>
      <c r="CM39" s="296" t="str">
        <f ca="true">+IF(OFFSET('Sanitation Data'!$D$30,0,10*ROW('Sanitation Data'!D33))="","",OFFSET('Sanitation Data'!$D$30,0,10*ROW('Sanitation Data'!D33)))</f>
        <v/>
      </c>
      <c r="CN39" s="296" t="str">
        <f ca="true">+IF(OFFSET('Sanitation Data'!$D$31,0,10*ROW('Sanitation Data'!D33))="","",OFFSET('Sanitation Data'!$D$31,0,10*ROW('Sanitation Data'!D33)))</f>
        <v/>
      </c>
      <c r="CO39" s="296" t="str">
        <f ca="true">+IF(OFFSET('Sanitation Data'!$D$32,0,10*ROW('Sanitation Data'!D33))="","",OFFSET('Sanitation Data'!$D$32,0,10*ROW('Sanitation Data'!D33)))</f>
        <v/>
      </c>
      <c r="CP39" s="296" t="str">
        <f ca="true">+IF(OFFSET('Sanitation Data'!$E$28,0,10*ROW('Sanitation Data'!E33))="","",OFFSET('Sanitation Data'!$E$28,0,10*ROW('Sanitation Data'!E33)))</f>
        <v/>
      </c>
      <c r="CQ39" s="296" t="str">
        <f ca="true">+IF(OFFSET('Sanitation Data'!$E$29,0,10*ROW('Sanitation Data'!E33))="","",OFFSET('Sanitation Data'!$E$29,0,10*ROW('Sanitation Data'!E33)))</f>
        <v/>
      </c>
      <c r="CR39" s="296" t="str">
        <f ca="true">+IF(OFFSET('Sanitation Data'!$E$30,0,10*ROW('Sanitation Data'!E33))="","",OFFSET('Sanitation Data'!$E$30,0,10*ROW('Sanitation Data'!E33)))</f>
        <v/>
      </c>
      <c r="CS39" s="296" t="str">
        <f ca="true">+IF(OFFSET('Sanitation Data'!$E$31,0,10*ROW('Sanitation Data'!E33))="","",OFFSET('Sanitation Data'!$E$31,0,10*ROW('Sanitation Data'!E33)))</f>
        <v/>
      </c>
      <c r="CT39" s="296" t="str">
        <f ca="true">+IF(OFFSET('Sanitation Data'!$E$32,0,10*ROW('Sanitation Data'!E33))="","",OFFSET('Sanitation Data'!$E$32,0,10*ROW('Sanitation Data'!E33)))</f>
        <v/>
      </c>
      <c r="CU39" s="296" t="str">
        <f ca="true">+IF(OFFSET('Sanitation Data'!$F$28,0,10*ROW('Sanitation Data'!F33))="","",OFFSET('Sanitation Data'!$F$28,0,10*ROW('Sanitation Data'!F33)))</f>
        <v/>
      </c>
      <c r="CV39" s="296" t="str">
        <f ca="true">+IF(OFFSET('Sanitation Data'!$F$29,0,10*ROW('Sanitation Data'!F33))="","",OFFSET('Sanitation Data'!$F$29,0,10*ROW('Sanitation Data'!F33)))</f>
        <v/>
      </c>
      <c r="CW39" s="296" t="str">
        <f ca="true">+IF(OFFSET('Sanitation Data'!$F$30,0,10*ROW('Sanitation Data'!F33))="","",OFFSET('Sanitation Data'!$F$30,0,10*ROW('Sanitation Data'!F33)))</f>
        <v/>
      </c>
      <c r="CX39" s="296" t="str">
        <f ca="true">+IF(OFFSET('Sanitation Data'!$F$31,0,10*ROW('Sanitation Data'!F33))="","",OFFSET('Sanitation Data'!$F$31,0,10*ROW('Sanitation Data'!F33)))</f>
        <v/>
      </c>
      <c r="CY39" s="296" t="str">
        <f ca="true">+IF(OFFSET('Sanitation Data'!$F$32,0,10*ROW('Sanitation Data'!F33))="","",OFFSET('Sanitation Data'!$F$32,0,10*ROW('Sanitation Data'!F33)))</f>
        <v/>
      </c>
      <c r="CZ39" s="296" t="str">
        <f ca="true">+IF(OFFSET('Sanitation Data'!$G$28,0,10*ROW('Sanitation Data'!G33))="","",OFFSET('Sanitation Data'!$G$28,0,10*ROW('Sanitation Data'!G33)))</f>
        <v/>
      </c>
      <c r="DA39" s="296" t="str">
        <f ca="true">+IF(OFFSET('Sanitation Data'!$G$29,0,10*ROW('Sanitation Data'!G33))="","",OFFSET('Sanitation Data'!$G$29,0,10*ROW('Sanitation Data'!G33)))</f>
        <v/>
      </c>
      <c r="DB39" s="296" t="str">
        <f ca="true">+IF(OFFSET('Sanitation Data'!$G$30,0,10*ROW('Sanitation Data'!G33))="","",OFFSET('Sanitation Data'!$G$30,0,10*ROW('Sanitation Data'!G33)))</f>
        <v/>
      </c>
      <c r="DC39" s="296" t="str">
        <f ca="true">+IF(OFFSET('Sanitation Data'!$G$31,0,10*ROW('Sanitation Data'!G33))="","",OFFSET('Sanitation Data'!$G$31,0,10*ROW('Sanitation Data'!G33)))</f>
        <v/>
      </c>
      <c r="DD39" s="296" t="str">
        <f ca="true">+IF(OFFSET('Sanitation Data'!$G$32,0,10*ROW('Sanitation Data'!G33))="","",OFFSET('Sanitation Data'!$G$32,0,10*ROW('Sanitation Data'!G33)))</f>
        <v/>
      </c>
      <c r="DE39" s="296" t="str">
        <f ca="true">+IF(OFFSET('Sanitation Data'!$H$28,0,10*ROW('Sanitation Data'!H33))="","",OFFSET('Sanitation Data'!$H$28,0,10*ROW('Sanitation Data'!H33)))</f>
        <v/>
      </c>
      <c r="DF39" s="296" t="str">
        <f ca="true">+IF(OFFSET('Sanitation Data'!$H$29,0,10*ROW('Sanitation Data'!H33))="","",OFFSET('Sanitation Data'!$H$29,0,10*ROW('Sanitation Data'!H33)))</f>
        <v/>
      </c>
      <c r="DG39" s="296" t="str">
        <f ca="true">+IF(OFFSET('Sanitation Data'!$H$30,0,10*ROW('Sanitation Data'!H33))="","",OFFSET('Sanitation Data'!$H$30,0,10*ROW('Sanitation Data'!H33)))</f>
        <v/>
      </c>
      <c r="DH39" s="296" t="str">
        <f ca="true">+IF(OFFSET('Sanitation Data'!$H$31,0,10*ROW('Sanitation Data'!H33))="","",OFFSET('Sanitation Data'!$H$31,0,10*ROW('Sanitation Data'!H33)))</f>
        <v/>
      </c>
      <c r="DI39" s="296" t="str">
        <f ca="true">+IF(OFFSET('Sanitation Data'!$H$32,0,10*ROW('Sanitation Data'!H33))="","",OFFSET('Sanitation Data'!$H$32,0,10*ROW('Sanitation Data'!H33)))</f>
        <v/>
      </c>
      <c r="DJ39" s="296" t="str">
        <f ca="true">+IF(OFFSET('Sanitation Data'!$I$28,0,10*ROW('Sanitation Data'!I33))="","",OFFSET('Sanitation Data'!$I$28,0,10*ROW('Sanitation Data'!I33)))</f>
        <v/>
      </c>
      <c r="DK39" s="296" t="str">
        <f ca="true">+IF(OFFSET('Sanitation Data'!$I$29,0,10*ROW('Sanitation Data'!I33))="","",OFFSET('Sanitation Data'!$I$29,0,10*ROW('Sanitation Data'!I33)))</f>
        <v/>
      </c>
      <c r="DL39" s="296" t="str">
        <f ca="true">+IF(OFFSET('Sanitation Data'!$I$30,0,10*ROW('Sanitation Data'!I33))="","",OFFSET('Sanitation Data'!$I$30,0,10*ROW('Sanitation Data'!I33)))</f>
        <v/>
      </c>
      <c r="DM39" s="296" t="str">
        <f ca="true">+IF(OFFSET('Sanitation Data'!$I$31,0,10*ROW('Sanitation Data'!I33))="","",OFFSET('Sanitation Data'!$I$31,0,10*ROW('Sanitation Data'!I33)))</f>
        <v/>
      </c>
      <c r="DN39" s="296" t="str">
        <f ca="true">+IF(OFFSET('Sanitation Data'!$I$32,0,10*ROW('Sanitation Data'!I33))="","",OFFSET('Sanitation Data'!$I$32,0,10*ROW('Sanitation Data'!I33)))</f>
        <v/>
      </c>
      <c r="DO39" s="296" t="str">
        <f ca="true">+IF(OFFSET('Hygiene Data'!$D$11,0,10*ROW('Hygiene Data'!D33))="","",OFFSET('Hygiene Data'!$D$11,0,10*ROW('Hygiene Data'!D33)))</f>
        <v/>
      </c>
      <c r="DP39" s="296" t="str">
        <f ca="true">+IF(OFFSET('Hygiene Data'!$D$12,0,10*ROW('Hygiene Data'!D33))="","",OFFSET('Hygiene Data'!$D$12,0,10*ROW('Hygiene Data'!D33)))</f>
        <v/>
      </c>
      <c r="DQ39" s="296" t="str">
        <f ca="true">+IF(OFFSET('Hygiene Data'!$D$13,0,10*ROW('Hygiene Data'!D33))="","",OFFSET('Hygiene Data'!$D$13,0,10*ROW('Hygiene Data'!D33)))</f>
        <v/>
      </c>
      <c r="DR39" s="296" t="str">
        <f ca="true">+IF(OFFSET('Hygiene Data'!$E$11,0,10*ROW('Hygiene Data'!E33))="","",OFFSET('Hygiene Data'!$E$11,0,10*ROW('Hygiene Data'!E33)))</f>
        <v/>
      </c>
      <c r="DS39" s="296" t="str">
        <f ca="true">+IF(OFFSET('Hygiene Data'!$E$12,0,10*ROW('Hygiene Data'!E33))="","",OFFSET('Hygiene Data'!$E$12,0,10*ROW('Hygiene Data'!E33)))</f>
        <v/>
      </c>
      <c r="DT39" s="296" t="str">
        <f ca="true">+IF(OFFSET('Hygiene Data'!$E$13,0,10*ROW('Hygiene Data'!E33))="","",OFFSET('Hygiene Data'!$E$13,0,10*ROW('Hygiene Data'!E33)))</f>
        <v/>
      </c>
      <c r="DU39" s="296" t="str">
        <f ca="true">+IF(OFFSET('Hygiene Data'!$F$11,0,10*ROW('Hygiene Data'!F33))="","",OFFSET('Hygiene Data'!$F$11,0,10*ROW('Hygiene Data'!F33)))</f>
        <v/>
      </c>
      <c r="DV39" s="296" t="str">
        <f ca="true">+IF(OFFSET('Hygiene Data'!$F$12,0,10*ROW('Hygiene Data'!F33))="","",OFFSET('Hygiene Data'!$F$12,0,10*ROW('Hygiene Data'!F33)))</f>
        <v/>
      </c>
      <c r="DW39" s="296" t="str">
        <f ca="true">+IF(OFFSET('Hygiene Data'!$F$13,0,10*ROW('Hygiene Data'!F33))="","",OFFSET('Hygiene Data'!$F$13,0,10*ROW('Hygiene Data'!F33)))</f>
        <v/>
      </c>
      <c r="DX39" s="296" t="str">
        <f ca="true">+IF(OFFSET('Hygiene Data'!$G$11,0,10*ROW('Hygiene Data'!G33))="","",OFFSET('Hygiene Data'!$G$11,0,10*ROW('Hygiene Data'!G33)))</f>
        <v/>
      </c>
      <c r="DY39" s="296" t="str">
        <f ca="true">+IF(OFFSET('Hygiene Data'!$G$12,0,10*ROW('Hygiene Data'!G33))="","",OFFSET('Hygiene Data'!$G$12,0,10*ROW('Hygiene Data'!G33)))</f>
        <v/>
      </c>
      <c r="DZ39" s="296" t="str">
        <f ca="true">+IF(OFFSET('Hygiene Data'!$G$13,0,10*ROW('Hygiene Data'!G33))="","",OFFSET('Hygiene Data'!$G$13,0,10*ROW('Hygiene Data'!G33)))</f>
        <v/>
      </c>
      <c r="EA39" s="296" t="str">
        <f ca="true">+IF(OFFSET('Hygiene Data'!$H$11,0,10*ROW('Hygiene Data'!H33))="","",OFFSET('Hygiene Data'!$H$11,0,10*ROW('Hygiene Data'!H33)))</f>
        <v/>
      </c>
      <c r="EB39" s="296" t="str">
        <f ca="true">+IF(OFFSET('Hygiene Data'!$H$12,0,10*ROW('Hygiene Data'!H33))="","",OFFSET('Hygiene Data'!$H$12,0,10*ROW('Hygiene Data'!H33)))</f>
        <v/>
      </c>
      <c r="EC39" s="296" t="str">
        <f ca="true">+IF(OFFSET('Hygiene Data'!$H$13,0,10*ROW('Hygiene Data'!H33))="","",OFFSET('Hygiene Data'!$H$13,0,10*ROW('Hygiene Data'!H33)))</f>
        <v/>
      </c>
      <c r="ED39" s="296" t="str">
        <f ca="true">+IF(OFFSET('Hygiene Data'!$I$11,0,10*ROW('Hygiene Data'!I33))="","",OFFSET('Hygiene Data'!$I$11,0,10*ROW('Hygiene Data'!I33)))</f>
        <v/>
      </c>
      <c r="EE39" s="296" t="str">
        <f ca="true">+IF(OFFSET('Hygiene Data'!$I$12,0,10*ROW('Hygiene Data'!I33))="","",OFFSET('Hygiene Data'!$I$12,0,10*ROW('Hygiene Data'!I33)))</f>
        <v/>
      </c>
      <c r="EF39" s="296"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8" t="str">
        <f t="shared" ca="true" si="0"/>
        <v/>
      </c>
      <c r="D40" s="9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6"/>
      <c r="BS40" s="296" t="str">
        <f ca="true">+IF(OFFSET('Water Data'!$D$27,0,10*ROW('Water Data'!D34))="","",OFFSET('Water Data'!$D$27,0,10*ROW('Water Data'!D34)))</f>
        <v/>
      </c>
      <c r="BT40" s="296" t="str">
        <f ca="true">+IF(OFFSET('Water Data'!$D$28,0,10*ROW('Water Data'!D34))="","",OFFSET('Water Data'!$D$28,0,10*ROW('Water Data'!D34)))</f>
        <v/>
      </c>
      <c r="BU40" s="296" t="str">
        <f ca="true">+IF(OFFSET('Water Data'!$D$29,0,10*ROW('Water Data'!D34))="","",OFFSET('Water Data'!$D$29,0,10*ROW('Water Data'!D34)))</f>
        <v/>
      </c>
      <c r="BV40" s="296" t="str">
        <f ca="true">+IF(OFFSET('Water Data'!$E$27,0,10*ROW('Water Data'!E34))="","",OFFSET('Water Data'!$E$27,0,10*ROW('Water Data'!E34)))</f>
        <v/>
      </c>
      <c r="BW40" s="296" t="str">
        <f ca="true">+IF(OFFSET('Water Data'!$E$28,0,10*ROW('Water Data'!E34))="","",OFFSET('Water Data'!$E$28,0,10*ROW('Water Data'!E34)))</f>
        <v/>
      </c>
      <c r="BX40" s="296" t="str">
        <f ca="true">+IF(OFFSET('Water Data'!$E$29,0,10*ROW('Water Data'!E34))="","",OFFSET('Water Data'!$E$29,0,10*ROW('Water Data'!E34)))</f>
        <v/>
      </c>
      <c r="BY40" s="296" t="str">
        <f ca="true">+IF(OFFSET('Water Data'!$F$27,0,10*ROW('Water Data'!F34))="","",OFFSET('Water Data'!$F$27,0,10*ROW('Water Data'!F34)))</f>
        <v/>
      </c>
      <c r="BZ40" s="296" t="str">
        <f ca="true">+IF(OFFSET('Water Data'!$F$28,0,10*ROW('Water Data'!F34))="","",OFFSET('Water Data'!$F$28,0,10*ROW('Water Data'!F34)))</f>
        <v/>
      </c>
      <c r="CA40" s="296" t="str">
        <f ca="true">+IF(OFFSET('Water Data'!$F$29,0,10*ROW('Water Data'!F34))="","",OFFSET('Water Data'!$F$29,0,10*ROW('Water Data'!F34)))</f>
        <v/>
      </c>
      <c r="CB40" s="296" t="str">
        <f ca="true">+IF(OFFSET('Water Data'!$G$27,0,10*ROW('Water Data'!G34))="","",OFFSET('Water Data'!$G$27,0,10*ROW('Water Data'!G34)))</f>
        <v/>
      </c>
      <c r="CC40" s="296" t="str">
        <f ca="true">+IF(OFFSET('Water Data'!$G$28,0,10*ROW('Water Data'!G34))="","",OFFSET('Water Data'!$G$28,0,10*ROW('Water Data'!G34)))</f>
        <v/>
      </c>
      <c r="CD40" s="296" t="str">
        <f ca="true">+IF(OFFSET('Water Data'!$G$29,0,10*ROW('Water Data'!G34))="","",OFFSET('Water Data'!$G$29,0,10*ROW('Water Data'!G34)))</f>
        <v/>
      </c>
      <c r="CE40" s="296" t="str">
        <f ca="true">+IF(OFFSET('Water Data'!$H$27,0,10*ROW('Water Data'!H34))="","",OFFSET('Water Data'!$H$27,0,10*ROW('Water Data'!H34)))</f>
        <v/>
      </c>
      <c r="CF40" s="296" t="str">
        <f ca="true">+IF(OFFSET('Water Data'!$H$28,0,10*ROW('Water Data'!H34))="","",OFFSET('Water Data'!$H$28,0,10*ROW('Water Data'!H34)))</f>
        <v/>
      </c>
      <c r="CG40" s="296" t="str">
        <f ca="true">+IF(OFFSET('Water Data'!$H$29,0,10*ROW('Water Data'!H34))="","",OFFSET('Water Data'!$H$29,0,10*ROW('Water Data'!H34)))</f>
        <v/>
      </c>
      <c r="CH40" s="296" t="str">
        <f ca="true">+IF(OFFSET('Water Data'!$I$27,0,10*ROW('Water Data'!I34))="","",OFFSET('Water Data'!$I$27,0,10*ROW('Water Data'!I34)))</f>
        <v/>
      </c>
      <c r="CI40" s="296" t="str">
        <f ca="true">+IF(OFFSET('Water Data'!$I$28,0,10*ROW('Water Data'!I34))="","",OFFSET('Water Data'!$I$28,0,10*ROW('Water Data'!I34)))</f>
        <v/>
      </c>
      <c r="CJ40" s="296" t="str">
        <f ca="true">+IF(OFFSET('Water Data'!$I$29,0,10*ROW('Water Data'!I34))="","",OFFSET('Water Data'!$I$29,0,10*ROW('Water Data'!I34)))</f>
        <v/>
      </c>
      <c r="CK40" s="296" t="str">
        <f ca="true">+IF(OFFSET('Sanitation Data'!$D$28,0,10*ROW('Sanitation Data'!D34))="","",OFFSET('Sanitation Data'!$D$28,0,10*ROW('Sanitation Data'!D34)))</f>
        <v/>
      </c>
      <c r="CL40" s="296" t="str">
        <f ca="true">+IF(OFFSET('Sanitation Data'!$D$29,0,10*ROW('Sanitation Data'!D34))="","",OFFSET('Sanitation Data'!$D$29,0,10*ROW('Sanitation Data'!D34)))</f>
        <v/>
      </c>
      <c r="CM40" s="296" t="str">
        <f ca="true">+IF(OFFSET('Sanitation Data'!$D$30,0,10*ROW('Sanitation Data'!D34))="","",OFFSET('Sanitation Data'!$D$30,0,10*ROW('Sanitation Data'!D34)))</f>
        <v/>
      </c>
      <c r="CN40" s="296" t="str">
        <f ca="true">+IF(OFFSET('Sanitation Data'!$D$31,0,10*ROW('Sanitation Data'!D34))="","",OFFSET('Sanitation Data'!$D$31,0,10*ROW('Sanitation Data'!D34)))</f>
        <v/>
      </c>
      <c r="CO40" s="296" t="str">
        <f ca="true">+IF(OFFSET('Sanitation Data'!$D$32,0,10*ROW('Sanitation Data'!D34))="","",OFFSET('Sanitation Data'!$D$32,0,10*ROW('Sanitation Data'!D34)))</f>
        <v/>
      </c>
      <c r="CP40" s="296" t="str">
        <f ca="true">+IF(OFFSET('Sanitation Data'!$E$28,0,10*ROW('Sanitation Data'!E34))="","",OFFSET('Sanitation Data'!$E$28,0,10*ROW('Sanitation Data'!E34)))</f>
        <v/>
      </c>
      <c r="CQ40" s="296" t="str">
        <f ca="true">+IF(OFFSET('Sanitation Data'!$E$29,0,10*ROW('Sanitation Data'!E34))="","",OFFSET('Sanitation Data'!$E$29,0,10*ROW('Sanitation Data'!E34)))</f>
        <v/>
      </c>
      <c r="CR40" s="296" t="str">
        <f ca="true">+IF(OFFSET('Sanitation Data'!$E$30,0,10*ROW('Sanitation Data'!E34))="","",OFFSET('Sanitation Data'!$E$30,0,10*ROW('Sanitation Data'!E34)))</f>
        <v/>
      </c>
      <c r="CS40" s="296" t="str">
        <f ca="true">+IF(OFFSET('Sanitation Data'!$E$31,0,10*ROW('Sanitation Data'!E34))="","",OFFSET('Sanitation Data'!$E$31,0,10*ROW('Sanitation Data'!E34)))</f>
        <v/>
      </c>
      <c r="CT40" s="296" t="str">
        <f ca="true">+IF(OFFSET('Sanitation Data'!$E$32,0,10*ROW('Sanitation Data'!E34))="","",OFFSET('Sanitation Data'!$E$32,0,10*ROW('Sanitation Data'!E34)))</f>
        <v/>
      </c>
      <c r="CU40" s="296" t="str">
        <f ca="true">+IF(OFFSET('Sanitation Data'!$F$28,0,10*ROW('Sanitation Data'!F34))="","",OFFSET('Sanitation Data'!$F$28,0,10*ROW('Sanitation Data'!F34)))</f>
        <v/>
      </c>
      <c r="CV40" s="296" t="str">
        <f ca="true">+IF(OFFSET('Sanitation Data'!$F$29,0,10*ROW('Sanitation Data'!F34))="","",OFFSET('Sanitation Data'!$F$29,0,10*ROW('Sanitation Data'!F34)))</f>
        <v/>
      </c>
      <c r="CW40" s="296" t="str">
        <f ca="true">+IF(OFFSET('Sanitation Data'!$F$30,0,10*ROW('Sanitation Data'!F34))="","",OFFSET('Sanitation Data'!$F$30,0,10*ROW('Sanitation Data'!F34)))</f>
        <v/>
      </c>
      <c r="CX40" s="296" t="str">
        <f ca="true">+IF(OFFSET('Sanitation Data'!$F$31,0,10*ROW('Sanitation Data'!F34))="","",OFFSET('Sanitation Data'!$F$31,0,10*ROW('Sanitation Data'!F34)))</f>
        <v/>
      </c>
      <c r="CY40" s="296" t="str">
        <f ca="true">+IF(OFFSET('Sanitation Data'!$F$32,0,10*ROW('Sanitation Data'!F34))="","",OFFSET('Sanitation Data'!$F$32,0,10*ROW('Sanitation Data'!F34)))</f>
        <v/>
      </c>
      <c r="CZ40" s="296" t="str">
        <f ca="true">+IF(OFFSET('Sanitation Data'!$G$28,0,10*ROW('Sanitation Data'!G34))="","",OFFSET('Sanitation Data'!$G$28,0,10*ROW('Sanitation Data'!G34)))</f>
        <v/>
      </c>
      <c r="DA40" s="296" t="str">
        <f ca="true">+IF(OFFSET('Sanitation Data'!$G$29,0,10*ROW('Sanitation Data'!G34))="","",OFFSET('Sanitation Data'!$G$29,0,10*ROW('Sanitation Data'!G34)))</f>
        <v/>
      </c>
      <c r="DB40" s="296" t="str">
        <f ca="true">+IF(OFFSET('Sanitation Data'!$G$30,0,10*ROW('Sanitation Data'!G34))="","",OFFSET('Sanitation Data'!$G$30,0,10*ROW('Sanitation Data'!G34)))</f>
        <v/>
      </c>
      <c r="DC40" s="296" t="str">
        <f ca="true">+IF(OFFSET('Sanitation Data'!$G$31,0,10*ROW('Sanitation Data'!G34))="","",OFFSET('Sanitation Data'!$G$31,0,10*ROW('Sanitation Data'!G34)))</f>
        <v/>
      </c>
      <c r="DD40" s="296" t="str">
        <f ca="true">+IF(OFFSET('Sanitation Data'!$G$32,0,10*ROW('Sanitation Data'!G34))="","",OFFSET('Sanitation Data'!$G$32,0,10*ROW('Sanitation Data'!G34)))</f>
        <v/>
      </c>
      <c r="DE40" s="296" t="str">
        <f ca="true">+IF(OFFSET('Sanitation Data'!$H$28,0,10*ROW('Sanitation Data'!H34))="","",OFFSET('Sanitation Data'!$H$28,0,10*ROW('Sanitation Data'!H34)))</f>
        <v/>
      </c>
      <c r="DF40" s="296" t="str">
        <f ca="true">+IF(OFFSET('Sanitation Data'!$H$29,0,10*ROW('Sanitation Data'!H34))="","",OFFSET('Sanitation Data'!$H$29,0,10*ROW('Sanitation Data'!H34)))</f>
        <v/>
      </c>
      <c r="DG40" s="296" t="str">
        <f ca="true">+IF(OFFSET('Sanitation Data'!$H$30,0,10*ROW('Sanitation Data'!H34))="","",OFFSET('Sanitation Data'!$H$30,0,10*ROW('Sanitation Data'!H34)))</f>
        <v/>
      </c>
      <c r="DH40" s="296" t="str">
        <f ca="true">+IF(OFFSET('Sanitation Data'!$H$31,0,10*ROW('Sanitation Data'!H34))="","",OFFSET('Sanitation Data'!$H$31,0,10*ROW('Sanitation Data'!H34)))</f>
        <v/>
      </c>
      <c r="DI40" s="296" t="str">
        <f ca="true">+IF(OFFSET('Sanitation Data'!$H$32,0,10*ROW('Sanitation Data'!H34))="","",OFFSET('Sanitation Data'!$H$32,0,10*ROW('Sanitation Data'!H34)))</f>
        <v/>
      </c>
      <c r="DJ40" s="296" t="str">
        <f ca="true">+IF(OFFSET('Sanitation Data'!$I$28,0,10*ROW('Sanitation Data'!I34))="","",OFFSET('Sanitation Data'!$I$28,0,10*ROW('Sanitation Data'!I34)))</f>
        <v/>
      </c>
      <c r="DK40" s="296" t="str">
        <f ca="true">+IF(OFFSET('Sanitation Data'!$I$29,0,10*ROW('Sanitation Data'!I34))="","",OFFSET('Sanitation Data'!$I$29,0,10*ROW('Sanitation Data'!I34)))</f>
        <v/>
      </c>
      <c r="DL40" s="296" t="str">
        <f ca="true">+IF(OFFSET('Sanitation Data'!$I$30,0,10*ROW('Sanitation Data'!I34))="","",OFFSET('Sanitation Data'!$I$30,0,10*ROW('Sanitation Data'!I34)))</f>
        <v/>
      </c>
      <c r="DM40" s="296" t="str">
        <f ca="true">+IF(OFFSET('Sanitation Data'!$I$31,0,10*ROW('Sanitation Data'!I34))="","",OFFSET('Sanitation Data'!$I$31,0,10*ROW('Sanitation Data'!I34)))</f>
        <v/>
      </c>
      <c r="DN40" s="296" t="str">
        <f ca="true">+IF(OFFSET('Sanitation Data'!$I$32,0,10*ROW('Sanitation Data'!I34))="","",OFFSET('Sanitation Data'!$I$32,0,10*ROW('Sanitation Data'!I34)))</f>
        <v/>
      </c>
      <c r="DO40" s="296" t="str">
        <f ca="true">+IF(OFFSET('Hygiene Data'!$D$11,0,10*ROW('Hygiene Data'!D34))="","",OFFSET('Hygiene Data'!$D$11,0,10*ROW('Hygiene Data'!D34)))</f>
        <v/>
      </c>
      <c r="DP40" s="296" t="str">
        <f ca="true">+IF(OFFSET('Hygiene Data'!$D$12,0,10*ROW('Hygiene Data'!D34))="","",OFFSET('Hygiene Data'!$D$12,0,10*ROW('Hygiene Data'!D34)))</f>
        <v/>
      </c>
      <c r="DQ40" s="296" t="str">
        <f ca="true">+IF(OFFSET('Hygiene Data'!$D$13,0,10*ROW('Hygiene Data'!D34))="","",OFFSET('Hygiene Data'!$D$13,0,10*ROW('Hygiene Data'!D34)))</f>
        <v/>
      </c>
      <c r="DR40" s="296" t="str">
        <f ca="true">+IF(OFFSET('Hygiene Data'!$E$11,0,10*ROW('Hygiene Data'!E34))="","",OFFSET('Hygiene Data'!$E$11,0,10*ROW('Hygiene Data'!E34)))</f>
        <v/>
      </c>
      <c r="DS40" s="296" t="str">
        <f ca="true">+IF(OFFSET('Hygiene Data'!$E$12,0,10*ROW('Hygiene Data'!E34))="","",OFFSET('Hygiene Data'!$E$12,0,10*ROW('Hygiene Data'!E34)))</f>
        <v/>
      </c>
      <c r="DT40" s="296" t="str">
        <f ca="true">+IF(OFFSET('Hygiene Data'!$E$13,0,10*ROW('Hygiene Data'!E34))="","",OFFSET('Hygiene Data'!$E$13,0,10*ROW('Hygiene Data'!E34)))</f>
        <v/>
      </c>
      <c r="DU40" s="296" t="str">
        <f ca="true">+IF(OFFSET('Hygiene Data'!$F$11,0,10*ROW('Hygiene Data'!F34))="","",OFFSET('Hygiene Data'!$F$11,0,10*ROW('Hygiene Data'!F34)))</f>
        <v/>
      </c>
      <c r="DV40" s="296" t="str">
        <f ca="true">+IF(OFFSET('Hygiene Data'!$F$12,0,10*ROW('Hygiene Data'!F34))="","",OFFSET('Hygiene Data'!$F$12,0,10*ROW('Hygiene Data'!F34)))</f>
        <v/>
      </c>
      <c r="DW40" s="296" t="str">
        <f ca="true">+IF(OFFSET('Hygiene Data'!$F$13,0,10*ROW('Hygiene Data'!F34))="","",OFFSET('Hygiene Data'!$F$13,0,10*ROW('Hygiene Data'!F34)))</f>
        <v/>
      </c>
      <c r="DX40" s="296" t="str">
        <f ca="true">+IF(OFFSET('Hygiene Data'!$G$11,0,10*ROW('Hygiene Data'!G34))="","",OFFSET('Hygiene Data'!$G$11,0,10*ROW('Hygiene Data'!G34)))</f>
        <v/>
      </c>
      <c r="DY40" s="296" t="str">
        <f ca="true">+IF(OFFSET('Hygiene Data'!$G$12,0,10*ROW('Hygiene Data'!G34))="","",OFFSET('Hygiene Data'!$G$12,0,10*ROW('Hygiene Data'!G34)))</f>
        <v/>
      </c>
      <c r="DZ40" s="296" t="str">
        <f ca="true">+IF(OFFSET('Hygiene Data'!$G$13,0,10*ROW('Hygiene Data'!G34))="","",OFFSET('Hygiene Data'!$G$13,0,10*ROW('Hygiene Data'!G34)))</f>
        <v/>
      </c>
      <c r="EA40" s="296" t="str">
        <f ca="true">+IF(OFFSET('Hygiene Data'!$H$11,0,10*ROW('Hygiene Data'!H34))="","",OFFSET('Hygiene Data'!$H$11,0,10*ROW('Hygiene Data'!H34)))</f>
        <v/>
      </c>
      <c r="EB40" s="296" t="str">
        <f ca="true">+IF(OFFSET('Hygiene Data'!$H$12,0,10*ROW('Hygiene Data'!H34))="","",OFFSET('Hygiene Data'!$H$12,0,10*ROW('Hygiene Data'!H34)))</f>
        <v/>
      </c>
      <c r="EC40" s="296" t="str">
        <f ca="true">+IF(OFFSET('Hygiene Data'!$H$13,0,10*ROW('Hygiene Data'!H34))="","",OFFSET('Hygiene Data'!$H$13,0,10*ROW('Hygiene Data'!H34)))</f>
        <v/>
      </c>
      <c r="ED40" s="296" t="str">
        <f ca="true">+IF(OFFSET('Hygiene Data'!$I$11,0,10*ROW('Hygiene Data'!I34))="","",OFFSET('Hygiene Data'!$I$11,0,10*ROW('Hygiene Data'!I34)))</f>
        <v/>
      </c>
      <c r="EE40" s="296" t="str">
        <f ca="true">+IF(OFFSET('Hygiene Data'!$I$12,0,10*ROW('Hygiene Data'!I34))="","",OFFSET('Hygiene Data'!$I$12,0,10*ROW('Hygiene Data'!I34)))</f>
        <v/>
      </c>
      <c r="EF40" s="296"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8" t="str">
        <f t="shared" ca="true" si="0"/>
        <v/>
      </c>
      <c r="D41" s="9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6"/>
      <c r="BS41" s="296" t="str">
        <f ca="true">+IF(OFFSET('Water Data'!$D$27,0,10*ROW('Water Data'!D35))="","",OFFSET('Water Data'!$D$27,0,10*ROW('Water Data'!D35)))</f>
        <v/>
      </c>
      <c r="BT41" s="296" t="str">
        <f ca="true">+IF(OFFSET('Water Data'!$D$28,0,10*ROW('Water Data'!D35))="","",OFFSET('Water Data'!$D$28,0,10*ROW('Water Data'!D35)))</f>
        <v/>
      </c>
      <c r="BU41" s="296" t="str">
        <f ca="true">+IF(OFFSET('Water Data'!$D$29,0,10*ROW('Water Data'!D35))="","",OFFSET('Water Data'!$D$29,0,10*ROW('Water Data'!D35)))</f>
        <v/>
      </c>
      <c r="BV41" s="296" t="str">
        <f ca="true">+IF(OFFSET('Water Data'!$E$27,0,10*ROW('Water Data'!E35))="","",OFFSET('Water Data'!$E$27,0,10*ROW('Water Data'!E35)))</f>
        <v/>
      </c>
      <c r="BW41" s="296" t="str">
        <f ca="true">+IF(OFFSET('Water Data'!$E$28,0,10*ROW('Water Data'!E35))="","",OFFSET('Water Data'!$E$28,0,10*ROW('Water Data'!E35)))</f>
        <v/>
      </c>
      <c r="BX41" s="296" t="str">
        <f ca="true">+IF(OFFSET('Water Data'!$E$29,0,10*ROW('Water Data'!E35))="","",OFFSET('Water Data'!$E$29,0,10*ROW('Water Data'!E35)))</f>
        <v/>
      </c>
      <c r="BY41" s="296" t="str">
        <f ca="true">+IF(OFFSET('Water Data'!$F$27,0,10*ROW('Water Data'!F35))="","",OFFSET('Water Data'!$F$27,0,10*ROW('Water Data'!F35)))</f>
        <v/>
      </c>
      <c r="BZ41" s="296" t="str">
        <f ca="true">+IF(OFFSET('Water Data'!$F$28,0,10*ROW('Water Data'!F35))="","",OFFSET('Water Data'!$F$28,0,10*ROW('Water Data'!F35)))</f>
        <v/>
      </c>
      <c r="CA41" s="296" t="str">
        <f ca="true">+IF(OFFSET('Water Data'!$F$29,0,10*ROW('Water Data'!F35))="","",OFFSET('Water Data'!$F$29,0,10*ROW('Water Data'!F35)))</f>
        <v/>
      </c>
      <c r="CB41" s="296" t="str">
        <f ca="true">+IF(OFFSET('Water Data'!$G$27,0,10*ROW('Water Data'!G35))="","",OFFSET('Water Data'!$G$27,0,10*ROW('Water Data'!G35)))</f>
        <v/>
      </c>
      <c r="CC41" s="296" t="str">
        <f ca="true">+IF(OFFSET('Water Data'!$G$28,0,10*ROW('Water Data'!G35))="","",OFFSET('Water Data'!$G$28,0,10*ROW('Water Data'!G35)))</f>
        <v/>
      </c>
      <c r="CD41" s="296" t="str">
        <f ca="true">+IF(OFFSET('Water Data'!$G$29,0,10*ROW('Water Data'!G35))="","",OFFSET('Water Data'!$G$29,0,10*ROW('Water Data'!G35)))</f>
        <v/>
      </c>
      <c r="CE41" s="296" t="str">
        <f ca="true">+IF(OFFSET('Water Data'!$H$27,0,10*ROW('Water Data'!H35))="","",OFFSET('Water Data'!$H$27,0,10*ROW('Water Data'!H35)))</f>
        <v/>
      </c>
      <c r="CF41" s="296" t="str">
        <f ca="true">+IF(OFFSET('Water Data'!$H$28,0,10*ROW('Water Data'!H35))="","",OFFSET('Water Data'!$H$28,0,10*ROW('Water Data'!H35)))</f>
        <v/>
      </c>
      <c r="CG41" s="296" t="str">
        <f ca="true">+IF(OFFSET('Water Data'!$H$29,0,10*ROW('Water Data'!H35))="","",OFFSET('Water Data'!$H$29,0,10*ROW('Water Data'!H35)))</f>
        <v/>
      </c>
      <c r="CH41" s="296" t="str">
        <f ca="true">+IF(OFFSET('Water Data'!$I$27,0,10*ROW('Water Data'!I35))="","",OFFSET('Water Data'!$I$27,0,10*ROW('Water Data'!I35)))</f>
        <v/>
      </c>
      <c r="CI41" s="296" t="str">
        <f ca="true">+IF(OFFSET('Water Data'!$I$28,0,10*ROW('Water Data'!I35))="","",OFFSET('Water Data'!$I$28,0,10*ROW('Water Data'!I35)))</f>
        <v/>
      </c>
      <c r="CJ41" s="296" t="str">
        <f ca="true">+IF(OFFSET('Water Data'!$I$29,0,10*ROW('Water Data'!I35))="","",OFFSET('Water Data'!$I$29,0,10*ROW('Water Data'!I35)))</f>
        <v/>
      </c>
      <c r="CK41" s="296" t="str">
        <f ca="true">+IF(OFFSET('Sanitation Data'!$D$28,0,10*ROW('Sanitation Data'!D35))="","",OFFSET('Sanitation Data'!$D$28,0,10*ROW('Sanitation Data'!D35)))</f>
        <v/>
      </c>
      <c r="CL41" s="296" t="str">
        <f ca="true">+IF(OFFSET('Sanitation Data'!$D$29,0,10*ROW('Sanitation Data'!D35))="","",OFFSET('Sanitation Data'!$D$29,0,10*ROW('Sanitation Data'!D35)))</f>
        <v/>
      </c>
      <c r="CM41" s="296" t="str">
        <f ca="true">+IF(OFFSET('Sanitation Data'!$D$30,0,10*ROW('Sanitation Data'!D35))="","",OFFSET('Sanitation Data'!$D$30,0,10*ROW('Sanitation Data'!D35)))</f>
        <v/>
      </c>
      <c r="CN41" s="296" t="str">
        <f ca="true">+IF(OFFSET('Sanitation Data'!$D$31,0,10*ROW('Sanitation Data'!D35))="","",OFFSET('Sanitation Data'!$D$31,0,10*ROW('Sanitation Data'!D35)))</f>
        <v/>
      </c>
      <c r="CO41" s="296" t="str">
        <f ca="true">+IF(OFFSET('Sanitation Data'!$D$32,0,10*ROW('Sanitation Data'!D35))="","",OFFSET('Sanitation Data'!$D$32,0,10*ROW('Sanitation Data'!D35)))</f>
        <v/>
      </c>
      <c r="CP41" s="296" t="str">
        <f ca="true">+IF(OFFSET('Sanitation Data'!$E$28,0,10*ROW('Sanitation Data'!E35))="","",OFFSET('Sanitation Data'!$E$28,0,10*ROW('Sanitation Data'!E35)))</f>
        <v/>
      </c>
      <c r="CQ41" s="296" t="str">
        <f ca="true">+IF(OFFSET('Sanitation Data'!$E$29,0,10*ROW('Sanitation Data'!E35))="","",OFFSET('Sanitation Data'!$E$29,0,10*ROW('Sanitation Data'!E35)))</f>
        <v/>
      </c>
      <c r="CR41" s="296" t="str">
        <f ca="true">+IF(OFFSET('Sanitation Data'!$E$30,0,10*ROW('Sanitation Data'!E35))="","",OFFSET('Sanitation Data'!$E$30,0,10*ROW('Sanitation Data'!E35)))</f>
        <v/>
      </c>
      <c r="CS41" s="296" t="str">
        <f ca="true">+IF(OFFSET('Sanitation Data'!$E$31,0,10*ROW('Sanitation Data'!E35))="","",OFFSET('Sanitation Data'!$E$31,0,10*ROW('Sanitation Data'!E35)))</f>
        <v/>
      </c>
      <c r="CT41" s="296" t="str">
        <f ca="true">+IF(OFFSET('Sanitation Data'!$E$32,0,10*ROW('Sanitation Data'!E35))="","",OFFSET('Sanitation Data'!$E$32,0,10*ROW('Sanitation Data'!E35)))</f>
        <v/>
      </c>
      <c r="CU41" s="296" t="str">
        <f ca="true">+IF(OFFSET('Sanitation Data'!$F$28,0,10*ROW('Sanitation Data'!F35))="","",OFFSET('Sanitation Data'!$F$28,0,10*ROW('Sanitation Data'!F35)))</f>
        <v/>
      </c>
      <c r="CV41" s="296" t="str">
        <f ca="true">+IF(OFFSET('Sanitation Data'!$F$29,0,10*ROW('Sanitation Data'!F35))="","",OFFSET('Sanitation Data'!$F$29,0,10*ROW('Sanitation Data'!F35)))</f>
        <v/>
      </c>
      <c r="CW41" s="296" t="str">
        <f ca="true">+IF(OFFSET('Sanitation Data'!$F$30,0,10*ROW('Sanitation Data'!F35))="","",OFFSET('Sanitation Data'!$F$30,0,10*ROW('Sanitation Data'!F35)))</f>
        <v/>
      </c>
      <c r="CX41" s="296" t="str">
        <f ca="true">+IF(OFFSET('Sanitation Data'!$F$31,0,10*ROW('Sanitation Data'!F35))="","",OFFSET('Sanitation Data'!$F$31,0,10*ROW('Sanitation Data'!F35)))</f>
        <v/>
      </c>
      <c r="CY41" s="296" t="str">
        <f ca="true">+IF(OFFSET('Sanitation Data'!$F$32,0,10*ROW('Sanitation Data'!F35))="","",OFFSET('Sanitation Data'!$F$32,0,10*ROW('Sanitation Data'!F35)))</f>
        <v/>
      </c>
      <c r="CZ41" s="296" t="str">
        <f ca="true">+IF(OFFSET('Sanitation Data'!$G$28,0,10*ROW('Sanitation Data'!G35))="","",OFFSET('Sanitation Data'!$G$28,0,10*ROW('Sanitation Data'!G35)))</f>
        <v/>
      </c>
      <c r="DA41" s="296" t="str">
        <f ca="true">+IF(OFFSET('Sanitation Data'!$G$29,0,10*ROW('Sanitation Data'!G35))="","",OFFSET('Sanitation Data'!$G$29,0,10*ROW('Sanitation Data'!G35)))</f>
        <v/>
      </c>
      <c r="DB41" s="296" t="str">
        <f ca="true">+IF(OFFSET('Sanitation Data'!$G$30,0,10*ROW('Sanitation Data'!G35))="","",OFFSET('Sanitation Data'!$G$30,0,10*ROW('Sanitation Data'!G35)))</f>
        <v/>
      </c>
      <c r="DC41" s="296" t="str">
        <f ca="true">+IF(OFFSET('Sanitation Data'!$G$31,0,10*ROW('Sanitation Data'!G35))="","",OFFSET('Sanitation Data'!$G$31,0,10*ROW('Sanitation Data'!G35)))</f>
        <v/>
      </c>
      <c r="DD41" s="296" t="str">
        <f ca="true">+IF(OFFSET('Sanitation Data'!$G$32,0,10*ROW('Sanitation Data'!G35))="","",OFFSET('Sanitation Data'!$G$32,0,10*ROW('Sanitation Data'!G35)))</f>
        <v/>
      </c>
      <c r="DE41" s="296" t="str">
        <f ca="true">+IF(OFFSET('Sanitation Data'!$H$28,0,10*ROW('Sanitation Data'!H35))="","",OFFSET('Sanitation Data'!$H$28,0,10*ROW('Sanitation Data'!H35)))</f>
        <v/>
      </c>
      <c r="DF41" s="296" t="str">
        <f ca="true">+IF(OFFSET('Sanitation Data'!$H$29,0,10*ROW('Sanitation Data'!H35))="","",OFFSET('Sanitation Data'!$H$29,0,10*ROW('Sanitation Data'!H35)))</f>
        <v/>
      </c>
      <c r="DG41" s="296" t="str">
        <f ca="true">+IF(OFFSET('Sanitation Data'!$H$30,0,10*ROW('Sanitation Data'!H35))="","",OFFSET('Sanitation Data'!$H$30,0,10*ROW('Sanitation Data'!H35)))</f>
        <v/>
      </c>
      <c r="DH41" s="296" t="str">
        <f ca="true">+IF(OFFSET('Sanitation Data'!$H$31,0,10*ROW('Sanitation Data'!H35))="","",OFFSET('Sanitation Data'!$H$31,0,10*ROW('Sanitation Data'!H35)))</f>
        <v/>
      </c>
      <c r="DI41" s="296" t="str">
        <f ca="true">+IF(OFFSET('Sanitation Data'!$H$32,0,10*ROW('Sanitation Data'!H35))="","",OFFSET('Sanitation Data'!$H$32,0,10*ROW('Sanitation Data'!H35)))</f>
        <v/>
      </c>
      <c r="DJ41" s="296" t="str">
        <f ca="true">+IF(OFFSET('Sanitation Data'!$I$28,0,10*ROW('Sanitation Data'!I35))="","",OFFSET('Sanitation Data'!$I$28,0,10*ROW('Sanitation Data'!I35)))</f>
        <v/>
      </c>
      <c r="DK41" s="296" t="str">
        <f ca="true">+IF(OFFSET('Sanitation Data'!$I$29,0,10*ROW('Sanitation Data'!I35))="","",OFFSET('Sanitation Data'!$I$29,0,10*ROW('Sanitation Data'!I35)))</f>
        <v/>
      </c>
      <c r="DL41" s="296" t="str">
        <f ca="true">+IF(OFFSET('Sanitation Data'!$I$30,0,10*ROW('Sanitation Data'!I35))="","",OFFSET('Sanitation Data'!$I$30,0,10*ROW('Sanitation Data'!I35)))</f>
        <v/>
      </c>
      <c r="DM41" s="296" t="str">
        <f ca="true">+IF(OFFSET('Sanitation Data'!$I$31,0,10*ROW('Sanitation Data'!I35))="","",OFFSET('Sanitation Data'!$I$31,0,10*ROW('Sanitation Data'!I35)))</f>
        <v/>
      </c>
      <c r="DN41" s="296" t="str">
        <f ca="true">+IF(OFFSET('Sanitation Data'!$I$32,0,10*ROW('Sanitation Data'!I35))="","",OFFSET('Sanitation Data'!$I$32,0,10*ROW('Sanitation Data'!I35)))</f>
        <v/>
      </c>
      <c r="DO41" s="296" t="str">
        <f ca="true">+IF(OFFSET('Hygiene Data'!$D$11,0,10*ROW('Hygiene Data'!D35))="","",OFFSET('Hygiene Data'!$D$11,0,10*ROW('Hygiene Data'!D35)))</f>
        <v/>
      </c>
      <c r="DP41" s="296" t="str">
        <f ca="true">+IF(OFFSET('Hygiene Data'!$D$12,0,10*ROW('Hygiene Data'!D35))="","",OFFSET('Hygiene Data'!$D$12,0,10*ROW('Hygiene Data'!D35)))</f>
        <v/>
      </c>
      <c r="DQ41" s="296" t="str">
        <f ca="true">+IF(OFFSET('Hygiene Data'!$D$13,0,10*ROW('Hygiene Data'!D35))="","",OFFSET('Hygiene Data'!$D$13,0,10*ROW('Hygiene Data'!D35)))</f>
        <v/>
      </c>
      <c r="DR41" s="296" t="str">
        <f ca="true">+IF(OFFSET('Hygiene Data'!$E$11,0,10*ROW('Hygiene Data'!E35))="","",OFFSET('Hygiene Data'!$E$11,0,10*ROW('Hygiene Data'!E35)))</f>
        <v/>
      </c>
      <c r="DS41" s="296" t="str">
        <f ca="true">+IF(OFFSET('Hygiene Data'!$E$12,0,10*ROW('Hygiene Data'!E35))="","",OFFSET('Hygiene Data'!$E$12,0,10*ROW('Hygiene Data'!E35)))</f>
        <v/>
      </c>
      <c r="DT41" s="296" t="str">
        <f ca="true">+IF(OFFSET('Hygiene Data'!$E$13,0,10*ROW('Hygiene Data'!E35))="","",OFFSET('Hygiene Data'!$E$13,0,10*ROW('Hygiene Data'!E35)))</f>
        <v/>
      </c>
      <c r="DU41" s="296" t="str">
        <f ca="true">+IF(OFFSET('Hygiene Data'!$F$11,0,10*ROW('Hygiene Data'!F35))="","",OFFSET('Hygiene Data'!$F$11,0,10*ROW('Hygiene Data'!F35)))</f>
        <v/>
      </c>
      <c r="DV41" s="296" t="str">
        <f ca="true">+IF(OFFSET('Hygiene Data'!$F$12,0,10*ROW('Hygiene Data'!F35))="","",OFFSET('Hygiene Data'!$F$12,0,10*ROW('Hygiene Data'!F35)))</f>
        <v/>
      </c>
      <c r="DW41" s="296" t="str">
        <f ca="true">+IF(OFFSET('Hygiene Data'!$F$13,0,10*ROW('Hygiene Data'!F35))="","",OFFSET('Hygiene Data'!$F$13,0,10*ROW('Hygiene Data'!F35)))</f>
        <v/>
      </c>
      <c r="DX41" s="296" t="str">
        <f ca="true">+IF(OFFSET('Hygiene Data'!$G$11,0,10*ROW('Hygiene Data'!G35))="","",OFFSET('Hygiene Data'!$G$11,0,10*ROW('Hygiene Data'!G35)))</f>
        <v/>
      </c>
      <c r="DY41" s="296" t="str">
        <f ca="true">+IF(OFFSET('Hygiene Data'!$G$12,0,10*ROW('Hygiene Data'!G35))="","",OFFSET('Hygiene Data'!$G$12,0,10*ROW('Hygiene Data'!G35)))</f>
        <v/>
      </c>
      <c r="DZ41" s="296" t="str">
        <f ca="true">+IF(OFFSET('Hygiene Data'!$G$13,0,10*ROW('Hygiene Data'!G35))="","",OFFSET('Hygiene Data'!$G$13,0,10*ROW('Hygiene Data'!G35)))</f>
        <v/>
      </c>
      <c r="EA41" s="296" t="str">
        <f ca="true">+IF(OFFSET('Hygiene Data'!$H$11,0,10*ROW('Hygiene Data'!H35))="","",OFFSET('Hygiene Data'!$H$11,0,10*ROW('Hygiene Data'!H35)))</f>
        <v/>
      </c>
      <c r="EB41" s="296" t="str">
        <f ca="true">+IF(OFFSET('Hygiene Data'!$H$12,0,10*ROW('Hygiene Data'!H35))="","",OFFSET('Hygiene Data'!$H$12,0,10*ROW('Hygiene Data'!H35)))</f>
        <v/>
      </c>
      <c r="EC41" s="296" t="str">
        <f ca="true">+IF(OFFSET('Hygiene Data'!$H$13,0,10*ROW('Hygiene Data'!H35))="","",OFFSET('Hygiene Data'!$H$13,0,10*ROW('Hygiene Data'!H35)))</f>
        <v/>
      </c>
      <c r="ED41" s="296" t="str">
        <f ca="true">+IF(OFFSET('Hygiene Data'!$I$11,0,10*ROW('Hygiene Data'!I35))="","",OFFSET('Hygiene Data'!$I$11,0,10*ROW('Hygiene Data'!I35)))</f>
        <v/>
      </c>
      <c r="EE41" s="296" t="str">
        <f ca="true">+IF(OFFSET('Hygiene Data'!$I$12,0,10*ROW('Hygiene Data'!I35))="","",OFFSET('Hygiene Data'!$I$12,0,10*ROW('Hygiene Data'!I35)))</f>
        <v/>
      </c>
      <c r="EF41" s="296"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8" t="str">
        <f t="shared" ca="true" si="0"/>
        <v/>
      </c>
      <c r="D42" s="9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6"/>
      <c r="BS42" s="296" t="str">
        <f ca="true">+IF(OFFSET('Water Data'!$D$27,0,10*ROW('Water Data'!D36))="","",OFFSET('Water Data'!$D$27,0,10*ROW('Water Data'!D36)))</f>
        <v/>
      </c>
      <c r="BT42" s="296" t="str">
        <f ca="true">+IF(OFFSET('Water Data'!$D$28,0,10*ROW('Water Data'!D36))="","",OFFSET('Water Data'!$D$28,0,10*ROW('Water Data'!D36)))</f>
        <v/>
      </c>
      <c r="BU42" s="296" t="str">
        <f ca="true">+IF(OFFSET('Water Data'!$D$29,0,10*ROW('Water Data'!D36))="","",OFFSET('Water Data'!$D$29,0,10*ROW('Water Data'!D36)))</f>
        <v/>
      </c>
      <c r="BV42" s="296" t="str">
        <f ca="true">+IF(OFFSET('Water Data'!$E$27,0,10*ROW('Water Data'!E36))="","",OFFSET('Water Data'!$E$27,0,10*ROW('Water Data'!E36)))</f>
        <v/>
      </c>
      <c r="BW42" s="296" t="str">
        <f ca="true">+IF(OFFSET('Water Data'!$E$28,0,10*ROW('Water Data'!E36))="","",OFFSET('Water Data'!$E$28,0,10*ROW('Water Data'!E36)))</f>
        <v/>
      </c>
      <c r="BX42" s="296" t="str">
        <f ca="true">+IF(OFFSET('Water Data'!$E$29,0,10*ROW('Water Data'!E36))="","",OFFSET('Water Data'!$E$29,0,10*ROW('Water Data'!E36)))</f>
        <v/>
      </c>
      <c r="BY42" s="296" t="str">
        <f ca="true">+IF(OFFSET('Water Data'!$F$27,0,10*ROW('Water Data'!F36))="","",OFFSET('Water Data'!$F$27,0,10*ROW('Water Data'!F36)))</f>
        <v/>
      </c>
      <c r="BZ42" s="296" t="str">
        <f ca="true">+IF(OFFSET('Water Data'!$F$28,0,10*ROW('Water Data'!F36))="","",OFFSET('Water Data'!$F$28,0,10*ROW('Water Data'!F36)))</f>
        <v/>
      </c>
      <c r="CA42" s="296" t="str">
        <f ca="true">+IF(OFFSET('Water Data'!$F$29,0,10*ROW('Water Data'!F36))="","",OFFSET('Water Data'!$F$29,0,10*ROW('Water Data'!F36)))</f>
        <v/>
      </c>
      <c r="CB42" s="296" t="str">
        <f ca="true">+IF(OFFSET('Water Data'!$G$27,0,10*ROW('Water Data'!G36))="","",OFFSET('Water Data'!$G$27,0,10*ROW('Water Data'!G36)))</f>
        <v/>
      </c>
      <c r="CC42" s="296" t="str">
        <f ca="true">+IF(OFFSET('Water Data'!$G$28,0,10*ROW('Water Data'!G36))="","",OFFSET('Water Data'!$G$28,0,10*ROW('Water Data'!G36)))</f>
        <v/>
      </c>
      <c r="CD42" s="296" t="str">
        <f ca="true">+IF(OFFSET('Water Data'!$G$29,0,10*ROW('Water Data'!G36))="","",OFFSET('Water Data'!$G$29,0,10*ROW('Water Data'!G36)))</f>
        <v/>
      </c>
      <c r="CE42" s="296" t="str">
        <f ca="true">+IF(OFFSET('Water Data'!$H$27,0,10*ROW('Water Data'!H36))="","",OFFSET('Water Data'!$H$27,0,10*ROW('Water Data'!H36)))</f>
        <v/>
      </c>
      <c r="CF42" s="296" t="str">
        <f ca="true">+IF(OFFSET('Water Data'!$H$28,0,10*ROW('Water Data'!H36))="","",OFFSET('Water Data'!$H$28,0,10*ROW('Water Data'!H36)))</f>
        <v/>
      </c>
      <c r="CG42" s="296" t="str">
        <f ca="true">+IF(OFFSET('Water Data'!$H$29,0,10*ROW('Water Data'!H36))="","",OFFSET('Water Data'!$H$29,0,10*ROW('Water Data'!H36)))</f>
        <v/>
      </c>
      <c r="CH42" s="296" t="str">
        <f ca="true">+IF(OFFSET('Water Data'!$I$27,0,10*ROW('Water Data'!I36))="","",OFFSET('Water Data'!$I$27,0,10*ROW('Water Data'!I36)))</f>
        <v/>
      </c>
      <c r="CI42" s="296" t="str">
        <f ca="true">+IF(OFFSET('Water Data'!$I$28,0,10*ROW('Water Data'!I36))="","",OFFSET('Water Data'!$I$28,0,10*ROW('Water Data'!I36)))</f>
        <v/>
      </c>
      <c r="CJ42" s="296" t="str">
        <f ca="true">+IF(OFFSET('Water Data'!$I$29,0,10*ROW('Water Data'!I36))="","",OFFSET('Water Data'!$I$29,0,10*ROW('Water Data'!I36)))</f>
        <v/>
      </c>
      <c r="CK42" s="296" t="str">
        <f ca="true">+IF(OFFSET('Sanitation Data'!$D$28,0,10*ROW('Sanitation Data'!D36))="","",OFFSET('Sanitation Data'!$D$28,0,10*ROW('Sanitation Data'!D36)))</f>
        <v/>
      </c>
      <c r="CL42" s="296" t="str">
        <f ca="true">+IF(OFFSET('Sanitation Data'!$D$29,0,10*ROW('Sanitation Data'!D36))="","",OFFSET('Sanitation Data'!$D$29,0,10*ROW('Sanitation Data'!D36)))</f>
        <v/>
      </c>
      <c r="CM42" s="296" t="str">
        <f ca="true">+IF(OFFSET('Sanitation Data'!$D$30,0,10*ROW('Sanitation Data'!D36))="","",OFFSET('Sanitation Data'!$D$30,0,10*ROW('Sanitation Data'!D36)))</f>
        <v/>
      </c>
      <c r="CN42" s="296" t="str">
        <f ca="true">+IF(OFFSET('Sanitation Data'!$D$31,0,10*ROW('Sanitation Data'!D36))="","",OFFSET('Sanitation Data'!$D$31,0,10*ROW('Sanitation Data'!D36)))</f>
        <v/>
      </c>
      <c r="CO42" s="296" t="str">
        <f ca="true">+IF(OFFSET('Sanitation Data'!$D$32,0,10*ROW('Sanitation Data'!D36))="","",OFFSET('Sanitation Data'!$D$32,0,10*ROW('Sanitation Data'!D36)))</f>
        <v/>
      </c>
      <c r="CP42" s="296" t="str">
        <f ca="true">+IF(OFFSET('Sanitation Data'!$E$28,0,10*ROW('Sanitation Data'!E36))="","",OFFSET('Sanitation Data'!$E$28,0,10*ROW('Sanitation Data'!E36)))</f>
        <v/>
      </c>
      <c r="CQ42" s="296" t="str">
        <f ca="true">+IF(OFFSET('Sanitation Data'!$E$29,0,10*ROW('Sanitation Data'!E36))="","",OFFSET('Sanitation Data'!$E$29,0,10*ROW('Sanitation Data'!E36)))</f>
        <v/>
      </c>
      <c r="CR42" s="296" t="str">
        <f ca="true">+IF(OFFSET('Sanitation Data'!$E$30,0,10*ROW('Sanitation Data'!E36))="","",OFFSET('Sanitation Data'!$E$30,0,10*ROW('Sanitation Data'!E36)))</f>
        <v/>
      </c>
      <c r="CS42" s="296" t="str">
        <f ca="true">+IF(OFFSET('Sanitation Data'!$E$31,0,10*ROW('Sanitation Data'!E36))="","",OFFSET('Sanitation Data'!$E$31,0,10*ROW('Sanitation Data'!E36)))</f>
        <v/>
      </c>
      <c r="CT42" s="296" t="str">
        <f ca="true">+IF(OFFSET('Sanitation Data'!$E$32,0,10*ROW('Sanitation Data'!E36))="","",OFFSET('Sanitation Data'!$E$32,0,10*ROW('Sanitation Data'!E36)))</f>
        <v/>
      </c>
      <c r="CU42" s="296" t="str">
        <f ca="true">+IF(OFFSET('Sanitation Data'!$F$28,0,10*ROW('Sanitation Data'!F36))="","",OFFSET('Sanitation Data'!$F$28,0,10*ROW('Sanitation Data'!F36)))</f>
        <v/>
      </c>
      <c r="CV42" s="296" t="str">
        <f ca="true">+IF(OFFSET('Sanitation Data'!$F$29,0,10*ROW('Sanitation Data'!F36))="","",OFFSET('Sanitation Data'!$F$29,0,10*ROW('Sanitation Data'!F36)))</f>
        <v/>
      </c>
      <c r="CW42" s="296" t="str">
        <f ca="true">+IF(OFFSET('Sanitation Data'!$F$30,0,10*ROW('Sanitation Data'!F36))="","",OFFSET('Sanitation Data'!$F$30,0,10*ROW('Sanitation Data'!F36)))</f>
        <v/>
      </c>
      <c r="CX42" s="296" t="str">
        <f ca="true">+IF(OFFSET('Sanitation Data'!$F$31,0,10*ROW('Sanitation Data'!F36))="","",OFFSET('Sanitation Data'!$F$31,0,10*ROW('Sanitation Data'!F36)))</f>
        <v/>
      </c>
      <c r="CY42" s="296" t="str">
        <f ca="true">+IF(OFFSET('Sanitation Data'!$F$32,0,10*ROW('Sanitation Data'!F36))="","",OFFSET('Sanitation Data'!$F$32,0,10*ROW('Sanitation Data'!F36)))</f>
        <v/>
      </c>
      <c r="CZ42" s="296" t="str">
        <f ca="true">+IF(OFFSET('Sanitation Data'!$G$28,0,10*ROW('Sanitation Data'!G36))="","",OFFSET('Sanitation Data'!$G$28,0,10*ROW('Sanitation Data'!G36)))</f>
        <v/>
      </c>
      <c r="DA42" s="296" t="str">
        <f ca="true">+IF(OFFSET('Sanitation Data'!$G$29,0,10*ROW('Sanitation Data'!G36))="","",OFFSET('Sanitation Data'!$G$29,0,10*ROW('Sanitation Data'!G36)))</f>
        <v/>
      </c>
      <c r="DB42" s="296" t="str">
        <f ca="true">+IF(OFFSET('Sanitation Data'!$G$30,0,10*ROW('Sanitation Data'!G36))="","",OFFSET('Sanitation Data'!$G$30,0,10*ROW('Sanitation Data'!G36)))</f>
        <v/>
      </c>
      <c r="DC42" s="296" t="str">
        <f ca="true">+IF(OFFSET('Sanitation Data'!$G$31,0,10*ROW('Sanitation Data'!G36))="","",OFFSET('Sanitation Data'!$G$31,0,10*ROW('Sanitation Data'!G36)))</f>
        <v/>
      </c>
      <c r="DD42" s="296" t="str">
        <f ca="true">+IF(OFFSET('Sanitation Data'!$G$32,0,10*ROW('Sanitation Data'!G36))="","",OFFSET('Sanitation Data'!$G$32,0,10*ROW('Sanitation Data'!G36)))</f>
        <v/>
      </c>
      <c r="DE42" s="296" t="str">
        <f ca="true">+IF(OFFSET('Sanitation Data'!$H$28,0,10*ROW('Sanitation Data'!H36))="","",OFFSET('Sanitation Data'!$H$28,0,10*ROW('Sanitation Data'!H36)))</f>
        <v/>
      </c>
      <c r="DF42" s="296" t="str">
        <f ca="true">+IF(OFFSET('Sanitation Data'!$H$29,0,10*ROW('Sanitation Data'!H36))="","",OFFSET('Sanitation Data'!$H$29,0,10*ROW('Sanitation Data'!H36)))</f>
        <v/>
      </c>
      <c r="DG42" s="296" t="str">
        <f ca="true">+IF(OFFSET('Sanitation Data'!$H$30,0,10*ROW('Sanitation Data'!H36))="","",OFFSET('Sanitation Data'!$H$30,0,10*ROW('Sanitation Data'!H36)))</f>
        <v/>
      </c>
      <c r="DH42" s="296" t="str">
        <f ca="true">+IF(OFFSET('Sanitation Data'!$H$31,0,10*ROW('Sanitation Data'!H36))="","",OFFSET('Sanitation Data'!$H$31,0,10*ROW('Sanitation Data'!H36)))</f>
        <v/>
      </c>
      <c r="DI42" s="296" t="str">
        <f ca="true">+IF(OFFSET('Sanitation Data'!$H$32,0,10*ROW('Sanitation Data'!H36))="","",OFFSET('Sanitation Data'!$H$32,0,10*ROW('Sanitation Data'!H36)))</f>
        <v/>
      </c>
      <c r="DJ42" s="296" t="str">
        <f ca="true">+IF(OFFSET('Sanitation Data'!$I$28,0,10*ROW('Sanitation Data'!I36))="","",OFFSET('Sanitation Data'!$I$28,0,10*ROW('Sanitation Data'!I36)))</f>
        <v/>
      </c>
      <c r="DK42" s="296" t="str">
        <f ca="true">+IF(OFFSET('Sanitation Data'!$I$29,0,10*ROW('Sanitation Data'!I36))="","",OFFSET('Sanitation Data'!$I$29,0,10*ROW('Sanitation Data'!I36)))</f>
        <v/>
      </c>
      <c r="DL42" s="296" t="str">
        <f ca="true">+IF(OFFSET('Sanitation Data'!$I$30,0,10*ROW('Sanitation Data'!I36))="","",OFFSET('Sanitation Data'!$I$30,0,10*ROW('Sanitation Data'!I36)))</f>
        <v/>
      </c>
      <c r="DM42" s="296" t="str">
        <f ca="true">+IF(OFFSET('Sanitation Data'!$I$31,0,10*ROW('Sanitation Data'!I36))="","",OFFSET('Sanitation Data'!$I$31,0,10*ROW('Sanitation Data'!I36)))</f>
        <v/>
      </c>
      <c r="DN42" s="296" t="str">
        <f ca="true">+IF(OFFSET('Sanitation Data'!$I$32,0,10*ROW('Sanitation Data'!I36))="","",OFFSET('Sanitation Data'!$I$32,0,10*ROW('Sanitation Data'!I36)))</f>
        <v/>
      </c>
      <c r="DO42" s="296" t="str">
        <f ca="true">+IF(OFFSET('Hygiene Data'!$D$11,0,10*ROW('Hygiene Data'!D36))="","",OFFSET('Hygiene Data'!$D$11,0,10*ROW('Hygiene Data'!D36)))</f>
        <v/>
      </c>
      <c r="DP42" s="296" t="str">
        <f ca="true">+IF(OFFSET('Hygiene Data'!$D$12,0,10*ROW('Hygiene Data'!D36))="","",OFFSET('Hygiene Data'!$D$12,0,10*ROW('Hygiene Data'!D36)))</f>
        <v/>
      </c>
      <c r="DQ42" s="296" t="str">
        <f ca="true">+IF(OFFSET('Hygiene Data'!$D$13,0,10*ROW('Hygiene Data'!D36))="","",OFFSET('Hygiene Data'!$D$13,0,10*ROW('Hygiene Data'!D36)))</f>
        <v/>
      </c>
      <c r="DR42" s="296" t="str">
        <f ca="true">+IF(OFFSET('Hygiene Data'!$E$11,0,10*ROW('Hygiene Data'!E36))="","",OFFSET('Hygiene Data'!$E$11,0,10*ROW('Hygiene Data'!E36)))</f>
        <v/>
      </c>
      <c r="DS42" s="296" t="str">
        <f ca="true">+IF(OFFSET('Hygiene Data'!$E$12,0,10*ROW('Hygiene Data'!E36))="","",OFFSET('Hygiene Data'!$E$12,0,10*ROW('Hygiene Data'!E36)))</f>
        <v/>
      </c>
      <c r="DT42" s="296" t="str">
        <f ca="true">+IF(OFFSET('Hygiene Data'!$E$13,0,10*ROW('Hygiene Data'!E36))="","",OFFSET('Hygiene Data'!$E$13,0,10*ROW('Hygiene Data'!E36)))</f>
        <v/>
      </c>
      <c r="DU42" s="296" t="str">
        <f ca="true">+IF(OFFSET('Hygiene Data'!$F$11,0,10*ROW('Hygiene Data'!F36))="","",OFFSET('Hygiene Data'!$F$11,0,10*ROW('Hygiene Data'!F36)))</f>
        <v/>
      </c>
      <c r="DV42" s="296" t="str">
        <f ca="true">+IF(OFFSET('Hygiene Data'!$F$12,0,10*ROW('Hygiene Data'!F36))="","",OFFSET('Hygiene Data'!$F$12,0,10*ROW('Hygiene Data'!F36)))</f>
        <v/>
      </c>
      <c r="DW42" s="296" t="str">
        <f ca="true">+IF(OFFSET('Hygiene Data'!$F$13,0,10*ROW('Hygiene Data'!F36))="","",OFFSET('Hygiene Data'!$F$13,0,10*ROW('Hygiene Data'!F36)))</f>
        <v/>
      </c>
      <c r="DX42" s="296" t="str">
        <f ca="true">+IF(OFFSET('Hygiene Data'!$G$11,0,10*ROW('Hygiene Data'!G36))="","",OFFSET('Hygiene Data'!$G$11,0,10*ROW('Hygiene Data'!G36)))</f>
        <v/>
      </c>
      <c r="DY42" s="296" t="str">
        <f ca="true">+IF(OFFSET('Hygiene Data'!$G$12,0,10*ROW('Hygiene Data'!G36))="","",OFFSET('Hygiene Data'!$G$12,0,10*ROW('Hygiene Data'!G36)))</f>
        <v/>
      </c>
      <c r="DZ42" s="296" t="str">
        <f ca="true">+IF(OFFSET('Hygiene Data'!$G$13,0,10*ROW('Hygiene Data'!G36))="","",OFFSET('Hygiene Data'!$G$13,0,10*ROW('Hygiene Data'!G36)))</f>
        <v/>
      </c>
      <c r="EA42" s="296" t="str">
        <f ca="true">+IF(OFFSET('Hygiene Data'!$H$11,0,10*ROW('Hygiene Data'!H36))="","",OFFSET('Hygiene Data'!$H$11,0,10*ROW('Hygiene Data'!H36)))</f>
        <v/>
      </c>
      <c r="EB42" s="296" t="str">
        <f ca="true">+IF(OFFSET('Hygiene Data'!$H$12,0,10*ROW('Hygiene Data'!H36))="","",OFFSET('Hygiene Data'!$H$12,0,10*ROW('Hygiene Data'!H36)))</f>
        <v/>
      </c>
      <c r="EC42" s="296" t="str">
        <f ca="true">+IF(OFFSET('Hygiene Data'!$H$13,0,10*ROW('Hygiene Data'!H36))="","",OFFSET('Hygiene Data'!$H$13,0,10*ROW('Hygiene Data'!H36)))</f>
        <v/>
      </c>
      <c r="ED42" s="296" t="str">
        <f ca="true">+IF(OFFSET('Hygiene Data'!$I$11,0,10*ROW('Hygiene Data'!I36))="","",OFFSET('Hygiene Data'!$I$11,0,10*ROW('Hygiene Data'!I36)))</f>
        <v/>
      </c>
      <c r="EE42" s="296" t="str">
        <f ca="true">+IF(OFFSET('Hygiene Data'!$I$12,0,10*ROW('Hygiene Data'!I36))="","",OFFSET('Hygiene Data'!$I$12,0,10*ROW('Hygiene Data'!I36)))</f>
        <v/>
      </c>
      <c r="EF42" s="296"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8" t="str">
        <f t="shared" ca="true" si="0"/>
        <v/>
      </c>
      <c r="D43" s="9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6"/>
      <c r="BS43" s="296" t="str">
        <f ca="true">+IF(OFFSET('Water Data'!$D$27,0,10*ROW('Water Data'!D37))="","",OFFSET('Water Data'!$D$27,0,10*ROW('Water Data'!D37)))</f>
        <v/>
      </c>
      <c r="BT43" s="296" t="str">
        <f ca="true">+IF(OFFSET('Water Data'!$D$28,0,10*ROW('Water Data'!D37))="","",OFFSET('Water Data'!$D$28,0,10*ROW('Water Data'!D37)))</f>
        <v/>
      </c>
      <c r="BU43" s="296" t="str">
        <f ca="true">+IF(OFFSET('Water Data'!$D$29,0,10*ROW('Water Data'!D37))="","",OFFSET('Water Data'!$D$29,0,10*ROW('Water Data'!D37)))</f>
        <v/>
      </c>
      <c r="BV43" s="296" t="str">
        <f ca="true">+IF(OFFSET('Water Data'!$E$27,0,10*ROW('Water Data'!E37))="","",OFFSET('Water Data'!$E$27,0,10*ROW('Water Data'!E37)))</f>
        <v/>
      </c>
      <c r="BW43" s="296" t="str">
        <f ca="true">+IF(OFFSET('Water Data'!$E$28,0,10*ROW('Water Data'!E37))="","",OFFSET('Water Data'!$E$28,0,10*ROW('Water Data'!E37)))</f>
        <v/>
      </c>
      <c r="BX43" s="296" t="str">
        <f ca="true">+IF(OFFSET('Water Data'!$E$29,0,10*ROW('Water Data'!E37))="","",OFFSET('Water Data'!$E$29,0,10*ROW('Water Data'!E37)))</f>
        <v/>
      </c>
      <c r="BY43" s="296" t="str">
        <f ca="true">+IF(OFFSET('Water Data'!$F$27,0,10*ROW('Water Data'!F37))="","",OFFSET('Water Data'!$F$27,0,10*ROW('Water Data'!F37)))</f>
        <v/>
      </c>
      <c r="BZ43" s="296" t="str">
        <f ca="true">+IF(OFFSET('Water Data'!$F$28,0,10*ROW('Water Data'!F37))="","",OFFSET('Water Data'!$F$28,0,10*ROW('Water Data'!F37)))</f>
        <v/>
      </c>
      <c r="CA43" s="296" t="str">
        <f ca="true">+IF(OFFSET('Water Data'!$F$29,0,10*ROW('Water Data'!F37))="","",OFFSET('Water Data'!$F$29,0,10*ROW('Water Data'!F37)))</f>
        <v/>
      </c>
      <c r="CB43" s="296" t="str">
        <f ca="true">+IF(OFFSET('Water Data'!$G$27,0,10*ROW('Water Data'!G37))="","",OFFSET('Water Data'!$G$27,0,10*ROW('Water Data'!G37)))</f>
        <v/>
      </c>
      <c r="CC43" s="296" t="str">
        <f ca="true">+IF(OFFSET('Water Data'!$G$28,0,10*ROW('Water Data'!G37))="","",OFFSET('Water Data'!$G$28,0,10*ROW('Water Data'!G37)))</f>
        <v/>
      </c>
      <c r="CD43" s="296" t="str">
        <f ca="true">+IF(OFFSET('Water Data'!$G$29,0,10*ROW('Water Data'!G37))="","",OFFSET('Water Data'!$G$29,0,10*ROW('Water Data'!G37)))</f>
        <v/>
      </c>
      <c r="CE43" s="296" t="str">
        <f ca="true">+IF(OFFSET('Water Data'!$H$27,0,10*ROW('Water Data'!H37))="","",OFFSET('Water Data'!$H$27,0,10*ROW('Water Data'!H37)))</f>
        <v/>
      </c>
      <c r="CF43" s="296" t="str">
        <f ca="true">+IF(OFFSET('Water Data'!$H$28,0,10*ROW('Water Data'!H37))="","",OFFSET('Water Data'!$H$28,0,10*ROW('Water Data'!H37)))</f>
        <v/>
      </c>
      <c r="CG43" s="296" t="str">
        <f ca="true">+IF(OFFSET('Water Data'!$H$29,0,10*ROW('Water Data'!H37))="","",OFFSET('Water Data'!$H$29,0,10*ROW('Water Data'!H37)))</f>
        <v/>
      </c>
      <c r="CH43" s="296" t="str">
        <f ca="true">+IF(OFFSET('Water Data'!$I$27,0,10*ROW('Water Data'!I37))="","",OFFSET('Water Data'!$I$27,0,10*ROW('Water Data'!I37)))</f>
        <v/>
      </c>
      <c r="CI43" s="296" t="str">
        <f ca="true">+IF(OFFSET('Water Data'!$I$28,0,10*ROW('Water Data'!I37))="","",OFFSET('Water Data'!$I$28,0,10*ROW('Water Data'!I37)))</f>
        <v/>
      </c>
      <c r="CJ43" s="296" t="str">
        <f ca="true">+IF(OFFSET('Water Data'!$I$29,0,10*ROW('Water Data'!I37))="","",OFFSET('Water Data'!$I$29,0,10*ROW('Water Data'!I37)))</f>
        <v/>
      </c>
      <c r="CK43" s="296" t="str">
        <f ca="true">+IF(OFFSET('Sanitation Data'!$D$28,0,10*ROW('Sanitation Data'!D37))="","",OFFSET('Sanitation Data'!$D$28,0,10*ROW('Sanitation Data'!D37)))</f>
        <v/>
      </c>
      <c r="CL43" s="296" t="str">
        <f ca="true">+IF(OFFSET('Sanitation Data'!$D$29,0,10*ROW('Sanitation Data'!D37))="","",OFFSET('Sanitation Data'!$D$29,0,10*ROW('Sanitation Data'!D37)))</f>
        <v/>
      </c>
      <c r="CM43" s="296" t="str">
        <f ca="true">+IF(OFFSET('Sanitation Data'!$D$30,0,10*ROW('Sanitation Data'!D37))="","",OFFSET('Sanitation Data'!$D$30,0,10*ROW('Sanitation Data'!D37)))</f>
        <v/>
      </c>
      <c r="CN43" s="296" t="str">
        <f ca="true">+IF(OFFSET('Sanitation Data'!$D$31,0,10*ROW('Sanitation Data'!D37))="","",OFFSET('Sanitation Data'!$D$31,0,10*ROW('Sanitation Data'!D37)))</f>
        <v/>
      </c>
      <c r="CO43" s="296" t="str">
        <f ca="true">+IF(OFFSET('Sanitation Data'!$D$32,0,10*ROW('Sanitation Data'!D37))="","",OFFSET('Sanitation Data'!$D$32,0,10*ROW('Sanitation Data'!D37)))</f>
        <v/>
      </c>
      <c r="CP43" s="296" t="str">
        <f ca="true">+IF(OFFSET('Sanitation Data'!$E$28,0,10*ROW('Sanitation Data'!E37))="","",OFFSET('Sanitation Data'!$E$28,0,10*ROW('Sanitation Data'!E37)))</f>
        <v/>
      </c>
      <c r="CQ43" s="296" t="str">
        <f ca="true">+IF(OFFSET('Sanitation Data'!$E$29,0,10*ROW('Sanitation Data'!E37))="","",OFFSET('Sanitation Data'!$E$29,0,10*ROW('Sanitation Data'!E37)))</f>
        <v/>
      </c>
      <c r="CR43" s="296" t="str">
        <f ca="true">+IF(OFFSET('Sanitation Data'!$E$30,0,10*ROW('Sanitation Data'!E37))="","",OFFSET('Sanitation Data'!$E$30,0,10*ROW('Sanitation Data'!E37)))</f>
        <v/>
      </c>
      <c r="CS43" s="296" t="str">
        <f ca="true">+IF(OFFSET('Sanitation Data'!$E$31,0,10*ROW('Sanitation Data'!E37))="","",OFFSET('Sanitation Data'!$E$31,0,10*ROW('Sanitation Data'!E37)))</f>
        <v/>
      </c>
      <c r="CT43" s="296" t="str">
        <f ca="true">+IF(OFFSET('Sanitation Data'!$E$32,0,10*ROW('Sanitation Data'!E37))="","",OFFSET('Sanitation Data'!$E$32,0,10*ROW('Sanitation Data'!E37)))</f>
        <v/>
      </c>
      <c r="CU43" s="296" t="str">
        <f ca="true">+IF(OFFSET('Sanitation Data'!$F$28,0,10*ROW('Sanitation Data'!F37))="","",OFFSET('Sanitation Data'!$F$28,0,10*ROW('Sanitation Data'!F37)))</f>
        <v/>
      </c>
      <c r="CV43" s="296" t="str">
        <f ca="true">+IF(OFFSET('Sanitation Data'!$F$29,0,10*ROW('Sanitation Data'!F37))="","",OFFSET('Sanitation Data'!$F$29,0,10*ROW('Sanitation Data'!F37)))</f>
        <v/>
      </c>
      <c r="CW43" s="296" t="str">
        <f ca="true">+IF(OFFSET('Sanitation Data'!$F$30,0,10*ROW('Sanitation Data'!F37))="","",OFFSET('Sanitation Data'!$F$30,0,10*ROW('Sanitation Data'!F37)))</f>
        <v/>
      </c>
      <c r="CX43" s="296" t="str">
        <f ca="true">+IF(OFFSET('Sanitation Data'!$F$31,0,10*ROW('Sanitation Data'!F37))="","",OFFSET('Sanitation Data'!$F$31,0,10*ROW('Sanitation Data'!F37)))</f>
        <v/>
      </c>
      <c r="CY43" s="296" t="str">
        <f ca="true">+IF(OFFSET('Sanitation Data'!$F$32,0,10*ROW('Sanitation Data'!F37))="","",OFFSET('Sanitation Data'!$F$32,0,10*ROW('Sanitation Data'!F37)))</f>
        <v/>
      </c>
      <c r="CZ43" s="296" t="str">
        <f ca="true">+IF(OFFSET('Sanitation Data'!$G$28,0,10*ROW('Sanitation Data'!G37))="","",OFFSET('Sanitation Data'!$G$28,0,10*ROW('Sanitation Data'!G37)))</f>
        <v/>
      </c>
      <c r="DA43" s="296" t="str">
        <f ca="true">+IF(OFFSET('Sanitation Data'!$G$29,0,10*ROW('Sanitation Data'!G37))="","",OFFSET('Sanitation Data'!$G$29,0,10*ROW('Sanitation Data'!G37)))</f>
        <v/>
      </c>
      <c r="DB43" s="296" t="str">
        <f ca="true">+IF(OFFSET('Sanitation Data'!$G$30,0,10*ROW('Sanitation Data'!G37))="","",OFFSET('Sanitation Data'!$G$30,0,10*ROW('Sanitation Data'!G37)))</f>
        <v/>
      </c>
      <c r="DC43" s="296" t="str">
        <f ca="true">+IF(OFFSET('Sanitation Data'!$G$31,0,10*ROW('Sanitation Data'!G37))="","",OFFSET('Sanitation Data'!$G$31,0,10*ROW('Sanitation Data'!G37)))</f>
        <v/>
      </c>
      <c r="DD43" s="296" t="str">
        <f ca="true">+IF(OFFSET('Sanitation Data'!$G$32,0,10*ROW('Sanitation Data'!G37))="","",OFFSET('Sanitation Data'!$G$32,0,10*ROW('Sanitation Data'!G37)))</f>
        <v/>
      </c>
      <c r="DE43" s="296" t="str">
        <f ca="true">+IF(OFFSET('Sanitation Data'!$H$28,0,10*ROW('Sanitation Data'!H37))="","",OFFSET('Sanitation Data'!$H$28,0,10*ROW('Sanitation Data'!H37)))</f>
        <v/>
      </c>
      <c r="DF43" s="296" t="str">
        <f ca="true">+IF(OFFSET('Sanitation Data'!$H$29,0,10*ROW('Sanitation Data'!H37))="","",OFFSET('Sanitation Data'!$H$29,0,10*ROW('Sanitation Data'!H37)))</f>
        <v/>
      </c>
      <c r="DG43" s="296" t="str">
        <f ca="true">+IF(OFFSET('Sanitation Data'!$H$30,0,10*ROW('Sanitation Data'!H37))="","",OFFSET('Sanitation Data'!$H$30,0,10*ROW('Sanitation Data'!H37)))</f>
        <v/>
      </c>
      <c r="DH43" s="296" t="str">
        <f ca="true">+IF(OFFSET('Sanitation Data'!$H$31,0,10*ROW('Sanitation Data'!H37))="","",OFFSET('Sanitation Data'!$H$31,0,10*ROW('Sanitation Data'!H37)))</f>
        <v/>
      </c>
      <c r="DI43" s="296" t="str">
        <f ca="true">+IF(OFFSET('Sanitation Data'!$H$32,0,10*ROW('Sanitation Data'!H37))="","",OFFSET('Sanitation Data'!$H$32,0,10*ROW('Sanitation Data'!H37)))</f>
        <v/>
      </c>
      <c r="DJ43" s="296" t="str">
        <f ca="true">+IF(OFFSET('Sanitation Data'!$I$28,0,10*ROW('Sanitation Data'!I37))="","",OFFSET('Sanitation Data'!$I$28,0,10*ROW('Sanitation Data'!I37)))</f>
        <v/>
      </c>
      <c r="DK43" s="296" t="str">
        <f ca="true">+IF(OFFSET('Sanitation Data'!$I$29,0,10*ROW('Sanitation Data'!I37))="","",OFFSET('Sanitation Data'!$I$29,0,10*ROW('Sanitation Data'!I37)))</f>
        <v/>
      </c>
      <c r="DL43" s="296" t="str">
        <f ca="true">+IF(OFFSET('Sanitation Data'!$I$30,0,10*ROW('Sanitation Data'!I37))="","",OFFSET('Sanitation Data'!$I$30,0,10*ROW('Sanitation Data'!I37)))</f>
        <v/>
      </c>
      <c r="DM43" s="296" t="str">
        <f ca="true">+IF(OFFSET('Sanitation Data'!$I$31,0,10*ROW('Sanitation Data'!I37))="","",OFFSET('Sanitation Data'!$I$31,0,10*ROW('Sanitation Data'!I37)))</f>
        <v/>
      </c>
      <c r="DN43" s="296" t="str">
        <f ca="true">+IF(OFFSET('Sanitation Data'!$I$32,0,10*ROW('Sanitation Data'!I37))="","",OFFSET('Sanitation Data'!$I$32,0,10*ROW('Sanitation Data'!I37)))</f>
        <v/>
      </c>
      <c r="DO43" s="296" t="str">
        <f ca="true">+IF(OFFSET('Hygiene Data'!$D$11,0,10*ROW('Hygiene Data'!D37))="","",OFFSET('Hygiene Data'!$D$11,0,10*ROW('Hygiene Data'!D37)))</f>
        <v/>
      </c>
      <c r="DP43" s="296" t="str">
        <f ca="true">+IF(OFFSET('Hygiene Data'!$D$12,0,10*ROW('Hygiene Data'!D37))="","",OFFSET('Hygiene Data'!$D$12,0,10*ROW('Hygiene Data'!D37)))</f>
        <v/>
      </c>
      <c r="DQ43" s="296" t="str">
        <f ca="true">+IF(OFFSET('Hygiene Data'!$D$13,0,10*ROW('Hygiene Data'!D37))="","",OFFSET('Hygiene Data'!$D$13,0,10*ROW('Hygiene Data'!D37)))</f>
        <v/>
      </c>
      <c r="DR43" s="296" t="str">
        <f ca="true">+IF(OFFSET('Hygiene Data'!$E$11,0,10*ROW('Hygiene Data'!E37))="","",OFFSET('Hygiene Data'!$E$11,0,10*ROW('Hygiene Data'!E37)))</f>
        <v/>
      </c>
      <c r="DS43" s="296" t="str">
        <f ca="true">+IF(OFFSET('Hygiene Data'!$E$12,0,10*ROW('Hygiene Data'!E37))="","",OFFSET('Hygiene Data'!$E$12,0,10*ROW('Hygiene Data'!E37)))</f>
        <v/>
      </c>
      <c r="DT43" s="296" t="str">
        <f ca="true">+IF(OFFSET('Hygiene Data'!$E$13,0,10*ROW('Hygiene Data'!E37))="","",OFFSET('Hygiene Data'!$E$13,0,10*ROW('Hygiene Data'!E37)))</f>
        <v/>
      </c>
      <c r="DU43" s="296" t="str">
        <f ca="true">+IF(OFFSET('Hygiene Data'!$F$11,0,10*ROW('Hygiene Data'!F37))="","",OFFSET('Hygiene Data'!$F$11,0,10*ROW('Hygiene Data'!F37)))</f>
        <v/>
      </c>
      <c r="DV43" s="296" t="str">
        <f ca="true">+IF(OFFSET('Hygiene Data'!$F$12,0,10*ROW('Hygiene Data'!F37))="","",OFFSET('Hygiene Data'!$F$12,0,10*ROW('Hygiene Data'!F37)))</f>
        <v/>
      </c>
      <c r="DW43" s="296" t="str">
        <f ca="true">+IF(OFFSET('Hygiene Data'!$F$13,0,10*ROW('Hygiene Data'!F37))="","",OFFSET('Hygiene Data'!$F$13,0,10*ROW('Hygiene Data'!F37)))</f>
        <v/>
      </c>
      <c r="DX43" s="296" t="str">
        <f ca="true">+IF(OFFSET('Hygiene Data'!$G$11,0,10*ROW('Hygiene Data'!G37))="","",OFFSET('Hygiene Data'!$G$11,0,10*ROW('Hygiene Data'!G37)))</f>
        <v/>
      </c>
      <c r="DY43" s="296" t="str">
        <f ca="true">+IF(OFFSET('Hygiene Data'!$G$12,0,10*ROW('Hygiene Data'!G37))="","",OFFSET('Hygiene Data'!$G$12,0,10*ROW('Hygiene Data'!G37)))</f>
        <v/>
      </c>
      <c r="DZ43" s="296" t="str">
        <f ca="true">+IF(OFFSET('Hygiene Data'!$G$13,0,10*ROW('Hygiene Data'!G37))="","",OFFSET('Hygiene Data'!$G$13,0,10*ROW('Hygiene Data'!G37)))</f>
        <v/>
      </c>
      <c r="EA43" s="296" t="str">
        <f ca="true">+IF(OFFSET('Hygiene Data'!$H$11,0,10*ROW('Hygiene Data'!H37))="","",OFFSET('Hygiene Data'!$H$11,0,10*ROW('Hygiene Data'!H37)))</f>
        <v/>
      </c>
      <c r="EB43" s="296" t="str">
        <f ca="true">+IF(OFFSET('Hygiene Data'!$H$12,0,10*ROW('Hygiene Data'!H37))="","",OFFSET('Hygiene Data'!$H$12,0,10*ROW('Hygiene Data'!H37)))</f>
        <v/>
      </c>
      <c r="EC43" s="296" t="str">
        <f ca="true">+IF(OFFSET('Hygiene Data'!$H$13,0,10*ROW('Hygiene Data'!H37))="","",OFFSET('Hygiene Data'!$H$13,0,10*ROW('Hygiene Data'!H37)))</f>
        <v/>
      </c>
      <c r="ED43" s="296" t="str">
        <f ca="true">+IF(OFFSET('Hygiene Data'!$I$11,0,10*ROW('Hygiene Data'!I37))="","",OFFSET('Hygiene Data'!$I$11,0,10*ROW('Hygiene Data'!I37)))</f>
        <v/>
      </c>
      <c r="EE43" s="296" t="str">
        <f ca="true">+IF(OFFSET('Hygiene Data'!$I$12,0,10*ROW('Hygiene Data'!I37))="","",OFFSET('Hygiene Data'!$I$12,0,10*ROW('Hygiene Data'!I37)))</f>
        <v/>
      </c>
      <c r="EF43" s="296"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8" t="str">
        <f t="shared" ca="true" si="0"/>
        <v/>
      </c>
      <c r="D44" s="9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6"/>
      <c r="BS44" s="296" t="str">
        <f ca="true">+IF(OFFSET('Water Data'!$D$27,0,10*ROW('Water Data'!D38))="","",OFFSET('Water Data'!$D$27,0,10*ROW('Water Data'!D38)))</f>
        <v/>
      </c>
      <c r="BT44" s="296" t="str">
        <f ca="true">+IF(OFFSET('Water Data'!$D$28,0,10*ROW('Water Data'!D38))="","",OFFSET('Water Data'!$D$28,0,10*ROW('Water Data'!D38)))</f>
        <v/>
      </c>
      <c r="BU44" s="296" t="str">
        <f ca="true">+IF(OFFSET('Water Data'!$D$29,0,10*ROW('Water Data'!D38))="","",OFFSET('Water Data'!$D$29,0,10*ROW('Water Data'!D38)))</f>
        <v/>
      </c>
      <c r="BV44" s="296" t="str">
        <f ca="true">+IF(OFFSET('Water Data'!$E$27,0,10*ROW('Water Data'!E38))="","",OFFSET('Water Data'!$E$27,0,10*ROW('Water Data'!E38)))</f>
        <v/>
      </c>
      <c r="BW44" s="296" t="str">
        <f ca="true">+IF(OFFSET('Water Data'!$E$28,0,10*ROW('Water Data'!E38))="","",OFFSET('Water Data'!$E$28,0,10*ROW('Water Data'!E38)))</f>
        <v/>
      </c>
      <c r="BX44" s="296" t="str">
        <f ca="true">+IF(OFFSET('Water Data'!$E$29,0,10*ROW('Water Data'!E38))="","",OFFSET('Water Data'!$E$29,0,10*ROW('Water Data'!E38)))</f>
        <v/>
      </c>
      <c r="BY44" s="296" t="str">
        <f ca="true">+IF(OFFSET('Water Data'!$F$27,0,10*ROW('Water Data'!F38))="","",OFFSET('Water Data'!$F$27,0,10*ROW('Water Data'!F38)))</f>
        <v/>
      </c>
      <c r="BZ44" s="296" t="str">
        <f ca="true">+IF(OFFSET('Water Data'!$F$28,0,10*ROW('Water Data'!F38))="","",OFFSET('Water Data'!$F$28,0,10*ROW('Water Data'!F38)))</f>
        <v/>
      </c>
      <c r="CA44" s="296" t="str">
        <f ca="true">+IF(OFFSET('Water Data'!$F$29,0,10*ROW('Water Data'!F38))="","",OFFSET('Water Data'!$F$29,0,10*ROW('Water Data'!F38)))</f>
        <v/>
      </c>
      <c r="CB44" s="296" t="str">
        <f ca="true">+IF(OFFSET('Water Data'!$G$27,0,10*ROW('Water Data'!G38))="","",OFFSET('Water Data'!$G$27,0,10*ROW('Water Data'!G38)))</f>
        <v/>
      </c>
      <c r="CC44" s="296" t="str">
        <f ca="true">+IF(OFFSET('Water Data'!$G$28,0,10*ROW('Water Data'!G38))="","",OFFSET('Water Data'!$G$28,0,10*ROW('Water Data'!G38)))</f>
        <v/>
      </c>
      <c r="CD44" s="296" t="str">
        <f ca="true">+IF(OFFSET('Water Data'!$G$29,0,10*ROW('Water Data'!G38))="","",OFFSET('Water Data'!$G$29,0,10*ROW('Water Data'!G38)))</f>
        <v/>
      </c>
      <c r="CE44" s="296" t="str">
        <f ca="true">+IF(OFFSET('Water Data'!$H$27,0,10*ROW('Water Data'!H38))="","",OFFSET('Water Data'!$H$27,0,10*ROW('Water Data'!H38)))</f>
        <v/>
      </c>
      <c r="CF44" s="296" t="str">
        <f ca="true">+IF(OFFSET('Water Data'!$H$28,0,10*ROW('Water Data'!H38))="","",OFFSET('Water Data'!$H$28,0,10*ROW('Water Data'!H38)))</f>
        <v/>
      </c>
      <c r="CG44" s="296" t="str">
        <f ca="true">+IF(OFFSET('Water Data'!$H$29,0,10*ROW('Water Data'!H38))="","",OFFSET('Water Data'!$H$29,0,10*ROW('Water Data'!H38)))</f>
        <v/>
      </c>
      <c r="CH44" s="296" t="str">
        <f ca="true">+IF(OFFSET('Water Data'!$I$27,0,10*ROW('Water Data'!I38))="","",OFFSET('Water Data'!$I$27,0,10*ROW('Water Data'!I38)))</f>
        <v/>
      </c>
      <c r="CI44" s="296" t="str">
        <f ca="true">+IF(OFFSET('Water Data'!$I$28,0,10*ROW('Water Data'!I38))="","",OFFSET('Water Data'!$I$28,0,10*ROW('Water Data'!I38)))</f>
        <v/>
      </c>
      <c r="CJ44" s="296" t="str">
        <f ca="true">+IF(OFFSET('Water Data'!$I$29,0,10*ROW('Water Data'!I38))="","",OFFSET('Water Data'!$I$29,0,10*ROW('Water Data'!I38)))</f>
        <v/>
      </c>
      <c r="CK44" s="296" t="str">
        <f ca="true">+IF(OFFSET('Sanitation Data'!$D$28,0,10*ROW('Sanitation Data'!D38))="","",OFFSET('Sanitation Data'!$D$28,0,10*ROW('Sanitation Data'!D38)))</f>
        <v/>
      </c>
      <c r="CL44" s="296" t="str">
        <f ca="true">+IF(OFFSET('Sanitation Data'!$D$29,0,10*ROW('Sanitation Data'!D38))="","",OFFSET('Sanitation Data'!$D$29,0,10*ROW('Sanitation Data'!D38)))</f>
        <v/>
      </c>
      <c r="CM44" s="296" t="str">
        <f ca="true">+IF(OFFSET('Sanitation Data'!$D$30,0,10*ROW('Sanitation Data'!D38))="","",OFFSET('Sanitation Data'!$D$30,0,10*ROW('Sanitation Data'!D38)))</f>
        <v/>
      </c>
      <c r="CN44" s="296" t="str">
        <f ca="true">+IF(OFFSET('Sanitation Data'!$D$31,0,10*ROW('Sanitation Data'!D38))="","",OFFSET('Sanitation Data'!$D$31,0,10*ROW('Sanitation Data'!D38)))</f>
        <v/>
      </c>
      <c r="CO44" s="296" t="str">
        <f ca="true">+IF(OFFSET('Sanitation Data'!$D$32,0,10*ROW('Sanitation Data'!D38))="","",OFFSET('Sanitation Data'!$D$32,0,10*ROW('Sanitation Data'!D38)))</f>
        <v/>
      </c>
      <c r="CP44" s="296" t="str">
        <f ca="true">+IF(OFFSET('Sanitation Data'!$E$28,0,10*ROW('Sanitation Data'!E38))="","",OFFSET('Sanitation Data'!$E$28,0,10*ROW('Sanitation Data'!E38)))</f>
        <v/>
      </c>
      <c r="CQ44" s="296" t="str">
        <f ca="true">+IF(OFFSET('Sanitation Data'!$E$29,0,10*ROW('Sanitation Data'!E38))="","",OFFSET('Sanitation Data'!$E$29,0,10*ROW('Sanitation Data'!E38)))</f>
        <v/>
      </c>
      <c r="CR44" s="296" t="str">
        <f ca="true">+IF(OFFSET('Sanitation Data'!$E$30,0,10*ROW('Sanitation Data'!E38))="","",OFFSET('Sanitation Data'!$E$30,0,10*ROW('Sanitation Data'!E38)))</f>
        <v/>
      </c>
      <c r="CS44" s="296" t="str">
        <f ca="true">+IF(OFFSET('Sanitation Data'!$E$31,0,10*ROW('Sanitation Data'!E38))="","",OFFSET('Sanitation Data'!$E$31,0,10*ROW('Sanitation Data'!E38)))</f>
        <v/>
      </c>
      <c r="CT44" s="296" t="str">
        <f ca="true">+IF(OFFSET('Sanitation Data'!$E$32,0,10*ROW('Sanitation Data'!E38))="","",OFFSET('Sanitation Data'!$E$32,0,10*ROW('Sanitation Data'!E38)))</f>
        <v/>
      </c>
      <c r="CU44" s="296" t="str">
        <f ca="true">+IF(OFFSET('Sanitation Data'!$F$28,0,10*ROW('Sanitation Data'!F38))="","",OFFSET('Sanitation Data'!$F$28,0,10*ROW('Sanitation Data'!F38)))</f>
        <v/>
      </c>
      <c r="CV44" s="296" t="str">
        <f ca="true">+IF(OFFSET('Sanitation Data'!$F$29,0,10*ROW('Sanitation Data'!F38))="","",OFFSET('Sanitation Data'!$F$29,0,10*ROW('Sanitation Data'!F38)))</f>
        <v/>
      </c>
      <c r="CW44" s="296" t="str">
        <f ca="true">+IF(OFFSET('Sanitation Data'!$F$30,0,10*ROW('Sanitation Data'!F38))="","",OFFSET('Sanitation Data'!$F$30,0,10*ROW('Sanitation Data'!F38)))</f>
        <v/>
      </c>
      <c r="CX44" s="296" t="str">
        <f ca="true">+IF(OFFSET('Sanitation Data'!$F$31,0,10*ROW('Sanitation Data'!F38))="","",OFFSET('Sanitation Data'!$F$31,0,10*ROW('Sanitation Data'!F38)))</f>
        <v/>
      </c>
      <c r="CY44" s="296" t="str">
        <f ca="true">+IF(OFFSET('Sanitation Data'!$F$32,0,10*ROW('Sanitation Data'!F38))="","",OFFSET('Sanitation Data'!$F$32,0,10*ROW('Sanitation Data'!F38)))</f>
        <v/>
      </c>
      <c r="CZ44" s="296" t="str">
        <f ca="true">+IF(OFFSET('Sanitation Data'!$G$28,0,10*ROW('Sanitation Data'!G38))="","",OFFSET('Sanitation Data'!$G$28,0,10*ROW('Sanitation Data'!G38)))</f>
        <v/>
      </c>
      <c r="DA44" s="296" t="str">
        <f ca="true">+IF(OFFSET('Sanitation Data'!$G$29,0,10*ROW('Sanitation Data'!G38))="","",OFFSET('Sanitation Data'!$G$29,0,10*ROW('Sanitation Data'!G38)))</f>
        <v/>
      </c>
      <c r="DB44" s="296" t="str">
        <f ca="true">+IF(OFFSET('Sanitation Data'!$G$30,0,10*ROW('Sanitation Data'!G38))="","",OFFSET('Sanitation Data'!$G$30,0,10*ROW('Sanitation Data'!G38)))</f>
        <v/>
      </c>
      <c r="DC44" s="296" t="str">
        <f ca="true">+IF(OFFSET('Sanitation Data'!$G$31,0,10*ROW('Sanitation Data'!G38))="","",OFFSET('Sanitation Data'!$G$31,0,10*ROW('Sanitation Data'!G38)))</f>
        <v/>
      </c>
      <c r="DD44" s="296" t="str">
        <f ca="true">+IF(OFFSET('Sanitation Data'!$G$32,0,10*ROW('Sanitation Data'!G38))="","",OFFSET('Sanitation Data'!$G$32,0,10*ROW('Sanitation Data'!G38)))</f>
        <v/>
      </c>
      <c r="DE44" s="296" t="str">
        <f ca="true">+IF(OFFSET('Sanitation Data'!$H$28,0,10*ROW('Sanitation Data'!H38))="","",OFFSET('Sanitation Data'!$H$28,0,10*ROW('Sanitation Data'!H38)))</f>
        <v/>
      </c>
      <c r="DF44" s="296" t="str">
        <f ca="true">+IF(OFFSET('Sanitation Data'!$H$29,0,10*ROW('Sanitation Data'!H38))="","",OFFSET('Sanitation Data'!$H$29,0,10*ROW('Sanitation Data'!H38)))</f>
        <v/>
      </c>
      <c r="DG44" s="296" t="str">
        <f ca="true">+IF(OFFSET('Sanitation Data'!$H$30,0,10*ROW('Sanitation Data'!H38))="","",OFFSET('Sanitation Data'!$H$30,0,10*ROW('Sanitation Data'!H38)))</f>
        <v/>
      </c>
      <c r="DH44" s="296" t="str">
        <f ca="true">+IF(OFFSET('Sanitation Data'!$H$31,0,10*ROW('Sanitation Data'!H38))="","",OFFSET('Sanitation Data'!$H$31,0,10*ROW('Sanitation Data'!H38)))</f>
        <v/>
      </c>
      <c r="DI44" s="296" t="str">
        <f ca="true">+IF(OFFSET('Sanitation Data'!$H$32,0,10*ROW('Sanitation Data'!H38))="","",OFFSET('Sanitation Data'!$H$32,0,10*ROW('Sanitation Data'!H38)))</f>
        <v/>
      </c>
      <c r="DJ44" s="296" t="str">
        <f ca="true">+IF(OFFSET('Sanitation Data'!$I$28,0,10*ROW('Sanitation Data'!I38))="","",OFFSET('Sanitation Data'!$I$28,0,10*ROW('Sanitation Data'!I38)))</f>
        <v/>
      </c>
      <c r="DK44" s="296" t="str">
        <f ca="true">+IF(OFFSET('Sanitation Data'!$I$29,0,10*ROW('Sanitation Data'!I38))="","",OFFSET('Sanitation Data'!$I$29,0,10*ROW('Sanitation Data'!I38)))</f>
        <v/>
      </c>
      <c r="DL44" s="296" t="str">
        <f ca="true">+IF(OFFSET('Sanitation Data'!$I$30,0,10*ROW('Sanitation Data'!I38))="","",OFFSET('Sanitation Data'!$I$30,0,10*ROW('Sanitation Data'!I38)))</f>
        <v/>
      </c>
      <c r="DM44" s="296" t="str">
        <f ca="true">+IF(OFFSET('Sanitation Data'!$I$31,0,10*ROW('Sanitation Data'!I38))="","",OFFSET('Sanitation Data'!$I$31,0,10*ROW('Sanitation Data'!I38)))</f>
        <v/>
      </c>
      <c r="DN44" s="296" t="str">
        <f ca="true">+IF(OFFSET('Sanitation Data'!$I$32,0,10*ROW('Sanitation Data'!I38))="","",OFFSET('Sanitation Data'!$I$32,0,10*ROW('Sanitation Data'!I38)))</f>
        <v/>
      </c>
      <c r="DO44" s="296" t="str">
        <f ca="true">+IF(OFFSET('Hygiene Data'!$D$11,0,10*ROW('Hygiene Data'!D38))="","",OFFSET('Hygiene Data'!$D$11,0,10*ROW('Hygiene Data'!D38)))</f>
        <v/>
      </c>
      <c r="DP44" s="296" t="str">
        <f ca="true">+IF(OFFSET('Hygiene Data'!$D$12,0,10*ROW('Hygiene Data'!D38))="","",OFFSET('Hygiene Data'!$D$12,0,10*ROW('Hygiene Data'!D38)))</f>
        <v/>
      </c>
      <c r="DQ44" s="296" t="str">
        <f ca="true">+IF(OFFSET('Hygiene Data'!$D$13,0,10*ROW('Hygiene Data'!D38))="","",OFFSET('Hygiene Data'!$D$13,0,10*ROW('Hygiene Data'!D38)))</f>
        <v/>
      </c>
      <c r="DR44" s="296" t="str">
        <f ca="true">+IF(OFFSET('Hygiene Data'!$E$11,0,10*ROW('Hygiene Data'!E38))="","",OFFSET('Hygiene Data'!$E$11,0,10*ROW('Hygiene Data'!E38)))</f>
        <v/>
      </c>
      <c r="DS44" s="296" t="str">
        <f ca="true">+IF(OFFSET('Hygiene Data'!$E$12,0,10*ROW('Hygiene Data'!E38))="","",OFFSET('Hygiene Data'!$E$12,0,10*ROW('Hygiene Data'!E38)))</f>
        <v/>
      </c>
      <c r="DT44" s="296" t="str">
        <f ca="true">+IF(OFFSET('Hygiene Data'!$E$13,0,10*ROW('Hygiene Data'!E38))="","",OFFSET('Hygiene Data'!$E$13,0,10*ROW('Hygiene Data'!E38)))</f>
        <v/>
      </c>
      <c r="DU44" s="296" t="str">
        <f ca="true">+IF(OFFSET('Hygiene Data'!$F$11,0,10*ROW('Hygiene Data'!F38))="","",OFFSET('Hygiene Data'!$F$11,0,10*ROW('Hygiene Data'!F38)))</f>
        <v/>
      </c>
      <c r="DV44" s="296" t="str">
        <f ca="true">+IF(OFFSET('Hygiene Data'!$F$12,0,10*ROW('Hygiene Data'!F38))="","",OFFSET('Hygiene Data'!$F$12,0,10*ROW('Hygiene Data'!F38)))</f>
        <v/>
      </c>
      <c r="DW44" s="296" t="str">
        <f ca="true">+IF(OFFSET('Hygiene Data'!$F$13,0,10*ROW('Hygiene Data'!F38))="","",OFFSET('Hygiene Data'!$F$13,0,10*ROW('Hygiene Data'!F38)))</f>
        <v/>
      </c>
      <c r="DX44" s="296" t="str">
        <f ca="true">+IF(OFFSET('Hygiene Data'!$G$11,0,10*ROW('Hygiene Data'!G38))="","",OFFSET('Hygiene Data'!$G$11,0,10*ROW('Hygiene Data'!G38)))</f>
        <v/>
      </c>
      <c r="DY44" s="296" t="str">
        <f ca="true">+IF(OFFSET('Hygiene Data'!$G$12,0,10*ROW('Hygiene Data'!G38))="","",OFFSET('Hygiene Data'!$G$12,0,10*ROW('Hygiene Data'!G38)))</f>
        <v/>
      </c>
      <c r="DZ44" s="296" t="str">
        <f ca="true">+IF(OFFSET('Hygiene Data'!$G$13,0,10*ROW('Hygiene Data'!G38))="","",OFFSET('Hygiene Data'!$G$13,0,10*ROW('Hygiene Data'!G38)))</f>
        <v/>
      </c>
      <c r="EA44" s="296" t="str">
        <f ca="true">+IF(OFFSET('Hygiene Data'!$H$11,0,10*ROW('Hygiene Data'!H38))="","",OFFSET('Hygiene Data'!$H$11,0,10*ROW('Hygiene Data'!H38)))</f>
        <v/>
      </c>
      <c r="EB44" s="296" t="str">
        <f ca="true">+IF(OFFSET('Hygiene Data'!$H$12,0,10*ROW('Hygiene Data'!H38))="","",OFFSET('Hygiene Data'!$H$12,0,10*ROW('Hygiene Data'!H38)))</f>
        <v/>
      </c>
      <c r="EC44" s="296" t="str">
        <f ca="true">+IF(OFFSET('Hygiene Data'!$H$13,0,10*ROW('Hygiene Data'!H38))="","",OFFSET('Hygiene Data'!$H$13,0,10*ROW('Hygiene Data'!H38)))</f>
        <v/>
      </c>
      <c r="ED44" s="296" t="str">
        <f ca="true">+IF(OFFSET('Hygiene Data'!$I$11,0,10*ROW('Hygiene Data'!I38))="","",OFFSET('Hygiene Data'!$I$11,0,10*ROW('Hygiene Data'!I38)))</f>
        <v/>
      </c>
      <c r="EE44" s="296" t="str">
        <f ca="true">+IF(OFFSET('Hygiene Data'!$I$12,0,10*ROW('Hygiene Data'!I38))="","",OFFSET('Hygiene Data'!$I$12,0,10*ROW('Hygiene Data'!I38)))</f>
        <v/>
      </c>
      <c r="EF44" s="296"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8" t="str">
        <f t="shared" ca="true" si="0"/>
        <v/>
      </c>
      <c r="D45" s="9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6"/>
      <c r="BS45" s="296" t="str">
        <f ca="true">+IF(OFFSET('Water Data'!$D$27,0,10*ROW('Water Data'!D39))="","",OFFSET('Water Data'!$D$27,0,10*ROW('Water Data'!D39)))</f>
        <v/>
      </c>
      <c r="BT45" s="296" t="str">
        <f ca="true">+IF(OFFSET('Water Data'!$D$28,0,10*ROW('Water Data'!D39))="","",OFFSET('Water Data'!$D$28,0,10*ROW('Water Data'!D39)))</f>
        <v/>
      </c>
      <c r="BU45" s="296" t="str">
        <f ca="true">+IF(OFFSET('Water Data'!$D$29,0,10*ROW('Water Data'!D39))="","",OFFSET('Water Data'!$D$29,0,10*ROW('Water Data'!D39)))</f>
        <v/>
      </c>
      <c r="BV45" s="296" t="str">
        <f ca="true">+IF(OFFSET('Water Data'!$E$27,0,10*ROW('Water Data'!E39))="","",OFFSET('Water Data'!$E$27,0,10*ROW('Water Data'!E39)))</f>
        <v/>
      </c>
      <c r="BW45" s="296" t="str">
        <f ca="true">+IF(OFFSET('Water Data'!$E$28,0,10*ROW('Water Data'!E39))="","",OFFSET('Water Data'!$E$28,0,10*ROW('Water Data'!E39)))</f>
        <v/>
      </c>
      <c r="BX45" s="296" t="str">
        <f ca="true">+IF(OFFSET('Water Data'!$E$29,0,10*ROW('Water Data'!E39))="","",OFFSET('Water Data'!$E$29,0,10*ROW('Water Data'!E39)))</f>
        <v/>
      </c>
      <c r="BY45" s="296" t="str">
        <f ca="true">+IF(OFFSET('Water Data'!$F$27,0,10*ROW('Water Data'!F39))="","",OFFSET('Water Data'!$F$27,0,10*ROW('Water Data'!F39)))</f>
        <v/>
      </c>
      <c r="BZ45" s="296" t="str">
        <f ca="true">+IF(OFFSET('Water Data'!$F$28,0,10*ROW('Water Data'!F39))="","",OFFSET('Water Data'!$F$28,0,10*ROW('Water Data'!F39)))</f>
        <v/>
      </c>
      <c r="CA45" s="296" t="str">
        <f ca="true">+IF(OFFSET('Water Data'!$F$29,0,10*ROW('Water Data'!F39))="","",OFFSET('Water Data'!$F$29,0,10*ROW('Water Data'!F39)))</f>
        <v/>
      </c>
      <c r="CB45" s="296" t="str">
        <f ca="true">+IF(OFFSET('Water Data'!$G$27,0,10*ROW('Water Data'!G39))="","",OFFSET('Water Data'!$G$27,0,10*ROW('Water Data'!G39)))</f>
        <v/>
      </c>
      <c r="CC45" s="296" t="str">
        <f ca="true">+IF(OFFSET('Water Data'!$G$28,0,10*ROW('Water Data'!G39))="","",OFFSET('Water Data'!$G$28,0,10*ROW('Water Data'!G39)))</f>
        <v/>
      </c>
      <c r="CD45" s="296" t="str">
        <f ca="true">+IF(OFFSET('Water Data'!$G$29,0,10*ROW('Water Data'!G39))="","",OFFSET('Water Data'!$G$29,0,10*ROW('Water Data'!G39)))</f>
        <v/>
      </c>
      <c r="CE45" s="296" t="str">
        <f ca="true">+IF(OFFSET('Water Data'!$H$27,0,10*ROW('Water Data'!H39))="","",OFFSET('Water Data'!$H$27,0,10*ROW('Water Data'!H39)))</f>
        <v/>
      </c>
      <c r="CF45" s="296" t="str">
        <f ca="true">+IF(OFFSET('Water Data'!$H$28,0,10*ROW('Water Data'!H39))="","",OFFSET('Water Data'!$H$28,0,10*ROW('Water Data'!H39)))</f>
        <v/>
      </c>
      <c r="CG45" s="296" t="str">
        <f ca="true">+IF(OFFSET('Water Data'!$H$29,0,10*ROW('Water Data'!H39))="","",OFFSET('Water Data'!$H$29,0,10*ROW('Water Data'!H39)))</f>
        <v/>
      </c>
      <c r="CH45" s="296" t="str">
        <f ca="true">+IF(OFFSET('Water Data'!$I$27,0,10*ROW('Water Data'!I39))="","",OFFSET('Water Data'!$I$27,0,10*ROW('Water Data'!I39)))</f>
        <v/>
      </c>
      <c r="CI45" s="296" t="str">
        <f ca="true">+IF(OFFSET('Water Data'!$I$28,0,10*ROW('Water Data'!I39))="","",OFFSET('Water Data'!$I$28,0,10*ROW('Water Data'!I39)))</f>
        <v/>
      </c>
      <c r="CJ45" s="296" t="str">
        <f ca="true">+IF(OFFSET('Water Data'!$I$29,0,10*ROW('Water Data'!I39))="","",OFFSET('Water Data'!$I$29,0,10*ROW('Water Data'!I39)))</f>
        <v/>
      </c>
      <c r="CK45" s="296" t="str">
        <f ca="true">+IF(OFFSET('Sanitation Data'!$D$28,0,10*ROW('Sanitation Data'!D39))="","",OFFSET('Sanitation Data'!$D$28,0,10*ROW('Sanitation Data'!D39)))</f>
        <v/>
      </c>
      <c r="CL45" s="296" t="str">
        <f ca="true">+IF(OFFSET('Sanitation Data'!$D$29,0,10*ROW('Sanitation Data'!D39))="","",OFFSET('Sanitation Data'!$D$29,0,10*ROW('Sanitation Data'!D39)))</f>
        <v/>
      </c>
      <c r="CM45" s="296" t="str">
        <f ca="true">+IF(OFFSET('Sanitation Data'!$D$30,0,10*ROW('Sanitation Data'!D39))="","",OFFSET('Sanitation Data'!$D$30,0,10*ROW('Sanitation Data'!D39)))</f>
        <v/>
      </c>
      <c r="CN45" s="296" t="str">
        <f ca="true">+IF(OFFSET('Sanitation Data'!$D$31,0,10*ROW('Sanitation Data'!D39))="","",OFFSET('Sanitation Data'!$D$31,0,10*ROW('Sanitation Data'!D39)))</f>
        <v/>
      </c>
      <c r="CO45" s="296" t="str">
        <f ca="true">+IF(OFFSET('Sanitation Data'!$D$32,0,10*ROW('Sanitation Data'!D39))="","",OFFSET('Sanitation Data'!$D$32,0,10*ROW('Sanitation Data'!D39)))</f>
        <v/>
      </c>
      <c r="CP45" s="296" t="str">
        <f ca="true">+IF(OFFSET('Sanitation Data'!$E$28,0,10*ROW('Sanitation Data'!E39))="","",OFFSET('Sanitation Data'!$E$28,0,10*ROW('Sanitation Data'!E39)))</f>
        <v/>
      </c>
      <c r="CQ45" s="296" t="str">
        <f ca="true">+IF(OFFSET('Sanitation Data'!$E$29,0,10*ROW('Sanitation Data'!E39))="","",OFFSET('Sanitation Data'!$E$29,0,10*ROW('Sanitation Data'!E39)))</f>
        <v/>
      </c>
      <c r="CR45" s="296" t="str">
        <f ca="true">+IF(OFFSET('Sanitation Data'!$E$30,0,10*ROW('Sanitation Data'!E39))="","",OFFSET('Sanitation Data'!$E$30,0,10*ROW('Sanitation Data'!E39)))</f>
        <v/>
      </c>
      <c r="CS45" s="296" t="str">
        <f ca="true">+IF(OFFSET('Sanitation Data'!$E$31,0,10*ROW('Sanitation Data'!E39))="","",OFFSET('Sanitation Data'!$E$31,0,10*ROW('Sanitation Data'!E39)))</f>
        <v/>
      </c>
      <c r="CT45" s="296" t="str">
        <f ca="true">+IF(OFFSET('Sanitation Data'!$E$32,0,10*ROW('Sanitation Data'!E39))="","",OFFSET('Sanitation Data'!$E$32,0,10*ROW('Sanitation Data'!E39)))</f>
        <v/>
      </c>
      <c r="CU45" s="296" t="str">
        <f ca="true">+IF(OFFSET('Sanitation Data'!$F$28,0,10*ROW('Sanitation Data'!F39))="","",OFFSET('Sanitation Data'!$F$28,0,10*ROW('Sanitation Data'!F39)))</f>
        <v/>
      </c>
      <c r="CV45" s="296" t="str">
        <f ca="true">+IF(OFFSET('Sanitation Data'!$F$29,0,10*ROW('Sanitation Data'!F39))="","",OFFSET('Sanitation Data'!$F$29,0,10*ROW('Sanitation Data'!F39)))</f>
        <v/>
      </c>
      <c r="CW45" s="296" t="str">
        <f ca="true">+IF(OFFSET('Sanitation Data'!$F$30,0,10*ROW('Sanitation Data'!F39))="","",OFFSET('Sanitation Data'!$F$30,0,10*ROW('Sanitation Data'!F39)))</f>
        <v/>
      </c>
      <c r="CX45" s="296" t="str">
        <f ca="true">+IF(OFFSET('Sanitation Data'!$F$31,0,10*ROW('Sanitation Data'!F39))="","",OFFSET('Sanitation Data'!$F$31,0,10*ROW('Sanitation Data'!F39)))</f>
        <v/>
      </c>
      <c r="CY45" s="296" t="str">
        <f ca="true">+IF(OFFSET('Sanitation Data'!$F$32,0,10*ROW('Sanitation Data'!F39))="","",OFFSET('Sanitation Data'!$F$32,0,10*ROW('Sanitation Data'!F39)))</f>
        <v/>
      </c>
      <c r="CZ45" s="296" t="str">
        <f ca="true">+IF(OFFSET('Sanitation Data'!$G$28,0,10*ROW('Sanitation Data'!G39))="","",OFFSET('Sanitation Data'!$G$28,0,10*ROW('Sanitation Data'!G39)))</f>
        <v/>
      </c>
      <c r="DA45" s="296" t="str">
        <f ca="true">+IF(OFFSET('Sanitation Data'!$G$29,0,10*ROW('Sanitation Data'!G39))="","",OFFSET('Sanitation Data'!$G$29,0,10*ROW('Sanitation Data'!G39)))</f>
        <v/>
      </c>
      <c r="DB45" s="296" t="str">
        <f ca="true">+IF(OFFSET('Sanitation Data'!$G$30,0,10*ROW('Sanitation Data'!G39))="","",OFFSET('Sanitation Data'!$G$30,0,10*ROW('Sanitation Data'!G39)))</f>
        <v/>
      </c>
      <c r="DC45" s="296" t="str">
        <f ca="true">+IF(OFFSET('Sanitation Data'!$G$31,0,10*ROW('Sanitation Data'!G39))="","",OFFSET('Sanitation Data'!$G$31,0,10*ROW('Sanitation Data'!G39)))</f>
        <v/>
      </c>
      <c r="DD45" s="296" t="str">
        <f ca="true">+IF(OFFSET('Sanitation Data'!$G$32,0,10*ROW('Sanitation Data'!G39))="","",OFFSET('Sanitation Data'!$G$32,0,10*ROW('Sanitation Data'!G39)))</f>
        <v/>
      </c>
      <c r="DE45" s="296" t="str">
        <f ca="true">+IF(OFFSET('Sanitation Data'!$H$28,0,10*ROW('Sanitation Data'!H39))="","",OFFSET('Sanitation Data'!$H$28,0,10*ROW('Sanitation Data'!H39)))</f>
        <v/>
      </c>
      <c r="DF45" s="296" t="str">
        <f ca="true">+IF(OFFSET('Sanitation Data'!$H$29,0,10*ROW('Sanitation Data'!H39))="","",OFFSET('Sanitation Data'!$H$29,0,10*ROW('Sanitation Data'!H39)))</f>
        <v/>
      </c>
      <c r="DG45" s="296" t="str">
        <f ca="true">+IF(OFFSET('Sanitation Data'!$H$30,0,10*ROW('Sanitation Data'!H39))="","",OFFSET('Sanitation Data'!$H$30,0,10*ROW('Sanitation Data'!H39)))</f>
        <v/>
      </c>
      <c r="DH45" s="296" t="str">
        <f ca="true">+IF(OFFSET('Sanitation Data'!$H$31,0,10*ROW('Sanitation Data'!H39))="","",OFFSET('Sanitation Data'!$H$31,0,10*ROW('Sanitation Data'!H39)))</f>
        <v/>
      </c>
      <c r="DI45" s="296" t="str">
        <f ca="true">+IF(OFFSET('Sanitation Data'!$H$32,0,10*ROW('Sanitation Data'!H39))="","",OFFSET('Sanitation Data'!$H$32,0,10*ROW('Sanitation Data'!H39)))</f>
        <v/>
      </c>
      <c r="DJ45" s="296" t="str">
        <f ca="true">+IF(OFFSET('Sanitation Data'!$I$28,0,10*ROW('Sanitation Data'!I39))="","",OFFSET('Sanitation Data'!$I$28,0,10*ROW('Sanitation Data'!I39)))</f>
        <v/>
      </c>
      <c r="DK45" s="296" t="str">
        <f ca="true">+IF(OFFSET('Sanitation Data'!$I$29,0,10*ROW('Sanitation Data'!I39))="","",OFFSET('Sanitation Data'!$I$29,0,10*ROW('Sanitation Data'!I39)))</f>
        <v/>
      </c>
      <c r="DL45" s="296" t="str">
        <f ca="true">+IF(OFFSET('Sanitation Data'!$I$30,0,10*ROW('Sanitation Data'!I39))="","",OFFSET('Sanitation Data'!$I$30,0,10*ROW('Sanitation Data'!I39)))</f>
        <v/>
      </c>
      <c r="DM45" s="296" t="str">
        <f ca="true">+IF(OFFSET('Sanitation Data'!$I$31,0,10*ROW('Sanitation Data'!I39))="","",OFFSET('Sanitation Data'!$I$31,0,10*ROW('Sanitation Data'!I39)))</f>
        <v/>
      </c>
      <c r="DN45" s="296" t="str">
        <f ca="true">+IF(OFFSET('Sanitation Data'!$I$32,0,10*ROW('Sanitation Data'!I39))="","",OFFSET('Sanitation Data'!$I$32,0,10*ROW('Sanitation Data'!I39)))</f>
        <v/>
      </c>
      <c r="DO45" s="296" t="str">
        <f ca="true">+IF(OFFSET('Hygiene Data'!$D$11,0,10*ROW('Hygiene Data'!D39))="","",OFFSET('Hygiene Data'!$D$11,0,10*ROW('Hygiene Data'!D39)))</f>
        <v/>
      </c>
      <c r="DP45" s="296" t="str">
        <f ca="true">+IF(OFFSET('Hygiene Data'!$D$12,0,10*ROW('Hygiene Data'!D39))="","",OFFSET('Hygiene Data'!$D$12,0,10*ROW('Hygiene Data'!D39)))</f>
        <v/>
      </c>
      <c r="DQ45" s="296" t="str">
        <f ca="true">+IF(OFFSET('Hygiene Data'!$D$13,0,10*ROW('Hygiene Data'!D39))="","",OFFSET('Hygiene Data'!$D$13,0,10*ROW('Hygiene Data'!D39)))</f>
        <v/>
      </c>
      <c r="DR45" s="296" t="str">
        <f ca="true">+IF(OFFSET('Hygiene Data'!$E$11,0,10*ROW('Hygiene Data'!E39))="","",OFFSET('Hygiene Data'!$E$11,0,10*ROW('Hygiene Data'!E39)))</f>
        <v/>
      </c>
      <c r="DS45" s="296" t="str">
        <f ca="true">+IF(OFFSET('Hygiene Data'!$E$12,0,10*ROW('Hygiene Data'!E39))="","",OFFSET('Hygiene Data'!$E$12,0,10*ROW('Hygiene Data'!E39)))</f>
        <v/>
      </c>
      <c r="DT45" s="296" t="str">
        <f ca="true">+IF(OFFSET('Hygiene Data'!$E$13,0,10*ROW('Hygiene Data'!E39))="","",OFFSET('Hygiene Data'!$E$13,0,10*ROW('Hygiene Data'!E39)))</f>
        <v/>
      </c>
      <c r="DU45" s="296" t="str">
        <f ca="true">+IF(OFFSET('Hygiene Data'!$F$11,0,10*ROW('Hygiene Data'!F39))="","",OFFSET('Hygiene Data'!$F$11,0,10*ROW('Hygiene Data'!F39)))</f>
        <v/>
      </c>
      <c r="DV45" s="296" t="str">
        <f ca="true">+IF(OFFSET('Hygiene Data'!$F$12,0,10*ROW('Hygiene Data'!F39))="","",OFFSET('Hygiene Data'!$F$12,0,10*ROW('Hygiene Data'!F39)))</f>
        <v/>
      </c>
      <c r="DW45" s="296" t="str">
        <f ca="true">+IF(OFFSET('Hygiene Data'!$F$13,0,10*ROW('Hygiene Data'!F39))="","",OFFSET('Hygiene Data'!$F$13,0,10*ROW('Hygiene Data'!F39)))</f>
        <v/>
      </c>
      <c r="DX45" s="296" t="str">
        <f ca="true">+IF(OFFSET('Hygiene Data'!$G$11,0,10*ROW('Hygiene Data'!G39))="","",OFFSET('Hygiene Data'!$G$11,0,10*ROW('Hygiene Data'!G39)))</f>
        <v/>
      </c>
      <c r="DY45" s="296" t="str">
        <f ca="true">+IF(OFFSET('Hygiene Data'!$G$12,0,10*ROW('Hygiene Data'!G39))="","",OFFSET('Hygiene Data'!$G$12,0,10*ROW('Hygiene Data'!G39)))</f>
        <v/>
      </c>
      <c r="DZ45" s="296" t="str">
        <f ca="true">+IF(OFFSET('Hygiene Data'!$G$13,0,10*ROW('Hygiene Data'!G39))="","",OFFSET('Hygiene Data'!$G$13,0,10*ROW('Hygiene Data'!G39)))</f>
        <v/>
      </c>
      <c r="EA45" s="296" t="str">
        <f ca="true">+IF(OFFSET('Hygiene Data'!$H$11,0,10*ROW('Hygiene Data'!H39))="","",OFFSET('Hygiene Data'!$H$11,0,10*ROW('Hygiene Data'!H39)))</f>
        <v/>
      </c>
      <c r="EB45" s="296" t="str">
        <f ca="true">+IF(OFFSET('Hygiene Data'!$H$12,0,10*ROW('Hygiene Data'!H39))="","",OFFSET('Hygiene Data'!$H$12,0,10*ROW('Hygiene Data'!H39)))</f>
        <v/>
      </c>
      <c r="EC45" s="296" t="str">
        <f ca="true">+IF(OFFSET('Hygiene Data'!$H$13,0,10*ROW('Hygiene Data'!H39))="","",OFFSET('Hygiene Data'!$H$13,0,10*ROW('Hygiene Data'!H39)))</f>
        <v/>
      </c>
      <c r="ED45" s="296" t="str">
        <f ca="true">+IF(OFFSET('Hygiene Data'!$I$11,0,10*ROW('Hygiene Data'!I39))="","",OFFSET('Hygiene Data'!$I$11,0,10*ROW('Hygiene Data'!I39)))</f>
        <v/>
      </c>
      <c r="EE45" s="296" t="str">
        <f ca="true">+IF(OFFSET('Hygiene Data'!$I$12,0,10*ROW('Hygiene Data'!I39))="","",OFFSET('Hygiene Data'!$I$12,0,10*ROW('Hygiene Data'!I39)))</f>
        <v/>
      </c>
      <c r="EF45" s="296"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8" t="str">
        <f t="shared" ca="true" si="0"/>
        <v/>
      </c>
      <c r="D46" s="9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6"/>
      <c r="BS46" s="296" t="str">
        <f ca="true">+IF(OFFSET('Water Data'!$D$27,0,10*ROW('Water Data'!D40))="","",OFFSET('Water Data'!$D$27,0,10*ROW('Water Data'!D40)))</f>
        <v/>
      </c>
      <c r="BT46" s="296" t="str">
        <f ca="true">+IF(OFFSET('Water Data'!$D$28,0,10*ROW('Water Data'!D40))="","",OFFSET('Water Data'!$D$28,0,10*ROW('Water Data'!D40)))</f>
        <v/>
      </c>
      <c r="BU46" s="296" t="str">
        <f ca="true">+IF(OFFSET('Water Data'!$D$29,0,10*ROW('Water Data'!D40))="","",OFFSET('Water Data'!$D$29,0,10*ROW('Water Data'!D40)))</f>
        <v/>
      </c>
      <c r="BV46" s="296" t="str">
        <f ca="true">+IF(OFFSET('Water Data'!$E$27,0,10*ROW('Water Data'!E40))="","",OFFSET('Water Data'!$E$27,0,10*ROW('Water Data'!E40)))</f>
        <v/>
      </c>
      <c r="BW46" s="296" t="str">
        <f ca="true">+IF(OFFSET('Water Data'!$E$28,0,10*ROW('Water Data'!E40))="","",OFFSET('Water Data'!$E$28,0,10*ROW('Water Data'!E40)))</f>
        <v/>
      </c>
      <c r="BX46" s="296" t="str">
        <f ca="true">+IF(OFFSET('Water Data'!$E$29,0,10*ROW('Water Data'!E40))="","",OFFSET('Water Data'!$E$29,0,10*ROW('Water Data'!E40)))</f>
        <v/>
      </c>
      <c r="BY46" s="296" t="str">
        <f ca="true">+IF(OFFSET('Water Data'!$F$27,0,10*ROW('Water Data'!F40))="","",OFFSET('Water Data'!$F$27,0,10*ROW('Water Data'!F40)))</f>
        <v/>
      </c>
      <c r="BZ46" s="296" t="str">
        <f ca="true">+IF(OFFSET('Water Data'!$F$28,0,10*ROW('Water Data'!F40))="","",OFFSET('Water Data'!$F$28,0,10*ROW('Water Data'!F40)))</f>
        <v/>
      </c>
      <c r="CA46" s="296" t="str">
        <f ca="true">+IF(OFFSET('Water Data'!$F$29,0,10*ROW('Water Data'!F40))="","",OFFSET('Water Data'!$F$29,0,10*ROW('Water Data'!F40)))</f>
        <v/>
      </c>
      <c r="CB46" s="296" t="str">
        <f ca="true">+IF(OFFSET('Water Data'!$G$27,0,10*ROW('Water Data'!G40))="","",OFFSET('Water Data'!$G$27,0,10*ROW('Water Data'!G40)))</f>
        <v/>
      </c>
      <c r="CC46" s="296" t="str">
        <f ca="true">+IF(OFFSET('Water Data'!$G$28,0,10*ROW('Water Data'!G40))="","",OFFSET('Water Data'!$G$28,0,10*ROW('Water Data'!G40)))</f>
        <v/>
      </c>
      <c r="CD46" s="296" t="str">
        <f ca="true">+IF(OFFSET('Water Data'!$G$29,0,10*ROW('Water Data'!G40))="","",OFFSET('Water Data'!$G$29,0,10*ROW('Water Data'!G40)))</f>
        <v/>
      </c>
      <c r="CE46" s="296" t="str">
        <f ca="true">+IF(OFFSET('Water Data'!$H$27,0,10*ROW('Water Data'!H40))="","",OFFSET('Water Data'!$H$27,0,10*ROW('Water Data'!H40)))</f>
        <v/>
      </c>
      <c r="CF46" s="296" t="str">
        <f ca="true">+IF(OFFSET('Water Data'!$H$28,0,10*ROW('Water Data'!H40))="","",OFFSET('Water Data'!$H$28,0,10*ROW('Water Data'!H40)))</f>
        <v/>
      </c>
      <c r="CG46" s="296" t="str">
        <f ca="true">+IF(OFFSET('Water Data'!$H$29,0,10*ROW('Water Data'!H40))="","",OFFSET('Water Data'!$H$29,0,10*ROW('Water Data'!H40)))</f>
        <v/>
      </c>
      <c r="CH46" s="296" t="str">
        <f ca="true">+IF(OFFSET('Water Data'!$I$27,0,10*ROW('Water Data'!I40))="","",OFFSET('Water Data'!$I$27,0,10*ROW('Water Data'!I40)))</f>
        <v/>
      </c>
      <c r="CI46" s="296" t="str">
        <f ca="true">+IF(OFFSET('Water Data'!$I$28,0,10*ROW('Water Data'!I40))="","",OFFSET('Water Data'!$I$28,0,10*ROW('Water Data'!I40)))</f>
        <v/>
      </c>
      <c r="CJ46" s="296" t="str">
        <f ca="true">+IF(OFFSET('Water Data'!$I$29,0,10*ROW('Water Data'!I40))="","",OFFSET('Water Data'!$I$29,0,10*ROW('Water Data'!I40)))</f>
        <v/>
      </c>
      <c r="CK46" s="296" t="str">
        <f ca="true">+IF(OFFSET('Sanitation Data'!$D$28,0,10*ROW('Sanitation Data'!D40))="","",OFFSET('Sanitation Data'!$D$28,0,10*ROW('Sanitation Data'!D40)))</f>
        <v/>
      </c>
      <c r="CL46" s="296" t="str">
        <f ca="true">+IF(OFFSET('Sanitation Data'!$D$29,0,10*ROW('Sanitation Data'!D40))="","",OFFSET('Sanitation Data'!$D$29,0,10*ROW('Sanitation Data'!D40)))</f>
        <v/>
      </c>
      <c r="CM46" s="296" t="str">
        <f ca="true">+IF(OFFSET('Sanitation Data'!$D$30,0,10*ROW('Sanitation Data'!D40))="","",OFFSET('Sanitation Data'!$D$30,0,10*ROW('Sanitation Data'!D40)))</f>
        <v/>
      </c>
      <c r="CN46" s="296" t="str">
        <f ca="true">+IF(OFFSET('Sanitation Data'!$D$31,0,10*ROW('Sanitation Data'!D40))="","",OFFSET('Sanitation Data'!$D$31,0,10*ROW('Sanitation Data'!D40)))</f>
        <v/>
      </c>
      <c r="CO46" s="296" t="str">
        <f ca="true">+IF(OFFSET('Sanitation Data'!$D$32,0,10*ROW('Sanitation Data'!D40))="","",OFFSET('Sanitation Data'!$D$32,0,10*ROW('Sanitation Data'!D40)))</f>
        <v/>
      </c>
      <c r="CP46" s="296" t="str">
        <f ca="true">+IF(OFFSET('Sanitation Data'!$E$28,0,10*ROW('Sanitation Data'!E40))="","",OFFSET('Sanitation Data'!$E$28,0,10*ROW('Sanitation Data'!E40)))</f>
        <v/>
      </c>
      <c r="CQ46" s="296" t="str">
        <f ca="true">+IF(OFFSET('Sanitation Data'!$E$29,0,10*ROW('Sanitation Data'!E40))="","",OFFSET('Sanitation Data'!$E$29,0,10*ROW('Sanitation Data'!E40)))</f>
        <v/>
      </c>
      <c r="CR46" s="296" t="str">
        <f ca="true">+IF(OFFSET('Sanitation Data'!$E$30,0,10*ROW('Sanitation Data'!E40))="","",OFFSET('Sanitation Data'!$E$30,0,10*ROW('Sanitation Data'!E40)))</f>
        <v/>
      </c>
      <c r="CS46" s="296" t="str">
        <f ca="true">+IF(OFFSET('Sanitation Data'!$E$31,0,10*ROW('Sanitation Data'!E40))="","",OFFSET('Sanitation Data'!$E$31,0,10*ROW('Sanitation Data'!E40)))</f>
        <v/>
      </c>
      <c r="CT46" s="296" t="str">
        <f ca="true">+IF(OFFSET('Sanitation Data'!$E$32,0,10*ROW('Sanitation Data'!E40))="","",OFFSET('Sanitation Data'!$E$32,0,10*ROW('Sanitation Data'!E40)))</f>
        <v/>
      </c>
      <c r="CU46" s="296" t="str">
        <f ca="true">+IF(OFFSET('Sanitation Data'!$F$28,0,10*ROW('Sanitation Data'!F40))="","",OFFSET('Sanitation Data'!$F$28,0,10*ROW('Sanitation Data'!F40)))</f>
        <v/>
      </c>
      <c r="CV46" s="296" t="str">
        <f ca="true">+IF(OFFSET('Sanitation Data'!$F$29,0,10*ROW('Sanitation Data'!F40))="","",OFFSET('Sanitation Data'!$F$29,0,10*ROW('Sanitation Data'!F40)))</f>
        <v/>
      </c>
      <c r="CW46" s="296" t="str">
        <f ca="true">+IF(OFFSET('Sanitation Data'!$F$30,0,10*ROW('Sanitation Data'!F40))="","",OFFSET('Sanitation Data'!$F$30,0,10*ROW('Sanitation Data'!F40)))</f>
        <v/>
      </c>
      <c r="CX46" s="296" t="str">
        <f ca="true">+IF(OFFSET('Sanitation Data'!$F$31,0,10*ROW('Sanitation Data'!F40))="","",OFFSET('Sanitation Data'!$F$31,0,10*ROW('Sanitation Data'!F40)))</f>
        <v/>
      </c>
      <c r="CY46" s="296" t="str">
        <f ca="true">+IF(OFFSET('Sanitation Data'!$F$32,0,10*ROW('Sanitation Data'!F40))="","",OFFSET('Sanitation Data'!$F$32,0,10*ROW('Sanitation Data'!F40)))</f>
        <v/>
      </c>
      <c r="CZ46" s="296" t="str">
        <f ca="true">+IF(OFFSET('Sanitation Data'!$G$28,0,10*ROW('Sanitation Data'!G40))="","",OFFSET('Sanitation Data'!$G$28,0,10*ROW('Sanitation Data'!G40)))</f>
        <v/>
      </c>
      <c r="DA46" s="296" t="str">
        <f ca="true">+IF(OFFSET('Sanitation Data'!$G$29,0,10*ROW('Sanitation Data'!G40))="","",OFFSET('Sanitation Data'!$G$29,0,10*ROW('Sanitation Data'!G40)))</f>
        <v/>
      </c>
      <c r="DB46" s="296" t="str">
        <f ca="true">+IF(OFFSET('Sanitation Data'!$G$30,0,10*ROW('Sanitation Data'!G40))="","",OFFSET('Sanitation Data'!$G$30,0,10*ROW('Sanitation Data'!G40)))</f>
        <v/>
      </c>
      <c r="DC46" s="296" t="str">
        <f ca="true">+IF(OFFSET('Sanitation Data'!$G$31,0,10*ROW('Sanitation Data'!G40))="","",OFFSET('Sanitation Data'!$G$31,0,10*ROW('Sanitation Data'!G40)))</f>
        <v/>
      </c>
      <c r="DD46" s="296" t="str">
        <f ca="true">+IF(OFFSET('Sanitation Data'!$G$32,0,10*ROW('Sanitation Data'!G40))="","",OFFSET('Sanitation Data'!$G$32,0,10*ROW('Sanitation Data'!G40)))</f>
        <v/>
      </c>
      <c r="DE46" s="296" t="str">
        <f ca="true">+IF(OFFSET('Sanitation Data'!$H$28,0,10*ROW('Sanitation Data'!H40))="","",OFFSET('Sanitation Data'!$H$28,0,10*ROW('Sanitation Data'!H40)))</f>
        <v/>
      </c>
      <c r="DF46" s="296" t="str">
        <f ca="true">+IF(OFFSET('Sanitation Data'!$H$29,0,10*ROW('Sanitation Data'!H40))="","",OFFSET('Sanitation Data'!$H$29,0,10*ROW('Sanitation Data'!H40)))</f>
        <v/>
      </c>
      <c r="DG46" s="296" t="str">
        <f ca="true">+IF(OFFSET('Sanitation Data'!$H$30,0,10*ROW('Sanitation Data'!H40))="","",OFFSET('Sanitation Data'!$H$30,0,10*ROW('Sanitation Data'!H40)))</f>
        <v/>
      </c>
      <c r="DH46" s="296" t="str">
        <f ca="true">+IF(OFFSET('Sanitation Data'!$H$31,0,10*ROW('Sanitation Data'!H40))="","",OFFSET('Sanitation Data'!$H$31,0,10*ROW('Sanitation Data'!H40)))</f>
        <v/>
      </c>
      <c r="DI46" s="296" t="str">
        <f ca="true">+IF(OFFSET('Sanitation Data'!$H$32,0,10*ROW('Sanitation Data'!H40))="","",OFFSET('Sanitation Data'!$H$32,0,10*ROW('Sanitation Data'!H40)))</f>
        <v/>
      </c>
      <c r="DJ46" s="296" t="str">
        <f ca="true">+IF(OFFSET('Sanitation Data'!$I$28,0,10*ROW('Sanitation Data'!I40))="","",OFFSET('Sanitation Data'!$I$28,0,10*ROW('Sanitation Data'!I40)))</f>
        <v/>
      </c>
      <c r="DK46" s="296" t="str">
        <f ca="true">+IF(OFFSET('Sanitation Data'!$I$29,0,10*ROW('Sanitation Data'!I40))="","",OFFSET('Sanitation Data'!$I$29,0,10*ROW('Sanitation Data'!I40)))</f>
        <v/>
      </c>
      <c r="DL46" s="296" t="str">
        <f ca="true">+IF(OFFSET('Sanitation Data'!$I$30,0,10*ROW('Sanitation Data'!I40))="","",OFFSET('Sanitation Data'!$I$30,0,10*ROW('Sanitation Data'!I40)))</f>
        <v/>
      </c>
      <c r="DM46" s="296" t="str">
        <f ca="true">+IF(OFFSET('Sanitation Data'!$I$31,0,10*ROW('Sanitation Data'!I40))="","",OFFSET('Sanitation Data'!$I$31,0,10*ROW('Sanitation Data'!I40)))</f>
        <v/>
      </c>
      <c r="DN46" s="296" t="str">
        <f ca="true">+IF(OFFSET('Sanitation Data'!$I$32,0,10*ROW('Sanitation Data'!I40))="","",OFFSET('Sanitation Data'!$I$32,0,10*ROW('Sanitation Data'!I40)))</f>
        <v/>
      </c>
      <c r="DO46" s="296" t="str">
        <f ca="true">+IF(OFFSET('Hygiene Data'!$D$11,0,10*ROW('Hygiene Data'!D40))="","",OFFSET('Hygiene Data'!$D$11,0,10*ROW('Hygiene Data'!D40)))</f>
        <v/>
      </c>
      <c r="DP46" s="296" t="str">
        <f ca="true">+IF(OFFSET('Hygiene Data'!$D$12,0,10*ROW('Hygiene Data'!D40))="","",OFFSET('Hygiene Data'!$D$12,0,10*ROW('Hygiene Data'!D40)))</f>
        <v/>
      </c>
      <c r="DQ46" s="296" t="str">
        <f ca="true">+IF(OFFSET('Hygiene Data'!$D$13,0,10*ROW('Hygiene Data'!D40))="","",OFFSET('Hygiene Data'!$D$13,0,10*ROW('Hygiene Data'!D40)))</f>
        <v/>
      </c>
      <c r="DR46" s="296" t="str">
        <f ca="true">+IF(OFFSET('Hygiene Data'!$E$11,0,10*ROW('Hygiene Data'!E40))="","",OFFSET('Hygiene Data'!$E$11,0,10*ROW('Hygiene Data'!E40)))</f>
        <v/>
      </c>
      <c r="DS46" s="296" t="str">
        <f ca="true">+IF(OFFSET('Hygiene Data'!$E$12,0,10*ROW('Hygiene Data'!E40))="","",OFFSET('Hygiene Data'!$E$12,0,10*ROW('Hygiene Data'!E40)))</f>
        <v/>
      </c>
      <c r="DT46" s="296" t="str">
        <f ca="true">+IF(OFFSET('Hygiene Data'!$E$13,0,10*ROW('Hygiene Data'!E40))="","",OFFSET('Hygiene Data'!$E$13,0,10*ROW('Hygiene Data'!E40)))</f>
        <v/>
      </c>
      <c r="DU46" s="296" t="str">
        <f ca="true">+IF(OFFSET('Hygiene Data'!$F$11,0,10*ROW('Hygiene Data'!F40))="","",OFFSET('Hygiene Data'!$F$11,0,10*ROW('Hygiene Data'!F40)))</f>
        <v/>
      </c>
      <c r="DV46" s="296" t="str">
        <f ca="true">+IF(OFFSET('Hygiene Data'!$F$12,0,10*ROW('Hygiene Data'!F40))="","",OFFSET('Hygiene Data'!$F$12,0,10*ROW('Hygiene Data'!F40)))</f>
        <v/>
      </c>
      <c r="DW46" s="296" t="str">
        <f ca="true">+IF(OFFSET('Hygiene Data'!$F$13,0,10*ROW('Hygiene Data'!F40))="","",OFFSET('Hygiene Data'!$F$13,0,10*ROW('Hygiene Data'!F40)))</f>
        <v/>
      </c>
      <c r="DX46" s="296" t="str">
        <f ca="true">+IF(OFFSET('Hygiene Data'!$G$11,0,10*ROW('Hygiene Data'!G40))="","",OFFSET('Hygiene Data'!$G$11,0,10*ROW('Hygiene Data'!G40)))</f>
        <v/>
      </c>
      <c r="DY46" s="296" t="str">
        <f ca="true">+IF(OFFSET('Hygiene Data'!$G$12,0,10*ROW('Hygiene Data'!G40))="","",OFFSET('Hygiene Data'!$G$12,0,10*ROW('Hygiene Data'!G40)))</f>
        <v/>
      </c>
      <c r="DZ46" s="296" t="str">
        <f ca="true">+IF(OFFSET('Hygiene Data'!$G$13,0,10*ROW('Hygiene Data'!G40))="","",OFFSET('Hygiene Data'!$G$13,0,10*ROW('Hygiene Data'!G40)))</f>
        <v/>
      </c>
      <c r="EA46" s="296" t="str">
        <f ca="true">+IF(OFFSET('Hygiene Data'!$H$11,0,10*ROW('Hygiene Data'!H40))="","",OFFSET('Hygiene Data'!$H$11,0,10*ROW('Hygiene Data'!H40)))</f>
        <v/>
      </c>
      <c r="EB46" s="296" t="str">
        <f ca="true">+IF(OFFSET('Hygiene Data'!$H$12,0,10*ROW('Hygiene Data'!H40))="","",OFFSET('Hygiene Data'!$H$12,0,10*ROW('Hygiene Data'!H40)))</f>
        <v/>
      </c>
      <c r="EC46" s="296" t="str">
        <f ca="true">+IF(OFFSET('Hygiene Data'!$H$13,0,10*ROW('Hygiene Data'!H40))="","",OFFSET('Hygiene Data'!$H$13,0,10*ROW('Hygiene Data'!H40)))</f>
        <v/>
      </c>
      <c r="ED46" s="296" t="str">
        <f ca="true">+IF(OFFSET('Hygiene Data'!$I$11,0,10*ROW('Hygiene Data'!I40))="","",OFFSET('Hygiene Data'!$I$11,0,10*ROW('Hygiene Data'!I40)))</f>
        <v/>
      </c>
      <c r="EE46" s="296" t="str">
        <f ca="true">+IF(OFFSET('Hygiene Data'!$I$12,0,10*ROW('Hygiene Data'!I40))="","",OFFSET('Hygiene Data'!$I$12,0,10*ROW('Hygiene Data'!I40)))</f>
        <v/>
      </c>
      <c r="EF46" s="296"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8" t="str">
        <f t="shared" ca="true" si="0"/>
        <v/>
      </c>
      <c r="D47" s="9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6"/>
      <c r="BS47" s="296" t="str">
        <f ca="true">+IF(OFFSET('Water Data'!$D$27,0,10*ROW('Water Data'!D41))="","",OFFSET('Water Data'!$D$27,0,10*ROW('Water Data'!D41)))</f>
        <v/>
      </c>
      <c r="BT47" s="296" t="str">
        <f ca="true">+IF(OFFSET('Water Data'!$D$28,0,10*ROW('Water Data'!D41))="","",OFFSET('Water Data'!$D$28,0,10*ROW('Water Data'!D41)))</f>
        <v/>
      </c>
      <c r="BU47" s="296" t="str">
        <f ca="true">+IF(OFFSET('Water Data'!$D$29,0,10*ROW('Water Data'!D41))="","",OFFSET('Water Data'!$D$29,0,10*ROW('Water Data'!D41)))</f>
        <v/>
      </c>
      <c r="BV47" s="296" t="str">
        <f ca="true">+IF(OFFSET('Water Data'!$E$27,0,10*ROW('Water Data'!E41))="","",OFFSET('Water Data'!$E$27,0,10*ROW('Water Data'!E41)))</f>
        <v/>
      </c>
      <c r="BW47" s="296" t="str">
        <f ca="true">+IF(OFFSET('Water Data'!$E$28,0,10*ROW('Water Data'!E41))="","",OFFSET('Water Data'!$E$28,0,10*ROW('Water Data'!E41)))</f>
        <v/>
      </c>
      <c r="BX47" s="296" t="str">
        <f ca="true">+IF(OFFSET('Water Data'!$E$29,0,10*ROW('Water Data'!E41))="","",OFFSET('Water Data'!$E$29,0,10*ROW('Water Data'!E41)))</f>
        <v/>
      </c>
      <c r="BY47" s="296" t="str">
        <f ca="true">+IF(OFFSET('Water Data'!$F$27,0,10*ROW('Water Data'!F41))="","",OFFSET('Water Data'!$F$27,0,10*ROW('Water Data'!F41)))</f>
        <v/>
      </c>
      <c r="BZ47" s="296" t="str">
        <f ca="true">+IF(OFFSET('Water Data'!$F$28,0,10*ROW('Water Data'!F41))="","",OFFSET('Water Data'!$F$28,0,10*ROW('Water Data'!F41)))</f>
        <v/>
      </c>
      <c r="CA47" s="296" t="str">
        <f ca="true">+IF(OFFSET('Water Data'!$F$29,0,10*ROW('Water Data'!F41))="","",OFFSET('Water Data'!$F$29,0,10*ROW('Water Data'!F41)))</f>
        <v/>
      </c>
      <c r="CB47" s="296" t="str">
        <f ca="true">+IF(OFFSET('Water Data'!$G$27,0,10*ROW('Water Data'!G41))="","",OFFSET('Water Data'!$G$27,0,10*ROW('Water Data'!G41)))</f>
        <v/>
      </c>
      <c r="CC47" s="296" t="str">
        <f ca="true">+IF(OFFSET('Water Data'!$G$28,0,10*ROW('Water Data'!G41))="","",OFFSET('Water Data'!$G$28,0,10*ROW('Water Data'!G41)))</f>
        <v/>
      </c>
      <c r="CD47" s="296" t="str">
        <f ca="true">+IF(OFFSET('Water Data'!$G$29,0,10*ROW('Water Data'!G41))="","",OFFSET('Water Data'!$G$29,0,10*ROW('Water Data'!G41)))</f>
        <v/>
      </c>
      <c r="CE47" s="296" t="str">
        <f ca="true">+IF(OFFSET('Water Data'!$H$27,0,10*ROW('Water Data'!H41))="","",OFFSET('Water Data'!$H$27,0,10*ROW('Water Data'!H41)))</f>
        <v/>
      </c>
      <c r="CF47" s="296" t="str">
        <f ca="true">+IF(OFFSET('Water Data'!$H$28,0,10*ROW('Water Data'!H41))="","",OFFSET('Water Data'!$H$28,0,10*ROW('Water Data'!H41)))</f>
        <v/>
      </c>
      <c r="CG47" s="296" t="str">
        <f ca="true">+IF(OFFSET('Water Data'!$H$29,0,10*ROW('Water Data'!H41))="","",OFFSET('Water Data'!$H$29,0,10*ROW('Water Data'!H41)))</f>
        <v/>
      </c>
      <c r="CH47" s="296" t="str">
        <f ca="true">+IF(OFFSET('Water Data'!$I$27,0,10*ROW('Water Data'!I41))="","",OFFSET('Water Data'!$I$27,0,10*ROW('Water Data'!I41)))</f>
        <v/>
      </c>
      <c r="CI47" s="296" t="str">
        <f ca="true">+IF(OFFSET('Water Data'!$I$28,0,10*ROW('Water Data'!I41))="","",OFFSET('Water Data'!$I$28,0,10*ROW('Water Data'!I41)))</f>
        <v/>
      </c>
      <c r="CJ47" s="296" t="str">
        <f ca="true">+IF(OFFSET('Water Data'!$I$29,0,10*ROW('Water Data'!I41))="","",OFFSET('Water Data'!$I$29,0,10*ROW('Water Data'!I41)))</f>
        <v/>
      </c>
      <c r="CK47" s="296" t="str">
        <f ca="true">+IF(OFFSET('Sanitation Data'!$D$28,0,10*ROW('Sanitation Data'!D41))="","",OFFSET('Sanitation Data'!$D$28,0,10*ROW('Sanitation Data'!D41)))</f>
        <v/>
      </c>
      <c r="CL47" s="296" t="str">
        <f ca="true">+IF(OFFSET('Sanitation Data'!$D$29,0,10*ROW('Sanitation Data'!D41))="","",OFFSET('Sanitation Data'!$D$29,0,10*ROW('Sanitation Data'!D41)))</f>
        <v/>
      </c>
      <c r="CM47" s="296" t="str">
        <f ca="true">+IF(OFFSET('Sanitation Data'!$D$30,0,10*ROW('Sanitation Data'!D41))="","",OFFSET('Sanitation Data'!$D$30,0,10*ROW('Sanitation Data'!D41)))</f>
        <v/>
      </c>
      <c r="CN47" s="296" t="str">
        <f ca="true">+IF(OFFSET('Sanitation Data'!$D$31,0,10*ROW('Sanitation Data'!D41))="","",OFFSET('Sanitation Data'!$D$31,0,10*ROW('Sanitation Data'!D41)))</f>
        <v/>
      </c>
      <c r="CO47" s="296" t="str">
        <f ca="true">+IF(OFFSET('Sanitation Data'!$D$32,0,10*ROW('Sanitation Data'!D41))="","",OFFSET('Sanitation Data'!$D$32,0,10*ROW('Sanitation Data'!D41)))</f>
        <v/>
      </c>
      <c r="CP47" s="296" t="str">
        <f ca="true">+IF(OFFSET('Sanitation Data'!$E$28,0,10*ROW('Sanitation Data'!E41))="","",OFFSET('Sanitation Data'!$E$28,0,10*ROW('Sanitation Data'!E41)))</f>
        <v/>
      </c>
      <c r="CQ47" s="296" t="str">
        <f ca="true">+IF(OFFSET('Sanitation Data'!$E$29,0,10*ROW('Sanitation Data'!E41))="","",OFFSET('Sanitation Data'!$E$29,0,10*ROW('Sanitation Data'!E41)))</f>
        <v/>
      </c>
      <c r="CR47" s="296" t="str">
        <f ca="true">+IF(OFFSET('Sanitation Data'!$E$30,0,10*ROW('Sanitation Data'!E41))="","",OFFSET('Sanitation Data'!$E$30,0,10*ROW('Sanitation Data'!E41)))</f>
        <v/>
      </c>
      <c r="CS47" s="296" t="str">
        <f ca="true">+IF(OFFSET('Sanitation Data'!$E$31,0,10*ROW('Sanitation Data'!E41))="","",OFFSET('Sanitation Data'!$E$31,0,10*ROW('Sanitation Data'!E41)))</f>
        <v/>
      </c>
      <c r="CT47" s="296" t="str">
        <f ca="true">+IF(OFFSET('Sanitation Data'!$E$32,0,10*ROW('Sanitation Data'!E41))="","",OFFSET('Sanitation Data'!$E$32,0,10*ROW('Sanitation Data'!E41)))</f>
        <v/>
      </c>
      <c r="CU47" s="296" t="str">
        <f ca="true">+IF(OFFSET('Sanitation Data'!$F$28,0,10*ROW('Sanitation Data'!F41))="","",OFFSET('Sanitation Data'!$F$28,0,10*ROW('Sanitation Data'!F41)))</f>
        <v/>
      </c>
      <c r="CV47" s="296" t="str">
        <f ca="true">+IF(OFFSET('Sanitation Data'!$F$29,0,10*ROW('Sanitation Data'!F41))="","",OFFSET('Sanitation Data'!$F$29,0,10*ROW('Sanitation Data'!F41)))</f>
        <v/>
      </c>
      <c r="CW47" s="296" t="str">
        <f ca="true">+IF(OFFSET('Sanitation Data'!$F$30,0,10*ROW('Sanitation Data'!F41))="","",OFFSET('Sanitation Data'!$F$30,0,10*ROW('Sanitation Data'!F41)))</f>
        <v/>
      </c>
      <c r="CX47" s="296" t="str">
        <f ca="true">+IF(OFFSET('Sanitation Data'!$F$31,0,10*ROW('Sanitation Data'!F41))="","",OFFSET('Sanitation Data'!$F$31,0,10*ROW('Sanitation Data'!F41)))</f>
        <v/>
      </c>
      <c r="CY47" s="296" t="str">
        <f ca="true">+IF(OFFSET('Sanitation Data'!$F$32,0,10*ROW('Sanitation Data'!F41))="","",OFFSET('Sanitation Data'!$F$32,0,10*ROW('Sanitation Data'!F41)))</f>
        <v/>
      </c>
      <c r="CZ47" s="296" t="str">
        <f ca="true">+IF(OFFSET('Sanitation Data'!$G$28,0,10*ROW('Sanitation Data'!G41))="","",OFFSET('Sanitation Data'!$G$28,0,10*ROW('Sanitation Data'!G41)))</f>
        <v/>
      </c>
      <c r="DA47" s="296" t="str">
        <f ca="true">+IF(OFFSET('Sanitation Data'!$G$29,0,10*ROW('Sanitation Data'!G41))="","",OFFSET('Sanitation Data'!$G$29,0,10*ROW('Sanitation Data'!G41)))</f>
        <v/>
      </c>
      <c r="DB47" s="296" t="str">
        <f ca="true">+IF(OFFSET('Sanitation Data'!$G$30,0,10*ROW('Sanitation Data'!G41))="","",OFFSET('Sanitation Data'!$G$30,0,10*ROW('Sanitation Data'!G41)))</f>
        <v/>
      </c>
      <c r="DC47" s="296" t="str">
        <f ca="true">+IF(OFFSET('Sanitation Data'!$G$31,0,10*ROW('Sanitation Data'!G41))="","",OFFSET('Sanitation Data'!$G$31,0,10*ROW('Sanitation Data'!G41)))</f>
        <v/>
      </c>
      <c r="DD47" s="296" t="str">
        <f ca="true">+IF(OFFSET('Sanitation Data'!$G$32,0,10*ROW('Sanitation Data'!G41))="","",OFFSET('Sanitation Data'!$G$32,0,10*ROW('Sanitation Data'!G41)))</f>
        <v/>
      </c>
      <c r="DE47" s="296" t="str">
        <f ca="true">+IF(OFFSET('Sanitation Data'!$H$28,0,10*ROW('Sanitation Data'!H41))="","",OFFSET('Sanitation Data'!$H$28,0,10*ROW('Sanitation Data'!H41)))</f>
        <v/>
      </c>
      <c r="DF47" s="296" t="str">
        <f ca="true">+IF(OFFSET('Sanitation Data'!$H$29,0,10*ROW('Sanitation Data'!H41))="","",OFFSET('Sanitation Data'!$H$29,0,10*ROW('Sanitation Data'!H41)))</f>
        <v/>
      </c>
      <c r="DG47" s="296" t="str">
        <f ca="true">+IF(OFFSET('Sanitation Data'!$H$30,0,10*ROW('Sanitation Data'!H41))="","",OFFSET('Sanitation Data'!$H$30,0,10*ROW('Sanitation Data'!H41)))</f>
        <v/>
      </c>
      <c r="DH47" s="296" t="str">
        <f ca="true">+IF(OFFSET('Sanitation Data'!$H$31,0,10*ROW('Sanitation Data'!H41))="","",OFFSET('Sanitation Data'!$H$31,0,10*ROW('Sanitation Data'!H41)))</f>
        <v/>
      </c>
      <c r="DI47" s="296" t="str">
        <f ca="true">+IF(OFFSET('Sanitation Data'!$H$32,0,10*ROW('Sanitation Data'!H41))="","",OFFSET('Sanitation Data'!$H$32,0,10*ROW('Sanitation Data'!H41)))</f>
        <v/>
      </c>
      <c r="DJ47" s="296" t="str">
        <f ca="true">+IF(OFFSET('Sanitation Data'!$I$28,0,10*ROW('Sanitation Data'!I41))="","",OFFSET('Sanitation Data'!$I$28,0,10*ROW('Sanitation Data'!I41)))</f>
        <v/>
      </c>
      <c r="DK47" s="296" t="str">
        <f ca="true">+IF(OFFSET('Sanitation Data'!$I$29,0,10*ROW('Sanitation Data'!I41))="","",OFFSET('Sanitation Data'!$I$29,0,10*ROW('Sanitation Data'!I41)))</f>
        <v/>
      </c>
      <c r="DL47" s="296" t="str">
        <f ca="true">+IF(OFFSET('Sanitation Data'!$I$30,0,10*ROW('Sanitation Data'!I41))="","",OFFSET('Sanitation Data'!$I$30,0,10*ROW('Sanitation Data'!I41)))</f>
        <v/>
      </c>
      <c r="DM47" s="296" t="str">
        <f ca="true">+IF(OFFSET('Sanitation Data'!$I$31,0,10*ROW('Sanitation Data'!I41))="","",OFFSET('Sanitation Data'!$I$31,0,10*ROW('Sanitation Data'!I41)))</f>
        <v/>
      </c>
      <c r="DN47" s="296" t="str">
        <f ca="true">+IF(OFFSET('Sanitation Data'!$I$32,0,10*ROW('Sanitation Data'!I41))="","",OFFSET('Sanitation Data'!$I$32,0,10*ROW('Sanitation Data'!I41)))</f>
        <v/>
      </c>
      <c r="DO47" s="296" t="str">
        <f ca="true">+IF(OFFSET('Hygiene Data'!$D$11,0,10*ROW('Hygiene Data'!D41))="","",OFFSET('Hygiene Data'!$D$11,0,10*ROW('Hygiene Data'!D41)))</f>
        <v/>
      </c>
      <c r="DP47" s="296" t="str">
        <f ca="true">+IF(OFFSET('Hygiene Data'!$D$12,0,10*ROW('Hygiene Data'!D41))="","",OFFSET('Hygiene Data'!$D$12,0,10*ROW('Hygiene Data'!D41)))</f>
        <v/>
      </c>
      <c r="DQ47" s="296" t="str">
        <f ca="true">+IF(OFFSET('Hygiene Data'!$D$13,0,10*ROW('Hygiene Data'!D41))="","",OFFSET('Hygiene Data'!$D$13,0,10*ROW('Hygiene Data'!D41)))</f>
        <v/>
      </c>
      <c r="DR47" s="296" t="str">
        <f ca="true">+IF(OFFSET('Hygiene Data'!$E$11,0,10*ROW('Hygiene Data'!E41))="","",OFFSET('Hygiene Data'!$E$11,0,10*ROW('Hygiene Data'!E41)))</f>
        <v/>
      </c>
      <c r="DS47" s="296" t="str">
        <f ca="true">+IF(OFFSET('Hygiene Data'!$E$12,0,10*ROW('Hygiene Data'!E41))="","",OFFSET('Hygiene Data'!$E$12,0,10*ROW('Hygiene Data'!E41)))</f>
        <v/>
      </c>
      <c r="DT47" s="296" t="str">
        <f ca="true">+IF(OFFSET('Hygiene Data'!$E$13,0,10*ROW('Hygiene Data'!E41))="","",OFFSET('Hygiene Data'!$E$13,0,10*ROW('Hygiene Data'!E41)))</f>
        <v/>
      </c>
      <c r="DU47" s="296" t="str">
        <f ca="true">+IF(OFFSET('Hygiene Data'!$F$11,0,10*ROW('Hygiene Data'!F41))="","",OFFSET('Hygiene Data'!$F$11,0,10*ROW('Hygiene Data'!F41)))</f>
        <v/>
      </c>
      <c r="DV47" s="296" t="str">
        <f ca="true">+IF(OFFSET('Hygiene Data'!$F$12,0,10*ROW('Hygiene Data'!F41))="","",OFFSET('Hygiene Data'!$F$12,0,10*ROW('Hygiene Data'!F41)))</f>
        <v/>
      </c>
      <c r="DW47" s="296" t="str">
        <f ca="true">+IF(OFFSET('Hygiene Data'!$F$13,0,10*ROW('Hygiene Data'!F41))="","",OFFSET('Hygiene Data'!$F$13,0,10*ROW('Hygiene Data'!F41)))</f>
        <v/>
      </c>
      <c r="DX47" s="296" t="str">
        <f ca="true">+IF(OFFSET('Hygiene Data'!$G$11,0,10*ROW('Hygiene Data'!G41))="","",OFFSET('Hygiene Data'!$G$11,0,10*ROW('Hygiene Data'!G41)))</f>
        <v/>
      </c>
      <c r="DY47" s="296" t="str">
        <f ca="true">+IF(OFFSET('Hygiene Data'!$G$12,0,10*ROW('Hygiene Data'!G41))="","",OFFSET('Hygiene Data'!$G$12,0,10*ROW('Hygiene Data'!G41)))</f>
        <v/>
      </c>
      <c r="DZ47" s="296" t="str">
        <f ca="true">+IF(OFFSET('Hygiene Data'!$G$13,0,10*ROW('Hygiene Data'!G41))="","",OFFSET('Hygiene Data'!$G$13,0,10*ROW('Hygiene Data'!G41)))</f>
        <v/>
      </c>
      <c r="EA47" s="296" t="str">
        <f ca="true">+IF(OFFSET('Hygiene Data'!$H$11,0,10*ROW('Hygiene Data'!H41))="","",OFFSET('Hygiene Data'!$H$11,0,10*ROW('Hygiene Data'!H41)))</f>
        <v/>
      </c>
      <c r="EB47" s="296" t="str">
        <f ca="true">+IF(OFFSET('Hygiene Data'!$H$12,0,10*ROW('Hygiene Data'!H41))="","",OFFSET('Hygiene Data'!$H$12,0,10*ROW('Hygiene Data'!H41)))</f>
        <v/>
      </c>
      <c r="EC47" s="296" t="str">
        <f ca="true">+IF(OFFSET('Hygiene Data'!$H$13,0,10*ROW('Hygiene Data'!H41))="","",OFFSET('Hygiene Data'!$H$13,0,10*ROW('Hygiene Data'!H41)))</f>
        <v/>
      </c>
      <c r="ED47" s="296" t="str">
        <f ca="true">+IF(OFFSET('Hygiene Data'!$I$11,0,10*ROW('Hygiene Data'!I41))="","",OFFSET('Hygiene Data'!$I$11,0,10*ROW('Hygiene Data'!I41)))</f>
        <v/>
      </c>
      <c r="EE47" s="296" t="str">
        <f ca="true">+IF(OFFSET('Hygiene Data'!$I$12,0,10*ROW('Hygiene Data'!I41))="","",OFFSET('Hygiene Data'!$I$12,0,10*ROW('Hygiene Data'!I41)))</f>
        <v/>
      </c>
      <c r="EF47" s="296"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8" t="str">
        <f t="shared" ca="true" si="0"/>
        <v/>
      </c>
      <c r="D48" s="9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6"/>
      <c r="BS48" s="296" t="str">
        <f ca="true">+IF(OFFSET('Water Data'!$D$27,0,10*ROW('Water Data'!D42))="","",OFFSET('Water Data'!$D$27,0,10*ROW('Water Data'!D42)))</f>
        <v/>
      </c>
      <c r="BT48" s="296" t="str">
        <f ca="true">+IF(OFFSET('Water Data'!$D$28,0,10*ROW('Water Data'!D42))="","",OFFSET('Water Data'!$D$28,0,10*ROW('Water Data'!D42)))</f>
        <v/>
      </c>
      <c r="BU48" s="296" t="str">
        <f ca="true">+IF(OFFSET('Water Data'!$D$29,0,10*ROW('Water Data'!D42))="","",OFFSET('Water Data'!$D$29,0,10*ROW('Water Data'!D42)))</f>
        <v/>
      </c>
      <c r="BV48" s="296" t="str">
        <f ca="true">+IF(OFFSET('Water Data'!$E$27,0,10*ROW('Water Data'!E42))="","",OFFSET('Water Data'!$E$27,0,10*ROW('Water Data'!E42)))</f>
        <v/>
      </c>
      <c r="BW48" s="296" t="str">
        <f ca="true">+IF(OFFSET('Water Data'!$E$28,0,10*ROW('Water Data'!E42))="","",OFFSET('Water Data'!$E$28,0,10*ROW('Water Data'!E42)))</f>
        <v/>
      </c>
      <c r="BX48" s="296" t="str">
        <f ca="true">+IF(OFFSET('Water Data'!$E$29,0,10*ROW('Water Data'!E42))="","",OFFSET('Water Data'!$E$29,0,10*ROW('Water Data'!E42)))</f>
        <v/>
      </c>
      <c r="BY48" s="296" t="str">
        <f ca="true">+IF(OFFSET('Water Data'!$F$27,0,10*ROW('Water Data'!F42))="","",OFFSET('Water Data'!$F$27,0,10*ROW('Water Data'!F42)))</f>
        <v/>
      </c>
      <c r="BZ48" s="296" t="str">
        <f ca="true">+IF(OFFSET('Water Data'!$F$28,0,10*ROW('Water Data'!F42))="","",OFFSET('Water Data'!$F$28,0,10*ROW('Water Data'!F42)))</f>
        <v/>
      </c>
      <c r="CA48" s="296" t="str">
        <f ca="true">+IF(OFFSET('Water Data'!$F$29,0,10*ROW('Water Data'!F42))="","",OFFSET('Water Data'!$F$29,0,10*ROW('Water Data'!F42)))</f>
        <v/>
      </c>
      <c r="CB48" s="296" t="str">
        <f ca="true">+IF(OFFSET('Water Data'!$G$27,0,10*ROW('Water Data'!G42))="","",OFFSET('Water Data'!$G$27,0,10*ROW('Water Data'!G42)))</f>
        <v/>
      </c>
      <c r="CC48" s="296" t="str">
        <f ca="true">+IF(OFFSET('Water Data'!$G$28,0,10*ROW('Water Data'!G42))="","",OFFSET('Water Data'!$G$28,0,10*ROW('Water Data'!G42)))</f>
        <v/>
      </c>
      <c r="CD48" s="296" t="str">
        <f ca="true">+IF(OFFSET('Water Data'!$G$29,0,10*ROW('Water Data'!G42))="","",OFFSET('Water Data'!$G$29,0,10*ROW('Water Data'!G42)))</f>
        <v/>
      </c>
      <c r="CE48" s="296" t="str">
        <f ca="true">+IF(OFFSET('Water Data'!$H$27,0,10*ROW('Water Data'!H42))="","",OFFSET('Water Data'!$H$27,0,10*ROW('Water Data'!H42)))</f>
        <v/>
      </c>
      <c r="CF48" s="296" t="str">
        <f ca="true">+IF(OFFSET('Water Data'!$H$28,0,10*ROW('Water Data'!H42))="","",OFFSET('Water Data'!$H$28,0,10*ROW('Water Data'!H42)))</f>
        <v/>
      </c>
      <c r="CG48" s="296" t="str">
        <f ca="true">+IF(OFFSET('Water Data'!$H$29,0,10*ROW('Water Data'!H42))="","",OFFSET('Water Data'!$H$29,0,10*ROW('Water Data'!H42)))</f>
        <v/>
      </c>
      <c r="CH48" s="296" t="str">
        <f ca="true">+IF(OFFSET('Water Data'!$I$27,0,10*ROW('Water Data'!I42))="","",OFFSET('Water Data'!$I$27,0,10*ROW('Water Data'!I42)))</f>
        <v/>
      </c>
      <c r="CI48" s="296" t="str">
        <f ca="true">+IF(OFFSET('Water Data'!$I$28,0,10*ROW('Water Data'!I42))="","",OFFSET('Water Data'!$I$28,0,10*ROW('Water Data'!I42)))</f>
        <v/>
      </c>
      <c r="CJ48" s="296" t="str">
        <f ca="true">+IF(OFFSET('Water Data'!$I$29,0,10*ROW('Water Data'!I42))="","",OFFSET('Water Data'!$I$29,0,10*ROW('Water Data'!I42)))</f>
        <v/>
      </c>
      <c r="CK48" s="296" t="str">
        <f ca="true">+IF(OFFSET('Sanitation Data'!$D$28,0,10*ROW('Sanitation Data'!D42))="","",OFFSET('Sanitation Data'!$D$28,0,10*ROW('Sanitation Data'!D42)))</f>
        <v/>
      </c>
      <c r="CL48" s="296" t="str">
        <f ca="true">+IF(OFFSET('Sanitation Data'!$D$29,0,10*ROW('Sanitation Data'!D42))="","",OFFSET('Sanitation Data'!$D$29,0,10*ROW('Sanitation Data'!D42)))</f>
        <v/>
      </c>
      <c r="CM48" s="296" t="str">
        <f ca="true">+IF(OFFSET('Sanitation Data'!$D$30,0,10*ROW('Sanitation Data'!D42))="","",OFFSET('Sanitation Data'!$D$30,0,10*ROW('Sanitation Data'!D42)))</f>
        <v/>
      </c>
      <c r="CN48" s="296" t="str">
        <f ca="true">+IF(OFFSET('Sanitation Data'!$D$31,0,10*ROW('Sanitation Data'!D42))="","",OFFSET('Sanitation Data'!$D$31,0,10*ROW('Sanitation Data'!D42)))</f>
        <v/>
      </c>
      <c r="CO48" s="296" t="str">
        <f ca="true">+IF(OFFSET('Sanitation Data'!$D$32,0,10*ROW('Sanitation Data'!D42))="","",OFFSET('Sanitation Data'!$D$32,0,10*ROW('Sanitation Data'!D42)))</f>
        <v/>
      </c>
      <c r="CP48" s="296" t="str">
        <f ca="true">+IF(OFFSET('Sanitation Data'!$E$28,0,10*ROW('Sanitation Data'!E42))="","",OFFSET('Sanitation Data'!$E$28,0,10*ROW('Sanitation Data'!E42)))</f>
        <v/>
      </c>
      <c r="CQ48" s="296" t="str">
        <f ca="true">+IF(OFFSET('Sanitation Data'!$E$29,0,10*ROW('Sanitation Data'!E42))="","",OFFSET('Sanitation Data'!$E$29,0,10*ROW('Sanitation Data'!E42)))</f>
        <v/>
      </c>
      <c r="CR48" s="296" t="str">
        <f ca="true">+IF(OFFSET('Sanitation Data'!$E$30,0,10*ROW('Sanitation Data'!E42))="","",OFFSET('Sanitation Data'!$E$30,0,10*ROW('Sanitation Data'!E42)))</f>
        <v/>
      </c>
      <c r="CS48" s="296" t="str">
        <f ca="true">+IF(OFFSET('Sanitation Data'!$E$31,0,10*ROW('Sanitation Data'!E42))="","",OFFSET('Sanitation Data'!$E$31,0,10*ROW('Sanitation Data'!E42)))</f>
        <v/>
      </c>
      <c r="CT48" s="296" t="str">
        <f ca="true">+IF(OFFSET('Sanitation Data'!$E$32,0,10*ROW('Sanitation Data'!E42))="","",OFFSET('Sanitation Data'!$E$32,0,10*ROW('Sanitation Data'!E42)))</f>
        <v/>
      </c>
      <c r="CU48" s="296" t="str">
        <f ca="true">+IF(OFFSET('Sanitation Data'!$F$28,0,10*ROW('Sanitation Data'!F42))="","",OFFSET('Sanitation Data'!$F$28,0,10*ROW('Sanitation Data'!F42)))</f>
        <v/>
      </c>
      <c r="CV48" s="296" t="str">
        <f ca="true">+IF(OFFSET('Sanitation Data'!$F$29,0,10*ROW('Sanitation Data'!F42))="","",OFFSET('Sanitation Data'!$F$29,0,10*ROW('Sanitation Data'!F42)))</f>
        <v/>
      </c>
      <c r="CW48" s="296" t="str">
        <f ca="true">+IF(OFFSET('Sanitation Data'!$F$30,0,10*ROW('Sanitation Data'!F42))="","",OFFSET('Sanitation Data'!$F$30,0,10*ROW('Sanitation Data'!F42)))</f>
        <v/>
      </c>
      <c r="CX48" s="296" t="str">
        <f ca="true">+IF(OFFSET('Sanitation Data'!$F$31,0,10*ROW('Sanitation Data'!F42))="","",OFFSET('Sanitation Data'!$F$31,0,10*ROW('Sanitation Data'!F42)))</f>
        <v/>
      </c>
      <c r="CY48" s="296" t="str">
        <f ca="true">+IF(OFFSET('Sanitation Data'!$F$32,0,10*ROW('Sanitation Data'!F42))="","",OFFSET('Sanitation Data'!$F$32,0,10*ROW('Sanitation Data'!F42)))</f>
        <v/>
      </c>
      <c r="CZ48" s="296" t="str">
        <f ca="true">+IF(OFFSET('Sanitation Data'!$G$28,0,10*ROW('Sanitation Data'!G42))="","",OFFSET('Sanitation Data'!$G$28,0,10*ROW('Sanitation Data'!G42)))</f>
        <v/>
      </c>
      <c r="DA48" s="296" t="str">
        <f ca="true">+IF(OFFSET('Sanitation Data'!$G$29,0,10*ROW('Sanitation Data'!G42))="","",OFFSET('Sanitation Data'!$G$29,0,10*ROW('Sanitation Data'!G42)))</f>
        <v/>
      </c>
      <c r="DB48" s="296" t="str">
        <f ca="true">+IF(OFFSET('Sanitation Data'!$G$30,0,10*ROW('Sanitation Data'!G42))="","",OFFSET('Sanitation Data'!$G$30,0,10*ROW('Sanitation Data'!G42)))</f>
        <v/>
      </c>
      <c r="DC48" s="296" t="str">
        <f ca="true">+IF(OFFSET('Sanitation Data'!$G$31,0,10*ROW('Sanitation Data'!G42))="","",OFFSET('Sanitation Data'!$G$31,0,10*ROW('Sanitation Data'!G42)))</f>
        <v/>
      </c>
      <c r="DD48" s="296" t="str">
        <f ca="true">+IF(OFFSET('Sanitation Data'!$G$32,0,10*ROW('Sanitation Data'!G42))="","",OFFSET('Sanitation Data'!$G$32,0,10*ROW('Sanitation Data'!G42)))</f>
        <v/>
      </c>
      <c r="DE48" s="296" t="str">
        <f ca="true">+IF(OFFSET('Sanitation Data'!$H$28,0,10*ROW('Sanitation Data'!H42))="","",OFFSET('Sanitation Data'!$H$28,0,10*ROW('Sanitation Data'!H42)))</f>
        <v/>
      </c>
      <c r="DF48" s="296" t="str">
        <f ca="true">+IF(OFFSET('Sanitation Data'!$H$29,0,10*ROW('Sanitation Data'!H42))="","",OFFSET('Sanitation Data'!$H$29,0,10*ROW('Sanitation Data'!H42)))</f>
        <v/>
      </c>
      <c r="DG48" s="296" t="str">
        <f ca="true">+IF(OFFSET('Sanitation Data'!$H$30,0,10*ROW('Sanitation Data'!H42))="","",OFFSET('Sanitation Data'!$H$30,0,10*ROW('Sanitation Data'!H42)))</f>
        <v/>
      </c>
      <c r="DH48" s="296" t="str">
        <f ca="true">+IF(OFFSET('Sanitation Data'!$H$31,0,10*ROW('Sanitation Data'!H42))="","",OFFSET('Sanitation Data'!$H$31,0,10*ROW('Sanitation Data'!H42)))</f>
        <v/>
      </c>
      <c r="DI48" s="296" t="str">
        <f ca="true">+IF(OFFSET('Sanitation Data'!$H$32,0,10*ROW('Sanitation Data'!H42))="","",OFFSET('Sanitation Data'!$H$32,0,10*ROW('Sanitation Data'!H42)))</f>
        <v/>
      </c>
      <c r="DJ48" s="296" t="str">
        <f ca="true">+IF(OFFSET('Sanitation Data'!$I$28,0,10*ROW('Sanitation Data'!I42))="","",OFFSET('Sanitation Data'!$I$28,0,10*ROW('Sanitation Data'!I42)))</f>
        <v/>
      </c>
      <c r="DK48" s="296" t="str">
        <f ca="true">+IF(OFFSET('Sanitation Data'!$I$29,0,10*ROW('Sanitation Data'!I42))="","",OFFSET('Sanitation Data'!$I$29,0,10*ROW('Sanitation Data'!I42)))</f>
        <v/>
      </c>
      <c r="DL48" s="296" t="str">
        <f ca="true">+IF(OFFSET('Sanitation Data'!$I$30,0,10*ROW('Sanitation Data'!I42))="","",OFFSET('Sanitation Data'!$I$30,0,10*ROW('Sanitation Data'!I42)))</f>
        <v/>
      </c>
      <c r="DM48" s="296" t="str">
        <f ca="true">+IF(OFFSET('Sanitation Data'!$I$31,0,10*ROW('Sanitation Data'!I42))="","",OFFSET('Sanitation Data'!$I$31,0,10*ROW('Sanitation Data'!I42)))</f>
        <v/>
      </c>
      <c r="DN48" s="296" t="str">
        <f ca="true">+IF(OFFSET('Sanitation Data'!$I$32,0,10*ROW('Sanitation Data'!I42))="","",OFFSET('Sanitation Data'!$I$32,0,10*ROW('Sanitation Data'!I42)))</f>
        <v/>
      </c>
      <c r="DO48" s="296" t="str">
        <f ca="true">+IF(OFFSET('Hygiene Data'!$D$11,0,10*ROW('Hygiene Data'!D42))="","",OFFSET('Hygiene Data'!$D$11,0,10*ROW('Hygiene Data'!D42)))</f>
        <v/>
      </c>
      <c r="DP48" s="296" t="str">
        <f ca="true">+IF(OFFSET('Hygiene Data'!$D$12,0,10*ROW('Hygiene Data'!D42))="","",OFFSET('Hygiene Data'!$D$12,0,10*ROW('Hygiene Data'!D42)))</f>
        <v/>
      </c>
      <c r="DQ48" s="296" t="str">
        <f ca="true">+IF(OFFSET('Hygiene Data'!$D$13,0,10*ROW('Hygiene Data'!D42))="","",OFFSET('Hygiene Data'!$D$13,0,10*ROW('Hygiene Data'!D42)))</f>
        <v/>
      </c>
      <c r="DR48" s="296" t="str">
        <f ca="true">+IF(OFFSET('Hygiene Data'!$E$11,0,10*ROW('Hygiene Data'!E42))="","",OFFSET('Hygiene Data'!$E$11,0,10*ROW('Hygiene Data'!E42)))</f>
        <v/>
      </c>
      <c r="DS48" s="296" t="str">
        <f ca="true">+IF(OFFSET('Hygiene Data'!$E$12,0,10*ROW('Hygiene Data'!E42))="","",OFFSET('Hygiene Data'!$E$12,0,10*ROW('Hygiene Data'!E42)))</f>
        <v/>
      </c>
      <c r="DT48" s="296" t="str">
        <f ca="true">+IF(OFFSET('Hygiene Data'!$E$13,0,10*ROW('Hygiene Data'!E42))="","",OFFSET('Hygiene Data'!$E$13,0,10*ROW('Hygiene Data'!E42)))</f>
        <v/>
      </c>
      <c r="DU48" s="296" t="str">
        <f ca="true">+IF(OFFSET('Hygiene Data'!$F$11,0,10*ROW('Hygiene Data'!F42))="","",OFFSET('Hygiene Data'!$F$11,0,10*ROW('Hygiene Data'!F42)))</f>
        <v/>
      </c>
      <c r="DV48" s="296" t="str">
        <f ca="true">+IF(OFFSET('Hygiene Data'!$F$12,0,10*ROW('Hygiene Data'!F42))="","",OFFSET('Hygiene Data'!$F$12,0,10*ROW('Hygiene Data'!F42)))</f>
        <v/>
      </c>
      <c r="DW48" s="296" t="str">
        <f ca="true">+IF(OFFSET('Hygiene Data'!$F$13,0,10*ROW('Hygiene Data'!F42))="","",OFFSET('Hygiene Data'!$F$13,0,10*ROW('Hygiene Data'!F42)))</f>
        <v/>
      </c>
      <c r="DX48" s="296" t="str">
        <f ca="true">+IF(OFFSET('Hygiene Data'!$G$11,0,10*ROW('Hygiene Data'!G42))="","",OFFSET('Hygiene Data'!$G$11,0,10*ROW('Hygiene Data'!G42)))</f>
        <v/>
      </c>
      <c r="DY48" s="296" t="str">
        <f ca="true">+IF(OFFSET('Hygiene Data'!$G$12,0,10*ROW('Hygiene Data'!G42))="","",OFFSET('Hygiene Data'!$G$12,0,10*ROW('Hygiene Data'!G42)))</f>
        <v/>
      </c>
      <c r="DZ48" s="296" t="str">
        <f ca="true">+IF(OFFSET('Hygiene Data'!$G$13,0,10*ROW('Hygiene Data'!G42))="","",OFFSET('Hygiene Data'!$G$13,0,10*ROW('Hygiene Data'!G42)))</f>
        <v/>
      </c>
      <c r="EA48" s="296" t="str">
        <f ca="true">+IF(OFFSET('Hygiene Data'!$H$11,0,10*ROW('Hygiene Data'!H42))="","",OFFSET('Hygiene Data'!$H$11,0,10*ROW('Hygiene Data'!H42)))</f>
        <v/>
      </c>
      <c r="EB48" s="296" t="str">
        <f ca="true">+IF(OFFSET('Hygiene Data'!$H$12,0,10*ROW('Hygiene Data'!H42))="","",OFFSET('Hygiene Data'!$H$12,0,10*ROW('Hygiene Data'!H42)))</f>
        <v/>
      </c>
      <c r="EC48" s="296" t="str">
        <f ca="true">+IF(OFFSET('Hygiene Data'!$H$13,0,10*ROW('Hygiene Data'!H42))="","",OFFSET('Hygiene Data'!$H$13,0,10*ROW('Hygiene Data'!H42)))</f>
        <v/>
      </c>
      <c r="ED48" s="296" t="str">
        <f ca="true">+IF(OFFSET('Hygiene Data'!$I$11,0,10*ROW('Hygiene Data'!I42))="","",OFFSET('Hygiene Data'!$I$11,0,10*ROW('Hygiene Data'!I42)))</f>
        <v/>
      </c>
      <c r="EE48" s="296" t="str">
        <f ca="true">+IF(OFFSET('Hygiene Data'!$I$12,0,10*ROW('Hygiene Data'!I42))="","",OFFSET('Hygiene Data'!$I$12,0,10*ROW('Hygiene Data'!I42)))</f>
        <v/>
      </c>
      <c r="EF48" s="296"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8" t="str">
        <f t="shared" ca="true" si="0"/>
        <v/>
      </c>
      <c r="D49" s="9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6"/>
      <c r="BS49" s="296" t="str">
        <f ca="true">+IF(OFFSET('Water Data'!$D$27,0,10*ROW('Water Data'!D43))="","",OFFSET('Water Data'!$D$27,0,10*ROW('Water Data'!D43)))</f>
        <v/>
      </c>
      <c r="BT49" s="296" t="str">
        <f ca="true">+IF(OFFSET('Water Data'!$D$28,0,10*ROW('Water Data'!D43))="","",OFFSET('Water Data'!$D$28,0,10*ROW('Water Data'!D43)))</f>
        <v/>
      </c>
      <c r="BU49" s="296" t="str">
        <f ca="true">+IF(OFFSET('Water Data'!$D$29,0,10*ROW('Water Data'!D43))="","",OFFSET('Water Data'!$D$29,0,10*ROW('Water Data'!D43)))</f>
        <v/>
      </c>
      <c r="BV49" s="296" t="str">
        <f ca="true">+IF(OFFSET('Water Data'!$E$27,0,10*ROW('Water Data'!E43))="","",OFFSET('Water Data'!$E$27,0,10*ROW('Water Data'!E43)))</f>
        <v/>
      </c>
      <c r="BW49" s="296" t="str">
        <f ca="true">+IF(OFFSET('Water Data'!$E$28,0,10*ROW('Water Data'!E43))="","",OFFSET('Water Data'!$E$28,0,10*ROW('Water Data'!E43)))</f>
        <v/>
      </c>
      <c r="BX49" s="296" t="str">
        <f ca="true">+IF(OFFSET('Water Data'!$E$29,0,10*ROW('Water Data'!E43))="","",OFFSET('Water Data'!$E$29,0,10*ROW('Water Data'!E43)))</f>
        <v/>
      </c>
      <c r="BY49" s="296" t="str">
        <f ca="true">+IF(OFFSET('Water Data'!$F$27,0,10*ROW('Water Data'!F43))="","",OFFSET('Water Data'!$F$27,0,10*ROW('Water Data'!F43)))</f>
        <v/>
      </c>
      <c r="BZ49" s="296" t="str">
        <f ca="true">+IF(OFFSET('Water Data'!$F$28,0,10*ROW('Water Data'!F43))="","",OFFSET('Water Data'!$F$28,0,10*ROW('Water Data'!F43)))</f>
        <v/>
      </c>
      <c r="CA49" s="296" t="str">
        <f ca="true">+IF(OFFSET('Water Data'!$F$29,0,10*ROW('Water Data'!F43))="","",OFFSET('Water Data'!$F$29,0,10*ROW('Water Data'!F43)))</f>
        <v/>
      </c>
      <c r="CB49" s="296" t="str">
        <f ca="true">+IF(OFFSET('Water Data'!$G$27,0,10*ROW('Water Data'!G43))="","",OFFSET('Water Data'!$G$27,0,10*ROW('Water Data'!G43)))</f>
        <v/>
      </c>
      <c r="CC49" s="296" t="str">
        <f ca="true">+IF(OFFSET('Water Data'!$G$28,0,10*ROW('Water Data'!G43))="","",OFFSET('Water Data'!$G$28,0,10*ROW('Water Data'!G43)))</f>
        <v/>
      </c>
      <c r="CD49" s="296" t="str">
        <f ca="true">+IF(OFFSET('Water Data'!$G$29,0,10*ROW('Water Data'!G43))="","",OFFSET('Water Data'!$G$29,0,10*ROW('Water Data'!G43)))</f>
        <v/>
      </c>
      <c r="CE49" s="296" t="str">
        <f ca="true">+IF(OFFSET('Water Data'!$H$27,0,10*ROW('Water Data'!H43))="","",OFFSET('Water Data'!$H$27,0,10*ROW('Water Data'!H43)))</f>
        <v/>
      </c>
      <c r="CF49" s="296" t="str">
        <f ca="true">+IF(OFFSET('Water Data'!$H$28,0,10*ROW('Water Data'!H43))="","",OFFSET('Water Data'!$H$28,0,10*ROW('Water Data'!H43)))</f>
        <v/>
      </c>
      <c r="CG49" s="296" t="str">
        <f ca="true">+IF(OFFSET('Water Data'!$H$29,0,10*ROW('Water Data'!H43))="","",OFFSET('Water Data'!$H$29,0,10*ROW('Water Data'!H43)))</f>
        <v/>
      </c>
      <c r="CH49" s="296" t="str">
        <f ca="true">+IF(OFFSET('Water Data'!$I$27,0,10*ROW('Water Data'!I43))="","",OFFSET('Water Data'!$I$27,0,10*ROW('Water Data'!I43)))</f>
        <v/>
      </c>
      <c r="CI49" s="296" t="str">
        <f ca="true">+IF(OFFSET('Water Data'!$I$28,0,10*ROW('Water Data'!I43))="","",OFFSET('Water Data'!$I$28,0,10*ROW('Water Data'!I43)))</f>
        <v/>
      </c>
      <c r="CJ49" s="296" t="str">
        <f ca="true">+IF(OFFSET('Water Data'!$I$29,0,10*ROW('Water Data'!I43))="","",OFFSET('Water Data'!$I$29,0,10*ROW('Water Data'!I43)))</f>
        <v/>
      </c>
      <c r="CK49" s="296" t="str">
        <f ca="true">+IF(OFFSET('Sanitation Data'!$D$28,0,10*ROW('Sanitation Data'!D43))="","",OFFSET('Sanitation Data'!$D$28,0,10*ROW('Sanitation Data'!D43)))</f>
        <v/>
      </c>
      <c r="CL49" s="296" t="str">
        <f ca="true">+IF(OFFSET('Sanitation Data'!$D$29,0,10*ROW('Sanitation Data'!D43))="","",OFFSET('Sanitation Data'!$D$29,0,10*ROW('Sanitation Data'!D43)))</f>
        <v/>
      </c>
      <c r="CM49" s="296" t="str">
        <f ca="true">+IF(OFFSET('Sanitation Data'!$D$30,0,10*ROW('Sanitation Data'!D43))="","",OFFSET('Sanitation Data'!$D$30,0,10*ROW('Sanitation Data'!D43)))</f>
        <v/>
      </c>
      <c r="CN49" s="296" t="str">
        <f ca="true">+IF(OFFSET('Sanitation Data'!$D$31,0,10*ROW('Sanitation Data'!D43))="","",OFFSET('Sanitation Data'!$D$31,0,10*ROW('Sanitation Data'!D43)))</f>
        <v/>
      </c>
      <c r="CO49" s="296" t="str">
        <f ca="true">+IF(OFFSET('Sanitation Data'!$D$32,0,10*ROW('Sanitation Data'!D43))="","",OFFSET('Sanitation Data'!$D$32,0,10*ROW('Sanitation Data'!D43)))</f>
        <v/>
      </c>
      <c r="CP49" s="296" t="str">
        <f ca="true">+IF(OFFSET('Sanitation Data'!$E$28,0,10*ROW('Sanitation Data'!E43))="","",OFFSET('Sanitation Data'!$E$28,0,10*ROW('Sanitation Data'!E43)))</f>
        <v/>
      </c>
      <c r="CQ49" s="296" t="str">
        <f ca="true">+IF(OFFSET('Sanitation Data'!$E$29,0,10*ROW('Sanitation Data'!E43))="","",OFFSET('Sanitation Data'!$E$29,0,10*ROW('Sanitation Data'!E43)))</f>
        <v/>
      </c>
      <c r="CR49" s="296" t="str">
        <f ca="true">+IF(OFFSET('Sanitation Data'!$E$30,0,10*ROW('Sanitation Data'!E43))="","",OFFSET('Sanitation Data'!$E$30,0,10*ROW('Sanitation Data'!E43)))</f>
        <v/>
      </c>
      <c r="CS49" s="296" t="str">
        <f ca="true">+IF(OFFSET('Sanitation Data'!$E$31,0,10*ROW('Sanitation Data'!E43))="","",OFFSET('Sanitation Data'!$E$31,0,10*ROW('Sanitation Data'!E43)))</f>
        <v/>
      </c>
      <c r="CT49" s="296" t="str">
        <f ca="true">+IF(OFFSET('Sanitation Data'!$E$32,0,10*ROW('Sanitation Data'!E43))="","",OFFSET('Sanitation Data'!$E$32,0,10*ROW('Sanitation Data'!E43)))</f>
        <v/>
      </c>
      <c r="CU49" s="296" t="str">
        <f ca="true">+IF(OFFSET('Sanitation Data'!$F$28,0,10*ROW('Sanitation Data'!F43))="","",OFFSET('Sanitation Data'!$F$28,0,10*ROW('Sanitation Data'!F43)))</f>
        <v/>
      </c>
      <c r="CV49" s="296" t="str">
        <f ca="true">+IF(OFFSET('Sanitation Data'!$F$29,0,10*ROW('Sanitation Data'!F43))="","",OFFSET('Sanitation Data'!$F$29,0,10*ROW('Sanitation Data'!F43)))</f>
        <v/>
      </c>
      <c r="CW49" s="296" t="str">
        <f ca="true">+IF(OFFSET('Sanitation Data'!$F$30,0,10*ROW('Sanitation Data'!F43))="","",OFFSET('Sanitation Data'!$F$30,0,10*ROW('Sanitation Data'!F43)))</f>
        <v/>
      </c>
      <c r="CX49" s="296" t="str">
        <f ca="true">+IF(OFFSET('Sanitation Data'!$F$31,0,10*ROW('Sanitation Data'!F43))="","",OFFSET('Sanitation Data'!$F$31,0,10*ROW('Sanitation Data'!F43)))</f>
        <v/>
      </c>
      <c r="CY49" s="296" t="str">
        <f ca="true">+IF(OFFSET('Sanitation Data'!$F$32,0,10*ROW('Sanitation Data'!F43))="","",OFFSET('Sanitation Data'!$F$32,0,10*ROW('Sanitation Data'!F43)))</f>
        <v/>
      </c>
      <c r="CZ49" s="296" t="str">
        <f ca="true">+IF(OFFSET('Sanitation Data'!$G$28,0,10*ROW('Sanitation Data'!G43))="","",OFFSET('Sanitation Data'!$G$28,0,10*ROW('Sanitation Data'!G43)))</f>
        <v/>
      </c>
      <c r="DA49" s="296" t="str">
        <f ca="true">+IF(OFFSET('Sanitation Data'!$G$29,0,10*ROW('Sanitation Data'!G43))="","",OFFSET('Sanitation Data'!$G$29,0,10*ROW('Sanitation Data'!G43)))</f>
        <v/>
      </c>
      <c r="DB49" s="296" t="str">
        <f ca="true">+IF(OFFSET('Sanitation Data'!$G$30,0,10*ROW('Sanitation Data'!G43))="","",OFFSET('Sanitation Data'!$G$30,0,10*ROW('Sanitation Data'!G43)))</f>
        <v/>
      </c>
      <c r="DC49" s="296" t="str">
        <f ca="true">+IF(OFFSET('Sanitation Data'!$G$31,0,10*ROW('Sanitation Data'!G43))="","",OFFSET('Sanitation Data'!$G$31,0,10*ROW('Sanitation Data'!G43)))</f>
        <v/>
      </c>
      <c r="DD49" s="296" t="str">
        <f ca="true">+IF(OFFSET('Sanitation Data'!$G$32,0,10*ROW('Sanitation Data'!G43))="","",OFFSET('Sanitation Data'!$G$32,0,10*ROW('Sanitation Data'!G43)))</f>
        <v/>
      </c>
      <c r="DE49" s="296" t="str">
        <f ca="true">+IF(OFFSET('Sanitation Data'!$H$28,0,10*ROW('Sanitation Data'!H43))="","",OFFSET('Sanitation Data'!$H$28,0,10*ROW('Sanitation Data'!H43)))</f>
        <v/>
      </c>
      <c r="DF49" s="296" t="str">
        <f ca="true">+IF(OFFSET('Sanitation Data'!$H$29,0,10*ROW('Sanitation Data'!H43))="","",OFFSET('Sanitation Data'!$H$29,0,10*ROW('Sanitation Data'!H43)))</f>
        <v/>
      </c>
      <c r="DG49" s="296" t="str">
        <f ca="true">+IF(OFFSET('Sanitation Data'!$H$30,0,10*ROW('Sanitation Data'!H43))="","",OFFSET('Sanitation Data'!$H$30,0,10*ROW('Sanitation Data'!H43)))</f>
        <v/>
      </c>
      <c r="DH49" s="296" t="str">
        <f ca="true">+IF(OFFSET('Sanitation Data'!$H$31,0,10*ROW('Sanitation Data'!H43))="","",OFFSET('Sanitation Data'!$H$31,0,10*ROW('Sanitation Data'!H43)))</f>
        <v/>
      </c>
      <c r="DI49" s="296" t="str">
        <f ca="true">+IF(OFFSET('Sanitation Data'!$H$32,0,10*ROW('Sanitation Data'!H43))="","",OFFSET('Sanitation Data'!$H$32,0,10*ROW('Sanitation Data'!H43)))</f>
        <v/>
      </c>
      <c r="DJ49" s="296" t="str">
        <f ca="true">+IF(OFFSET('Sanitation Data'!$I$28,0,10*ROW('Sanitation Data'!I43))="","",OFFSET('Sanitation Data'!$I$28,0,10*ROW('Sanitation Data'!I43)))</f>
        <v/>
      </c>
      <c r="DK49" s="296" t="str">
        <f ca="true">+IF(OFFSET('Sanitation Data'!$I$29,0,10*ROW('Sanitation Data'!I43))="","",OFFSET('Sanitation Data'!$I$29,0,10*ROW('Sanitation Data'!I43)))</f>
        <v/>
      </c>
      <c r="DL49" s="296" t="str">
        <f ca="true">+IF(OFFSET('Sanitation Data'!$I$30,0,10*ROW('Sanitation Data'!I43))="","",OFFSET('Sanitation Data'!$I$30,0,10*ROW('Sanitation Data'!I43)))</f>
        <v/>
      </c>
      <c r="DM49" s="296" t="str">
        <f ca="true">+IF(OFFSET('Sanitation Data'!$I$31,0,10*ROW('Sanitation Data'!I43))="","",OFFSET('Sanitation Data'!$I$31,0,10*ROW('Sanitation Data'!I43)))</f>
        <v/>
      </c>
      <c r="DN49" s="296" t="str">
        <f ca="true">+IF(OFFSET('Sanitation Data'!$I$32,0,10*ROW('Sanitation Data'!I43))="","",OFFSET('Sanitation Data'!$I$32,0,10*ROW('Sanitation Data'!I43)))</f>
        <v/>
      </c>
      <c r="DO49" s="296" t="str">
        <f ca="true">+IF(OFFSET('Hygiene Data'!$D$11,0,10*ROW('Hygiene Data'!D43))="","",OFFSET('Hygiene Data'!$D$11,0,10*ROW('Hygiene Data'!D43)))</f>
        <v/>
      </c>
      <c r="DP49" s="296" t="str">
        <f ca="true">+IF(OFFSET('Hygiene Data'!$D$12,0,10*ROW('Hygiene Data'!D43))="","",OFFSET('Hygiene Data'!$D$12,0,10*ROW('Hygiene Data'!D43)))</f>
        <v/>
      </c>
      <c r="DQ49" s="296" t="str">
        <f ca="true">+IF(OFFSET('Hygiene Data'!$D$13,0,10*ROW('Hygiene Data'!D43))="","",OFFSET('Hygiene Data'!$D$13,0,10*ROW('Hygiene Data'!D43)))</f>
        <v/>
      </c>
      <c r="DR49" s="296" t="str">
        <f ca="true">+IF(OFFSET('Hygiene Data'!$E$11,0,10*ROW('Hygiene Data'!E43))="","",OFFSET('Hygiene Data'!$E$11,0,10*ROW('Hygiene Data'!E43)))</f>
        <v/>
      </c>
      <c r="DS49" s="296" t="str">
        <f ca="true">+IF(OFFSET('Hygiene Data'!$E$12,0,10*ROW('Hygiene Data'!E43))="","",OFFSET('Hygiene Data'!$E$12,0,10*ROW('Hygiene Data'!E43)))</f>
        <v/>
      </c>
      <c r="DT49" s="296" t="str">
        <f ca="true">+IF(OFFSET('Hygiene Data'!$E$13,0,10*ROW('Hygiene Data'!E43))="","",OFFSET('Hygiene Data'!$E$13,0,10*ROW('Hygiene Data'!E43)))</f>
        <v/>
      </c>
      <c r="DU49" s="296" t="str">
        <f ca="true">+IF(OFFSET('Hygiene Data'!$F$11,0,10*ROW('Hygiene Data'!F43))="","",OFFSET('Hygiene Data'!$F$11,0,10*ROW('Hygiene Data'!F43)))</f>
        <v/>
      </c>
      <c r="DV49" s="296" t="str">
        <f ca="true">+IF(OFFSET('Hygiene Data'!$F$12,0,10*ROW('Hygiene Data'!F43))="","",OFFSET('Hygiene Data'!$F$12,0,10*ROW('Hygiene Data'!F43)))</f>
        <v/>
      </c>
      <c r="DW49" s="296" t="str">
        <f ca="true">+IF(OFFSET('Hygiene Data'!$F$13,0,10*ROW('Hygiene Data'!F43))="","",OFFSET('Hygiene Data'!$F$13,0,10*ROW('Hygiene Data'!F43)))</f>
        <v/>
      </c>
      <c r="DX49" s="296" t="str">
        <f ca="true">+IF(OFFSET('Hygiene Data'!$G$11,0,10*ROW('Hygiene Data'!G43))="","",OFFSET('Hygiene Data'!$G$11,0,10*ROW('Hygiene Data'!G43)))</f>
        <v/>
      </c>
      <c r="DY49" s="296" t="str">
        <f ca="true">+IF(OFFSET('Hygiene Data'!$G$12,0,10*ROW('Hygiene Data'!G43))="","",OFFSET('Hygiene Data'!$G$12,0,10*ROW('Hygiene Data'!G43)))</f>
        <v/>
      </c>
      <c r="DZ49" s="296" t="str">
        <f ca="true">+IF(OFFSET('Hygiene Data'!$G$13,0,10*ROW('Hygiene Data'!G43))="","",OFFSET('Hygiene Data'!$G$13,0,10*ROW('Hygiene Data'!G43)))</f>
        <v/>
      </c>
      <c r="EA49" s="296" t="str">
        <f ca="true">+IF(OFFSET('Hygiene Data'!$H$11,0,10*ROW('Hygiene Data'!H43))="","",OFFSET('Hygiene Data'!$H$11,0,10*ROW('Hygiene Data'!H43)))</f>
        <v/>
      </c>
      <c r="EB49" s="296" t="str">
        <f ca="true">+IF(OFFSET('Hygiene Data'!$H$12,0,10*ROW('Hygiene Data'!H43))="","",OFFSET('Hygiene Data'!$H$12,0,10*ROW('Hygiene Data'!H43)))</f>
        <v/>
      </c>
      <c r="EC49" s="296" t="str">
        <f ca="true">+IF(OFFSET('Hygiene Data'!$H$13,0,10*ROW('Hygiene Data'!H43))="","",OFFSET('Hygiene Data'!$H$13,0,10*ROW('Hygiene Data'!H43)))</f>
        <v/>
      </c>
      <c r="ED49" s="296" t="str">
        <f ca="true">+IF(OFFSET('Hygiene Data'!$I$11,0,10*ROW('Hygiene Data'!I43))="","",OFFSET('Hygiene Data'!$I$11,0,10*ROW('Hygiene Data'!I43)))</f>
        <v/>
      </c>
      <c r="EE49" s="296" t="str">
        <f ca="true">+IF(OFFSET('Hygiene Data'!$I$12,0,10*ROW('Hygiene Data'!I43))="","",OFFSET('Hygiene Data'!$I$12,0,10*ROW('Hygiene Data'!I43)))</f>
        <v/>
      </c>
      <c r="EF49" s="296"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8" t="str">
        <f t="shared" ca="true" si="0"/>
        <v/>
      </c>
      <c r="D50" s="9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6"/>
      <c r="BS50" s="296" t="str">
        <f ca="true">+IF(OFFSET('Water Data'!$D$27,0,10*ROW('Water Data'!D44))="","",OFFSET('Water Data'!$D$27,0,10*ROW('Water Data'!D44)))</f>
        <v/>
      </c>
      <c r="BT50" s="296" t="str">
        <f ca="true">+IF(OFFSET('Water Data'!$D$28,0,10*ROW('Water Data'!D44))="","",OFFSET('Water Data'!$D$28,0,10*ROW('Water Data'!D44)))</f>
        <v/>
      </c>
      <c r="BU50" s="296" t="str">
        <f ca="true">+IF(OFFSET('Water Data'!$D$29,0,10*ROW('Water Data'!D44))="","",OFFSET('Water Data'!$D$29,0,10*ROW('Water Data'!D44)))</f>
        <v/>
      </c>
      <c r="BV50" s="296" t="str">
        <f ca="true">+IF(OFFSET('Water Data'!$E$27,0,10*ROW('Water Data'!E44))="","",OFFSET('Water Data'!$E$27,0,10*ROW('Water Data'!E44)))</f>
        <v/>
      </c>
      <c r="BW50" s="296" t="str">
        <f ca="true">+IF(OFFSET('Water Data'!$E$28,0,10*ROW('Water Data'!E44))="","",OFFSET('Water Data'!$E$28,0,10*ROW('Water Data'!E44)))</f>
        <v/>
      </c>
      <c r="BX50" s="296" t="str">
        <f ca="true">+IF(OFFSET('Water Data'!$E$29,0,10*ROW('Water Data'!E44))="","",OFFSET('Water Data'!$E$29,0,10*ROW('Water Data'!E44)))</f>
        <v/>
      </c>
      <c r="BY50" s="296" t="str">
        <f ca="true">+IF(OFFSET('Water Data'!$F$27,0,10*ROW('Water Data'!F44))="","",OFFSET('Water Data'!$F$27,0,10*ROW('Water Data'!F44)))</f>
        <v/>
      </c>
      <c r="BZ50" s="296" t="str">
        <f ca="true">+IF(OFFSET('Water Data'!$F$28,0,10*ROW('Water Data'!F44))="","",OFFSET('Water Data'!$F$28,0,10*ROW('Water Data'!F44)))</f>
        <v/>
      </c>
      <c r="CA50" s="296" t="str">
        <f ca="true">+IF(OFFSET('Water Data'!$F$29,0,10*ROW('Water Data'!F44))="","",OFFSET('Water Data'!$F$29,0,10*ROW('Water Data'!F44)))</f>
        <v/>
      </c>
      <c r="CB50" s="296" t="str">
        <f ca="true">+IF(OFFSET('Water Data'!$G$27,0,10*ROW('Water Data'!G44))="","",OFFSET('Water Data'!$G$27,0,10*ROW('Water Data'!G44)))</f>
        <v/>
      </c>
      <c r="CC50" s="296" t="str">
        <f ca="true">+IF(OFFSET('Water Data'!$G$28,0,10*ROW('Water Data'!G44))="","",OFFSET('Water Data'!$G$28,0,10*ROW('Water Data'!G44)))</f>
        <v/>
      </c>
      <c r="CD50" s="296" t="str">
        <f ca="true">+IF(OFFSET('Water Data'!$G$29,0,10*ROW('Water Data'!G44))="","",OFFSET('Water Data'!$G$29,0,10*ROW('Water Data'!G44)))</f>
        <v/>
      </c>
      <c r="CE50" s="296" t="str">
        <f ca="true">+IF(OFFSET('Water Data'!$H$27,0,10*ROW('Water Data'!H44))="","",OFFSET('Water Data'!$H$27,0,10*ROW('Water Data'!H44)))</f>
        <v/>
      </c>
      <c r="CF50" s="296" t="str">
        <f ca="true">+IF(OFFSET('Water Data'!$H$28,0,10*ROW('Water Data'!H44))="","",OFFSET('Water Data'!$H$28,0,10*ROW('Water Data'!H44)))</f>
        <v/>
      </c>
      <c r="CG50" s="296" t="str">
        <f ca="true">+IF(OFFSET('Water Data'!$H$29,0,10*ROW('Water Data'!H44))="","",OFFSET('Water Data'!$H$29,0,10*ROW('Water Data'!H44)))</f>
        <v/>
      </c>
      <c r="CH50" s="296" t="str">
        <f ca="true">+IF(OFFSET('Water Data'!$I$27,0,10*ROW('Water Data'!I44))="","",OFFSET('Water Data'!$I$27,0,10*ROW('Water Data'!I44)))</f>
        <v/>
      </c>
      <c r="CI50" s="296" t="str">
        <f ca="true">+IF(OFFSET('Water Data'!$I$28,0,10*ROW('Water Data'!I44))="","",OFFSET('Water Data'!$I$28,0,10*ROW('Water Data'!I44)))</f>
        <v/>
      </c>
      <c r="CJ50" s="296" t="str">
        <f ca="true">+IF(OFFSET('Water Data'!$I$29,0,10*ROW('Water Data'!I44))="","",OFFSET('Water Data'!$I$29,0,10*ROW('Water Data'!I44)))</f>
        <v/>
      </c>
      <c r="CK50" s="296" t="str">
        <f ca="true">+IF(OFFSET('Sanitation Data'!$D$28,0,10*ROW('Sanitation Data'!D44))="","",OFFSET('Sanitation Data'!$D$28,0,10*ROW('Sanitation Data'!D44)))</f>
        <v/>
      </c>
      <c r="CL50" s="296" t="str">
        <f ca="true">+IF(OFFSET('Sanitation Data'!$D$29,0,10*ROW('Sanitation Data'!D44))="","",OFFSET('Sanitation Data'!$D$29,0,10*ROW('Sanitation Data'!D44)))</f>
        <v/>
      </c>
      <c r="CM50" s="296" t="str">
        <f ca="true">+IF(OFFSET('Sanitation Data'!$D$30,0,10*ROW('Sanitation Data'!D44))="","",OFFSET('Sanitation Data'!$D$30,0,10*ROW('Sanitation Data'!D44)))</f>
        <v/>
      </c>
      <c r="CN50" s="296" t="str">
        <f ca="true">+IF(OFFSET('Sanitation Data'!$D$31,0,10*ROW('Sanitation Data'!D44))="","",OFFSET('Sanitation Data'!$D$31,0,10*ROW('Sanitation Data'!D44)))</f>
        <v/>
      </c>
      <c r="CO50" s="296" t="str">
        <f ca="true">+IF(OFFSET('Sanitation Data'!$D$32,0,10*ROW('Sanitation Data'!D44))="","",OFFSET('Sanitation Data'!$D$32,0,10*ROW('Sanitation Data'!D44)))</f>
        <v/>
      </c>
      <c r="CP50" s="296" t="str">
        <f ca="true">+IF(OFFSET('Sanitation Data'!$E$28,0,10*ROW('Sanitation Data'!E44))="","",OFFSET('Sanitation Data'!$E$28,0,10*ROW('Sanitation Data'!E44)))</f>
        <v/>
      </c>
      <c r="CQ50" s="296" t="str">
        <f ca="true">+IF(OFFSET('Sanitation Data'!$E$29,0,10*ROW('Sanitation Data'!E44))="","",OFFSET('Sanitation Data'!$E$29,0,10*ROW('Sanitation Data'!E44)))</f>
        <v/>
      </c>
      <c r="CR50" s="296" t="str">
        <f ca="true">+IF(OFFSET('Sanitation Data'!$E$30,0,10*ROW('Sanitation Data'!E44))="","",OFFSET('Sanitation Data'!$E$30,0,10*ROW('Sanitation Data'!E44)))</f>
        <v/>
      </c>
      <c r="CS50" s="296" t="str">
        <f ca="true">+IF(OFFSET('Sanitation Data'!$E$31,0,10*ROW('Sanitation Data'!E44))="","",OFFSET('Sanitation Data'!$E$31,0,10*ROW('Sanitation Data'!E44)))</f>
        <v/>
      </c>
      <c r="CT50" s="296" t="str">
        <f ca="true">+IF(OFFSET('Sanitation Data'!$E$32,0,10*ROW('Sanitation Data'!E44))="","",OFFSET('Sanitation Data'!$E$32,0,10*ROW('Sanitation Data'!E44)))</f>
        <v/>
      </c>
      <c r="CU50" s="296" t="str">
        <f ca="true">+IF(OFFSET('Sanitation Data'!$F$28,0,10*ROW('Sanitation Data'!F44))="","",OFFSET('Sanitation Data'!$F$28,0,10*ROW('Sanitation Data'!F44)))</f>
        <v/>
      </c>
      <c r="CV50" s="296" t="str">
        <f ca="true">+IF(OFFSET('Sanitation Data'!$F$29,0,10*ROW('Sanitation Data'!F44))="","",OFFSET('Sanitation Data'!$F$29,0,10*ROW('Sanitation Data'!F44)))</f>
        <v/>
      </c>
      <c r="CW50" s="296" t="str">
        <f ca="true">+IF(OFFSET('Sanitation Data'!$F$30,0,10*ROW('Sanitation Data'!F44))="","",OFFSET('Sanitation Data'!$F$30,0,10*ROW('Sanitation Data'!F44)))</f>
        <v/>
      </c>
      <c r="CX50" s="296" t="str">
        <f ca="true">+IF(OFFSET('Sanitation Data'!$F$31,0,10*ROW('Sanitation Data'!F44))="","",OFFSET('Sanitation Data'!$F$31,0,10*ROW('Sanitation Data'!F44)))</f>
        <v/>
      </c>
      <c r="CY50" s="296" t="str">
        <f ca="true">+IF(OFFSET('Sanitation Data'!$F$32,0,10*ROW('Sanitation Data'!F44))="","",OFFSET('Sanitation Data'!$F$32,0,10*ROW('Sanitation Data'!F44)))</f>
        <v/>
      </c>
      <c r="CZ50" s="296" t="str">
        <f ca="true">+IF(OFFSET('Sanitation Data'!$G$28,0,10*ROW('Sanitation Data'!G44))="","",OFFSET('Sanitation Data'!$G$28,0,10*ROW('Sanitation Data'!G44)))</f>
        <v/>
      </c>
      <c r="DA50" s="296" t="str">
        <f ca="true">+IF(OFFSET('Sanitation Data'!$G$29,0,10*ROW('Sanitation Data'!G44))="","",OFFSET('Sanitation Data'!$G$29,0,10*ROW('Sanitation Data'!G44)))</f>
        <v/>
      </c>
      <c r="DB50" s="296" t="str">
        <f ca="true">+IF(OFFSET('Sanitation Data'!$G$30,0,10*ROW('Sanitation Data'!G44))="","",OFFSET('Sanitation Data'!$G$30,0,10*ROW('Sanitation Data'!G44)))</f>
        <v/>
      </c>
      <c r="DC50" s="296" t="str">
        <f ca="true">+IF(OFFSET('Sanitation Data'!$G$31,0,10*ROW('Sanitation Data'!G44))="","",OFFSET('Sanitation Data'!$G$31,0,10*ROW('Sanitation Data'!G44)))</f>
        <v/>
      </c>
      <c r="DD50" s="296" t="str">
        <f ca="true">+IF(OFFSET('Sanitation Data'!$G$32,0,10*ROW('Sanitation Data'!G44))="","",OFFSET('Sanitation Data'!$G$32,0,10*ROW('Sanitation Data'!G44)))</f>
        <v/>
      </c>
      <c r="DE50" s="296" t="str">
        <f ca="true">+IF(OFFSET('Sanitation Data'!$H$28,0,10*ROW('Sanitation Data'!H44))="","",OFFSET('Sanitation Data'!$H$28,0,10*ROW('Sanitation Data'!H44)))</f>
        <v/>
      </c>
      <c r="DF50" s="296" t="str">
        <f ca="true">+IF(OFFSET('Sanitation Data'!$H$29,0,10*ROW('Sanitation Data'!H44))="","",OFFSET('Sanitation Data'!$H$29,0,10*ROW('Sanitation Data'!H44)))</f>
        <v/>
      </c>
      <c r="DG50" s="296" t="str">
        <f ca="true">+IF(OFFSET('Sanitation Data'!$H$30,0,10*ROW('Sanitation Data'!H44))="","",OFFSET('Sanitation Data'!$H$30,0,10*ROW('Sanitation Data'!H44)))</f>
        <v/>
      </c>
      <c r="DH50" s="296" t="str">
        <f ca="true">+IF(OFFSET('Sanitation Data'!$H$31,0,10*ROW('Sanitation Data'!H44))="","",OFFSET('Sanitation Data'!$H$31,0,10*ROW('Sanitation Data'!H44)))</f>
        <v/>
      </c>
      <c r="DI50" s="296" t="str">
        <f ca="true">+IF(OFFSET('Sanitation Data'!$H$32,0,10*ROW('Sanitation Data'!H44))="","",OFFSET('Sanitation Data'!$H$32,0,10*ROW('Sanitation Data'!H44)))</f>
        <v/>
      </c>
      <c r="DJ50" s="296" t="str">
        <f ca="true">+IF(OFFSET('Sanitation Data'!$I$28,0,10*ROW('Sanitation Data'!I44))="","",OFFSET('Sanitation Data'!$I$28,0,10*ROW('Sanitation Data'!I44)))</f>
        <v/>
      </c>
      <c r="DK50" s="296" t="str">
        <f ca="true">+IF(OFFSET('Sanitation Data'!$I$29,0,10*ROW('Sanitation Data'!I44))="","",OFFSET('Sanitation Data'!$I$29,0,10*ROW('Sanitation Data'!I44)))</f>
        <v/>
      </c>
      <c r="DL50" s="296" t="str">
        <f ca="true">+IF(OFFSET('Sanitation Data'!$I$30,0,10*ROW('Sanitation Data'!I44))="","",OFFSET('Sanitation Data'!$I$30,0,10*ROW('Sanitation Data'!I44)))</f>
        <v/>
      </c>
      <c r="DM50" s="296" t="str">
        <f ca="true">+IF(OFFSET('Sanitation Data'!$I$31,0,10*ROW('Sanitation Data'!I44))="","",OFFSET('Sanitation Data'!$I$31,0,10*ROW('Sanitation Data'!I44)))</f>
        <v/>
      </c>
      <c r="DN50" s="296" t="str">
        <f ca="true">+IF(OFFSET('Sanitation Data'!$I$32,0,10*ROW('Sanitation Data'!I44))="","",OFFSET('Sanitation Data'!$I$32,0,10*ROW('Sanitation Data'!I44)))</f>
        <v/>
      </c>
      <c r="DO50" s="296" t="str">
        <f ca="true">+IF(OFFSET('Hygiene Data'!$D$11,0,10*ROW('Hygiene Data'!D44))="","",OFFSET('Hygiene Data'!$D$11,0,10*ROW('Hygiene Data'!D44)))</f>
        <v/>
      </c>
      <c r="DP50" s="296" t="str">
        <f ca="true">+IF(OFFSET('Hygiene Data'!$D$12,0,10*ROW('Hygiene Data'!D44))="","",OFFSET('Hygiene Data'!$D$12,0,10*ROW('Hygiene Data'!D44)))</f>
        <v/>
      </c>
      <c r="DQ50" s="296" t="str">
        <f ca="true">+IF(OFFSET('Hygiene Data'!$D$13,0,10*ROW('Hygiene Data'!D44))="","",OFFSET('Hygiene Data'!$D$13,0,10*ROW('Hygiene Data'!D44)))</f>
        <v/>
      </c>
      <c r="DR50" s="296" t="str">
        <f ca="true">+IF(OFFSET('Hygiene Data'!$E$11,0,10*ROW('Hygiene Data'!E44))="","",OFFSET('Hygiene Data'!$E$11,0,10*ROW('Hygiene Data'!E44)))</f>
        <v/>
      </c>
      <c r="DS50" s="296" t="str">
        <f ca="true">+IF(OFFSET('Hygiene Data'!$E$12,0,10*ROW('Hygiene Data'!E44))="","",OFFSET('Hygiene Data'!$E$12,0,10*ROW('Hygiene Data'!E44)))</f>
        <v/>
      </c>
      <c r="DT50" s="296" t="str">
        <f ca="true">+IF(OFFSET('Hygiene Data'!$E$13,0,10*ROW('Hygiene Data'!E44))="","",OFFSET('Hygiene Data'!$E$13,0,10*ROW('Hygiene Data'!E44)))</f>
        <v/>
      </c>
      <c r="DU50" s="296" t="str">
        <f ca="true">+IF(OFFSET('Hygiene Data'!$F$11,0,10*ROW('Hygiene Data'!F44))="","",OFFSET('Hygiene Data'!$F$11,0,10*ROW('Hygiene Data'!F44)))</f>
        <v/>
      </c>
      <c r="DV50" s="296" t="str">
        <f ca="true">+IF(OFFSET('Hygiene Data'!$F$12,0,10*ROW('Hygiene Data'!F44))="","",OFFSET('Hygiene Data'!$F$12,0,10*ROW('Hygiene Data'!F44)))</f>
        <v/>
      </c>
      <c r="DW50" s="296" t="str">
        <f ca="true">+IF(OFFSET('Hygiene Data'!$F$13,0,10*ROW('Hygiene Data'!F44))="","",OFFSET('Hygiene Data'!$F$13,0,10*ROW('Hygiene Data'!F44)))</f>
        <v/>
      </c>
      <c r="DX50" s="296" t="str">
        <f ca="true">+IF(OFFSET('Hygiene Data'!$G$11,0,10*ROW('Hygiene Data'!G44))="","",OFFSET('Hygiene Data'!$G$11,0,10*ROW('Hygiene Data'!G44)))</f>
        <v/>
      </c>
      <c r="DY50" s="296" t="str">
        <f ca="true">+IF(OFFSET('Hygiene Data'!$G$12,0,10*ROW('Hygiene Data'!G44))="","",OFFSET('Hygiene Data'!$G$12,0,10*ROW('Hygiene Data'!G44)))</f>
        <v/>
      </c>
      <c r="DZ50" s="296" t="str">
        <f ca="true">+IF(OFFSET('Hygiene Data'!$G$13,0,10*ROW('Hygiene Data'!G44))="","",OFFSET('Hygiene Data'!$G$13,0,10*ROW('Hygiene Data'!G44)))</f>
        <v/>
      </c>
      <c r="EA50" s="296" t="str">
        <f ca="true">+IF(OFFSET('Hygiene Data'!$H$11,0,10*ROW('Hygiene Data'!H44))="","",OFFSET('Hygiene Data'!$H$11,0,10*ROW('Hygiene Data'!H44)))</f>
        <v/>
      </c>
      <c r="EB50" s="296" t="str">
        <f ca="true">+IF(OFFSET('Hygiene Data'!$H$12,0,10*ROW('Hygiene Data'!H44))="","",OFFSET('Hygiene Data'!$H$12,0,10*ROW('Hygiene Data'!H44)))</f>
        <v/>
      </c>
      <c r="EC50" s="296" t="str">
        <f ca="true">+IF(OFFSET('Hygiene Data'!$H$13,0,10*ROW('Hygiene Data'!H44))="","",OFFSET('Hygiene Data'!$H$13,0,10*ROW('Hygiene Data'!H44)))</f>
        <v/>
      </c>
      <c r="ED50" s="296" t="str">
        <f ca="true">+IF(OFFSET('Hygiene Data'!$I$11,0,10*ROW('Hygiene Data'!I44))="","",OFFSET('Hygiene Data'!$I$11,0,10*ROW('Hygiene Data'!I44)))</f>
        <v/>
      </c>
      <c r="EE50" s="296" t="str">
        <f ca="true">+IF(OFFSET('Hygiene Data'!$I$12,0,10*ROW('Hygiene Data'!I44))="","",OFFSET('Hygiene Data'!$I$12,0,10*ROW('Hygiene Data'!I44)))</f>
        <v/>
      </c>
      <c r="EF50" s="296"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8" t="str">
        <f t="shared" ca="true" si="0"/>
        <v/>
      </c>
      <c r="D51" s="9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6"/>
      <c r="BS51" s="296" t="str">
        <f ca="true">+IF(OFFSET('Water Data'!$D$27,0,10*ROW('Water Data'!D45))="","",OFFSET('Water Data'!$D$27,0,10*ROW('Water Data'!D45)))</f>
        <v/>
      </c>
      <c r="BT51" s="296" t="str">
        <f ca="true">+IF(OFFSET('Water Data'!$D$28,0,10*ROW('Water Data'!D45))="","",OFFSET('Water Data'!$D$28,0,10*ROW('Water Data'!D45)))</f>
        <v/>
      </c>
      <c r="BU51" s="296" t="str">
        <f ca="true">+IF(OFFSET('Water Data'!$D$29,0,10*ROW('Water Data'!D45))="","",OFFSET('Water Data'!$D$29,0,10*ROW('Water Data'!D45)))</f>
        <v/>
      </c>
      <c r="BV51" s="296" t="str">
        <f ca="true">+IF(OFFSET('Water Data'!$E$27,0,10*ROW('Water Data'!E45))="","",OFFSET('Water Data'!$E$27,0,10*ROW('Water Data'!E45)))</f>
        <v/>
      </c>
      <c r="BW51" s="296" t="str">
        <f ca="true">+IF(OFFSET('Water Data'!$E$28,0,10*ROW('Water Data'!E45))="","",OFFSET('Water Data'!$E$28,0,10*ROW('Water Data'!E45)))</f>
        <v/>
      </c>
      <c r="BX51" s="296" t="str">
        <f ca="true">+IF(OFFSET('Water Data'!$E$29,0,10*ROW('Water Data'!E45))="","",OFFSET('Water Data'!$E$29,0,10*ROW('Water Data'!E45)))</f>
        <v/>
      </c>
      <c r="BY51" s="296" t="str">
        <f ca="true">+IF(OFFSET('Water Data'!$F$27,0,10*ROW('Water Data'!F45))="","",OFFSET('Water Data'!$F$27,0,10*ROW('Water Data'!F45)))</f>
        <v/>
      </c>
      <c r="BZ51" s="296" t="str">
        <f ca="true">+IF(OFFSET('Water Data'!$F$28,0,10*ROW('Water Data'!F45))="","",OFFSET('Water Data'!$F$28,0,10*ROW('Water Data'!F45)))</f>
        <v/>
      </c>
      <c r="CA51" s="296" t="str">
        <f ca="true">+IF(OFFSET('Water Data'!$F$29,0,10*ROW('Water Data'!F45))="","",OFFSET('Water Data'!$F$29,0,10*ROW('Water Data'!F45)))</f>
        <v/>
      </c>
      <c r="CB51" s="296" t="str">
        <f ca="true">+IF(OFFSET('Water Data'!$G$27,0,10*ROW('Water Data'!G45))="","",OFFSET('Water Data'!$G$27,0,10*ROW('Water Data'!G45)))</f>
        <v/>
      </c>
      <c r="CC51" s="296" t="str">
        <f ca="true">+IF(OFFSET('Water Data'!$G$28,0,10*ROW('Water Data'!G45))="","",OFFSET('Water Data'!$G$28,0,10*ROW('Water Data'!G45)))</f>
        <v/>
      </c>
      <c r="CD51" s="296" t="str">
        <f ca="true">+IF(OFFSET('Water Data'!$G$29,0,10*ROW('Water Data'!G45))="","",OFFSET('Water Data'!$G$29,0,10*ROW('Water Data'!G45)))</f>
        <v/>
      </c>
      <c r="CE51" s="296" t="str">
        <f ca="true">+IF(OFFSET('Water Data'!$H$27,0,10*ROW('Water Data'!H45))="","",OFFSET('Water Data'!$H$27,0,10*ROW('Water Data'!H45)))</f>
        <v/>
      </c>
      <c r="CF51" s="296" t="str">
        <f ca="true">+IF(OFFSET('Water Data'!$H$28,0,10*ROW('Water Data'!H45))="","",OFFSET('Water Data'!$H$28,0,10*ROW('Water Data'!H45)))</f>
        <v/>
      </c>
      <c r="CG51" s="296" t="str">
        <f ca="true">+IF(OFFSET('Water Data'!$H$29,0,10*ROW('Water Data'!H45))="","",OFFSET('Water Data'!$H$29,0,10*ROW('Water Data'!H45)))</f>
        <v/>
      </c>
      <c r="CH51" s="296" t="str">
        <f ca="true">+IF(OFFSET('Water Data'!$I$27,0,10*ROW('Water Data'!I45))="","",OFFSET('Water Data'!$I$27,0,10*ROW('Water Data'!I45)))</f>
        <v/>
      </c>
      <c r="CI51" s="296" t="str">
        <f ca="true">+IF(OFFSET('Water Data'!$I$28,0,10*ROW('Water Data'!I45))="","",OFFSET('Water Data'!$I$28,0,10*ROW('Water Data'!I45)))</f>
        <v/>
      </c>
      <c r="CJ51" s="296" t="str">
        <f ca="true">+IF(OFFSET('Water Data'!$I$29,0,10*ROW('Water Data'!I45))="","",OFFSET('Water Data'!$I$29,0,10*ROW('Water Data'!I45)))</f>
        <v/>
      </c>
      <c r="CK51" s="296" t="str">
        <f ca="true">+IF(OFFSET('Sanitation Data'!$D$28,0,10*ROW('Sanitation Data'!D45))="","",OFFSET('Sanitation Data'!$D$28,0,10*ROW('Sanitation Data'!D45)))</f>
        <v/>
      </c>
      <c r="CL51" s="296" t="str">
        <f ca="true">+IF(OFFSET('Sanitation Data'!$D$29,0,10*ROW('Sanitation Data'!D45))="","",OFFSET('Sanitation Data'!$D$29,0,10*ROW('Sanitation Data'!D45)))</f>
        <v/>
      </c>
      <c r="CM51" s="296" t="str">
        <f ca="true">+IF(OFFSET('Sanitation Data'!$D$30,0,10*ROW('Sanitation Data'!D45))="","",OFFSET('Sanitation Data'!$D$30,0,10*ROW('Sanitation Data'!D45)))</f>
        <v/>
      </c>
      <c r="CN51" s="296" t="str">
        <f ca="true">+IF(OFFSET('Sanitation Data'!$D$31,0,10*ROW('Sanitation Data'!D45))="","",OFFSET('Sanitation Data'!$D$31,0,10*ROW('Sanitation Data'!D45)))</f>
        <v/>
      </c>
      <c r="CO51" s="296" t="str">
        <f ca="true">+IF(OFFSET('Sanitation Data'!$D$32,0,10*ROW('Sanitation Data'!D45))="","",OFFSET('Sanitation Data'!$D$32,0,10*ROW('Sanitation Data'!D45)))</f>
        <v/>
      </c>
      <c r="CP51" s="296" t="str">
        <f ca="true">+IF(OFFSET('Sanitation Data'!$E$28,0,10*ROW('Sanitation Data'!E45))="","",OFFSET('Sanitation Data'!$E$28,0,10*ROW('Sanitation Data'!E45)))</f>
        <v/>
      </c>
      <c r="CQ51" s="296" t="str">
        <f ca="true">+IF(OFFSET('Sanitation Data'!$E$29,0,10*ROW('Sanitation Data'!E45))="","",OFFSET('Sanitation Data'!$E$29,0,10*ROW('Sanitation Data'!E45)))</f>
        <v/>
      </c>
      <c r="CR51" s="296" t="str">
        <f ca="true">+IF(OFFSET('Sanitation Data'!$E$30,0,10*ROW('Sanitation Data'!E45))="","",OFFSET('Sanitation Data'!$E$30,0,10*ROW('Sanitation Data'!E45)))</f>
        <v/>
      </c>
      <c r="CS51" s="296" t="str">
        <f ca="true">+IF(OFFSET('Sanitation Data'!$E$31,0,10*ROW('Sanitation Data'!E45))="","",OFFSET('Sanitation Data'!$E$31,0,10*ROW('Sanitation Data'!E45)))</f>
        <v/>
      </c>
      <c r="CT51" s="296" t="str">
        <f ca="true">+IF(OFFSET('Sanitation Data'!$E$32,0,10*ROW('Sanitation Data'!E45))="","",OFFSET('Sanitation Data'!$E$32,0,10*ROW('Sanitation Data'!E45)))</f>
        <v/>
      </c>
      <c r="CU51" s="296" t="str">
        <f ca="true">+IF(OFFSET('Sanitation Data'!$F$28,0,10*ROW('Sanitation Data'!F45))="","",OFFSET('Sanitation Data'!$F$28,0,10*ROW('Sanitation Data'!F45)))</f>
        <v/>
      </c>
      <c r="CV51" s="296" t="str">
        <f ca="true">+IF(OFFSET('Sanitation Data'!$F$29,0,10*ROW('Sanitation Data'!F45))="","",OFFSET('Sanitation Data'!$F$29,0,10*ROW('Sanitation Data'!F45)))</f>
        <v/>
      </c>
      <c r="CW51" s="296" t="str">
        <f ca="true">+IF(OFFSET('Sanitation Data'!$F$30,0,10*ROW('Sanitation Data'!F45))="","",OFFSET('Sanitation Data'!$F$30,0,10*ROW('Sanitation Data'!F45)))</f>
        <v/>
      </c>
      <c r="CX51" s="296" t="str">
        <f ca="true">+IF(OFFSET('Sanitation Data'!$F$31,0,10*ROW('Sanitation Data'!F45))="","",OFFSET('Sanitation Data'!$F$31,0,10*ROW('Sanitation Data'!F45)))</f>
        <v/>
      </c>
      <c r="CY51" s="296" t="str">
        <f ca="true">+IF(OFFSET('Sanitation Data'!$F$32,0,10*ROW('Sanitation Data'!F45))="","",OFFSET('Sanitation Data'!$F$32,0,10*ROW('Sanitation Data'!F45)))</f>
        <v/>
      </c>
      <c r="CZ51" s="296" t="str">
        <f ca="true">+IF(OFFSET('Sanitation Data'!$G$28,0,10*ROW('Sanitation Data'!G45))="","",OFFSET('Sanitation Data'!$G$28,0,10*ROW('Sanitation Data'!G45)))</f>
        <v/>
      </c>
      <c r="DA51" s="296" t="str">
        <f ca="true">+IF(OFFSET('Sanitation Data'!$G$29,0,10*ROW('Sanitation Data'!G45))="","",OFFSET('Sanitation Data'!$G$29,0,10*ROW('Sanitation Data'!G45)))</f>
        <v/>
      </c>
      <c r="DB51" s="296" t="str">
        <f ca="true">+IF(OFFSET('Sanitation Data'!$G$30,0,10*ROW('Sanitation Data'!G45))="","",OFFSET('Sanitation Data'!$G$30,0,10*ROW('Sanitation Data'!G45)))</f>
        <v/>
      </c>
      <c r="DC51" s="296" t="str">
        <f ca="true">+IF(OFFSET('Sanitation Data'!$G$31,0,10*ROW('Sanitation Data'!G45))="","",OFFSET('Sanitation Data'!$G$31,0,10*ROW('Sanitation Data'!G45)))</f>
        <v/>
      </c>
      <c r="DD51" s="296" t="str">
        <f ca="true">+IF(OFFSET('Sanitation Data'!$G$32,0,10*ROW('Sanitation Data'!G45))="","",OFFSET('Sanitation Data'!$G$32,0,10*ROW('Sanitation Data'!G45)))</f>
        <v/>
      </c>
      <c r="DE51" s="296" t="str">
        <f ca="true">+IF(OFFSET('Sanitation Data'!$H$28,0,10*ROW('Sanitation Data'!H45))="","",OFFSET('Sanitation Data'!$H$28,0,10*ROW('Sanitation Data'!H45)))</f>
        <v/>
      </c>
      <c r="DF51" s="296" t="str">
        <f ca="true">+IF(OFFSET('Sanitation Data'!$H$29,0,10*ROW('Sanitation Data'!H45))="","",OFFSET('Sanitation Data'!$H$29,0,10*ROW('Sanitation Data'!H45)))</f>
        <v/>
      </c>
      <c r="DG51" s="296" t="str">
        <f ca="true">+IF(OFFSET('Sanitation Data'!$H$30,0,10*ROW('Sanitation Data'!H45))="","",OFFSET('Sanitation Data'!$H$30,0,10*ROW('Sanitation Data'!H45)))</f>
        <v/>
      </c>
      <c r="DH51" s="296" t="str">
        <f ca="true">+IF(OFFSET('Sanitation Data'!$H$31,0,10*ROW('Sanitation Data'!H45))="","",OFFSET('Sanitation Data'!$H$31,0,10*ROW('Sanitation Data'!H45)))</f>
        <v/>
      </c>
      <c r="DI51" s="296" t="str">
        <f ca="true">+IF(OFFSET('Sanitation Data'!$H$32,0,10*ROW('Sanitation Data'!H45))="","",OFFSET('Sanitation Data'!$H$32,0,10*ROW('Sanitation Data'!H45)))</f>
        <v/>
      </c>
      <c r="DJ51" s="296" t="str">
        <f ca="true">+IF(OFFSET('Sanitation Data'!$I$28,0,10*ROW('Sanitation Data'!I45))="","",OFFSET('Sanitation Data'!$I$28,0,10*ROW('Sanitation Data'!I45)))</f>
        <v/>
      </c>
      <c r="DK51" s="296" t="str">
        <f ca="true">+IF(OFFSET('Sanitation Data'!$I$29,0,10*ROW('Sanitation Data'!I45))="","",OFFSET('Sanitation Data'!$I$29,0,10*ROW('Sanitation Data'!I45)))</f>
        <v/>
      </c>
      <c r="DL51" s="296" t="str">
        <f ca="true">+IF(OFFSET('Sanitation Data'!$I$30,0,10*ROW('Sanitation Data'!I45))="","",OFFSET('Sanitation Data'!$I$30,0,10*ROW('Sanitation Data'!I45)))</f>
        <v/>
      </c>
      <c r="DM51" s="296" t="str">
        <f ca="true">+IF(OFFSET('Sanitation Data'!$I$31,0,10*ROW('Sanitation Data'!I45))="","",OFFSET('Sanitation Data'!$I$31,0,10*ROW('Sanitation Data'!I45)))</f>
        <v/>
      </c>
      <c r="DN51" s="296" t="str">
        <f ca="true">+IF(OFFSET('Sanitation Data'!$I$32,0,10*ROW('Sanitation Data'!I45))="","",OFFSET('Sanitation Data'!$I$32,0,10*ROW('Sanitation Data'!I45)))</f>
        <v/>
      </c>
      <c r="DO51" s="296" t="str">
        <f ca="true">+IF(OFFSET('Hygiene Data'!$D$11,0,10*ROW('Hygiene Data'!D45))="","",OFFSET('Hygiene Data'!$D$11,0,10*ROW('Hygiene Data'!D45)))</f>
        <v/>
      </c>
      <c r="DP51" s="296" t="str">
        <f ca="true">+IF(OFFSET('Hygiene Data'!$D$12,0,10*ROW('Hygiene Data'!D45))="","",OFFSET('Hygiene Data'!$D$12,0,10*ROW('Hygiene Data'!D45)))</f>
        <v/>
      </c>
      <c r="DQ51" s="296" t="str">
        <f ca="true">+IF(OFFSET('Hygiene Data'!$D$13,0,10*ROW('Hygiene Data'!D45))="","",OFFSET('Hygiene Data'!$D$13,0,10*ROW('Hygiene Data'!D45)))</f>
        <v/>
      </c>
      <c r="DR51" s="296" t="str">
        <f ca="true">+IF(OFFSET('Hygiene Data'!$E$11,0,10*ROW('Hygiene Data'!E45))="","",OFFSET('Hygiene Data'!$E$11,0,10*ROW('Hygiene Data'!E45)))</f>
        <v/>
      </c>
      <c r="DS51" s="296" t="str">
        <f ca="true">+IF(OFFSET('Hygiene Data'!$E$12,0,10*ROW('Hygiene Data'!E45))="","",OFFSET('Hygiene Data'!$E$12,0,10*ROW('Hygiene Data'!E45)))</f>
        <v/>
      </c>
      <c r="DT51" s="296" t="str">
        <f ca="true">+IF(OFFSET('Hygiene Data'!$E$13,0,10*ROW('Hygiene Data'!E45))="","",OFFSET('Hygiene Data'!$E$13,0,10*ROW('Hygiene Data'!E45)))</f>
        <v/>
      </c>
      <c r="DU51" s="296" t="str">
        <f ca="true">+IF(OFFSET('Hygiene Data'!$F$11,0,10*ROW('Hygiene Data'!F45))="","",OFFSET('Hygiene Data'!$F$11,0,10*ROW('Hygiene Data'!F45)))</f>
        <v/>
      </c>
      <c r="DV51" s="296" t="str">
        <f ca="true">+IF(OFFSET('Hygiene Data'!$F$12,0,10*ROW('Hygiene Data'!F45))="","",OFFSET('Hygiene Data'!$F$12,0,10*ROW('Hygiene Data'!F45)))</f>
        <v/>
      </c>
      <c r="DW51" s="296" t="str">
        <f ca="true">+IF(OFFSET('Hygiene Data'!$F$13,0,10*ROW('Hygiene Data'!F45))="","",OFFSET('Hygiene Data'!$F$13,0,10*ROW('Hygiene Data'!F45)))</f>
        <v/>
      </c>
      <c r="DX51" s="296" t="str">
        <f ca="true">+IF(OFFSET('Hygiene Data'!$G$11,0,10*ROW('Hygiene Data'!G45))="","",OFFSET('Hygiene Data'!$G$11,0,10*ROW('Hygiene Data'!G45)))</f>
        <v/>
      </c>
      <c r="DY51" s="296" t="str">
        <f ca="true">+IF(OFFSET('Hygiene Data'!$G$12,0,10*ROW('Hygiene Data'!G45))="","",OFFSET('Hygiene Data'!$G$12,0,10*ROW('Hygiene Data'!G45)))</f>
        <v/>
      </c>
      <c r="DZ51" s="296" t="str">
        <f ca="true">+IF(OFFSET('Hygiene Data'!$G$13,0,10*ROW('Hygiene Data'!G45))="","",OFFSET('Hygiene Data'!$G$13,0,10*ROW('Hygiene Data'!G45)))</f>
        <v/>
      </c>
      <c r="EA51" s="296" t="str">
        <f ca="true">+IF(OFFSET('Hygiene Data'!$H$11,0,10*ROW('Hygiene Data'!H45))="","",OFFSET('Hygiene Data'!$H$11,0,10*ROW('Hygiene Data'!H45)))</f>
        <v/>
      </c>
      <c r="EB51" s="296" t="str">
        <f ca="true">+IF(OFFSET('Hygiene Data'!$H$12,0,10*ROW('Hygiene Data'!H45))="","",OFFSET('Hygiene Data'!$H$12,0,10*ROW('Hygiene Data'!H45)))</f>
        <v/>
      </c>
      <c r="EC51" s="296" t="str">
        <f ca="true">+IF(OFFSET('Hygiene Data'!$H$13,0,10*ROW('Hygiene Data'!H45))="","",OFFSET('Hygiene Data'!$H$13,0,10*ROW('Hygiene Data'!H45)))</f>
        <v/>
      </c>
      <c r="ED51" s="296" t="str">
        <f ca="true">+IF(OFFSET('Hygiene Data'!$I$11,0,10*ROW('Hygiene Data'!I45))="","",OFFSET('Hygiene Data'!$I$11,0,10*ROW('Hygiene Data'!I45)))</f>
        <v/>
      </c>
      <c r="EE51" s="296" t="str">
        <f ca="true">+IF(OFFSET('Hygiene Data'!$I$12,0,10*ROW('Hygiene Data'!I45))="","",OFFSET('Hygiene Data'!$I$12,0,10*ROW('Hygiene Data'!I45)))</f>
        <v/>
      </c>
      <c r="EF51" s="296"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8" t="str">
        <f t="shared" ca="true" si="0"/>
        <v/>
      </c>
      <c r="D52" s="9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6"/>
      <c r="BS52" s="296" t="str">
        <f ca="true">+IF(OFFSET('Water Data'!$D$27,0,10*ROW('Water Data'!D46))="","",OFFSET('Water Data'!$D$27,0,10*ROW('Water Data'!D46)))</f>
        <v/>
      </c>
      <c r="BT52" s="296" t="str">
        <f ca="true">+IF(OFFSET('Water Data'!$D$28,0,10*ROW('Water Data'!D46))="","",OFFSET('Water Data'!$D$28,0,10*ROW('Water Data'!D46)))</f>
        <v/>
      </c>
      <c r="BU52" s="296" t="str">
        <f ca="true">+IF(OFFSET('Water Data'!$D$29,0,10*ROW('Water Data'!D46))="","",OFFSET('Water Data'!$D$29,0,10*ROW('Water Data'!D46)))</f>
        <v/>
      </c>
      <c r="BV52" s="296" t="str">
        <f ca="true">+IF(OFFSET('Water Data'!$E$27,0,10*ROW('Water Data'!E46))="","",OFFSET('Water Data'!$E$27,0,10*ROW('Water Data'!E46)))</f>
        <v/>
      </c>
      <c r="BW52" s="296" t="str">
        <f ca="true">+IF(OFFSET('Water Data'!$E$28,0,10*ROW('Water Data'!E46))="","",OFFSET('Water Data'!$E$28,0,10*ROW('Water Data'!E46)))</f>
        <v/>
      </c>
      <c r="BX52" s="296" t="str">
        <f ca="true">+IF(OFFSET('Water Data'!$E$29,0,10*ROW('Water Data'!E46))="","",OFFSET('Water Data'!$E$29,0,10*ROW('Water Data'!E46)))</f>
        <v/>
      </c>
      <c r="BY52" s="296" t="str">
        <f ca="true">+IF(OFFSET('Water Data'!$F$27,0,10*ROW('Water Data'!F46))="","",OFFSET('Water Data'!$F$27,0,10*ROW('Water Data'!F46)))</f>
        <v/>
      </c>
      <c r="BZ52" s="296" t="str">
        <f ca="true">+IF(OFFSET('Water Data'!$F$28,0,10*ROW('Water Data'!F46))="","",OFFSET('Water Data'!$F$28,0,10*ROW('Water Data'!F46)))</f>
        <v/>
      </c>
      <c r="CA52" s="296" t="str">
        <f ca="true">+IF(OFFSET('Water Data'!$F$29,0,10*ROW('Water Data'!F46))="","",OFFSET('Water Data'!$F$29,0,10*ROW('Water Data'!F46)))</f>
        <v/>
      </c>
      <c r="CB52" s="296" t="str">
        <f ca="true">+IF(OFFSET('Water Data'!$G$27,0,10*ROW('Water Data'!G46))="","",OFFSET('Water Data'!$G$27,0,10*ROW('Water Data'!G46)))</f>
        <v/>
      </c>
      <c r="CC52" s="296" t="str">
        <f ca="true">+IF(OFFSET('Water Data'!$G$28,0,10*ROW('Water Data'!G46))="","",OFFSET('Water Data'!$G$28,0,10*ROW('Water Data'!G46)))</f>
        <v/>
      </c>
      <c r="CD52" s="296" t="str">
        <f ca="true">+IF(OFFSET('Water Data'!$G$29,0,10*ROW('Water Data'!G46))="","",OFFSET('Water Data'!$G$29,0,10*ROW('Water Data'!G46)))</f>
        <v/>
      </c>
      <c r="CE52" s="296" t="str">
        <f ca="true">+IF(OFFSET('Water Data'!$H$27,0,10*ROW('Water Data'!H46))="","",OFFSET('Water Data'!$H$27,0,10*ROW('Water Data'!H46)))</f>
        <v/>
      </c>
      <c r="CF52" s="296" t="str">
        <f ca="true">+IF(OFFSET('Water Data'!$H$28,0,10*ROW('Water Data'!H46))="","",OFFSET('Water Data'!$H$28,0,10*ROW('Water Data'!H46)))</f>
        <v/>
      </c>
      <c r="CG52" s="296" t="str">
        <f ca="true">+IF(OFFSET('Water Data'!$H$29,0,10*ROW('Water Data'!H46))="","",OFFSET('Water Data'!$H$29,0,10*ROW('Water Data'!H46)))</f>
        <v/>
      </c>
      <c r="CH52" s="296" t="str">
        <f ca="true">+IF(OFFSET('Water Data'!$I$27,0,10*ROW('Water Data'!I46))="","",OFFSET('Water Data'!$I$27,0,10*ROW('Water Data'!I46)))</f>
        <v/>
      </c>
      <c r="CI52" s="296" t="str">
        <f ca="true">+IF(OFFSET('Water Data'!$I$28,0,10*ROW('Water Data'!I46))="","",OFFSET('Water Data'!$I$28,0,10*ROW('Water Data'!I46)))</f>
        <v/>
      </c>
      <c r="CJ52" s="296" t="str">
        <f ca="true">+IF(OFFSET('Water Data'!$I$29,0,10*ROW('Water Data'!I46))="","",OFFSET('Water Data'!$I$29,0,10*ROW('Water Data'!I46)))</f>
        <v/>
      </c>
      <c r="CK52" s="296" t="str">
        <f ca="true">+IF(OFFSET('Sanitation Data'!$D$28,0,10*ROW('Sanitation Data'!D46))="","",OFFSET('Sanitation Data'!$D$28,0,10*ROW('Sanitation Data'!D46)))</f>
        <v/>
      </c>
      <c r="CL52" s="296" t="str">
        <f ca="true">+IF(OFFSET('Sanitation Data'!$D$29,0,10*ROW('Sanitation Data'!D46))="","",OFFSET('Sanitation Data'!$D$29,0,10*ROW('Sanitation Data'!D46)))</f>
        <v/>
      </c>
      <c r="CM52" s="296" t="str">
        <f ca="true">+IF(OFFSET('Sanitation Data'!$D$30,0,10*ROW('Sanitation Data'!D46))="","",OFFSET('Sanitation Data'!$D$30,0,10*ROW('Sanitation Data'!D46)))</f>
        <v/>
      </c>
      <c r="CN52" s="296" t="str">
        <f ca="true">+IF(OFFSET('Sanitation Data'!$D$31,0,10*ROW('Sanitation Data'!D46))="","",OFFSET('Sanitation Data'!$D$31,0,10*ROW('Sanitation Data'!D46)))</f>
        <v/>
      </c>
      <c r="CO52" s="296" t="str">
        <f ca="true">+IF(OFFSET('Sanitation Data'!$D$32,0,10*ROW('Sanitation Data'!D46))="","",OFFSET('Sanitation Data'!$D$32,0,10*ROW('Sanitation Data'!D46)))</f>
        <v/>
      </c>
      <c r="CP52" s="296" t="str">
        <f ca="true">+IF(OFFSET('Sanitation Data'!$E$28,0,10*ROW('Sanitation Data'!E46))="","",OFFSET('Sanitation Data'!$E$28,0,10*ROW('Sanitation Data'!E46)))</f>
        <v/>
      </c>
      <c r="CQ52" s="296" t="str">
        <f ca="true">+IF(OFFSET('Sanitation Data'!$E$29,0,10*ROW('Sanitation Data'!E46))="","",OFFSET('Sanitation Data'!$E$29,0,10*ROW('Sanitation Data'!E46)))</f>
        <v/>
      </c>
      <c r="CR52" s="296" t="str">
        <f ca="true">+IF(OFFSET('Sanitation Data'!$E$30,0,10*ROW('Sanitation Data'!E46))="","",OFFSET('Sanitation Data'!$E$30,0,10*ROW('Sanitation Data'!E46)))</f>
        <v/>
      </c>
      <c r="CS52" s="296" t="str">
        <f ca="true">+IF(OFFSET('Sanitation Data'!$E$31,0,10*ROW('Sanitation Data'!E46))="","",OFFSET('Sanitation Data'!$E$31,0,10*ROW('Sanitation Data'!E46)))</f>
        <v/>
      </c>
      <c r="CT52" s="296" t="str">
        <f ca="true">+IF(OFFSET('Sanitation Data'!$E$32,0,10*ROW('Sanitation Data'!E46))="","",OFFSET('Sanitation Data'!$E$32,0,10*ROW('Sanitation Data'!E46)))</f>
        <v/>
      </c>
      <c r="CU52" s="296" t="str">
        <f ca="true">+IF(OFFSET('Sanitation Data'!$F$28,0,10*ROW('Sanitation Data'!F46))="","",OFFSET('Sanitation Data'!$F$28,0,10*ROW('Sanitation Data'!F46)))</f>
        <v/>
      </c>
      <c r="CV52" s="296" t="str">
        <f ca="true">+IF(OFFSET('Sanitation Data'!$F$29,0,10*ROW('Sanitation Data'!F46))="","",OFFSET('Sanitation Data'!$F$29,0,10*ROW('Sanitation Data'!F46)))</f>
        <v/>
      </c>
      <c r="CW52" s="296" t="str">
        <f ca="true">+IF(OFFSET('Sanitation Data'!$F$30,0,10*ROW('Sanitation Data'!F46))="","",OFFSET('Sanitation Data'!$F$30,0,10*ROW('Sanitation Data'!F46)))</f>
        <v/>
      </c>
      <c r="CX52" s="296" t="str">
        <f ca="true">+IF(OFFSET('Sanitation Data'!$F$31,0,10*ROW('Sanitation Data'!F46))="","",OFFSET('Sanitation Data'!$F$31,0,10*ROW('Sanitation Data'!F46)))</f>
        <v/>
      </c>
      <c r="CY52" s="296" t="str">
        <f ca="true">+IF(OFFSET('Sanitation Data'!$F$32,0,10*ROW('Sanitation Data'!F46))="","",OFFSET('Sanitation Data'!$F$32,0,10*ROW('Sanitation Data'!F46)))</f>
        <v/>
      </c>
      <c r="CZ52" s="296" t="str">
        <f ca="true">+IF(OFFSET('Sanitation Data'!$G$28,0,10*ROW('Sanitation Data'!G46))="","",OFFSET('Sanitation Data'!$G$28,0,10*ROW('Sanitation Data'!G46)))</f>
        <v/>
      </c>
      <c r="DA52" s="296" t="str">
        <f ca="true">+IF(OFFSET('Sanitation Data'!$G$29,0,10*ROW('Sanitation Data'!G46))="","",OFFSET('Sanitation Data'!$G$29,0,10*ROW('Sanitation Data'!G46)))</f>
        <v/>
      </c>
      <c r="DB52" s="296" t="str">
        <f ca="true">+IF(OFFSET('Sanitation Data'!$G$30,0,10*ROW('Sanitation Data'!G46))="","",OFFSET('Sanitation Data'!$G$30,0,10*ROW('Sanitation Data'!G46)))</f>
        <v/>
      </c>
      <c r="DC52" s="296" t="str">
        <f ca="true">+IF(OFFSET('Sanitation Data'!$G$31,0,10*ROW('Sanitation Data'!G46))="","",OFFSET('Sanitation Data'!$G$31,0,10*ROW('Sanitation Data'!G46)))</f>
        <v/>
      </c>
      <c r="DD52" s="296" t="str">
        <f ca="true">+IF(OFFSET('Sanitation Data'!$G$32,0,10*ROW('Sanitation Data'!G46))="","",OFFSET('Sanitation Data'!$G$32,0,10*ROW('Sanitation Data'!G46)))</f>
        <v/>
      </c>
      <c r="DE52" s="296" t="str">
        <f ca="true">+IF(OFFSET('Sanitation Data'!$H$28,0,10*ROW('Sanitation Data'!H46))="","",OFFSET('Sanitation Data'!$H$28,0,10*ROW('Sanitation Data'!H46)))</f>
        <v/>
      </c>
      <c r="DF52" s="296" t="str">
        <f ca="true">+IF(OFFSET('Sanitation Data'!$H$29,0,10*ROW('Sanitation Data'!H46))="","",OFFSET('Sanitation Data'!$H$29,0,10*ROW('Sanitation Data'!H46)))</f>
        <v/>
      </c>
      <c r="DG52" s="296" t="str">
        <f ca="true">+IF(OFFSET('Sanitation Data'!$H$30,0,10*ROW('Sanitation Data'!H46))="","",OFFSET('Sanitation Data'!$H$30,0,10*ROW('Sanitation Data'!H46)))</f>
        <v/>
      </c>
      <c r="DH52" s="296" t="str">
        <f ca="true">+IF(OFFSET('Sanitation Data'!$H$31,0,10*ROW('Sanitation Data'!H46))="","",OFFSET('Sanitation Data'!$H$31,0,10*ROW('Sanitation Data'!H46)))</f>
        <v/>
      </c>
      <c r="DI52" s="296" t="str">
        <f ca="true">+IF(OFFSET('Sanitation Data'!$H$32,0,10*ROW('Sanitation Data'!H46))="","",OFFSET('Sanitation Data'!$H$32,0,10*ROW('Sanitation Data'!H46)))</f>
        <v/>
      </c>
      <c r="DJ52" s="296" t="str">
        <f ca="true">+IF(OFFSET('Sanitation Data'!$I$28,0,10*ROW('Sanitation Data'!I46))="","",OFFSET('Sanitation Data'!$I$28,0,10*ROW('Sanitation Data'!I46)))</f>
        <v/>
      </c>
      <c r="DK52" s="296" t="str">
        <f ca="true">+IF(OFFSET('Sanitation Data'!$I$29,0,10*ROW('Sanitation Data'!I46))="","",OFFSET('Sanitation Data'!$I$29,0,10*ROW('Sanitation Data'!I46)))</f>
        <v/>
      </c>
      <c r="DL52" s="296" t="str">
        <f ca="true">+IF(OFFSET('Sanitation Data'!$I$30,0,10*ROW('Sanitation Data'!I46))="","",OFFSET('Sanitation Data'!$I$30,0,10*ROW('Sanitation Data'!I46)))</f>
        <v/>
      </c>
      <c r="DM52" s="296" t="str">
        <f ca="true">+IF(OFFSET('Sanitation Data'!$I$31,0,10*ROW('Sanitation Data'!I46))="","",OFFSET('Sanitation Data'!$I$31,0,10*ROW('Sanitation Data'!I46)))</f>
        <v/>
      </c>
      <c r="DN52" s="296" t="str">
        <f ca="true">+IF(OFFSET('Sanitation Data'!$I$32,0,10*ROW('Sanitation Data'!I46))="","",OFFSET('Sanitation Data'!$I$32,0,10*ROW('Sanitation Data'!I46)))</f>
        <v/>
      </c>
      <c r="DO52" s="296" t="str">
        <f ca="true">+IF(OFFSET('Hygiene Data'!$D$11,0,10*ROW('Hygiene Data'!D46))="","",OFFSET('Hygiene Data'!$D$11,0,10*ROW('Hygiene Data'!D46)))</f>
        <v/>
      </c>
      <c r="DP52" s="296" t="str">
        <f ca="true">+IF(OFFSET('Hygiene Data'!$D$12,0,10*ROW('Hygiene Data'!D46))="","",OFFSET('Hygiene Data'!$D$12,0,10*ROW('Hygiene Data'!D46)))</f>
        <v/>
      </c>
      <c r="DQ52" s="296" t="str">
        <f ca="true">+IF(OFFSET('Hygiene Data'!$D$13,0,10*ROW('Hygiene Data'!D46))="","",OFFSET('Hygiene Data'!$D$13,0,10*ROW('Hygiene Data'!D46)))</f>
        <v/>
      </c>
      <c r="DR52" s="296" t="str">
        <f ca="true">+IF(OFFSET('Hygiene Data'!$E$11,0,10*ROW('Hygiene Data'!E46))="","",OFFSET('Hygiene Data'!$E$11,0,10*ROW('Hygiene Data'!E46)))</f>
        <v/>
      </c>
      <c r="DS52" s="296" t="str">
        <f ca="true">+IF(OFFSET('Hygiene Data'!$E$12,0,10*ROW('Hygiene Data'!E46))="","",OFFSET('Hygiene Data'!$E$12,0,10*ROW('Hygiene Data'!E46)))</f>
        <v/>
      </c>
      <c r="DT52" s="296" t="str">
        <f ca="true">+IF(OFFSET('Hygiene Data'!$E$13,0,10*ROW('Hygiene Data'!E46))="","",OFFSET('Hygiene Data'!$E$13,0,10*ROW('Hygiene Data'!E46)))</f>
        <v/>
      </c>
      <c r="DU52" s="296" t="str">
        <f ca="true">+IF(OFFSET('Hygiene Data'!$F$11,0,10*ROW('Hygiene Data'!F46))="","",OFFSET('Hygiene Data'!$F$11,0,10*ROW('Hygiene Data'!F46)))</f>
        <v/>
      </c>
      <c r="DV52" s="296" t="str">
        <f ca="true">+IF(OFFSET('Hygiene Data'!$F$12,0,10*ROW('Hygiene Data'!F46))="","",OFFSET('Hygiene Data'!$F$12,0,10*ROW('Hygiene Data'!F46)))</f>
        <v/>
      </c>
      <c r="DW52" s="296" t="str">
        <f ca="true">+IF(OFFSET('Hygiene Data'!$F$13,0,10*ROW('Hygiene Data'!F46))="","",OFFSET('Hygiene Data'!$F$13,0,10*ROW('Hygiene Data'!F46)))</f>
        <v/>
      </c>
      <c r="DX52" s="296" t="str">
        <f ca="true">+IF(OFFSET('Hygiene Data'!$G$11,0,10*ROW('Hygiene Data'!G46))="","",OFFSET('Hygiene Data'!$G$11,0,10*ROW('Hygiene Data'!G46)))</f>
        <v/>
      </c>
      <c r="DY52" s="296" t="str">
        <f ca="true">+IF(OFFSET('Hygiene Data'!$G$12,0,10*ROW('Hygiene Data'!G46))="","",OFFSET('Hygiene Data'!$G$12,0,10*ROW('Hygiene Data'!G46)))</f>
        <v/>
      </c>
      <c r="DZ52" s="296" t="str">
        <f ca="true">+IF(OFFSET('Hygiene Data'!$G$13,0,10*ROW('Hygiene Data'!G46))="","",OFFSET('Hygiene Data'!$G$13,0,10*ROW('Hygiene Data'!G46)))</f>
        <v/>
      </c>
      <c r="EA52" s="296" t="str">
        <f ca="true">+IF(OFFSET('Hygiene Data'!$H$11,0,10*ROW('Hygiene Data'!H46))="","",OFFSET('Hygiene Data'!$H$11,0,10*ROW('Hygiene Data'!H46)))</f>
        <v/>
      </c>
      <c r="EB52" s="296" t="str">
        <f ca="true">+IF(OFFSET('Hygiene Data'!$H$12,0,10*ROW('Hygiene Data'!H46))="","",OFFSET('Hygiene Data'!$H$12,0,10*ROW('Hygiene Data'!H46)))</f>
        <v/>
      </c>
      <c r="EC52" s="296" t="str">
        <f ca="true">+IF(OFFSET('Hygiene Data'!$H$13,0,10*ROW('Hygiene Data'!H46))="","",OFFSET('Hygiene Data'!$H$13,0,10*ROW('Hygiene Data'!H46)))</f>
        <v/>
      </c>
      <c r="ED52" s="296" t="str">
        <f ca="true">+IF(OFFSET('Hygiene Data'!$I$11,0,10*ROW('Hygiene Data'!I46))="","",OFFSET('Hygiene Data'!$I$11,0,10*ROW('Hygiene Data'!I46)))</f>
        <v/>
      </c>
      <c r="EE52" s="296" t="str">
        <f ca="true">+IF(OFFSET('Hygiene Data'!$I$12,0,10*ROW('Hygiene Data'!I46))="","",OFFSET('Hygiene Data'!$I$12,0,10*ROW('Hygiene Data'!I46)))</f>
        <v/>
      </c>
      <c r="EF52" s="296"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8" t="str">
        <f t="shared" ca="true" si="0"/>
        <v/>
      </c>
      <c r="D53" s="9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6"/>
      <c r="BS53" s="296" t="str">
        <f ca="true">+IF(OFFSET('Water Data'!$D$27,0,10*ROW('Water Data'!D47))="","",OFFSET('Water Data'!$D$27,0,10*ROW('Water Data'!D47)))</f>
        <v/>
      </c>
      <c r="BT53" s="296" t="str">
        <f ca="true">+IF(OFFSET('Water Data'!$D$28,0,10*ROW('Water Data'!D47))="","",OFFSET('Water Data'!$D$28,0,10*ROW('Water Data'!D47)))</f>
        <v/>
      </c>
      <c r="BU53" s="296" t="str">
        <f ca="true">+IF(OFFSET('Water Data'!$D$29,0,10*ROW('Water Data'!D47))="","",OFFSET('Water Data'!$D$29,0,10*ROW('Water Data'!D47)))</f>
        <v/>
      </c>
      <c r="BV53" s="296" t="str">
        <f ca="true">+IF(OFFSET('Water Data'!$E$27,0,10*ROW('Water Data'!E47))="","",OFFSET('Water Data'!$E$27,0,10*ROW('Water Data'!E47)))</f>
        <v/>
      </c>
      <c r="BW53" s="296" t="str">
        <f ca="true">+IF(OFFSET('Water Data'!$E$28,0,10*ROW('Water Data'!E47))="","",OFFSET('Water Data'!$E$28,0,10*ROW('Water Data'!E47)))</f>
        <v/>
      </c>
      <c r="BX53" s="296" t="str">
        <f ca="true">+IF(OFFSET('Water Data'!$E$29,0,10*ROW('Water Data'!E47))="","",OFFSET('Water Data'!$E$29,0,10*ROW('Water Data'!E47)))</f>
        <v/>
      </c>
      <c r="BY53" s="296" t="str">
        <f ca="true">+IF(OFFSET('Water Data'!$F$27,0,10*ROW('Water Data'!F47))="","",OFFSET('Water Data'!$F$27,0,10*ROW('Water Data'!F47)))</f>
        <v/>
      </c>
      <c r="BZ53" s="296" t="str">
        <f ca="true">+IF(OFFSET('Water Data'!$F$28,0,10*ROW('Water Data'!F47))="","",OFFSET('Water Data'!$F$28,0,10*ROW('Water Data'!F47)))</f>
        <v/>
      </c>
      <c r="CA53" s="296" t="str">
        <f ca="true">+IF(OFFSET('Water Data'!$F$29,0,10*ROW('Water Data'!F47))="","",OFFSET('Water Data'!$F$29,0,10*ROW('Water Data'!F47)))</f>
        <v/>
      </c>
      <c r="CB53" s="296" t="str">
        <f ca="true">+IF(OFFSET('Water Data'!$G$27,0,10*ROW('Water Data'!G47))="","",OFFSET('Water Data'!$G$27,0,10*ROW('Water Data'!G47)))</f>
        <v/>
      </c>
      <c r="CC53" s="296" t="str">
        <f ca="true">+IF(OFFSET('Water Data'!$G$28,0,10*ROW('Water Data'!G47))="","",OFFSET('Water Data'!$G$28,0,10*ROW('Water Data'!G47)))</f>
        <v/>
      </c>
      <c r="CD53" s="296" t="str">
        <f ca="true">+IF(OFFSET('Water Data'!$G$29,0,10*ROW('Water Data'!G47))="","",OFFSET('Water Data'!$G$29,0,10*ROW('Water Data'!G47)))</f>
        <v/>
      </c>
      <c r="CE53" s="296" t="str">
        <f ca="true">+IF(OFFSET('Water Data'!$H$27,0,10*ROW('Water Data'!H47))="","",OFFSET('Water Data'!$H$27,0,10*ROW('Water Data'!H47)))</f>
        <v/>
      </c>
      <c r="CF53" s="296" t="str">
        <f ca="true">+IF(OFFSET('Water Data'!$H$28,0,10*ROW('Water Data'!H47))="","",OFFSET('Water Data'!$H$28,0,10*ROW('Water Data'!H47)))</f>
        <v/>
      </c>
      <c r="CG53" s="296" t="str">
        <f ca="true">+IF(OFFSET('Water Data'!$H$29,0,10*ROW('Water Data'!H47))="","",OFFSET('Water Data'!$H$29,0,10*ROW('Water Data'!H47)))</f>
        <v/>
      </c>
      <c r="CH53" s="296" t="str">
        <f ca="true">+IF(OFFSET('Water Data'!$I$27,0,10*ROW('Water Data'!I47))="","",OFFSET('Water Data'!$I$27,0,10*ROW('Water Data'!I47)))</f>
        <v/>
      </c>
      <c r="CI53" s="296" t="str">
        <f ca="true">+IF(OFFSET('Water Data'!$I$28,0,10*ROW('Water Data'!I47))="","",OFFSET('Water Data'!$I$28,0,10*ROW('Water Data'!I47)))</f>
        <v/>
      </c>
      <c r="CJ53" s="296" t="str">
        <f ca="true">+IF(OFFSET('Water Data'!$I$29,0,10*ROW('Water Data'!I47))="","",OFFSET('Water Data'!$I$29,0,10*ROW('Water Data'!I47)))</f>
        <v/>
      </c>
      <c r="CK53" s="296" t="str">
        <f ca="true">+IF(OFFSET('Sanitation Data'!$D$28,0,10*ROW('Sanitation Data'!D47))="","",OFFSET('Sanitation Data'!$D$28,0,10*ROW('Sanitation Data'!D47)))</f>
        <v/>
      </c>
      <c r="CL53" s="296" t="str">
        <f ca="true">+IF(OFFSET('Sanitation Data'!$D$29,0,10*ROW('Sanitation Data'!D47))="","",OFFSET('Sanitation Data'!$D$29,0,10*ROW('Sanitation Data'!D47)))</f>
        <v/>
      </c>
      <c r="CM53" s="296" t="str">
        <f ca="true">+IF(OFFSET('Sanitation Data'!$D$30,0,10*ROW('Sanitation Data'!D47))="","",OFFSET('Sanitation Data'!$D$30,0,10*ROW('Sanitation Data'!D47)))</f>
        <v/>
      </c>
      <c r="CN53" s="296" t="str">
        <f ca="true">+IF(OFFSET('Sanitation Data'!$D$31,0,10*ROW('Sanitation Data'!D47))="","",OFFSET('Sanitation Data'!$D$31,0,10*ROW('Sanitation Data'!D47)))</f>
        <v/>
      </c>
      <c r="CO53" s="296" t="str">
        <f ca="true">+IF(OFFSET('Sanitation Data'!$D$32,0,10*ROW('Sanitation Data'!D47))="","",OFFSET('Sanitation Data'!$D$32,0,10*ROW('Sanitation Data'!D47)))</f>
        <v/>
      </c>
      <c r="CP53" s="296" t="str">
        <f ca="true">+IF(OFFSET('Sanitation Data'!$E$28,0,10*ROW('Sanitation Data'!E47))="","",OFFSET('Sanitation Data'!$E$28,0,10*ROW('Sanitation Data'!E47)))</f>
        <v/>
      </c>
      <c r="CQ53" s="296" t="str">
        <f ca="true">+IF(OFFSET('Sanitation Data'!$E$29,0,10*ROW('Sanitation Data'!E47))="","",OFFSET('Sanitation Data'!$E$29,0,10*ROW('Sanitation Data'!E47)))</f>
        <v/>
      </c>
      <c r="CR53" s="296" t="str">
        <f ca="true">+IF(OFFSET('Sanitation Data'!$E$30,0,10*ROW('Sanitation Data'!E47))="","",OFFSET('Sanitation Data'!$E$30,0,10*ROW('Sanitation Data'!E47)))</f>
        <v/>
      </c>
      <c r="CS53" s="296" t="str">
        <f ca="true">+IF(OFFSET('Sanitation Data'!$E$31,0,10*ROW('Sanitation Data'!E47))="","",OFFSET('Sanitation Data'!$E$31,0,10*ROW('Sanitation Data'!E47)))</f>
        <v/>
      </c>
      <c r="CT53" s="296" t="str">
        <f ca="true">+IF(OFFSET('Sanitation Data'!$E$32,0,10*ROW('Sanitation Data'!E47))="","",OFFSET('Sanitation Data'!$E$32,0,10*ROW('Sanitation Data'!E47)))</f>
        <v/>
      </c>
      <c r="CU53" s="296" t="str">
        <f ca="true">+IF(OFFSET('Sanitation Data'!$F$28,0,10*ROW('Sanitation Data'!F47))="","",OFFSET('Sanitation Data'!$F$28,0,10*ROW('Sanitation Data'!F47)))</f>
        <v/>
      </c>
      <c r="CV53" s="296" t="str">
        <f ca="true">+IF(OFFSET('Sanitation Data'!$F$29,0,10*ROW('Sanitation Data'!F47))="","",OFFSET('Sanitation Data'!$F$29,0,10*ROW('Sanitation Data'!F47)))</f>
        <v/>
      </c>
      <c r="CW53" s="296" t="str">
        <f ca="true">+IF(OFFSET('Sanitation Data'!$F$30,0,10*ROW('Sanitation Data'!F47))="","",OFFSET('Sanitation Data'!$F$30,0,10*ROW('Sanitation Data'!F47)))</f>
        <v/>
      </c>
      <c r="CX53" s="296" t="str">
        <f ca="true">+IF(OFFSET('Sanitation Data'!$F$31,0,10*ROW('Sanitation Data'!F47))="","",OFFSET('Sanitation Data'!$F$31,0,10*ROW('Sanitation Data'!F47)))</f>
        <v/>
      </c>
      <c r="CY53" s="296" t="str">
        <f ca="true">+IF(OFFSET('Sanitation Data'!$F$32,0,10*ROW('Sanitation Data'!F47))="","",OFFSET('Sanitation Data'!$F$32,0,10*ROW('Sanitation Data'!F47)))</f>
        <v/>
      </c>
      <c r="CZ53" s="296" t="str">
        <f ca="true">+IF(OFFSET('Sanitation Data'!$G$28,0,10*ROW('Sanitation Data'!G47))="","",OFFSET('Sanitation Data'!$G$28,0,10*ROW('Sanitation Data'!G47)))</f>
        <v/>
      </c>
      <c r="DA53" s="296" t="str">
        <f ca="true">+IF(OFFSET('Sanitation Data'!$G$29,0,10*ROW('Sanitation Data'!G47))="","",OFFSET('Sanitation Data'!$G$29,0,10*ROW('Sanitation Data'!G47)))</f>
        <v/>
      </c>
      <c r="DB53" s="296" t="str">
        <f ca="true">+IF(OFFSET('Sanitation Data'!$G$30,0,10*ROW('Sanitation Data'!G47))="","",OFFSET('Sanitation Data'!$G$30,0,10*ROW('Sanitation Data'!G47)))</f>
        <v/>
      </c>
      <c r="DC53" s="296" t="str">
        <f ca="true">+IF(OFFSET('Sanitation Data'!$G$31,0,10*ROW('Sanitation Data'!G47))="","",OFFSET('Sanitation Data'!$G$31,0,10*ROW('Sanitation Data'!G47)))</f>
        <v/>
      </c>
      <c r="DD53" s="296" t="str">
        <f ca="true">+IF(OFFSET('Sanitation Data'!$G$32,0,10*ROW('Sanitation Data'!G47))="","",OFFSET('Sanitation Data'!$G$32,0,10*ROW('Sanitation Data'!G47)))</f>
        <v/>
      </c>
      <c r="DE53" s="296" t="str">
        <f ca="true">+IF(OFFSET('Sanitation Data'!$H$28,0,10*ROW('Sanitation Data'!H47))="","",OFFSET('Sanitation Data'!$H$28,0,10*ROW('Sanitation Data'!H47)))</f>
        <v/>
      </c>
      <c r="DF53" s="296" t="str">
        <f ca="true">+IF(OFFSET('Sanitation Data'!$H$29,0,10*ROW('Sanitation Data'!H47))="","",OFFSET('Sanitation Data'!$H$29,0,10*ROW('Sanitation Data'!H47)))</f>
        <v/>
      </c>
      <c r="DG53" s="296" t="str">
        <f ca="true">+IF(OFFSET('Sanitation Data'!$H$30,0,10*ROW('Sanitation Data'!H47))="","",OFFSET('Sanitation Data'!$H$30,0,10*ROW('Sanitation Data'!H47)))</f>
        <v/>
      </c>
      <c r="DH53" s="296" t="str">
        <f ca="true">+IF(OFFSET('Sanitation Data'!$H$31,0,10*ROW('Sanitation Data'!H47))="","",OFFSET('Sanitation Data'!$H$31,0,10*ROW('Sanitation Data'!H47)))</f>
        <v/>
      </c>
      <c r="DI53" s="296" t="str">
        <f ca="true">+IF(OFFSET('Sanitation Data'!$H$32,0,10*ROW('Sanitation Data'!H47))="","",OFFSET('Sanitation Data'!$H$32,0,10*ROW('Sanitation Data'!H47)))</f>
        <v/>
      </c>
      <c r="DJ53" s="296" t="str">
        <f ca="true">+IF(OFFSET('Sanitation Data'!$I$28,0,10*ROW('Sanitation Data'!I47))="","",OFFSET('Sanitation Data'!$I$28,0,10*ROW('Sanitation Data'!I47)))</f>
        <v/>
      </c>
      <c r="DK53" s="296" t="str">
        <f ca="true">+IF(OFFSET('Sanitation Data'!$I$29,0,10*ROW('Sanitation Data'!I47))="","",OFFSET('Sanitation Data'!$I$29,0,10*ROW('Sanitation Data'!I47)))</f>
        <v/>
      </c>
      <c r="DL53" s="296" t="str">
        <f ca="true">+IF(OFFSET('Sanitation Data'!$I$30,0,10*ROW('Sanitation Data'!I47))="","",OFFSET('Sanitation Data'!$I$30,0,10*ROW('Sanitation Data'!I47)))</f>
        <v/>
      </c>
      <c r="DM53" s="296" t="str">
        <f ca="true">+IF(OFFSET('Sanitation Data'!$I$31,0,10*ROW('Sanitation Data'!I47))="","",OFFSET('Sanitation Data'!$I$31,0,10*ROW('Sanitation Data'!I47)))</f>
        <v/>
      </c>
      <c r="DN53" s="296" t="str">
        <f ca="true">+IF(OFFSET('Sanitation Data'!$I$32,0,10*ROW('Sanitation Data'!I47))="","",OFFSET('Sanitation Data'!$I$32,0,10*ROW('Sanitation Data'!I47)))</f>
        <v/>
      </c>
      <c r="DO53" s="296" t="str">
        <f ca="true">+IF(OFFSET('Hygiene Data'!$D$11,0,10*ROW('Hygiene Data'!D47))="","",OFFSET('Hygiene Data'!$D$11,0,10*ROW('Hygiene Data'!D47)))</f>
        <v/>
      </c>
      <c r="DP53" s="296" t="str">
        <f ca="true">+IF(OFFSET('Hygiene Data'!$D$12,0,10*ROW('Hygiene Data'!D47))="","",OFFSET('Hygiene Data'!$D$12,0,10*ROW('Hygiene Data'!D47)))</f>
        <v/>
      </c>
      <c r="DQ53" s="296" t="str">
        <f ca="true">+IF(OFFSET('Hygiene Data'!$D$13,0,10*ROW('Hygiene Data'!D47))="","",OFFSET('Hygiene Data'!$D$13,0,10*ROW('Hygiene Data'!D47)))</f>
        <v/>
      </c>
      <c r="DR53" s="296" t="str">
        <f ca="true">+IF(OFFSET('Hygiene Data'!$E$11,0,10*ROW('Hygiene Data'!E47))="","",OFFSET('Hygiene Data'!$E$11,0,10*ROW('Hygiene Data'!E47)))</f>
        <v/>
      </c>
      <c r="DS53" s="296" t="str">
        <f ca="true">+IF(OFFSET('Hygiene Data'!$E$12,0,10*ROW('Hygiene Data'!E47))="","",OFFSET('Hygiene Data'!$E$12,0,10*ROW('Hygiene Data'!E47)))</f>
        <v/>
      </c>
      <c r="DT53" s="296" t="str">
        <f ca="true">+IF(OFFSET('Hygiene Data'!$E$13,0,10*ROW('Hygiene Data'!E47))="","",OFFSET('Hygiene Data'!$E$13,0,10*ROW('Hygiene Data'!E47)))</f>
        <v/>
      </c>
      <c r="DU53" s="296" t="str">
        <f ca="true">+IF(OFFSET('Hygiene Data'!$F$11,0,10*ROW('Hygiene Data'!F47))="","",OFFSET('Hygiene Data'!$F$11,0,10*ROW('Hygiene Data'!F47)))</f>
        <v/>
      </c>
      <c r="DV53" s="296" t="str">
        <f ca="true">+IF(OFFSET('Hygiene Data'!$F$12,0,10*ROW('Hygiene Data'!F47))="","",OFFSET('Hygiene Data'!$F$12,0,10*ROW('Hygiene Data'!F47)))</f>
        <v/>
      </c>
      <c r="DW53" s="296" t="str">
        <f ca="true">+IF(OFFSET('Hygiene Data'!$F$13,0,10*ROW('Hygiene Data'!F47))="","",OFFSET('Hygiene Data'!$F$13,0,10*ROW('Hygiene Data'!F47)))</f>
        <v/>
      </c>
      <c r="DX53" s="296" t="str">
        <f ca="true">+IF(OFFSET('Hygiene Data'!$G$11,0,10*ROW('Hygiene Data'!G47))="","",OFFSET('Hygiene Data'!$G$11,0,10*ROW('Hygiene Data'!G47)))</f>
        <v/>
      </c>
      <c r="DY53" s="296" t="str">
        <f ca="true">+IF(OFFSET('Hygiene Data'!$G$12,0,10*ROW('Hygiene Data'!G47))="","",OFFSET('Hygiene Data'!$G$12,0,10*ROW('Hygiene Data'!G47)))</f>
        <v/>
      </c>
      <c r="DZ53" s="296" t="str">
        <f ca="true">+IF(OFFSET('Hygiene Data'!$G$13,0,10*ROW('Hygiene Data'!G47))="","",OFFSET('Hygiene Data'!$G$13,0,10*ROW('Hygiene Data'!G47)))</f>
        <v/>
      </c>
      <c r="EA53" s="296" t="str">
        <f ca="true">+IF(OFFSET('Hygiene Data'!$H$11,0,10*ROW('Hygiene Data'!H47))="","",OFFSET('Hygiene Data'!$H$11,0,10*ROW('Hygiene Data'!H47)))</f>
        <v/>
      </c>
      <c r="EB53" s="296" t="str">
        <f ca="true">+IF(OFFSET('Hygiene Data'!$H$12,0,10*ROW('Hygiene Data'!H47))="","",OFFSET('Hygiene Data'!$H$12,0,10*ROW('Hygiene Data'!H47)))</f>
        <v/>
      </c>
      <c r="EC53" s="296" t="str">
        <f ca="true">+IF(OFFSET('Hygiene Data'!$H$13,0,10*ROW('Hygiene Data'!H47))="","",OFFSET('Hygiene Data'!$H$13,0,10*ROW('Hygiene Data'!H47)))</f>
        <v/>
      </c>
      <c r="ED53" s="296" t="str">
        <f ca="true">+IF(OFFSET('Hygiene Data'!$I$11,0,10*ROW('Hygiene Data'!I47))="","",OFFSET('Hygiene Data'!$I$11,0,10*ROW('Hygiene Data'!I47)))</f>
        <v/>
      </c>
      <c r="EE53" s="296" t="str">
        <f ca="true">+IF(OFFSET('Hygiene Data'!$I$12,0,10*ROW('Hygiene Data'!I47))="","",OFFSET('Hygiene Data'!$I$12,0,10*ROW('Hygiene Data'!I47)))</f>
        <v/>
      </c>
      <c r="EF53" s="296"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8" t="str">
        <f t="shared" ca="true" si="0"/>
        <v/>
      </c>
      <c r="D54" s="9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6"/>
      <c r="BS54" s="296" t="str">
        <f ca="true">+IF(OFFSET('Water Data'!$D$27,0,10*ROW('Water Data'!D48))="","",OFFSET('Water Data'!$D$27,0,10*ROW('Water Data'!D48)))</f>
        <v/>
      </c>
      <c r="BT54" s="296" t="str">
        <f ca="true">+IF(OFFSET('Water Data'!$D$28,0,10*ROW('Water Data'!D48))="","",OFFSET('Water Data'!$D$28,0,10*ROW('Water Data'!D48)))</f>
        <v/>
      </c>
      <c r="BU54" s="296" t="str">
        <f ca="true">+IF(OFFSET('Water Data'!$D$29,0,10*ROW('Water Data'!D48))="","",OFFSET('Water Data'!$D$29,0,10*ROW('Water Data'!D48)))</f>
        <v/>
      </c>
      <c r="BV54" s="296" t="str">
        <f ca="true">+IF(OFFSET('Water Data'!$E$27,0,10*ROW('Water Data'!E48))="","",OFFSET('Water Data'!$E$27,0,10*ROW('Water Data'!E48)))</f>
        <v/>
      </c>
      <c r="BW54" s="296" t="str">
        <f ca="true">+IF(OFFSET('Water Data'!$E$28,0,10*ROW('Water Data'!E48))="","",OFFSET('Water Data'!$E$28,0,10*ROW('Water Data'!E48)))</f>
        <v/>
      </c>
      <c r="BX54" s="296" t="str">
        <f ca="true">+IF(OFFSET('Water Data'!$E$29,0,10*ROW('Water Data'!E48))="","",OFFSET('Water Data'!$E$29,0,10*ROW('Water Data'!E48)))</f>
        <v/>
      </c>
      <c r="BY54" s="296" t="str">
        <f ca="true">+IF(OFFSET('Water Data'!$F$27,0,10*ROW('Water Data'!F48))="","",OFFSET('Water Data'!$F$27,0,10*ROW('Water Data'!F48)))</f>
        <v/>
      </c>
      <c r="BZ54" s="296" t="str">
        <f ca="true">+IF(OFFSET('Water Data'!$F$28,0,10*ROW('Water Data'!F48))="","",OFFSET('Water Data'!$F$28,0,10*ROW('Water Data'!F48)))</f>
        <v/>
      </c>
      <c r="CA54" s="296" t="str">
        <f ca="true">+IF(OFFSET('Water Data'!$F$29,0,10*ROW('Water Data'!F48))="","",OFFSET('Water Data'!$F$29,0,10*ROW('Water Data'!F48)))</f>
        <v/>
      </c>
      <c r="CB54" s="296" t="str">
        <f ca="true">+IF(OFFSET('Water Data'!$G$27,0,10*ROW('Water Data'!G48))="","",OFFSET('Water Data'!$G$27,0,10*ROW('Water Data'!G48)))</f>
        <v/>
      </c>
      <c r="CC54" s="296" t="str">
        <f ca="true">+IF(OFFSET('Water Data'!$G$28,0,10*ROW('Water Data'!G48))="","",OFFSET('Water Data'!$G$28,0,10*ROW('Water Data'!G48)))</f>
        <v/>
      </c>
      <c r="CD54" s="296" t="str">
        <f ca="true">+IF(OFFSET('Water Data'!$G$29,0,10*ROW('Water Data'!G48))="","",OFFSET('Water Data'!$G$29,0,10*ROW('Water Data'!G48)))</f>
        <v/>
      </c>
      <c r="CE54" s="296" t="str">
        <f ca="true">+IF(OFFSET('Water Data'!$H$27,0,10*ROW('Water Data'!H48))="","",OFFSET('Water Data'!$H$27,0,10*ROW('Water Data'!H48)))</f>
        <v/>
      </c>
      <c r="CF54" s="296" t="str">
        <f ca="true">+IF(OFFSET('Water Data'!$H$28,0,10*ROW('Water Data'!H48))="","",OFFSET('Water Data'!$H$28,0,10*ROW('Water Data'!H48)))</f>
        <v/>
      </c>
      <c r="CG54" s="296" t="str">
        <f ca="true">+IF(OFFSET('Water Data'!$H$29,0,10*ROW('Water Data'!H48))="","",OFFSET('Water Data'!$H$29,0,10*ROW('Water Data'!H48)))</f>
        <v/>
      </c>
      <c r="CH54" s="296" t="str">
        <f ca="true">+IF(OFFSET('Water Data'!$I$27,0,10*ROW('Water Data'!I48))="","",OFFSET('Water Data'!$I$27,0,10*ROW('Water Data'!I48)))</f>
        <v/>
      </c>
      <c r="CI54" s="296" t="str">
        <f ca="true">+IF(OFFSET('Water Data'!$I$28,0,10*ROW('Water Data'!I48))="","",OFFSET('Water Data'!$I$28,0,10*ROW('Water Data'!I48)))</f>
        <v/>
      </c>
      <c r="CJ54" s="296" t="str">
        <f ca="true">+IF(OFFSET('Water Data'!$I$29,0,10*ROW('Water Data'!I48))="","",OFFSET('Water Data'!$I$29,0,10*ROW('Water Data'!I48)))</f>
        <v/>
      </c>
      <c r="CK54" s="296" t="str">
        <f ca="true">+IF(OFFSET('Sanitation Data'!$D$28,0,10*ROW('Sanitation Data'!D48))="","",OFFSET('Sanitation Data'!$D$28,0,10*ROW('Sanitation Data'!D48)))</f>
        <v/>
      </c>
      <c r="CL54" s="296" t="str">
        <f ca="true">+IF(OFFSET('Sanitation Data'!$D$29,0,10*ROW('Sanitation Data'!D48))="","",OFFSET('Sanitation Data'!$D$29,0,10*ROW('Sanitation Data'!D48)))</f>
        <v/>
      </c>
      <c r="CM54" s="296" t="str">
        <f ca="true">+IF(OFFSET('Sanitation Data'!$D$30,0,10*ROW('Sanitation Data'!D48))="","",OFFSET('Sanitation Data'!$D$30,0,10*ROW('Sanitation Data'!D48)))</f>
        <v/>
      </c>
      <c r="CN54" s="296" t="str">
        <f ca="true">+IF(OFFSET('Sanitation Data'!$D$31,0,10*ROW('Sanitation Data'!D48))="","",OFFSET('Sanitation Data'!$D$31,0,10*ROW('Sanitation Data'!D48)))</f>
        <v/>
      </c>
      <c r="CO54" s="296" t="str">
        <f ca="true">+IF(OFFSET('Sanitation Data'!$D$32,0,10*ROW('Sanitation Data'!D48))="","",OFFSET('Sanitation Data'!$D$32,0,10*ROW('Sanitation Data'!D48)))</f>
        <v/>
      </c>
      <c r="CP54" s="296" t="str">
        <f ca="true">+IF(OFFSET('Sanitation Data'!$E$28,0,10*ROW('Sanitation Data'!E48))="","",OFFSET('Sanitation Data'!$E$28,0,10*ROW('Sanitation Data'!E48)))</f>
        <v/>
      </c>
      <c r="CQ54" s="296" t="str">
        <f ca="true">+IF(OFFSET('Sanitation Data'!$E$29,0,10*ROW('Sanitation Data'!E48))="","",OFFSET('Sanitation Data'!$E$29,0,10*ROW('Sanitation Data'!E48)))</f>
        <v/>
      </c>
      <c r="CR54" s="296" t="str">
        <f ca="true">+IF(OFFSET('Sanitation Data'!$E$30,0,10*ROW('Sanitation Data'!E48))="","",OFFSET('Sanitation Data'!$E$30,0,10*ROW('Sanitation Data'!E48)))</f>
        <v/>
      </c>
      <c r="CS54" s="296" t="str">
        <f ca="true">+IF(OFFSET('Sanitation Data'!$E$31,0,10*ROW('Sanitation Data'!E48))="","",OFFSET('Sanitation Data'!$E$31,0,10*ROW('Sanitation Data'!E48)))</f>
        <v/>
      </c>
      <c r="CT54" s="296" t="str">
        <f ca="true">+IF(OFFSET('Sanitation Data'!$E$32,0,10*ROW('Sanitation Data'!E48))="","",OFFSET('Sanitation Data'!$E$32,0,10*ROW('Sanitation Data'!E48)))</f>
        <v/>
      </c>
      <c r="CU54" s="296" t="str">
        <f ca="true">+IF(OFFSET('Sanitation Data'!$F$28,0,10*ROW('Sanitation Data'!F48))="","",OFFSET('Sanitation Data'!$F$28,0,10*ROW('Sanitation Data'!F48)))</f>
        <v/>
      </c>
      <c r="CV54" s="296" t="str">
        <f ca="true">+IF(OFFSET('Sanitation Data'!$F$29,0,10*ROW('Sanitation Data'!F48))="","",OFFSET('Sanitation Data'!$F$29,0,10*ROW('Sanitation Data'!F48)))</f>
        <v/>
      </c>
      <c r="CW54" s="296" t="str">
        <f ca="true">+IF(OFFSET('Sanitation Data'!$F$30,0,10*ROW('Sanitation Data'!F48))="","",OFFSET('Sanitation Data'!$F$30,0,10*ROW('Sanitation Data'!F48)))</f>
        <v/>
      </c>
      <c r="CX54" s="296" t="str">
        <f ca="true">+IF(OFFSET('Sanitation Data'!$F$31,0,10*ROW('Sanitation Data'!F48))="","",OFFSET('Sanitation Data'!$F$31,0,10*ROW('Sanitation Data'!F48)))</f>
        <v/>
      </c>
      <c r="CY54" s="296" t="str">
        <f ca="true">+IF(OFFSET('Sanitation Data'!$F$32,0,10*ROW('Sanitation Data'!F48))="","",OFFSET('Sanitation Data'!$F$32,0,10*ROW('Sanitation Data'!F48)))</f>
        <v/>
      </c>
      <c r="CZ54" s="296" t="str">
        <f ca="true">+IF(OFFSET('Sanitation Data'!$G$28,0,10*ROW('Sanitation Data'!G48))="","",OFFSET('Sanitation Data'!$G$28,0,10*ROW('Sanitation Data'!G48)))</f>
        <v/>
      </c>
      <c r="DA54" s="296" t="str">
        <f ca="true">+IF(OFFSET('Sanitation Data'!$G$29,0,10*ROW('Sanitation Data'!G48))="","",OFFSET('Sanitation Data'!$G$29,0,10*ROW('Sanitation Data'!G48)))</f>
        <v/>
      </c>
      <c r="DB54" s="296" t="str">
        <f ca="true">+IF(OFFSET('Sanitation Data'!$G$30,0,10*ROW('Sanitation Data'!G48))="","",OFFSET('Sanitation Data'!$G$30,0,10*ROW('Sanitation Data'!G48)))</f>
        <v/>
      </c>
      <c r="DC54" s="296" t="str">
        <f ca="true">+IF(OFFSET('Sanitation Data'!$G$31,0,10*ROW('Sanitation Data'!G48))="","",OFFSET('Sanitation Data'!$G$31,0,10*ROW('Sanitation Data'!G48)))</f>
        <v/>
      </c>
      <c r="DD54" s="296" t="str">
        <f ca="true">+IF(OFFSET('Sanitation Data'!$G$32,0,10*ROW('Sanitation Data'!G48))="","",OFFSET('Sanitation Data'!$G$32,0,10*ROW('Sanitation Data'!G48)))</f>
        <v/>
      </c>
      <c r="DE54" s="296" t="str">
        <f ca="true">+IF(OFFSET('Sanitation Data'!$H$28,0,10*ROW('Sanitation Data'!H48))="","",OFFSET('Sanitation Data'!$H$28,0,10*ROW('Sanitation Data'!H48)))</f>
        <v/>
      </c>
      <c r="DF54" s="296" t="str">
        <f ca="true">+IF(OFFSET('Sanitation Data'!$H$29,0,10*ROW('Sanitation Data'!H48))="","",OFFSET('Sanitation Data'!$H$29,0,10*ROW('Sanitation Data'!H48)))</f>
        <v/>
      </c>
      <c r="DG54" s="296" t="str">
        <f ca="true">+IF(OFFSET('Sanitation Data'!$H$30,0,10*ROW('Sanitation Data'!H48))="","",OFFSET('Sanitation Data'!$H$30,0,10*ROW('Sanitation Data'!H48)))</f>
        <v/>
      </c>
      <c r="DH54" s="296" t="str">
        <f ca="true">+IF(OFFSET('Sanitation Data'!$H$31,0,10*ROW('Sanitation Data'!H48))="","",OFFSET('Sanitation Data'!$H$31,0,10*ROW('Sanitation Data'!H48)))</f>
        <v/>
      </c>
      <c r="DI54" s="296" t="str">
        <f ca="true">+IF(OFFSET('Sanitation Data'!$H$32,0,10*ROW('Sanitation Data'!H48))="","",OFFSET('Sanitation Data'!$H$32,0,10*ROW('Sanitation Data'!H48)))</f>
        <v/>
      </c>
      <c r="DJ54" s="296" t="str">
        <f ca="true">+IF(OFFSET('Sanitation Data'!$I$28,0,10*ROW('Sanitation Data'!I48))="","",OFFSET('Sanitation Data'!$I$28,0,10*ROW('Sanitation Data'!I48)))</f>
        <v/>
      </c>
      <c r="DK54" s="296" t="str">
        <f ca="true">+IF(OFFSET('Sanitation Data'!$I$29,0,10*ROW('Sanitation Data'!I48))="","",OFFSET('Sanitation Data'!$I$29,0,10*ROW('Sanitation Data'!I48)))</f>
        <v/>
      </c>
      <c r="DL54" s="296" t="str">
        <f ca="true">+IF(OFFSET('Sanitation Data'!$I$30,0,10*ROW('Sanitation Data'!I48))="","",OFFSET('Sanitation Data'!$I$30,0,10*ROW('Sanitation Data'!I48)))</f>
        <v/>
      </c>
      <c r="DM54" s="296" t="str">
        <f ca="true">+IF(OFFSET('Sanitation Data'!$I$31,0,10*ROW('Sanitation Data'!I48))="","",OFFSET('Sanitation Data'!$I$31,0,10*ROW('Sanitation Data'!I48)))</f>
        <v/>
      </c>
      <c r="DN54" s="296" t="str">
        <f ca="true">+IF(OFFSET('Sanitation Data'!$I$32,0,10*ROW('Sanitation Data'!I48))="","",OFFSET('Sanitation Data'!$I$32,0,10*ROW('Sanitation Data'!I48)))</f>
        <v/>
      </c>
      <c r="DO54" s="296" t="str">
        <f ca="true">+IF(OFFSET('Hygiene Data'!$D$11,0,10*ROW('Hygiene Data'!D48))="","",OFFSET('Hygiene Data'!$D$11,0,10*ROW('Hygiene Data'!D48)))</f>
        <v/>
      </c>
      <c r="DP54" s="296" t="str">
        <f ca="true">+IF(OFFSET('Hygiene Data'!$D$12,0,10*ROW('Hygiene Data'!D48))="","",OFFSET('Hygiene Data'!$D$12,0,10*ROW('Hygiene Data'!D48)))</f>
        <v/>
      </c>
      <c r="DQ54" s="296" t="str">
        <f ca="true">+IF(OFFSET('Hygiene Data'!$D$13,0,10*ROW('Hygiene Data'!D48))="","",OFFSET('Hygiene Data'!$D$13,0,10*ROW('Hygiene Data'!D48)))</f>
        <v/>
      </c>
      <c r="DR54" s="296" t="str">
        <f ca="true">+IF(OFFSET('Hygiene Data'!$E$11,0,10*ROW('Hygiene Data'!E48))="","",OFFSET('Hygiene Data'!$E$11,0,10*ROW('Hygiene Data'!E48)))</f>
        <v/>
      </c>
      <c r="DS54" s="296" t="str">
        <f ca="true">+IF(OFFSET('Hygiene Data'!$E$12,0,10*ROW('Hygiene Data'!E48))="","",OFFSET('Hygiene Data'!$E$12,0,10*ROW('Hygiene Data'!E48)))</f>
        <v/>
      </c>
      <c r="DT54" s="296" t="str">
        <f ca="true">+IF(OFFSET('Hygiene Data'!$E$13,0,10*ROW('Hygiene Data'!E48))="","",OFFSET('Hygiene Data'!$E$13,0,10*ROW('Hygiene Data'!E48)))</f>
        <v/>
      </c>
      <c r="DU54" s="296" t="str">
        <f ca="true">+IF(OFFSET('Hygiene Data'!$F$11,0,10*ROW('Hygiene Data'!F48))="","",OFFSET('Hygiene Data'!$F$11,0,10*ROW('Hygiene Data'!F48)))</f>
        <v/>
      </c>
      <c r="DV54" s="296" t="str">
        <f ca="true">+IF(OFFSET('Hygiene Data'!$F$12,0,10*ROW('Hygiene Data'!F48))="","",OFFSET('Hygiene Data'!$F$12,0,10*ROW('Hygiene Data'!F48)))</f>
        <v/>
      </c>
      <c r="DW54" s="296" t="str">
        <f ca="true">+IF(OFFSET('Hygiene Data'!$F$13,0,10*ROW('Hygiene Data'!F48))="","",OFFSET('Hygiene Data'!$F$13,0,10*ROW('Hygiene Data'!F48)))</f>
        <v/>
      </c>
      <c r="DX54" s="296" t="str">
        <f ca="true">+IF(OFFSET('Hygiene Data'!$G$11,0,10*ROW('Hygiene Data'!G48))="","",OFFSET('Hygiene Data'!$G$11,0,10*ROW('Hygiene Data'!G48)))</f>
        <v/>
      </c>
      <c r="DY54" s="296" t="str">
        <f ca="true">+IF(OFFSET('Hygiene Data'!$G$12,0,10*ROW('Hygiene Data'!G48))="","",OFFSET('Hygiene Data'!$G$12,0,10*ROW('Hygiene Data'!G48)))</f>
        <v/>
      </c>
      <c r="DZ54" s="296" t="str">
        <f ca="true">+IF(OFFSET('Hygiene Data'!$G$13,0,10*ROW('Hygiene Data'!G48))="","",OFFSET('Hygiene Data'!$G$13,0,10*ROW('Hygiene Data'!G48)))</f>
        <v/>
      </c>
      <c r="EA54" s="296" t="str">
        <f ca="true">+IF(OFFSET('Hygiene Data'!$H$11,0,10*ROW('Hygiene Data'!H48))="","",OFFSET('Hygiene Data'!$H$11,0,10*ROW('Hygiene Data'!H48)))</f>
        <v/>
      </c>
      <c r="EB54" s="296" t="str">
        <f ca="true">+IF(OFFSET('Hygiene Data'!$H$12,0,10*ROW('Hygiene Data'!H48))="","",OFFSET('Hygiene Data'!$H$12,0,10*ROW('Hygiene Data'!H48)))</f>
        <v/>
      </c>
      <c r="EC54" s="296" t="str">
        <f ca="true">+IF(OFFSET('Hygiene Data'!$H$13,0,10*ROW('Hygiene Data'!H48))="","",OFFSET('Hygiene Data'!$H$13,0,10*ROW('Hygiene Data'!H48)))</f>
        <v/>
      </c>
      <c r="ED54" s="296" t="str">
        <f ca="true">+IF(OFFSET('Hygiene Data'!$I$11,0,10*ROW('Hygiene Data'!I48))="","",OFFSET('Hygiene Data'!$I$11,0,10*ROW('Hygiene Data'!I48)))</f>
        <v/>
      </c>
      <c r="EE54" s="296" t="str">
        <f ca="true">+IF(OFFSET('Hygiene Data'!$I$12,0,10*ROW('Hygiene Data'!I48))="","",OFFSET('Hygiene Data'!$I$12,0,10*ROW('Hygiene Data'!I48)))</f>
        <v/>
      </c>
      <c r="EF54" s="296"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8" t="str">
        <f t="shared" ca="true" si="0"/>
        <v/>
      </c>
      <c r="D55" s="9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6"/>
      <c r="BS55" s="296" t="str">
        <f ca="true">+IF(OFFSET('Water Data'!$D$27,0,10*ROW('Water Data'!D49))="","",OFFSET('Water Data'!$D$27,0,10*ROW('Water Data'!D49)))</f>
        <v/>
      </c>
      <c r="BT55" s="296" t="str">
        <f ca="true">+IF(OFFSET('Water Data'!$D$28,0,10*ROW('Water Data'!D49))="","",OFFSET('Water Data'!$D$28,0,10*ROW('Water Data'!D49)))</f>
        <v/>
      </c>
      <c r="BU55" s="296" t="str">
        <f ca="true">+IF(OFFSET('Water Data'!$D$29,0,10*ROW('Water Data'!D49))="","",OFFSET('Water Data'!$D$29,0,10*ROW('Water Data'!D49)))</f>
        <v/>
      </c>
      <c r="BV55" s="296" t="str">
        <f ca="true">+IF(OFFSET('Water Data'!$E$27,0,10*ROW('Water Data'!E49))="","",OFFSET('Water Data'!$E$27,0,10*ROW('Water Data'!E49)))</f>
        <v/>
      </c>
      <c r="BW55" s="296" t="str">
        <f ca="true">+IF(OFFSET('Water Data'!$E$28,0,10*ROW('Water Data'!E49))="","",OFFSET('Water Data'!$E$28,0,10*ROW('Water Data'!E49)))</f>
        <v/>
      </c>
      <c r="BX55" s="296" t="str">
        <f ca="true">+IF(OFFSET('Water Data'!$E$29,0,10*ROW('Water Data'!E49))="","",OFFSET('Water Data'!$E$29,0,10*ROW('Water Data'!E49)))</f>
        <v/>
      </c>
      <c r="BY55" s="296" t="str">
        <f ca="true">+IF(OFFSET('Water Data'!$F$27,0,10*ROW('Water Data'!F49))="","",OFFSET('Water Data'!$F$27,0,10*ROW('Water Data'!F49)))</f>
        <v/>
      </c>
      <c r="BZ55" s="296" t="str">
        <f ca="true">+IF(OFFSET('Water Data'!$F$28,0,10*ROW('Water Data'!F49))="","",OFFSET('Water Data'!$F$28,0,10*ROW('Water Data'!F49)))</f>
        <v/>
      </c>
      <c r="CA55" s="296" t="str">
        <f ca="true">+IF(OFFSET('Water Data'!$F$29,0,10*ROW('Water Data'!F49))="","",OFFSET('Water Data'!$F$29,0,10*ROW('Water Data'!F49)))</f>
        <v/>
      </c>
      <c r="CB55" s="296" t="str">
        <f ca="true">+IF(OFFSET('Water Data'!$G$27,0,10*ROW('Water Data'!G49))="","",OFFSET('Water Data'!$G$27,0,10*ROW('Water Data'!G49)))</f>
        <v/>
      </c>
      <c r="CC55" s="296" t="str">
        <f ca="true">+IF(OFFSET('Water Data'!$G$28,0,10*ROW('Water Data'!G49))="","",OFFSET('Water Data'!$G$28,0,10*ROW('Water Data'!G49)))</f>
        <v/>
      </c>
      <c r="CD55" s="296" t="str">
        <f ca="true">+IF(OFFSET('Water Data'!$G$29,0,10*ROW('Water Data'!G49))="","",OFFSET('Water Data'!$G$29,0,10*ROW('Water Data'!G49)))</f>
        <v/>
      </c>
      <c r="CE55" s="296" t="str">
        <f ca="true">+IF(OFFSET('Water Data'!$H$27,0,10*ROW('Water Data'!H49))="","",OFFSET('Water Data'!$H$27,0,10*ROW('Water Data'!H49)))</f>
        <v/>
      </c>
      <c r="CF55" s="296" t="str">
        <f ca="true">+IF(OFFSET('Water Data'!$H$28,0,10*ROW('Water Data'!H49))="","",OFFSET('Water Data'!$H$28,0,10*ROW('Water Data'!H49)))</f>
        <v/>
      </c>
      <c r="CG55" s="296" t="str">
        <f ca="true">+IF(OFFSET('Water Data'!$H$29,0,10*ROW('Water Data'!H49))="","",OFFSET('Water Data'!$H$29,0,10*ROW('Water Data'!H49)))</f>
        <v/>
      </c>
      <c r="CH55" s="296" t="str">
        <f ca="true">+IF(OFFSET('Water Data'!$I$27,0,10*ROW('Water Data'!I49))="","",OFFSET('Water Data'!$I$27,0,10*ROW('Water Data'!I49)))</f>
        <v/>
      </c>
      <c r="CI55" s="296" t="str">
        <f ca="true">+IF(OFFSET('Water Data'!$I$28,0,10*ROW('Water Data'!I49))="","",OFFSET('Water Data'!$I$28,0,10*ROW('Water Data'!I49)))</f>
        <v/>
      </c>
      <c r="CJ55" s="296" t="str">
        <f ca="true">+IF(OFFSET('Water Data'!$I$29,0,10*ROW('Water Data'!I49))="","",OFFSET('Water Data'!$I$29,0,10*ROW('Water Data'!I49)))</f>
        <v/>
      </c>
      <c r="CK55" s="296" t="str">
        <f ca="true">+IF(OFFSET('Sanitation Data'!$D$28,0,10*ROW('Sanitation Data'!D49))="","",OFFSET('Sanitation Data'!$D$28,0,10*ROW('Sanitation Data'!D49)))</f>
        <v/>
      </c>
      <c r="CL55" s="296" t="str">
        <f ca="true">+IF(OFFSET('Sanitation Data'!$D$29,0,10*ROW('Sanitation Data'!D49))="","",OFFSET('Sanitation Data'!$D$29,0,10*ROW('Sanitation Data'!D49)))</f>
        <v/>
      </c>
      <c r="CM55" s="296" t="str">
        <f ca="true">+IF(OFFSET('Sanitation Data'!$D$30,0,10*ROW('Sanitation Data'!D49))="","",OFFSET('Sanitation Data'!$D$30,0,10*ROW('Sanitation Data'!D49)))</f>
        <v/>
      </c>
      <c r="CN55" s="296" t="str">
        <f ca="true">+IF(OFFSET('Sanitation Data'!$D$31,0,10*ROW('Sanitation Data'!D49))="","",OFFSET('Sanitation Data'!$D$31,0,10*ROW('Sanitation Data'!D49)))</f>
        <v/>
      </c>
      <c r="CO55" s="296" t="str">
        <f ca="true">+IF(OFFSET('Sanitation Data'!$D$32,0,10*ROW('Sanitation Data'!D49))="","",OFFSET('Sanitation Data'!$D$32,0,10*ROW('Sanitation Data'!D49)))</f>
        <v/>
      </c>
      <c r="CP55" s="296" t="str">
        <f ca="true">+IF(OFFSET('Sanitation Data'!$E$28,0,10*ROW('Sanitation Data'!E49))="","",OFFSET('Sanitation Data'!$E$28,0,10*ROW('Sanitation Data'!E49)))</f>
        <v/>
      </c>
      <c r="CQ55" s="296" t="str">
        <f ca="true">+IF(OFFSET('Sanitation Data'!$E$29,0,10*ROW('Sanitation Data'!E49))="","",OFFSET('Sanitation Data'!$E$29,0,10*ROW('Sanitation Data'!E49)))</f>
        <v/>
      </c>
      <c r="CR55" s="296" t="str">
        <f ca="true">+IF(OFFSET('Sanitation Data'!$E$30,0,10*ROW('Sanitation Data'!E49))="","",OFFSET('Sanitation Data'!$E$30,0,10*ROW('Sanitation Data'!E49)))</f>
        <v/>
      </c>
      <c r="CS55" s="296" t="str">
        <f ca="true">+IF(OFFSET('Sanitation Data'!$E$31,0,10*ROW('Sanitation Data'!E49))="","",OFFSET('Sanitation Data'!$E$31,0,10*ROW('Sanitation Data'!E49)))</f>
        <v/>
      </c>
      <c r="CT55" s="296" t="str">
        <f ca="true">+IF(OFFSET('Sanitation Data'!$E$32,0,10*ROW('Sanitation Data'!E49))="","",OFFSET('Sanitation Data'!$E$32,0,10*ROW('Sanitation Data'!E49)))</f>
        <v/>
      </c>
      <c r="CU55" s="296" t="str">
        <f ca="true">+IF(OFFSET('Sanitation Data'!$F$28,0,10*ROW('Sanitation Data'!F49))="","",OFFSET('Sanitation Data'!$F$28,0,10*ROW('Sanitation Data'!F49)))</f>
        <v/>
      </c>
      <c r="CV55" s="296" t="str">
        <f ca="true">+IF(OFFSET('Sanitation Data'!$F$29,0,10*ROW('Sanitation Data'!F49))="","",OFFSET('Sanitation Data'!$F$29,0,10*ROW('Sanitation Data'!F49)))</f>
        <v/>
      </c>
      <c r="CW55" s="296" t="str">
        <f ca="true">+IF(OFFSET('Sanitation Data'!$F$30,0,10*ROW('Sanitation Data'!F49))="","",OFFSET('Sanitation Data'!$F$30,0,10*ROW('Sanitation Data'!F49)))</f>
        <v/>
      </c>
      <c r="CX55" s="296" t="str">
        <f ca="true">+IF(OFFSET('Sanitation Data'!$F$31,0,10*ROW('Sanitation Data'!F49))="","",OFFSET('Sanitation Data'!$F$31,0,10*ROW('Sanitation Data'!F49)))</f>
        <v/>
      </c>
      <c r="CY55" s="296" t="str">
        <f ca="true">+IF(OFFSET('Sanitation Data'!$F$32,0,10*ROW('Sanitation Data'!F49))="","",OFFSET('Sanitation Data'!$F$32,0,10*ROW('Sanitation Data'!F49)))</f>
        <v/>
      </c>
      <c r="CZ55" s="296" t="str">
        <f ca="true">+IF(OFFSET('Sanitation Data'!$G$28,0,10*ROW('Sanitation Data'!G49))="","",OFFSET('Sanitation Data'!$G$28,0,10*ROW('Sanitation Data'!G49)))</f>
        <v/>
      </c>
      <c r="DA55" s="296" t="str">
        <f ca="true">+IF(OFFSET('Sanitation Data'!$G$29,0,10*ROW('Sanitation Data'!G49))="","",OFFSET('Sanitation Data'!$G$29,0,10*ROW('Sanitation Data'!G49)))</f>
        <v/>
      </c>
      <c r="DB55" s="296" t="str">
        <f ca="true">+IF(OFFSET('Sanitation Data'!$G$30,0,10*ROW('Sanitation Data'!G49))="","",OFFSET('Sanitation Data'!$G$30,0,10*ROW('Sanitation Data'!G49)))</f>
        <v/>
      </c>
      <c r="DC55" s="296" t="str">
        <f ca="true">+IF(OFFSET('Sanitation Data'!$G$31,0,10*ROW('Sanitation Data'!G49))="","",OFFSET('Sanitation Data'!$G$31,0,10*ROW('Sanitation Data'!G49)))</f>
        <v/>
      </c>
      <c r="DD55" s="296" t="str">
        <f ca="true">+IF(OFFSET('Sanitation Data'!$G$32,0,10*ROW('Sanitation Data'!G49))="","",OFFSET('Sanitation Data'!$G$32,0,10*ROW('Sanitation Data'!G49)))</f>
        <v/>
      </c>
      <c r="DE55" s="296" t="str">
        <f ca="true">+IF(OFFSET('Sanitation Data'!$H$28,0,10*ROW('Sanitation Data'!H49))="","",OFFSET('Sanitation Data'!$H$28,0,10*ROW('Sanitation Data'!H49)))</f>
        <v/>
      </c>
      <c r="DF55" s="296" t="str">
        <f ca="true">+IF(OFFSET('Sanitation Data'!$H$29,0,10*ROW('Sanitation Data'!H49))="","",OFFSET('Sanitation Data'!$H$29,0,10*ROW('Sanitation Data'!H49)))</f>
        <v/>
      </c>
      <c r="DG55" s="296" t="str">
        <f ca="true">+IF(OFFSET('Sanitation Data'!$H$30,0,10*ROW('Sanitation Data'!H49))="","",OFFSET('Sanitation Data'!$H$30,0,10*ROW('Sanitation Data'!H49)))</f>
        <v/>
      </c>
      <c r="DH55" s="296" t="str">
        <f ca="true">+IF(OFFSET('Sanitation Data'!$H$31,0,10*ROW('Sanitation Data'!H49))="","",OFFSET('Sanitation Data'!$H$31,0,10*ROW('Sanitation Data'!H49)))</f>
        <v/>
      </c>
      <c r="DI55" s="296" t="str">
        <f ca="true">+IF(OFFSET('Sanitation Data'!$H$32,0,10*ROW('Sanitation Data'!H49))="","",OFFSET('Sanitation Data'!$H$32,0,10*ROW('Sanitation Data'!H49)))</f>
        <v/>
      </c>
      <c r="DJ55" s="296" t="str">
        <f ca="true">+IF(OFFSET('Sanitation Data'!$I$28,0,10*ROW('Sanitation Data'!I49))="","",OFFSET('Sanitation Data'!$I$28,0,10*ROW('Sanitation Data'!I49)))</f>
        <v/>
      </c>
      <c r="DK55" s="296" t="str">
        <f ca="true">+IF(OFFSET('Sanitation Data'!$I$29,0,10*ROW('Sanitation Data'!I49))="","",OFFSET('Sanitation Data'!$I$29,0,10*ROW('Sanitation Data'!I49)))</f>
        <v/>
      </c>
      <c r="DL55" s="296" t="str">
        <f ca="true">+IF(OFFSET('Sanitation Data'!$I$30,0,10*ROW('Sanitation Data'!I49))="","",OFFSET('Sanitation Data'!$I$30,0,10*ROW('Sanitation Data'!I49)))</f>
        <v/>
      </c>
      <c r="DM55" s="296" t="str">
        <f ca="true">+IF(OFFSET('Sanitation Data'!$I$31,0,10*ROW('Sanitation Data'!I49))="","",OFFSET('Sanitation Data'!$I$31,0,10*ROW('Sanitation Data'!I49)))</f>
        <v/>
      </c>
      <c r="DN55" s="296" t="str">
        <f ca="true">+IF(OFFSET('Sanitation Data'!$I$32,0,10*ROW('Sanitation Data'!I49))="","",OFFSET('Sanitation Data'!$I$32,0,10*ROW('Sanitation Data'!I49)))</f>
        <v/>
      </c>
      <c r="DO55" s="296" t="str">
        <f ca="true">+IF(OFFSET('Hygiene Data'!$D$11,0,10*ROW('Hygiene Data'!D49))="","",OFFSET('Hygiene Data'!$D$11,0,10*ROW('Hygiene Data'!D49)))</f>
        <v/>
      </c>
      <c r="DP55" s="296" t="str">
        <f ca="true">+IF(OFFSET('Hygiene Data'!$D$12,0,10*ROW('Hygiene Data'!D49))="","",OFFSET('Hygiene Data'!$D$12,0,10*ROW('Hygiene Data'!D49)))</f>
        <v/>
      </c>
      <c r="DQ55" s="296" t="str">
        <f ca="true">+IF(OFFSET('Hygiene Data'!$D$13,0,10*ROW('Hygiene Data'!D49))="","",OFFSET('Hygiene Data'!$D$13,0,10*ROW('Hygiene Data'!D49)))</f>
        <v/>
      </c>
      <c r="DR55" s="296" t="str">
        <f ca="true">+IF(OFFSET('Hygiene Data'!$E$11,0,10*ROW('Hygiene Data'!E49))="","",OFFSET('Hygiene Data'!$E$11,0,10*ROW('Hygiene Data'!E49)))</f>
        <v/>
      </c>
      <c r="DS55" s="296" t="str">
        <f ca="true">+IF(OFFSET('Hygiene Data'!$E$12,0,10*ROW('Hygiene Data'!E49))="","",OFFSET('Hygiene Data'!$E$12,0,10*ROW('Hygiene Data'!E49)))</f>
        <v/>
      </c>
      <c r="DT55" s="296" t="str">
        <f ca="true">+IF(OFFSET('Hygiene Data'!$E$13,0,10*ROW('Hygiene Data'!E49))="","",OFFSET('Hygiene Data'!$E$13,0,10*ROW('Hygiene Data'!E49)))</f>
        <v/>
      </c>
      <c r="DU55" s="296" t="str">
        <f ca="true">+IF(OFFSET('Hygiene Data'!$F$11,0,10*ROW('Hygiene Data'!F49))="","",OFFSET('Hygiene Data'!$F$11,0,10*ROW('Hygiene Data'!F49)))</f>
        <v/>
      </c>
      <c r="DV55" s="296" t="str">
        <f ca="true">+IF(OFFSET('Hygiene Data'!$F$12,0,10*ROW('Hygiene Data'!F49))="","",OFFSET('Hygiene Data'!$F$12,0,10*ROW('Hygiene Data'!F49)))</f>
        <v/>
      </c>
      <c r="DW55" s="296" t="str">
        <f ca="true">+IF(OFFSET('Hygiene Data'!$F$13,0,10*ROW('Hygiene Data'!F49))="","",OFFSET('Hygiene Data'!$F$13,0,10*ROW('Hygiene Data'!F49)))</f>
        <v/>
      </c>
      <c r="DX55" s="296" t="str">
        <f ca="true">+IF(OFFSET('Hygiene Data'!$G$11,0,10*ROW('Hygiene Data'!G49))="","",OFFSET('Hygiene Data'!$G$11,0,10*ROW('Hygiene Data'!G49)))</f>
        <v/>
      </c>
      <c r="DY55" s="296" t="str">
        <f ca="true">+IF(OFFSET('Hygiene Data'!$G$12,0,10*ROW('Hygiene Data'!G49))="","",OFFSET('Hygiene Data'!$G$12,0,10*ROW('Hygiene Data'!G49)))</f>
        <v/>
      </c>
      <c r="DZ55" s="296" t="str">
        <f ca="true">+IF(OFFSET('Hygiene Data'!$G$13,0,10*ROW('Hygiene Data'!G49))="","",OFFSET('Hygiene Data'!$G$13,0,10*ROW('Hygiene Data'!G49)))</f>
        <v/>
      </c>
      <c r="EA55" s="296" t="str">
        <f ca="true">+IF(OFFSET('Hygiene Data'!$H$11,0,10*ROW('Hygiene Data'!H49))="","",OFFSET('Hygiene Data'!$H$11,0,10*ROW('Hygiene Data'!H49)))</f>
        <v/>
      </c>
      <c r="EB55" s="296" t="str">
        <f ca="true">+IF(OFFSET('Hygiene Data'!$H$12,0,10*ROW('Hygiene Data'!H49))="","",OFFSET('Hygiene Data'!$H$12,0,10*ROW('Hygiene Data'!H49)))</f>
        <v/>
      </c>
      <c r="EC55" s="296" t="str">
        <f ca="true">+IF(OFFSET('Hygiene Data'!$H$13,0,10*ROW('Hygiene Data'!H49))="","",OFFSET('Hygiene Data'!$H$13,0,10*ROW('Hygiene Data'!H49)))</f>
        <v/>
      </c>
      <c r="ED55" s="296" t="str">
        <f ca="true">+IF(OFFSET('Hygiene Data'!$I$11,0,10*ROW('Hygiene Data'!I49))="","",OFFSET('Hygiene Data'!$I$11,0,10*ROW('Hygiene Data'!I49)))</f>
        <v/>
      </c>
      <c r="EE55" s="296" t="str">
        <f ca="true">+IF(OFFSET('Hygiene Data'!$I$12,0,10*ROW('Hygiene Data'!I49))="","",OFFSET('Hygiene Data'!$I$12,0,10*ROW('Hygiene Data'!I49)))</f>
        <v/>
      </c>
      <c r="EF55" s="296"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8" t="str">
        <f t="shared" ca="true" si="0"/>
        <v/>
      </c>
      <c r="D56" s="9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6"/>
      <c r="BS56" s="296" t="str">
        <f ca="true">+IF(OFFSET('Water Data'!$D$27,0,10*ROW('Water Data'!D50))="","",OFFSET('Water Data'!$D$27,0,10*ROW('Water Data'!D50)))</f>
        <v/>
      </c>
      <c r="BT56" s="296" t="str">
        <f ca="true">+IF(OFFSET('Water Data'!$D$28,0,10*ROW('Water Data'!D50))="","",OFFSET('Water Data'!$D$28,0,10*ROW('Water Data'!D50)))</f>
        <v/>
      </c>
      <c r="BU56" s="296" t="str">
        <f ca="true">+IF(OFFSET('Water Data'!$D$29,0,10*ROW('Water Data'!D50))="","",OFFSET('Water Data'!$D$29,0,10*ROW('Water Data'!D50)))</f>
        <v/>
      </c>
      <c r="BV56" s="296" t="str">
        <f ca="true">+IF(OFFSET('Water Data'!$E$27,0,10*ROW('Water Data'!E50))="","",OFFSET('Water Data'!$E$27,0,10*ROW('Water Data'!E50)))</f>
        <v/>
      </c>
      <c r="BW56" s="296" t="str">
        <f ca="true">+IF(OFFSET('Water Data'!$E$28,0,10*ROW('Water Data'!E50))="","",OFFSET('Water Data'!$E$28,0,10*ROW('Water Data'!E50)))</f>
        <v/>
      </c>
      <c r="BX56" s="296" t="str">
        <f ca="true">+IF(OFFSET('Water Data'!$E$29,0,10*ROW('Water Data'!E50))="","",OFFSET('Water Data'!$E$29,0,10*ROW('Water Data'!E50)))</f>
        <v/>
      </c>
      <c r="BY56" s="296" t="str">
        <f ca="true">+IF(OFFSET('Water Data'!$F$27,0,10*ROW('Water Data'!F50))="","",OFFSET('Water Data'!$F$27,0,10*ROW('Water Data'!F50)))</f>
        <v/>
      </c>
      <c r="BZ56" s="296" t="str">
        <f ca="true">+IF(OFFSET('Water Data'!$F$28,0,10*ROW('Water Data'!F50))="","",OFFSET('Water Data'!$F$28,0,10*ROW('Water Data'!F50)))</f>
        <v/>
      </c>
      <c r="CA56" s="296" t="str">
        <f ca="true">+IF(OFFSET('Water Data'!$F$29,0,10*ROW('Water Data'!F50))="","",OFFSET('Water Data'!$F$29,0,10*ROW('Water Data'!F50)))</f>
        <v/>
      </c>
      <c r="CB56" s="296" t="str">
        <f ca="true">+IF(OFFSET('Water Data'!$G$27,0,10*ROW('Water Data'!G50))="","",OFFSET('Water Data'!$G$27,0,10*ROW('Water Data'!G50)))</f>
        <v/>
      </c>
      <c r="CC56" s="296" t="str">
        <f ca="true">+IF(OFFSET('Water Data'!$G$28,0,10*ROW('Water Data'!G50))="","",OFFSET('Water Data'!$G$28,0,10*ROW('Water Data'!G50)))</f>
        <v/>
      </c>
      <c r="CD56" s="296" t="str">
        <f ca="true">+IF(OFFSET('Water Data'!$G$29,0,10*ROW('Water Data'!G50))="","",OFFSET('Water Data'!$G$29,0,10*ROW('Water Data'!G50)))</f>
        <v/>
      </c>
      <c r="CE56" s="296" t="str">
        <f ca="true">+IF(OFFSET('Water Data'!$H$27,0,10*ROW('Water Data'!H50))="","",OFFSET('Water Data'!$H$27,0,10*ROW('Water Data'!H50)))</f>
        <v/>
      </c>
      <c r="CF56" s="296" t="str">
        <f ca="true">+IF(OFFSET('Water Data'!$H$28,0,10*ROW('Water Data'!H50))="","",OFFSET('Water Data'!$H$28,0,10*ROW('Water Data'!H50)))</f>
        <v/>
      </c>
      <c r="CG56" s="296" t="str">
        <f ca="true">+IF(OFFSET('Water Data'!$H$29,0,10*ROW('Water Data'!H50))="","",OFFSET('Water Data'!$H$29,0,10*ROW('Water Data'!H50)))</f>
        <v/>
      </c>
      <c r="CH56" s="296" t="str">
        <f ca="true">+IF(OFFSET('Water Data'!$I$27,0,10*ROW('Water Data'!I50))="","",OFFSET('Water Data'!$I$27,0,10*ROW('Water Data'!I50)))</f>
        <v/>
      </c>
      <c r="CI56" s="296" t="str">
        <f ca="true">+IF(OFFSET('Water Data'!$I$28,0,10*ROW('Water Data'!I50))="","",OFFSET('Water Data'!$I$28,0,10*ROW('Water Data'!I50)))</f>
        <v/>
      </c>
      <c r="CJ56" s="296" t="str">
        <f ca="true">+IF(OFFSET('Water Data'!$I$29,0,10*ROW('Water Data'!I50))="","",OFFSET('Water Data'!$I$29,0,10*ROW('Water Data'!I50)))</f>
        <v/>
      </c>
      <c r="CK56" s="296" t="str">
        <f ca="true">+IF(OFFSET('Sanitation Data'!$D$28,0,10*ROW('Sanitation Data'!D50))="","",OFFSET('Sanitation Data'!$D$28,0,10*ROW('Sanitation Data'!D50)))</f>
        <v/>
      </c>
      <c r="CL56" s="296" t="str">
        <f ca="true">+IF(OFFSET('Sanitation Data'!$D$29,0,10*ROW('Sanitation Data'!D50))="","",OFFSET('Sanitation Data'!$D$29,0,10*ROW('Sanitation Data'!D50)))</f>
        <v/>
      </c>
      <c r="CM56" s="296" t="str">
        <f ca="true">+IF(OFFSET('Sanitation Data'!$D$30,0,10*ROW('Sanitation Data'!D50))="","",OFFSET('Sanitation Data'!$D$30,0,10*ROW('Sanitation Data'!D50)))</f>
        <v/>
      </c>
      <c r="CN56" s="296" t="str">
        <f ca="true">+IF(OFFSET('Sanitation Data'!$D$31,0,10*ROW('Sanitation Data'!D50))="","",OFFSET('Sanitation Data'!$D$31,0,10*ROW('Sanitation Data'!D50)))</f>
        <v/>
      </c>
      <c r="CO56" s="296" t="str">
        <f ca="true">+IF(OFFSET('Sanitation Data'!$D$32,0,10*ROW('Sanitation Data'!D50))="","",OFFSET('Sanitation Data'!$D$32,0,10*ROW('Sanitation Data'!D50)))</f>
        <v/>
      </c>
      <c r="CP56" s="296" t="str">
        <f ca="true">+IF(OFFSET('Sanitation Data'!$E$28,0,10*ROW('Sanitation Data'!E50))="","",OFFSET('Sanitation Data'!$E$28,0,10*ROW('Sanitation Data'!E50)))</f>
        <v/>
      </c>
      <c r="CQ56" s="296" t="str">
        <f ca="true">+IF(OFFSET('Sanitation Data'!$E$29,0,10*ROW('Sanitation Data'!E50))="","",OFFSET('Sanitation Data'!$E$29,0,10*ROW('Sanitation Data'!E50)))</f>
        <v/>
      </c>
      <c r="CR56" s="296" t="str">
        <f ca="true">+IF(OFFSET('Sanitation Data'!$E$30,0,10*ROW('Sanitation Data'!E50))="","",OFFSET('Sanitation Data'!$E$30,0,10*ROW('Sanitation Data'!E50)))</f>
        <v/>
      </c>
      <c r="CS56" s="296" t="str">
        <f ca="true">+IF(OFFSET('Sanitation Data'!$E$31,0,10*ROW('Sanitation Data'!E50))="","",OFFSET('Sanitation Data'!$E$31,0,10*ROW('Sanitation Data'!E50)))</f>
        <v/>
      </c>
      <c r="CT56" s="296" t="str">
        <f ca="true">+IF(OFFSET('Sanitation Data'!$E$32,0,10*ROW('Sanitation Data'!E50))="","",OFFSET('Sanitation Data'!$E$32,0,10*ROW('Sanitation Data'!E50)))</f>
        <v/>
      </c>
      <c r="CU56" s="296" t="str">
        <f ca="true">+IF(OFFSET('Sanitation Data'!$F$28,0,10*ROW('Sanitation Data'!F50))="","",OFFSET('Sanitation Data'!$F$28,0,10*ROW('Sanitation Data'!F50)))</f>
        <v/>
      </c>
      <c r="CV56" s="296" t="str">
        <f ca="true">+IF(OFFSET('Sanitation Data'!$F$29,0,10*ROW('Sanitation Data'!F50))="","",OFFSET('Sanitation Data'!$F$29,0,10*ROW('Sanitation Data'!F50)))</f>
        <v/>
      </c>
      <c r="CW56" s="296" t="str">
        <f ca="true">+IF(OFFSET('Sanitation Data'!$F$30,0,10*ROW('Sanitation Data'!F50))="","",OFFSET('Sanitation Data'!$F$30,0,10*ROW('Sanitation Data'!F50)))</f>
        <v/>
      </c>
      <c r="CX56" s="296" t="str">
        <f ca="true">+IF(OFFSET('Sanitation Data'!$F$31,0,10*ROW('Sanitation Data'!F50))="","",OFFSET('Sanitation Data'!$F$31,0,10*ROW('Sanitation Data'!F50)))</f>
        <v/>
      </c>
      <c r="CY56" s="296" t="str">
        <f ca="true">+IF(OFFSET('Sanitation Data'!$F$32,0,10*ROW('Sanitation Data'!F50))="","",OFFSET('Sanitation Data'!$F$32,0,10*ROW('Sanitation Data'!F50)))</f>
        <v/>
      </c>
      <c r="CZ56" s="296" t="str">
        <f ca="true">+IF(OFFSET('Sanitation Data'!$G$28,0,10*ROW('Sanitation Data'!G50))="","",OFFSET('Sanitation Data'!$G$28,0,10*ROW('Sanitation Data'!G50)))</f>
        <v/>
      </c>
      <c r="DA56" s="296" t="str">
        <f ca="true">+IF(OFFSET('Sanitation Data'!$G$29,0,10*ROW('Sanitation Data'!G50))="","",OFFSET('Sanitation Data'!$G$29,0,10*ROW('Sanitation Data'!G50)))</f>
        <v/>
      </c>
      <c r="DB56" s="296" t="str">
        <f ca="true">+IF(OFFSET('Sanitation Data'!$G$30,0,10*ROW('Sanitation Data'!G50))="","",OFFSET('Sanitation Data'!$G$30,0,10*ROW('Sanitation Data'!G50)))</f>
        <v/>
      </c>
      <c r="DC56" s="296" t="str">
        <f ca="true">+IF(OFFSET('Sanitation Data'!$G$31,0,10*ROW('Sanitation Data'!G50))="","",OFFSET('Sanitation Data'!$G$31,0,10*ROW('Sanitation Data'!G50)))</f>
        <v/>
      </c>
      <c r="DD56" s="296" t="str">
        <f ca="true">+IF(OFFSET('Sanitation Data'!$G$32,0,10*ROW('Sanitation Data'!G50))="","",OFFSET('Sanitation Data'!$G$32,0,10*ROW('Sanitation Data'!G50)))</f>
        <v/>
      </c>
      <c r="DE56" s="296" t="str">
        <f ca="true">+IF(OFFSET('Sanitation Data'!$H$28,0,10*ROW('Sanitation Data'!H50))="","",OFFSET('Sanitation Data'!$H$28,0,10*ROW('Sanitation Data'!H50)))</f>
        <v/>
      </c>
      <c r="DF56" s="296" t="str">
        <f ca="true">+IF(OFFSET('Sanitation Data'!$H$29,0,10*ROW('Sanitation Data'!H50))="","",OFFSET('Sanitation Data'!$H$29,0,10*ROW('Sanitation Data'!H50)))</f>
        <v/>
      </c>
      <c r="DG56" s="296" t="str">
        <f ca="true">+IF(OFFSET('Sanitation Data'!$H$30,0,10*ROW('Sanitation Data'!H50))="","",OFFSET('Sanitation Data'!$H$30,0,10*ROW('Sanitation Data'!H50)))</f>
        <v/>
      </c>
      <c r="DH56" s="296" t="str">
        <f ca="true">+IF(OFFSET('Sanitation Data'!$H$31,0,10*ROW('Sanitation Data'!H50))="","",OFFSET('Sanitation Data'!$H$31,0,10*ROW('Sanitation Data'!H50)))</f>
        <v/>
      </c>
      <c r="DI56" s="296" t="str">
        <f ca="true">+IF(OFFSET('Sanitation Data'!$H$32,0,10*ROW('Sanitation Data'!H50))="","",OFFSET('Sanitation Data'!$H$32,0,10*ROW('Sanitation Data'!H50)))</f>
        <v/>
      </c>
      <c r="DJ56" s="296" t="str">
        <f ca="true">+IF(OFFSET('Sanitation Data'!$I$28,0,10*ROW('Sanitation Data'!I50))="","",OFFSET('Sanitation Data'!$I$28,0,10*ROW('Sanitation Data'!I50)))</f>
        <v/>
      </c>
      <c r="DK56" s="296" t="str">
        <f ca="true">+IF(OFFSET('Sanitation Data'!$I$29,0,10*ROW('Sanitation Data'!I50))="","",OFFSET('Sanitation Data'!$I$29,0,10*ROW('Sanitation Data'!I50)))</f>
        <v/>
      </c>
      <c r="DL56" s="296" t="str">
        <f ca="true">+IF(OFFSET('Sanitation Data'!$I$30,0,10*ROW('Sanitation Data'!I50))="","",OFFSET('Sanitation Data'!$I$30,0,10*ROW('Sanitation Data'!I50)))</f>
        <v/>
      </c>
      <c r="DM56" s="296" t="str">
        <f ca="true">+IF(OFFSET('Sanitation Data'!$I$31,0,10*ROW('Sanitation Data'!I50))="","",OFFSET('Sanitation Data'!$I$31,0,10*ROW('Sanitation Data'!I50)))</f>
        <v/>
      </c>
      <c r="DN56" s="296" t="str">
        <f ca="true">+IF(OFFSET('Sanitation Data'!$I$32,0,10*ROW('Sanitation Data'!I50))="","",OFFSET('Sanitation Data'!$I$32,0,10*ROW('Sanitation Data'!I50)))</f>
        <v/>
      </c>
      <c r="DO56" s="296" t="str">
        <f ca="true">+IF(OFFSET('Hygiene Data'!$D$11,0,10*ROW('Hygiene Data'!D50))="","",OFFSET('Hygiene Data'!$D$11,0,10*ROW('Hygiene Data'!D50)))</f>
        <v/>
      </c>
      <c r="DP56" s="296" t="str">
        <f ca="true">+IF(OFFSET('Hygiene Data'!$D$12,0,10*ROW('Hygiene Data'!D50))="","",OFFSET('Hygiene Data'!$D$12,0,10*ROW('Hygiene Data'!D50)))</f>
        <v/>
      </c>
      <c r="DQ56" s="296" t="str">
        <f ca="true">+IF(OFFSET('Hygiene Data'!$D$13,0,10*ROW('Hygiene Data'!D50))="","",OFFSET('Hygiene Data'!$D$13,0,10*ROW('Hygiene Data'!D50)))</f>
        <v/>
      </c>
      <c r="DR56" s="296" t="str">
        <f ca="true">+IF(OFFSET('Hygiene Data'!$E$11,0,10*ROW('Hygiene Data'!E50))="","",OFFSET('Hygiene Data'!$E$11,0,10*ROW('Hygiene Data'!E50)))</f>
        <v/>
      </c>
      <c r="DS56" s="296" t="str">
        <f ca="true">+IF(OFFSET('Hygiene Data'!$E$12,0,10*ROW('Hygiene Data'!E50))="","",OFFSET('Hygiene Data'!$E$12,0,10*ROW('Hygiene Data'!E50)))</f>
        <v/>
      </c>
      <c r="DT56" s="296" t="str">
        <f ca="true">+IF(OFFSET('Hygiene Data'!$E$13,0,10*ROW('Hygiene Data'!E50))="","",OFFSET('Hygiene Data'!$E$13,0,10*ROW('Hygiene Data'!E50)))</f>
        <v/>
      </c>
      <c r="DU56" s="296" t="str">
        <f ca="true">+IF(OFFSET('Hygiene Data'!$F$11,0,10*ROW('Hygiene Data'!F50))="","",OFFSET('Hygiene Data'!$F$11,0,10*ROW('Hygiene Data'!F50)))</f>
        <v/>
      </c>
      <c r="DV56" s="296" t="str">
        <f ca="true">+IF(OFFSET('Hygiene Data'!$F$12,0,10*ROW('Hygiene Data'!F50))="","",OFFSET('Hygiene Data'!$F$12,0,10*ROW('Hygiene Data'!F50)))</f>
        <v/>
      </c>
      <c r="DW56" s="296" t="str">
        <f ca="true">+IF(OFFSET('Hygiene Data'!$F$13,0,10*ROW('Hygiene Data'!F50))="","",OFFSET('Hygiene Data'!$F$13,0,10*ROW('Hygiene Data'!F50)))</f>
        <v/>
      </c>
      <c r="DX56" s="296" t="str">
        <f ca="true">+IF(OFFSET('Hygiene Data'!$G$11,0,10*ROW('Hygiene Data'!G50))="","",OFFSET('Hygiene Data'!$G$11,0,10*ROW('Hygiene Data'!G50)))</f>
        <v/>
      </c>
      <c r="DY56" s="296" t="str">
        <f ca="true">+IF(OFFSET('Hygiene Data'!$G$12,0,10*ROW('Hygiene Data'!G50))="","",OFFSET('Hygiene Data'!$G$12,0,10*ROW('Hygiene Data'!G50)))</f>
        <v/>
      </c>
      <c r="DZ56" s="296" t="str">
        <f ca="true">+IF(OFFSET('Hygiene Data'!$G$13,0,10*ROW('Hygiene Data'!G50))="","",OFFSET('Hygiene Data'!$G$13,0,10*ROW('Hygiene Data'!G50)))</f>
        <v/>
      </c>
      <c r="EA56" s="296" t="str">
        <f ca="true">+IF(OFFSET('Hygiene Data'!$H$11,0,10*ROW('Hygiene Data'!H50))="","",OFFSET('Hygiene Data'!$H$11,0,10*ROW('Hygiene Data'!H50)))</f>
        <v/>
      </c>
      <c r="EB56" s="296" t="str">
        <f ca="true">+IF(OFFSET('Hygiene Data'!$H$12,0,10*ROW('Hygiene Data'!H50))="","",OFFSET('Hygiene Data'!$H$12,0,10*ROW('Hygiene Data'!H50)))</f>
        <v/>
      </c>
      <c r="EC56" s="296" t="str">
        <f ca="true">+IF(OFFSET('Hygiene Data'!$H$13,0,10*ROW('Hygiene Data'!H50))="","",OFFSET('Hygiene Data'!$H$13,0,10*ROW('Hygiene Data'!H50)))</f>
        <v/>
      </c>
      <c r="ED56" s="296" t="str">
        <f ca="true">+IF(OFFSET('Hygiene Data'!$I$11,0,10*ROW('Hygiene Data'!I50))="","",OFFSET('Hygiene Data'!$I$11,0,10*ROW('Hygiene Data'!I50)))</f>
        <v/>
      </c>
      <c r="EE56" s="296" t="str">
        <f ca="true">+IF(OFFSET('Hygiene Data'!$I$12,0,10*ROW('Hygiene Data'!I50))="","",OFFSET('Hygiene Data'!$I$12,0,10*ROW('Hygiene Data'!I50)))</f>
        <v/>
      </c>
      <c r="EF56" s="296"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8" t="str">
        <f t="shared" ca="true" si="0"/>
        <v/>
      </c>
      <c r="D57" s="9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6"/>
      <c r="BS57" s="296" t="str">
        <f ca="true">+IF(OFFSET('Water Data'!$D$27,0,10*ROW('Water Data'!D51))="","",OFFSET('Water Data'!$D$27,0,10*ROW('Water Data'!D51)))</f>
        <v/>
      </c>
      <c r="BT57" s="296" t="str">
        <f ca="true">+IF(OFFSET('Water Data'!$D$28,0,10*ROW('Water Data'!D51))="","",OFFSET('Water Data'!$D$28,0,10*ROW('Water Data'!D51)))</f>
        <v/>
      </c>
      <c r="BU57" s="296" t="str">
        <f ca="true">+IF(OFFSET('Water Data'!$D$29,0,10*ROW('Water Data'!D51))="","",OFFSET('Water Data'!$D$29,0,10*ROW('Water Data'!D51)))</f>
        <v/>
      </c>
      <c r="BV57" s="296" t="str">
        <f ca="true">+IF(OFFSET('Water Data'!$E$27,0,10*ROW('Water Data'!E51))="","",OFFSET('Water Data'!$E$27,0,10*ROW('Water Data'!E51)))</f>
        <v/>
      </c>
      <c r="BW57" s="296" t="str">
        <f ca="true">+IF(OFFSET('Water Data'!$E$28,0,10*ROW('Water Data'!E51))="","",OFFSET('Water Data'!$E$28,0,10*ROW('Water Data'!E51)))</f>
        <v/>
      </c>
      <c r="BX57" s="296" t="str">
        <f ca="true">+IF(OFFSET('Water Data'!$E$29,0,10*ROW('Water Data'!E51))="","",OFFSET('Water Data'!$E$29,0,10*ROW('Water Data'!E51)))</f>
        <v/>
      </c>
      <c r="BY57" s="296" t="str">
        <f ca="true">+IF(OFFSET('Water Data'!$F$27,0,10*ROW('Water Data'!F51))="","",OFFSET('Water Data'!$F$27,0,10*ROW('Water Data'!F51)))</f>
        <v/>
      </c>
      <c r="BZ57" s="296" t="str">
        <f ca="true">+IF(OFFSET('Water Data'!$F$28,0,10*ROW('Water Data'!F51))="","",OFFSET('Water Data'!$F$28,0,10*ROW('Water Data'!F51)))</f>
        <v/>
      </c>
      <c r="CA57" s="296" t="str">
        <f ca="true">+IF(OFFSET('Water Data'!$F$29,0,10*ROW('Water Data'!F51))="","",OFFSET('Water Data'!$F$29,0,10*ROW('Water Data'!F51)))</f>
        <v/>
      </c>
      <c r="CB57" s="296" t="str">
        <f ca="true">+IF(OFFSET('Water Data'!$G$27,0,10*ROW('Water Data'!G51))="","",OFFSET('Water Data'!$G$27,0,10*ROW('Water Data'!G51)))</f>
        <v/>
      </c>
      <c r="CC57" s="296" t="str">
        <f ca="true">+IF(OFFSET('Water Data'!$G$28,0,10*ROW('Water Data'!G51))="","",OFFSET('Water Data'!$G$28,0,10*ROW('Water Data'!G51)))</f>
        <v/>
      </c>
      <c r="CD57" s="296" t="str">
        <f ca="true">+IF(OFFSET('Water Data'!$G$29,0,10*ROW('Water Data'!G51))="","",OFFSET('Water Data'!$G$29,0,10*ROW('Water Data'!G51)))</f>
        <v/>
      </c>
      <c r="CE57" s="296" t="str">
        <f ca="true">+IF(OFFSET('Water Data'!$H$27,0,10*ROW('Water Data'!H51))="","",OFFSET('Water Data'!$H$27,0,10*ROW('Water Data'!H51)))</f>
        <v/>
      </c>
      <c r="CF57" s="296" t="str">
        <f ca="true">+IF(OFFSET('Water Data'!$H$28,0,10*ROW('Water Data'!H51))="","",OFFSET('Water Data'!$H$28,0,10*ROW('Water Data'!H51)))</f>
        <v/>
      </c>
      <c r="CG57" s="296" t="str">
        <f ca="true">+IF(OFFSET('Water Data'!$H$29,0,10*ROW('Water Data'!H51))="","",OFFSET('Water Data'!$H$29,0,10*ROW('Water Data'!H51)))</f>
        <v/>
      </c>
      <c r="CH57" s="296" t="str">
        <f ca="true">+IF(OFFSET('Water Data'!$I$27,0,10*ROW('Water Data'!I51))="","",OFFSET('Water Data'!$I$27,0,10*ROW('Water Data'!I51)))</f>
        <v/>
      </c>
      <c r="CI57" s="296" t="str">
        <f ca="true">+IF(OFFSET('Water Data'!$I$28,0,10*ROW('Water Data'!I51))="","",OFFSET('Water Data'!$I$28,0,10*ROW('Water Data'!I51)))</f>
        <v/>
      </c>
      <c r="CJ57" s="296" t="str">
        <f ca="true">+IF(OFFSET('Water Data'!$I$29,0,10*ROW('Water Data'!I51))="","",OFFSET('Water Data'!$I$29,0,10*ROW('Water Data'!I51)))</f>
        <v/>
      </c>
      <c r="CK57" s="296" t="str">
        <f ca="true">+IF(OFFSET('Sanitation Data'!$D$28,0,10*ROW('Sanitation Data'!D51))="","",OFFSET('Sanitation Data'!$D$28,0,10*ROW('Sanitation Data'!D51)))</f>
        <v/>
      </c>
      <c r="CL57" s="296" t="str">
        <f ca="true">+IF(OFFSET('Sanitation Data'!$D$29,0,10*ROW('Sanitation Data'!D51))="","",OFFSET('Sanitation Data'!$D$29,0,10*ROW('Sanitation Data'!D51)))</f>
        <v/>
      </c>
      <c r="CM57" s="296" t="str">
        <f ca="true">+IF(OFFSET('Sanitation Data'!$D$30,0,10*ROW('Sanitation Data'!D51))="","",OFFSET('Sanitation Data'!$D$30,0,10*ROW('Sanitation Data'!D51)))</f>
        <v/>
      </c>
      <c r="CN57" s="296" t="str">
        <f ca="true">+IF(OFFSET('Sanitation Data'!$D$31,0,10*ROW('Sanitation Data'!D51))="","",OFFSET('Sanitation Data'!$D$31,0,10*ROW('Sanitation Data'!D51)))</f>
        <v/>
      </c>
      <c r="CO57" s="296" t="str">
        <f ca="true">+IF(OFFSET('Sanitation Data'!$D$32,0,10*ROW('Sanitation Data'!D51))="","",OFFSET('Sanitation Data'!$D$32,0,10*ROW('Sanitation Data'!D51)))</f>
        <v/>
      </c>
      <c r="CP57" s="296" t="str">
        <f ca="true">+IF(OFFSET('Sanitation Data'!$E$28,0,10*ROW('Sanitation Data'!E51))="","",OFFSET('Sanitation Data'!$E$28,0,10*ROW('Sanitation Data'!E51)))</f>
        <v/>
      </c>
      <c r="CQ57" s="296" t="str">
        <f ca="true">+IF(OFFSET('Sanitation Data'!$E$29,0,10*ROW('Sanitation Data'!E51))="","",OFFSET('Sanitation Data'!$E$29,0,10*ROW('Sanitation Data'!E51)))</f>
        <v/>
      </c>
      <c r="CR57" s="296" t="str">
        <f ca="true">+IF(OFFSET('Sanitation Data'!$E$30,0,10*ROW('Sanitation Data'!E51))="","",OFFSET('Sanitation Data'!$E$30,0,10*ROW('Sanitation Data'!E51)))</f>
        <v/>
      </c>
      <c r="CS57" s="296" t="str">
        <f ca="true">+IF(OFFSET('Sanitation Data'!$E$31,0,10*ROW('Sanitation Data'!E51))="","",OFFSET('Sanitation Data'!$E$31,0,10*ROW('Sanitation Data'!E51)))</f>
        <v/>
      </c>
      <c r="CT57" s="296" t="str">
        <f ca="true">+IF(OFFSET('Sanitation Data'!$E$32,0,10*ROW('Sanitation Data'!E51))="","",OFFSET('Sanitation Data'!$E$32,0,10*ROW('Sanitation Data'!E51)))</f>
        <v/>
      </c>
      <c r="CU57" s="296" t="str">
        <f ca="true">+IF(OFFSET('Sanitation Data'!$F$28,0,10*ROW('Sanitation Data'!F51))="","",OFFSET('Sanitation Data'!$F$28,0,10*ROW('Sanitation Data'!F51)))</f>
        <v/>
      </c>
      <c r="CV57" s="296" t="str">
        <f ca="true">+IF(OFFSET('Sanitation Data'!$F$29,0,10*ROW('Sanitation Data'!F51))="","",OFFSET('Sanitation Data'!$F$29,0,10*ROW('Sanitation Data'!F51)))</f>
        <v/>
      </c>
      <c r="CW57" s="296" t="str">
        <f ca="true">+IF(OFFSET('Sanitation Data'!$F$30,0,10*ROW('Sanitation Data'!F51))="","",OFFSET('Sanitation Data'!$F$30,0,10*ROW('Sanitation Data'!F51)))</f>
        <v/>
      </c>
      <c r="CX57" s="296" t="str">
        <f ca="true">+IF(OFFSET('Sanitation Data'!$F$31,0,10*ROW('Sanitation Data'!F51))="","",OFFSET('Sanitation Data'!$F$31,0,10*ROW('Sanitation Data'!F51)))</f>
        <v/>
      </c>
      <c r="CY57" s="296" t="str">
        <f ca="true">+IF(OFFSET('Sanitation Data'!$F$32,0,10*ROW('Sanitation Data'!F51))="","",OFFSET('Sanitation Data'!$F$32,0,10*ROW('Sanitation Data'!F51)))</f>
        <v/>
      </c>
      <c r="CZ57" s="296" t="str">
        <f ca="true">+IF(OFFSET('Sanitation Data'!$G$28,0,10*ROW('Sanitation Data'!G51))="","",OFFSET('Sanitation Data'!$G$28,0,10*ROW('Sanitation Data'!G51)))</f>
        <v/>
      </c>
      <c r="DA57" s="296" t="str">
        <f ca="true">+IF(OFFSET('Sanitation Data'!$G$29,0,10*ROW('Sanitation Data'!G51))="","",OFFSET('Sanitation Data'!$G$29,0,10*ROW('Sanitation Data'!G51)))</f>
        <v/>
      </c>
      <c r="DB57" s="296" t="str">
        <f ca="true">+IF(OFFSET('Sanitation Data'!$G$30,0,10*ROW('Sanitation Data'!G51))="","",OFFSET('Sanitation Data'!$G$30,0,10*ROW('Sanitation Data'!G51)))</f>
        <v/>
      </c>
      <c r="DC57" s="296" t="str">
        <f ca="true">+IF(OFFSET('Sanitation Data'!$G$31,0,10*ROW('Sanitation Data'!G51))="","",OFFSET('Sanitation Data'!$G$31,0,10*ROW('Sanitation Data'!G51)))</f>
        <v/>
      </c>
      <c r="DD57" s="296" t="str">
        <f ca="true">+IF(OFFSET('Sanitation Data'!$G$32,0,10*ROW('Sanitation Data'!G51))="","",OFFSET('Sanitation Data'!$G$32,0,10*ROW('Sanitation Data'!G51)))</f>
        <v/>
      </c>
      <c r="DE57" s="296" t="str">
        <f ca="true">+IF(OFFSET('Sanitation Data'!$H$28,0,10*ROW('Sanitation Data'!H51))="","",OFFSET('Sanitation Data'!$H$28,0,10*ROW('Sanitation Data'!H51)))</f>
        <v/>
      </c>
      <c r="DF57" s="296" t="str">
        <f ca="true">+IF(OFFSET('Sanitation Data'!$H$29,0,10*ROW('Sanitation Data'!H51))="","",OFFSET('Sanitation Data'!$H$29,0,10*ROW('Sanitation Data'!H51)))</f>
        <v/>
      </c>
      <c r="DG57" s="296" t="str">
        <f ca="true">+IF(OFFSET('Sanitation Data'!$H$30,0,10*ROW('Sanitation Data'!H51))="","",OFFSET('Sanitation Data'!$H$30,0,10*ROW('Sanitation Data'!H51)))</f>
        <v/>
      </c>
      <c r="DH57" s="296" t="str">
        <f ca="true">+IF(OFFSET('Sanitation Data'!$H$31,0,10*ROW('Sanitation Data'!H51))="","",OFFSET('Sanitation Data'!$H$31,0,10*ROW('Sanitation Data'!H51)))</f>
        <v/>
      </c>
      <c r="DI57" s="296" t="str">
        <f ca="true">+IF(OFFSET('Sanitation Data'!$H$32,0,10*ROW('Sanitation Data'!H51))="","",OFFSET('Sanitation Data'!$H$32,0,10*ROW('Sanitation Data'!H51)))</f>
        <v/>
      </c>
      <c r="DJ57" s="296" t="str">
        <f ca="true">+IF(OFFSET('Sanitation Data'!$I$28,0,10*ROW('Sanitation Data'!I51))="","",OFFSET('Sanitation Data'!$I$28,0,10*ROW('Sanitation Data'!I51)))</f>
        <v/>
      </c>
      <c r="DK57" s="296" t="str">
        <f ca="true">+IF(OFFSET('Sanitation Data'!$I$29,0,10*ROW('Sanitation Data'!I51))="","",OFFSET('Sanitation Data'!$I$29,0,10*ROW('Sanitation Data'!I51)))</f>
        <v/>
      </c>
      <c r="DL57" s="296" t="str">
        <f ca="true">+IF(OFFSET('Sanitation Data'!$I$30,0,10*ROW('Sanitation Data'!I51))="","",OFFSET('Sanitation Data'!$I$30,0,10*ROW('Sanitation Data'!I51)))</f>
        <v/>
      </c>
      <c r="DM57" s="296" t="str">
        <f ca="true">+IF(OFFSET('Sanitation Data'!$I$31,0,10*ROW('Sanitation Data'!I51))="","",OFFSET('Sanitation Data'!$I$31,0,10*ROW('Sanitation Data'!I51)))</f>
        <v/>
      </c>
      <c r="DN57" s="296" t="str">
        <f ca="true">+IF(OFFSET('Sanitation Data'!$I$32,0,10*ROW('Sanitation Data'!I51))="","",OFFSET('Sanitation Data'!$I$32,0,10*ROW('Sanitation Data'!I51)))</f>
        <v/>
      </c>
      <c r="DO57" s="296" t="str">
        <f ca="true">+IF(OFFSET('Hygiene Data'!$D$11,0,10*ROW('Hygiene Data'!D51))="","",OFFSET('Hygiene Data'!$D$11,0,10*ROW('Hygiene Data'!D51)))</f>
        <v/>
      </c>
      <c r="DP57" s="296" t="str">
        <f ca="true">+IF(OFFSET('Hygiene Data'!$D$12,0,10*ROW('Hygiene Data'!D51))="","",OFFSET('Hygiene Data'!$D$12,0,10*ROW('Hygiene Data'!D51)))</f>
        <v/>
      </c>
      <c r="DQ57" s="296" t="str">
        <f ca="true">+IF(OFFSET('Hygiene Data'!$D$13,0,10*ROW('Hygiene Data'!D51))="","",OFFSET('Hygiene Data'!$D$13,0,10*ROW('Hygiene Data'!D51)))</f>
        <v/>
      </c>
      <c r="DR57" s="296" t="str">
        <f ca="true">+IF(OFFSET('Hygiene Data'!$E$11,0,10*ROW('Hygiene Data'!E51))="","",OFFSET('Hygiene Data'!$E$11,0,10*ROW('Hygiene Data'!E51)))</f>
        <v/>
      </c>
      <c r="DS57" s="296" t="str">
        <f ca="true">+IF(OFFSET('Hygiene Data'!$E$12,0,10*ROW('Hygiene Data'!E51))="","",OFFSET('Hygiene Data'!$E$12,0,10*ROW('Hygiene Data'!E51)))</f>
        <v/>
      </c>
      <c r="DT57" s="296" t="str">
        <f ca="true">+IF(OFFSET('Hygiene Data'!$E$13,0,10*ROW('Hygiene Data'!E51))="","",OFFSET('Hygiene Data'!$E$13,0,10*ROW('Hygiene Data'!E51)))</f>
        <v/>
      </c>
      <c r="DU57" s="296" t="str">
        <f ca="true">+IF(OFFSET('Hygiene Data'!$F$11,0,10*ROW('Hygiene Data'!F51))="","",OFFSET('Hygiene Data'!$F$11,0,10*ROW('Hygiene Data'!F51)))</f>
        <v/>
      </c>
      <c r="DV57" s="296" t="str">
        <f ca="true">+IF(OFFSET('Hygiene Data'!$F$12,0,10*ROW('Hygiene Data'!F51))="","",OFFSET('Hygiene Data'!$F$12,0,10*ROW('Hygiene Data'!F51)))</f>
        <v/>
      </c>
      <c r="DW57" s="296" t="str">
        <f ca="true">+IF(OFFSET('Hygiene Data'!$F$13,0,10*ROW('Hygiene Data'!F51))="","",OFFSET('Hygiene Data'!$F$13,0,10*ROW('Hygiene Data'!F51)))</f>
        <v/>
      </c>
      <c r="DX57" s="296" t="str">
        <f ca="true">+IF(OFFSET('Hygiene Data'!$G$11,0,10*ROW('Hygiene Data'!G51))="","",OFFSET('Hygiene Data'!$G$11,0,10*ROW('Hygiene Data'!G51)))</f>
        <v/>
      </c>
      <c r="DY57" s="296" t="str">
        <f ca="true">+IF(OFFSET('Hygiene Data'!$G$12,0,10*ROW('Hygiene Data'!G51))="","",OFFSET('Hygiene Data'!$G$12,0,10*ROW('Hygiene Data'!G51)))</f>
        <v/>
      </c>
      <c r="DZ57" s="296" t="str">
        <f ca="true">+IF(OFFSET('Hygiene Data'!$G$13,0,10*ROW('Hygiene Data'!G51))="","",OFFSET('Hygiene Data'!$G$13,0,10*ROW('Hygiene Data'!G51)))</f>
        <v/>
      </c>
      <c r="EA57" s="296" t="str">
        <f ca="true">+IF(OFFSET('Hygiene Data'!$H$11,0,10*ROW('Hygiene Data'!H51))="","",OFFSET('Hygiene Data'!$H$11,0,10*ROW('Hygiene Data'!H51)))</f>
        <v/>
      </c>
      <c r="EB57" s="296" t="str">
        <f ca="true">+IF(OFFSET('Hygiene Data'!$H$12,0,10*ROW('Hygiene Data'!H51))="","",OFFSET('Hygiene Data'!$H$12,0,10*ROW('Hygiene Data'!H51)))</f>
        <v/>
      </c>
      <c r="EC57" s="296" t="str">
        <f ca="true">+IF(OFFSET('Hygiene Data'!$H$13,0,10*ROW('Hygiene Data'!H51))="","",OFFSET('Hygiene Data'!$H$13,0,10*ROW('Hygiene Data'!H51)))</f>
        <v/>
      </c>
      <c r="ED57" s="296" t="str">
        <f ca="true">+IF(OFFSET('Hygiene Data'!$I$11,0,10*ROW('Hygiene Data'!I51))="","",OFFSET('Hygiene Data'!$I$11,0,10*ROW('Hygiene Data'!I51)))</f>
        <v/>
      </c>
      <c r="EE57" s="296" t="str">
        <f ca="true">+IF(OFFSET('Hygiene Data'!$I$12,0,10*ROW('Hygiene Data'!I51))="","",OFFSET('Hygiene Data'!$I$12,0,10*ROW('Hygiene Data'!I51)))</f>
        <v/>
      </c>
      <c r="EF57" s="296"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8" t="str">
        <f t="shared" ca="true" si="0"/>
        <v/>
      </c>
      <c r="D58" s="9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6"/>
      <c r="BS58" s="296" t="str">
        <f ca="true">+IF(OFFSET('Water Data'!$D$27,0,10*ROW('Water Data'!D52))="","",OFFSET('Water Data'!$D$27,0,10*ROW('Water Data'!D52)))</f>
        <v/>
      </c>
      <c r="BT58" s="296" t="str">
        <f ca="true">+IF(OFFSET('Water Data'!$D$28,0,10*ROW('Water Data'!D52))="","",OFFSET('Water Data'!$D$28,0,10*ROW('Water Data'!D52)))</f>
        <v/>
      </c>
      <c r="BU58" s="296" t="str">
        <f ca="true">+IF(OFFSET('Water Data'!$D$29,0,10*ROW('Water Data'!D52))="","",OFFSET('Water Data'!$D$29,0,10*ROW('Water Data'!D52)))</f>
        <v/>
      </c>
      <c r="BV58" s="296" t="str">
        <f ca="true">+IF(OFFSET('Water Data'!$E$27,0,10*ROW('Water Data'!E52))="","",OFFSET('Water Data'!$E$27,0,10*ROW('Water Data'!E52)))</f>
        <v/>
      </c>
      <c r="BW58" s="296" t="str">
        <f ca="true">+IF(OFFSET('Water Data'!$E$28,0,10*ROW('Water Data'!E52))="","",OFFSET('Water Data'!$E$28,0,10*ROW('Water Data'!E52)))</f>
        <v/>
      </c>
      <c r="BX58" s="296" t="str">
        <f ca="true">+IF(OFFSET('Water Data'!$E$29,0,10*ROW('Water Data'!E52))="","",OFFSET('Water Data'!$E$29,0,10*ROW('Water Data'!E52)))</f>
        <v/>
      </c>
      <c r="BY58" s="296" t="str">
        <f ca="true">+IF(OFFSET('Water Data'!$F$27,0,10*ROW('Water Data'!F52))="","",OFFSET('Water Data'!$F$27,0,10*ROW('Water Data'!F52)))</f>
        <v/>
      </c>
      <c r="BZ58" s="296" t="str">
        <f ca="true">+IF(OFFSET('Water Data'!$F$28,0,10*ROW('Water Data'!F52))="","",OFFSET('Water Data'!$F$28,0,10*ROW('Water Data'!F52)))</f>
        <v/>
      </c>
      <c r="CA58" s="296" t="str">
        <f ca="true">+IF(OFFSET('Water Data'!$F$29,0,10*ROW('Water Data'!F52))="","",OFFSET('Water Data'!$F$29,0,10*ROW('Water Data'!F52)))</f>
        <v/>
      </c>
      <c r="CB58" s="296" t="str">
        <f ca="true">+IF(OFFSET('Water Data'!$G$27,0,10*ROW('Water Data'!G52))="","",OFFSET('Water Data'!$G$27,0,10*ROW('Water Data'!G52)))</f>
        <v/>
      </c>
      <c r="CC58" s="296" t="str">
        <f ca="true">+IF(OFFSET('Water Data'!$G$28,0,10*ROW('Water Data'!G52))="","",OFFSET('Water Data'!$G$28,0,10*ROW('Water Data'!G52)))</f>
        <v/>
      </c>
      <c r="CD58" s="296" t="str">
        <f ca="true">+IF(OFFSET('Water Data'!$G$29,0,10*ROW('Water Data'!G52))="","",OFFSET('Water Data'!$G$29,0,10*ROW('Water Data'!G52)))</f>
        <v/>
      </c>
      <c r="CE58" s="296" t="str">
        <f ca="true">+IF(OFFSET('Water Data'!$H$27,0,10*ROW('Water Data'!H52))="","",OFFSET('Water Data'!$H$27,0,10*ROW('Water Data'!H52)))</f>
        <v/>
      </c>
      <c r="CF58" s="296" t="str">
        <f ca="true">+IF(OFFSET('Water Data'!$H$28,0,10*ROW('Water Data'!H52))="","",OFFSET('Water Data'!$H$28,0,10*ROW('Water Data'!H52)))</f>
        <v/>
      </c>
      <c r="CG58" s="296" t="str">
        <f ca="true">+IF(OFFSET('Water Data'!$H$29,0,10*ROW('Water Data'!H52))="","",OFFSET('Water Data'!$H$29,0,10*ROW('Water Data'!H52)))</f>
        <v/>
      </c>
      <c r="CH58" s="296" t="str">
        <f ca="true">+IF(OFFSET('Water Data'!$I$27,0,10*ROW('Water Data'!I52))="","",OFFSET('Water Data'!$I$27,0,10*ROW('Water Data'!I52)))</f>
        <v/>
      </c>
      <c r="CI58" s="296" t="str">
        <f ca="true">+IF(OFFSET('Water Data'!$I$28,0,10*ROW('Water Data'!I52))="","",OFFSET('Water Data'!$I$28,0,10*ROW('Water Data'!I52)))</f>
        <v/>
      </c>
      <c r="CJ58" s="296" t="str">
        <f ca="true">+IF(OFFSET('Water Data'!$I$29,0,10*ROW('Water Data'!I52))="","",OFFSET('Water Data'!$I$29,0,10*ROW('Water Data'!I52)))</f>
        <v/>
      </c>
      <c r="CK58" s="296" t="str">
        <f ca="true">+IF(OFFSET('Sanitation Data'!$D$28,0,10*ROW('Sanitation Data'!D52))="","",OFFSET('Sanitation Data'!$D$28,0,10*ROW('Sanitation Data'!D52)))</f>
        <v/>
      </c>
      <c r="CL58" s="296" t="str">
        <f ca="true">+IF(OFFSET('Sanitation Data'!$D$29,0,10*ROW('Sanitation Data'!D52))="","",OFFSET('Sanitation Data'!$D$29,0,10*ROW('Sanitation Data'!D52)))</f>
        <v/>
      </c>
      <c r="CM58" s="296" t="str">
        <f ca="true">+IF(OFFSET('Sanitation Data'!$D$30,0,10*ROW('Sanitation Data'!D52))="","",OFFSET('Sanitation Data'!$D$30,0,10*ROW('Sanitation Data'!D52)))</f>
        <v/>
      </c>
      <c r="CN58" s="296" t="str">
        <f ca="true">+IF(OFFSET('Sanitation Data'!$D$31,0,10*ROW('Sanitation Data'!D52))="","",OFFSET('Sanitation Data'!$D$31,0,10*ROW('Sanitation Data'!D52)))</f>
        <v/>
      </c>
      <c r="CO58" s="296" t="str">
        <f ca="true">+IF(OFFSET('Sanitation Data'!$D$32,0,10*ROW('Sanitation Data'!D52))="","",OFFSET('Sanitation Data'!$D$32,0,10*ROW('Sanitation Data'!D52)))</f>
        <v/>
      </c>
      <c r="CP58" s="296" t="str">
        <f ca="true">+IF(OFFSET('Sanitation Data'!$E$28,0,10*ROW('Sanitation Data'!E52))="","",OFFSET('Sanitation Data'!$E$28,0,10*ROW('Sanitation Data'!E52)))</f>
        <v/>
      </c>
      <c r="CQ58" s="296" t="str">
        <f ca="true">+IF(OFFSET('Sanitation Data'!$E$29,0,10*ROW('Sanitation Data'!E52))="","",OFFSET('Sanitation Data'!$E$29,0,10*ROW('Sanitation Data'!E52)))</f>
        <v/>
      </c>
      <c r="CR58" s="296" t="str">
        <f ca="true">+IF(OFFSET('Sanitation Data'!$E$30,0,10*ROW('Sanitation Data'!E52))="","",OFFSET('Sanitation Data'!$E$30,0,10*ROW('Sanitation Data'!E52)))</f>
        <v/>
      </c>
      <c r="CS58" s="296" t="str">
        <f ca="true">+IF(OFFSET('Sanitation Data'!$E$31,0,10*ROW('Sanitation Data'!E52))="","",OFFSET('Sanitation Data'!$E$31,0,10*ROW('Sanitation Data'!E52)))</f>
        <v/>
      </c>
      <c r="CT58" s="296" t="str">
        <f ca="true">+IF(OFFSET('Sanitation Data'!$E$32,0,10*ROW('Sanitation Data'!E52))="","",OFFSET('Sanitation Data'!$E$32,0,10*ROW('Sanitation Data'!E52)))</f>
        <v/>
      </c>
      <c r="CU58" s="296" t="str">
        <f ca="true">+IF(OFFSET('Sanitation Data'!$F$28,0,10*ROW('Sanitation Data'!F52))="","",OFFSET('Sanitation Data'!$F$28,0,10*ROW('Sanitation Data'!F52)))</f>
        <v/>
      </c>
      <c r="CV58" s="296" t="str">
        <f ca="true">+IF(OFFSET('Sanitation Data'!$F$29,0,10*ROW('Sanitation Data'!F52))="","",OFFSET('Sanitation Data'!$F$29,0,10*ROW('Sanitation Data'!F52)))</f>
        <v/>
      </c>
      <c r="CW58" s="296" t="str">
        <f ca="true">+IF(OFFSET('Sanitation Data'!$F$30,0,10*ROW('Sanitation Data'!F52))="","",OFFSET('Sanitation Data'!$F$30,0,10*ROW('Sanitation Data'!F52)))</f>
        <v/>
      </c>
      <c r="CX58" s="296" t="str">
        <f ca="true">+IF(OFFSET('Sanitation Data'!$F$31,0,10*ROW('Sanitation Data'!F52))="","",OFFSET('Sanitation Data'!$F$31,0,10*ROW('Sanitation Data'!F52)))</f>
        <v/>
      </c>
      <c r="CY58" s="296" t="str">
        <f ca="true">+IF(OFFSET('Sanitation Data'!$F$32,0,10*ROW('Sanitation Data'!F52))="","",OFFSET('Sanitation Data'!$F$32,0,10*ROW('Sanitation Data'!F52)))</f>
        <v/>
      </c>
      <c r="CZ58" s="296" t="str">
        <f ca="true">+IF(OFFSET('Sanitation Data'!$G$28,0,10*ROW('Sanitation Data'!G52))="","",OFFSET('Sanitation Data'!$G$28,0,10*ROW('Sanitation Data'!G52)))</f>
        <v/>
      </c>
      <c r="DA58" s="296" t="str">
        <f ca="true">+IF(OFFSET('Sanitation Data'!$G$29,0,10*ROW('Sanitation Data'!G52))="","",OFFSET('Sanitation Data'!$G$29,0,10*ROW('Sanitation Data'!G52)))</f>
        <v/>
      </c>
      <c r="DB58" s="296" t="str">
        <f ca="true">+IF(OFFSET('Sanitation Data'!$G$30,0,10*ROW('Sanitation Data'!G52))="","",OFFSET('Sanitation Data'!$G$30,0,10*ROW('Sanitation Data'!G52)))</f>
        <v/>
      </c>
      <c r="DC58" s="296" t="str">
        <f ca="true">+IF(OFFSET('Sanitation Data'!$G$31,0,10*ROW('Sanitation Data'!G52))="","",OFFSET('Sanitation Data'!$G$31,0,10*ROW('Sanitation Data'!G52)))</f>
        <v/>
      </c>
      <c r="DD58" s="296" t="str">
        <f ca="true">+IF(OFFSET('Sanitation Data'!$G$32,0,10*ROW('Sanitation Data'!G52))="","",OFFSET('Sanitation Data'!$G$32,0,10*ROW('Sanitation Data'!G52)))</f>
        <v/>
      </c>
      <c r="DE58" s="296" t="str">
        <f ca="true">+IF(OFFSET('Sanitation Data'!$H$28,0,10*ROW('Sanitation Data'!H52))="","",OFFSET('Sanitation Data'!$H$28,0,10*ROW('Sanitation Data'!H52)))</f>
        <v/>
      </c>
      <c r="DF58" s="296" t="str">
        <f ca="true">+IF(OFFSET('Sanitation Data'!$H$29,0,10*ROW('Sanitation Data'!H52))="","",OFFSET('Sanitation Data'!$H$29,0,10*ROW('Sanitation Data'!H52)))</f>
        <v/>
      </c>
      <c r="DG58" s="296" t="str">
        <f ca="true">+IF(OFFSET('Sanitation Data'!$H$30,0,10*ROW('Sanitation Data'!H52))="","",OFFSET('Sanitation Data'!$H$30,0,10*ROW('Sanitation Data'!H52)))</f>
        <v/>
      </c>
      <c r="DH58" s="296" t="str">
        <f ca="true">+IF(OFFSET('Sanitation Data'!$H$31,0,10*ROW('Sanitation Data'!H52))="","",OFFSET('Sanitation Data'!$H$31,0,10*ROW('Sanitation Data'!H52)))</f>
        <v/>
      </c>
      <c r="DI58" s="296" t="str">
        <f ca="true">+IF(OFFSET('Sanitation Data'!$H$32,0,10*ROW('Sanitation Data'!H52))="","",OFFSET('Sanitation Data'!$H$32,0,10*ROW('Sanitation Data'!H52)))</f>
        <v/>
      </c>
      <c r="DJ58" s="296" t="str">
        <f ca="true">+IF(OFFSET('Sanitation Data'!$I$28,0,10*ROW('Sanitation Data'!I52))="","",OFFSET('Sanitation Data'!$I$28,0,10*ROW('Sanitation Data'!I52)))</f>
        <v/>
      </c>
      <c r="DK58" s="296" t="str">
        <f ca="true">+IF(OFFSET('Sanitation Data'!$I$29,0,10*ROW('Sanitation Data'!I52))="","",OFFSET('Sanitation Data'!$I$29,0,10*ROW('Sanitation Data'!I52)))</f>
        <v/>
      </c>
      <c r="DL58" s="296" t="str">
        <f ca="true">+IF(OFFSET('Sanitation Data'!$I$30,0,10*ROW('Sanitation Data'!I52))="","",OFFSET('Sanitation Data'!$I$30,0,10*ROW('Sanitation Data'!I52)))</f>
        <v/>
      </c>
      <c r="DM58" s="296" t="str">
        <f ca="true">+IF(OFFSET('Sanitation Data'!$I$31,0,10*ROW('Sanitation Data'!I52))="","",OFFSET('Sanitation Data'!$I$31,0,10*ROW('Sanitation Data'!I52)))</f>
        <v/>
      </c>
      <c r="DN58" s="296" t="str">
        <f ca="true">+IF(OFFSET('Sanitation Data'!$I$32,0,10*ROW('Sanitation Data'!I52))="","",OFFSET('Sanitation Data'!$I$32,0,10*ROW('Sanitation Data'!I52)))</f>
        <v/>
      </c>
      <c r="DO58" s="296" t="str">
        <f ca="true">+IF(OFFSET('Hygiene Data'!$D$11,0,10*ROW('Hygiene Data'!D52))="","",OFFSET('Hygiene Data'!$D$11,0,10*ROW('Hygiene Data'!D52)))</f>
        <v/>
      </c>
      <c r="DP58" s="296" t="str">
        <f ca="true">+IF(OFFSET('Hygiene Data'!$D$12,0,10*ROW('Hygiene Data'!D52))="","",OFFSET('Hygiene Data'!$D$12,0,10*ROW('Hygiene Data'!D52)))</f>
        <v/>
      </c>
      <c r="DQ58" s="296" t="str">
        <f ca="true">+IF(OFFSET('Hygiene Data'!$D$13,0,10*ROW('Hygiene Data'!D52))="","",OFFSET('Hygiene Data'!$D$13,0,10*ROW('Hygiene Data'!D52)))</f>
        <v/>
      </c>
      <c r="DR58" s="296" t="str">
        <f ca="true">+IF(OFFSET('Hygiene Data'!$E$11,0,10*ROW('Hygiene Data'!E52))="","",OFFSET('Hygiene Data'!$E$11,0,10*ROW('Hygiene Data'!E52)))</f>
        <v/>
      </c>
      <c r="DS58" s="296" t="str">
        <f ca="true">+IF(OFFSET('Hygiene Data'!$E$12,0,10*ROW('Hygiene Data'!E52))="","",OFFSET('Hygiene Data'!$E$12,0,10*ROW('Hygiene Data'!E52)))</f>
        <v/>
      </c>
      <c r="DT58" s="296" t="str">
        <f ca="true">+IF(OFFSET('Hygiene Data'!$E$13,0,10*ROW('Hygiene Data'!E52))="","",OFFSET('Hygiene Data'!$E$13,0,10*ROW('Hygiene Data'!E52)))</f>
        <v/>
      </c>
      <c r="DU58" s="296" t="str">
        <f ca="true">+IF(OFFSET('Hygiene Data'!$F$11,0,10*ROW('Hygiene Data'!F52))="","",OFFSET('Hygiene Data'!$F$11,0,10*ROW('Hygiene Data'!F52)))</f>
        <v/>
      </c>
      <c r="DV58" s="296" t="str">
        <f ca="true">+IF(OFFSET('Hygiene Data'!$F$12,0,10*ROW('Hygiene Data'!F52))="","",OFFSET('Hygiene Data'!$F$12,0,10*ROW('Hygiene Data'!F52)))</f>
        <v/>
      </c>
      <c r="DW58" s="296" t="str">
        <f ca="true">+IF(OFFSET('Hygiene Data'!$F$13,0,10*ROW('Hygiene Data'!F52))="","",OFFSET('Hygiene Data'!$F$13,0,10*ROW('Hygiene Data'!F52)))</f>
        <v/>
      </c>
      <c r="DX58" s="296" t="str">
        <f ca="true">+IF(OFFSET('Hygiene Data'!$G$11,0,10*ROW('Hygiene Data'!G52))="","",OFFSET('Hygiene Data'!$G$11,0,10*ROW('Hygiene Data'!G52)))</f>
        <v/>
      </c>
      <c r="DY58" s="296" t="str">
        <f ca="true">+IF(OFFSET('Hygiene Data'!$G$12,0,10*ROW('Hygiene Data'!G52))="","",OFFSET('Hygiene Data'!$G$12,0,10*ROW('Hygiene Data'!G52)))</f>
        <v/>
      </c>
      <c r="DZ58" s="296" t="str">
        <f ca="true">+IF(OFFSET('Hygiene Data'!$G$13,0,10*ROW('Hygiene Data'!G52))="","",OFFSET('Hygiene Data'!$G$13,0,10*ROW('Hygiene Data'!G52)))</f>
        <v/>
      </c>
      <c r="EA58" s="296" t="str">
        <f ca="true">+IF(OFFSET('Hygiene Data'!$H$11,0,10*ROW('Hygiene Data'!H52))="","",OFFSET('Hygiene Data'!$H$11,0,10*ROW('Hygiene Data'!H52)))</f>
        <v/>
      </c>
      <c r="EB58" s="296" t="str">
        <f ca="true">+IF(OFFSET('Hygiene Data'!$H$12,0,10*ROW('Hygiene Data'!H52))="","",OFFSET('Hygiene Data'!$H$12,0,10*ROW('Hygiene Data'!H52)))</f>
        <v/>
      </c>
      <c r="EC58" s="296" t="str">
        <f ca="true">+IF(OFFSET('Hygiene Data'!$H$13,0,10*ROW('Hygiene Data'!H52))="","",OFFSET('Hygiene Data'!$H$13,0,10*ROW('Hygiene Data'!H52)))</f>
        <v/>
      </c>
      <c r="ED58" s="296" t="str">
        <f ca="true">+IF(OFFSET('Hygiene Data'!$I$11,0,10*ROW('Hygiene Data'!I52))="","",OFFSET('Hygiene Data'!$I$11,0,10*ROW('Hygiene Data'!I52)))</f>
        <v/>
      </c>
      <c r="EE58" s="296" t="str">
        <f ca="true">+IF(OFFSET('Hygiene Data'!$I$12,0,10*ROW('Hygiene Data'!I52))="","",OFFSET('Hygiene Data'!$I$12,0,10*ROW('Hygiene Data'!I52)))</f>
        <v/>
      </c>
      <c r="EF58" s="296"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8" t="str">
        <f t="shared" ca="true" si="0"/>
        <v/>
      </c>
      <c r="D59" s="9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6"/>
      <c r="BS59" s="296" t="str">
        <f ca="true">+IF(OFFSET('Water Data'!$D$27,0,10*ROW('Water Data'!D53))="","",OFFSET('Water Data'!$D$27,0,10*ROW('Water Data'!D53)))</f>
        <v/>
      </c>
      <c r="BT59" s="296" t="str">
        <f ca="true">+IF(OFFSET('Water Data'!$D$28,0,10*ROW('Water Data'!D53))="","",OFFSET('Water Data'!$D$28,0,10*ROW('Water Data'!D53)))</f>
        <v/>
      </c>
      <c r="BU59" s="296" t="str">
        <f ca="true">+IF(OFFSET('Water Data'!$D$29,0,10*ROW('Water Data'!D53))="","",OFFSET('Water Data'!$D$29,0,10*ROW('Water Data'!D53)))</f>
        <v/>
      </c>
      <c r="BV59" s="296" t="str">
        <f ca="true">+IF(OFFSET('Water Data'!$E$27,0,10*ROW('Water Data'!E53))="","",OFFSET('Water Data'!$E$27,0,10*ROW('Water Data'!E53)))</f>
        <v/>
      </c>
      <c r="BW59" s="296" t="str">
        <f ca="true">+IF(OFFSET('Water Data'!$E$28,0,10*ROW('Water Data'!E53))="","",OFFSET('Water Data'!$E$28,0,10*ROW('Water Data'!E53)))</f>
        <v/>
      </c>
      <c r="BX59" s="296" t="str">
        <f ca="true">+IF(OFFSET('Water Data'!$E$29,0,10*ROW('Water Data'!E53))="","",OFFSET('Water Data'!$E$29,0,10*ROW('Water Data'!E53)))</f>
        <v/>
      </c>
      <c r="BY59" s="296" t="str">
        <f ca="true">+IF(OFFSET('Water Data'!$F$27,0,10*ROW('Water Data'!F53))="","",OFFSET('Water Data'!$F$27,0,10*ROW('Water Data'!F53)))</f>
        <v/>
      </c>
      <c r="BZ59" s="296" t="str">
        <f ca="true">+IF(OFFSET('Water Data'!$F$28,0,10*ROW('Water Data'!F53))="","",OFFSET('Water Data'!$F$28,0,10*ROW('Water Data'!F53)))</f>
        <v/>
      </c>
      <c r="CA59" s="296" t="str">
        <f ca="true">+IF(OFFSET('Water Data'!$F$29,0,10*ROW('Water Data'!F53))="","",OFFSET('Water Data'!$F$29,0,10*ROW('Water Data'!F53)))</f>
        <v/>
      </c>
      <c r="CB59" s="296" t="str">
        <f ca="true">+IF(OFFSET('Water Data'!$G$27,0,10*ROW('Water Data'!G53))="","",OFFSET('Water Data'!$G$27,0,10*ROW('Water Data'!G53)))</f>
        <v/>
      </c>
      <c r="CC59" s="296" t="str">
        <f ca="true">+IF(OFFSET('Water Data'!$G$28,0,10*ROW('Water Data'!G53))="","",OFFSET('Water Data'!$G$28,0,10*ROW('Water Data'!G53)))</f>
        <v/>
      </c>
      <c r="CD59" s="296" t="str">
        <f ca="true">+IF(OFFSET('Water Data'!$G$29,0,10*ROW('Water Data'!G53))="","",OFFSET('Water Data'!$G$29,0,10*ROW('Water Data'!G53)))</f>
        <v/>
      </c>
      <c r="CE59" s="296" t="str">
        <f ca="true">+IF(OFFSET('Water Data'!$H$27,0,10*ROW('Water Data'!H53))="","",OFFSET('Water Data'!$H$27,0,10*ROW('Water Data'!H53)))</f>
        <v/>
      </c>
      <c r="CF59" s="296" t="str">
        <f ca="true">+IF(OFFSET('Water Data'!$H$28,0,10*ROW('Water Data'!H53))="","",OFFSET('Water Data'!$H$28,0,10*ROW('Water Data'!H53)))</f>
        <v/>
      </c>
      <c r="CG59" s="296" t="str">
        <f ca="true">+IF(OFFSET('Water Data'!$H$29,0,10*ROW('Water Data'!H53))="","",OFFSET('Water Data'!$H$29,0,10*ROW('Water Data'!H53)))</f>
        <v/>
      </c>
      <c r="CH59" s="296" t="str">
        <f ca="true">+IF(OFFSET('Water Data'!$I$27,0,10*ROW('Water Data'!I53))="","",OFFSET('Water Data'!$I$27,0,10*ROW('Water Data'!I53)))</f>
        <v/>
      </c>
      <c r="CI59" s="296" t="str">
        <f ca="true">+IF(OFFSET('Water Data'!$I$28,0,10*ROW('Water Data'!I53))="","",OFFSET('Water Data'!$I$28,0,10*ROW('Water Data'!I53)))</f>
        <v/>
      </c>
      <c r="CJ59" s="296" t="str">
        <f ca="true">+IF(OFFSET('Water Data'!$I$29,0,10*ROW('Water Data'!I53))="","",OFFSET('Water Data'!$I$29,0,10*ROW('Water Data'!I53)))</f>
        <v/>
      </c>
      <c r="CK59" s="296" t="str">
        <f ca="true">+IF(OFFSET('Sanitation Data'!$D$28,0,10*ROW('Sanitation Data'!D53))="","",OFFSET('Sanitation Data'!$D$28,0,10*ROW('Sanitation Data'!D53)))</f>
        <v/>
      </c>
      <c r="CL59" s="296" t="str">
        <f ca="true">+IF(OFFSET('Sanitation Data'!$D$29,0,10*ROW('Sanitation Data'!D53))="","",OFFSET('Sanitation Data'!$D$29,0,10*ROW('Sanitation Data'!D53)))</f>
        <v/>
      </c>
      <c r="CM59" s="296" t="str">
        <f ca="true">+IF(OFFSET('Sanitation Data'!$D$30,0,10*ROW('Sanitation Data'!D53))="","",OFFSET('Sanitation Data'!$D$30,0,10*ROW('Sanitation Data'!D53)))</f>
        <v/>
      </c>
      <c r="CN59" s="296" t="str">
        <f ca="true">+IF(OFFSET('Sanitation Data'!$D$31,0,10*ROW('Sanitation Data'!D53))="","",OFFSET('Sanitation Data'!$D$31,0,10*ROW('Sanitation Data'!D53)))</f>
        <v/>
      </c>
      <c r="CO59" s="296" t="str">
        <f ca="true">+IF(OFFSET('Sanitation Data'!$D$32,0,10*ROW('Sanitation Data'!D53))="","",OFFSET('Sanitation Data'!$D$32,0,10*ROW('Sanitation Data'!D53)))</f>
        <v/>
      </c>
      <c r="CP59" s="296" t="str">
        <f ca="true">+IF(OFFSET('Sanitation Data'!$E$28,0,10*ROW('Sanitation Data'!E53))="","",OFFSET('Sanitation Data'!$E$28,0,10*ROW('Sanitation Data'!E53)))</f>
        <v/>
      </c>
      <c r="CQ59" s="296" t="str">
        <f ca="true">+IF(OFFSET('Sanitation Data'!$E$29,0,10*ROW('Sanitation Data'!E53))="","",OFFSET('Sanitation Data'!$E$29,0,10*ROW('Sanitation Data'!E53)))</f>
        <v/>
      </c>
      <c r="CR59" s="296" t="str">
        <f ca="true">+IF(OFFSET('Sanitation Data'!$E$30,0,10*ROW('Sanitation Data'!E53))="","",OFFSET('Sanitation Data'!$E$30,0,10*ROW('Sanitation Data'!E53)))</f>
        <v/>
      </c>
      <c r="CS59" s="296" t="str">
        <f ca="true">+IF(OFFSET('Sanitation Data'!$E$31,0,10*ROW('Sanitation Data'!E53))="","",OFFSET('Sanitation Data'!$E$31,0,10*ROW('Sanitation Data'!E53)))</f>
        <v/>
      </c>
      <c r="CT59" s="296" t="str">
        <f ca="true">+IF(OFFSET('Sanitation Data'!$E$32,0,10*ROW('Sanitation Data'!E53))="","",OFFSET('Sanitation Data'!$E$32,0,10*ROW('Sanitation Data'!E53)))</f>
        <v/>
      </c>
      <c r="CU59" s="296" t="str">
        <f ca="true">+IF(OFFSET('Sanitation Data'!$F$28,0,10*ROW('Sanitation Data'!F53))="","",OFFSET('Sanitation Data'!$F$28,0,10*ROW('Sanitation Data'!F53)))</f>
        <v/>
      </c>
      <c r="CV59" s="296" t="str">
        <f ca="true">+IF(OFFSET('Sanitation Data'!$F$29,0,10*ROW('Sanitation Data'!F53))="","",OFFSET('Sanitation Data'!$F$29,0,10*ROW('Sanitation Data'!F53)))</f>
        <v/>
      </c>
      <c r="CW59" s="296" t="str">
        <f ca="true">+IF(OFFSET('Sanitation Data'!$F$30,0,10*ROW('Sanitation Data'!F53))="","",OFFSET('Sanitation Data'!$F$30,0,10*ROW('Sanitation Data'!F53)))</f>
        <v/>
      </c>
      <c r="CX59" s="296" t="str">
        <f ca="true">+IF(OFFSET('Sanitation Data'!$F$31,0,10*ROW('Sanitation Data'!F53))="","",OFFSET('Sanitation Data'!$F$31,0,10*ROW('Sanitation Data'!F53)))</f>
        <v/>
      </c>
      <c r="CY59" s="296" t="str">
        <f ca="true">+IF(OFFSET('Sanitation Data'!$F$32,0,10*ROW('Sanitation Data'!F53))="","",OFFSET('Sanitation Data'!$F$32,0,10*ROW('Sanitation Data'!F53)))</f>
        <v/>
      </c>
      <c r="CZ59" s="296" t="str">
        <f ca="true">+IF(OFFSET('Sanitation Data'!$G$28,0,10*ROW('Sanitation Data'!G53))="","",OFFSET('Sanitation Data'!$G$28,0,10*ROW('Sanitation Data'!G53)))</f>
        <v/>
      </c>
      <c r="DA59" s="296" t="str">
        <f ca="true">+IF(OFFSET('Sanitation Data'!$G$29,0,10*ROW('Sanitation Data'!G53))="","",OFFSET('Sanitation Data'!$G$29,0,10*ROW('Sanitation Data'!G53)))</f>
        <v/>
      </c>
      <c r="DB59" s="296" t="str">
        <f ca="true">+IF(OFFSET('Sanitation Data'!$G$30,0,10*ROW('Sanitation Data'!G53))="","",OFFSET('Sanitation Data'!$G$30,0,10*ROW('Sanitation Data'!G53)))</f>
        <v/>
      </c>
      <c r="DC59" s="296" t="str">
        <f ca="true">+IF(OFFSET('Sanitation Data'!$G$31,0,10*ROW('Sanitation Data'!G53))="","",OFFSET('Sanitation Data'!$G$31,0,10*ROW('Sanitation Data'!G53)))</f>
        <v/>
      </c>
      <c r="DD59" s="296" t="str">
        <f ca="true">+IF(OFFSET('Sanitation Data'!$G$32,0,10*ROW('Sanitation Data'!G53))="","",OFFSET('Sanitation Data'!$G$32,0,10*ROW('Sanitation Data'!G53)))</f>
        <v/>
      </c>
      <c r="DE59" s="296" t="str">
        <f ca="true">+IF(OFFSET('Sanitation Data'!$H$28,0,10*ROW('Sanitation Data'!H53))="","",OFFSET('Sanitation Data'!$H$28,0,10*ROW('Sanitation Data'!H53)))</f>
        <v/>
      </c>
      <c r="DF59" s="296" t="str">
        <f ca="true">+IF(OFFSET('Sanitation Data'!$H$29,0,10*ROW('Sanitation Data'!H53))="","",OFFSET('Sanitation Data'!$H$29,0,10*ROW('Sanitation Data'!H53)))</f>
        <v/>
      </c>
      <c r="DG59" s="296" t="str">
        <f ca="true">+IF(OFFSET('Sanitation Data'!$H$30,0,10*ROW('Sanitation Data'!H53))="","",OFFSET('Sanitation Data'!$H$30,0,10*ROW('Sanitation Data'!H53)))</f>
        <v/>
      </c>
      <c r="DH59" s="296" t="str">
        <f ca="true">+IF(OFFSET('Sanitation Data'!$H$31,0,10*ROW('Sanitation Data'!H53))="","",OFFSET('Sanitation Data'!$H$31,0,10*ROW('Sanitation Data'!H53)))</f>
        <v/>
      </c>
      <c r="DI59" s="296" t="str">
        <f ca="true">+IF(OFFSET('Sanitation Data'!$H$32,0,10*ROW('Sanitation Data'!H53))="","",OFFSET('Sanitation Data'!$H$32,0,10*ROW('Sanitation Data'!H53)))</f>
        <v/>
      </c>
      <c r="DJ59" s="296" t="str">
        <f ca="true">+IF(OFFSET('Sanitation Data'!$I$28,0,10*ROW('Sanitation Data'!I53))="","",OFFSET('Sanitation Data'!$I$28,0,10*ROW('Sanitation Data'!I53)))</f>
        <v/>
      </c>
      <c r="DK59" s="296" t="str">
        <f ca="true">+IF(OFFSET('Sanitation Data'!$I$29,0,10*ROW('Sanitation Data'!I53))="","",OFFSET('Sanitation Data'!$I$29,0,10*ROW('Sanitation Data'!I53)))</f>
        <v/>
      </c>
      <c r="DL59" s="296" t="str">
        <f ca="true">+IF(OFFSET('Sanitation Data'!$I$30,0,10*ROW('Sanitation Data'!I53))="","",OFFSET('Sanitation Data'!$I$30,0,10*ROW('Sanitation Data'!I53)))</f>
        <v/>
      </c>
      <c r="DM59" s="296" t="str">
        <f ca="true">+IF(OFFSET('Sanitation Data'!$I$31,0,10*ROW('Sanitation Data'!I53))="","",OFFSET('Sanitation Data'!$I$31,0,10*ROW('Sanitation Data'!I53)))</f>
        <v/>
      </c>
      <c r="DN59" s="296" t="str">
        <f ca="true">+IF(OFFSET('Sanitation Data'!$I$32,0,10*ROW('Sanitation Data'!I53))="","",OFFSET('Sanitation Data'!$I$32,0,10*ROW('Sanitation Data'!I53)))</f>
        <v/>
      </c>
      <c r="DO59" s="296" t="str">
        <f ca="true">+IF(OFFSET('Hygiene Data'!$D$11,0,10*ROW('Hygiene Data'!D53))="","",OFFSET('Hygiene Data'!$D$11,0,10*ROW('Hygiene Data'!D53)))</f>
        <v/>
      </c>
      <c r="DP59" s="296" t="str">
        <f ca="true">+IF(OFFSET('Hygiene Data'!$D$12,0,10*ROW('Hygiene Data'!D53))="","",OFFSET('Hygiene Data'!$D$12,0,10*ROW('Hygiene Data'!D53)))</f>
        <v/>
      </c>
      <c r="DQ59" s="296" t="str">
        <f ca="true">+IF(OFFSET('Hygiene Data'!$D$13,0,10*ROW('Hygiene Data'!D53))="","",OFFSET('Hygiene Data'!$D$13,0,10*ROW('Hygiene Data'!D53)))</f>
        <v/>
      </c>
      <c r="DR59" s="296" t="str">
        <f ca="true">+IF(OFFSET('Hygiene Data'!$E$11,0,10*ROW('Hygiene Data'!E53))="","",OFFSET('Hygiene Data'!$E$11,0,10*ROW('Hygiene Data'!E53)))</f>
        <v/>
      </c>
      <c r="DS59" s="296" t="str">
        <f ca="true">+IF(OFFSET('Hygiene Data'!$E$12,0,10*ROW('Hygiene Data'!E53))="","",OFFSET('Hygiene Data'!$E$12,0,10*ROW('Hygiene Data'!E53)))</f>
        <v/>
      </c>
      <c r="DT59" s="296" t="str">
        <f ca="true">+IF(OFFSET('Hygiene Data'!$E$13,0,10*ROW('Hygiene Data'!E53))="","",OFFSET('Hygiene Data'!$E$13,0,10*ROW('Hygiene Data'!E53)))</f>
        <v/>
      </c>
      <c r="DU59" s="296" t="str">
        <f ca="true">+IF(OFFSET('Hygiene Data'!$F$11,0,10*ROW('Hygiene Data'!F53))="","",OFFSET('Hygiene Data'!$F$11,0,10*ROW('Hygiene Data'!F53)))</f>
        <v/>
      </c>
      <c r="DV59" s="296" t="str">
        <f ca="true">+IF(OFFSET('Hygiene Data'!$F$12,0,10*ROW('Hygiene Data'!F53))="","",OFFSET('Hygiene Data'!$F$12,0,10*ROW('Hygiene Data'!F53)))</f>
        <v/>
      </c>
      <c r="DW59" s="296" t="str">
        <f ca="true">+IF(OFFSET('Hygiene Data'!$F$13,0,10*ROW('Hygiene Data'!F53))="","",OFFSET('Hygiene Data'!$F$13,0,10*ROW('Hygiene Data'!F53)))</f>
        <v/>
      </c>
      <c r="DX59" s="296" t="str">
        <f ca="true">+IF(OFFSET('Hygiene Data'!$G$11,0,10*ROW('Hygiene Data'!G53))="","",OFFSET('Hygiene Data'!$G$11,0,10*ROW('Hygiene Data'!G53)))</f>
        <v/>
      </c>
      <c r="DY59" s="296" t="str">
        <f ca="true">+IF(OFFSET('Hygiene Data'!$G$12,0,10*ROW('Hygiene Data'!G53))="","",OFFSET('Hygiene Data'!$G$12,0,10*ROW('Hygiene Data'!G53)))</f>
        <v/>
      </c>
      <c r="DZ59" s="296" t="str">
        <f ca="true">+IF(OFFSET('Hygiene Data'!$G$13,0,10*ROW('Hygiene Data'!G53))="","",OFFSET('Hygiene Data'!$G$13,0,10*ROW('Hygiene Data'!G53)))</f>
        <v/>
      </c>
      <c r="EA59" s="296" t="str">
        <f ca="true">+IF(OFFSET('Hygiene Data'!$H$11,0,10*ROW('Hygiene Data'!H53))="","",OFFSET('Hygiene Data'!$H$11,0,10*ROW('Hygiene Data'!H53)))</f>
        <v/>
      </c>
      <c r="EB59" s="296" t="str">
        <f ca="true">+IF(OFFSET('Hygiene Data'!$H$12,0,10*ROW('Hygiene Data'!H53))="","",OFFSET('Hygiene Data'!$H$12,0,10*ROW('Hygiene Data'!H53)))</f>
        <v/>
      </c>
      <c r="EC59" s="296" t="str">
        <f ca="true">+IF(OFFSET('Hygiene Data'!$H$13,0,10*ROW('Hygiene Data'!H53))="","",OFFSET('Hygiene Data'!$H$13,0,10*ROW('Hygiene Data'!H53)))</f>
        <v/>
      </c>
      <c r="ED59" s="296" t="str">
        <f ca="true">+IF(OFFSET('Hygiene Data'!$I$11,0,10*ROW('Hygiene Data'!I53))="","",OFFSET('Hygiene Data'!$I$11,0,10*ROW('Hygiene Data'!I53)))</f>
        <v/>
      </c>
      <c r="EE59" s="296" t="str">
        <f ca="true">+IF(OFFSET('Hygiene Data'!$I$12,0,10*ROW('Hygiene Data'!I53))="","",OFFSET('Hygiene Data'!$I$12,0,10*ROW('Hygiene Data'!I53)))</f>
        <v/>
      </c>
      <c r="EF59" s="296"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8" t="str">
        <f t="shared" ca="true" si="0"/>
        <v/>
      </c>
      <c r="D60" s="9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6"/>
      <c r="BS60" s="296" t="str">
        <f ca="true">+IF(OFFSET('Water Data'!$D$27,0,10*ROW('Water Data'!D54))="","",OFFSET('Water Data'!$D$27,0,10*ROW('Water Data'!D54)))</f>
        <v/>
      </c>
      <c r="BT60" s="296" t="str">
        <f ca="true">+IF(OFFSET('Water Data'!$D$28,0,10*ROW('Water Data'!D54))="","",OFFSET('Water Data'!$D$28,0,10*ROW('Water Data'!D54)))</f>
        <v/>
      </c>
      <c r="BU60" s="296" t="str">
        <f ca="true">+IF(OFFSET('Water Data'!$D$29,0,10*ROW('Water Data'!D54))="","",OFFSET('Water Data'!$D$29,0,10*ROW('Water Data'!D54)))</f>
        <v/>
      </c>
      <c r="BV60" s="296" t="str">
        <f ca="true">+IF(OFFSET('Water Data'!$E$27,0,10*ROW('Water Data'!E54))="","",OFFSET('Water Data'!$E$27,0,10*ROW('Water Data'!E54)))</f>
        <v/>
      </c>
      <c r="BW60" s="296" t="str">
        <f ca="true">+IF(OFFSET('Water Data'!$E$28,0,10*ROW('Water Data'!E54))="","",OFFSET('Water Data'!$E$28,0,10*ROW('Water Data'!E54)))</f>
        <v/>
      </c>
      <c r="BX60" s="296" t="str">
        <f ca="true">+IF(OFFSET('Water Data'!$E$29,0,10*ROW('Water Data'!E54))="","",OFFSET('Water Data'!$E$29,0,10*ROW('Water Data'!E54)))</f>
        <v/>
      </c>
      <c r="BY60" s="296" t="str">
        <f ca="true">+IF(OFFSET('Water Data'!$F$27,0,10*ROW('Water Data'!F54))="","",OFFSET('Water Data'!$F$27,0,10*ROW('Water Data'!F54)))</f>
        <v/>
      </c>
      <c r="BZ60" s="296" t="str">
        <f ca="true">+IF(OFFSET('Water Data'!$F$28,0,10*ROW('Water Data'!F54))="","",OFFSET('Water Data'!$F$28,0,10*ROW('Water Data'!F54)))</f>
        <v/>
      </c>
      <c r="CA60" s="296" t="str">
        <f ca="true">+IF(OFFSET('Water Data'!$F$29,0,10*ROW('Water Data'!F54))="","",OFFSET('Water Data'!$F$29,0,10*ROW('Water Data'!F54)))</f>
        <v/>
      </c>
      <c r="CB60" s="296" t="str">
        <f ca="true">+IF(OFFSET('Water Data'!$G$27,0,10*ROW('Water Data'!G54))="","",OFFSET('Water Data'!$G$27,0,10*ROW('Water Data'!G54)))</f>
        <v/>
      </c>
      <c r="CC60" s="296" t="str">
        <f ca="true">+IF(OFFSET('Water Data'!$G$28,0,10*ROW('Water Data'!G54))="","",OFFSET('Water Data'!$G$28,0,10*ROW('Water Data'!G54)))</f>
        <v/>
      </c>
      <c r="CD60" s="296" t="str">
        <f ca="true">+IF(OFFSET('Water Data'!$G$29,0,10*ROW('Water Data'!G54))="","",OFFSET('Water Data'!$G$29,0,10*ROW('Water Data'!G54)))</f>
        <v/>
      </c>
      <c r="CE60" s="296" t="str">
        <f ca="true">+IF(OFFSET('Water Data'!$H$27,0,10*ROW('Water Data'!H54))="","",OFFSET('Water Data'!$H$27,0,10*ROW('Water Data'!H54)))</f>
        <v/>
      </c>
      <c r="CF60" s="296" t="str">
        <f ca="true">+IF(OFFSET('Water Data'!$H$28,0,10*ROW('Water Data'!H54))="","",OFFSET('Water Data'!$H$28,0,10*ROW('Water Data'!H54)))</f>
        <v/>
      </c>
      <c r="CG60" s="296" t="str">
        <f ca="true">+IF(OFFSET('Water Data'!$H$29,0,10*ROW('Water Data'!H54))="","",OFFSET('Water Data'!$H$29,0,10*ROW('Water Data'!H54)))</f>
        <v/>
      </c>
      <c r="CH60" s="296" t="str">
        <f ca="true">+IF(OFFSET('Water Data'!$I$27,0,10*ROW('Water Data'!I54))="","",OFFSET('Water Data'!$I$27,0,10*ROW('Water Data'!I54)))</f>
        <v/>
      </c>
      <c r="CI60" s="296" t="str">
        <f ca="true">+IF(OFFSET('Water Data'!$I$28,0,10*ROW('Water Data'!I54))="","",OFFSET('Water Data'!$I$28,0,10*ROW('Water Data'!I54)))</f>
        <v/>
      </c>
      <c r="CJ60" s="296" t="str">
        <f ca="true">+IF(OFFSET('Water Data'!$I$29,0,10*ROW('Water Data'!I54))="","",OFFSET('Water Data'!$I$29,0,10*ROW('Water Data'!I54)))</f>
        <v/>
      </c>
      <c r="CK60" s="296" t="str">
        <f ca="true">+IF(OFFSET('Sanitation Data'!$D$28,0,10*ROW('Sanitation Data'!D54))="","",OFFSET('Sanitation Data'!$D$28,0,10*ROW('Sanitation Data'!D54)))</f>
        <v/>
      </c>
      <c r="CL60" s="296" t="str">
        <f ca="true">+IF(OFFSET('Sanitation Data'!$D$29,0,10*ROW('Sanitation Data'!D54))="","",OFFSET('Sanitation Data'!$D$29,0,10*ROW('Sanitation Data'!D54)))</f>
        <v/>
      </c>
      <c r="CM60" s="296" t="str">
        <f ca="true">+IF(OFFSET('Sanitation Data'!$D$30,0,10*ROW('Sanitation Data'!D54))="","",OFFSET('Sanitation Data'!$D$30,0,10*ROW('Sanitation Data'!D54)))</f>
        <v/>
      </c>
      <c r="CN60" s="296" t="str">
        <f ca="true">+IF(OFFSET('Sanitation Data'!$D$31,0,10*ROW('Sanitation Data'!D54))="","",OFFSET('Sanitation Data'!$D$31,0,10*ROW('Sanitation Data'!D54)))</f>
        <v/>
      </c>
      <c r="CO60" s="296" t="str">
        <f ca="true">+IF(OFFSET('Sanitation Data'!$D$32,0,10*ROW('Sanitation Data'!D54))="","",OFFSET('Sanitation Data'!$D$32,0,10*ROW('Sanitation Data'!D54)))</f>
        <v/>
      </c>
      <c r="CP60" s="296" t="str">
        <f ca="true">+IF(OFFSET('Sanitation Data'!$E$28,0,10*ROW('Sanitation Data'!E54))="","",OFFSET('Sanitation Data'!$E$28,0,10*ROW('Sanitation Data'!E54)))</f>
        <v/>
      </c>
      <c r="CQ60" s="296" t="str">
        <f ca="true">+IF(OFFSET('Sanitation Data'!$E$29,0,10*ROW('Sanitation Data'!E54))="","",OFFSET('Sanitation Data'!$E$29,0,10*ROW('Sanitation Data'!E54)))</f>
        <v/>
      </c>
      <c r="CR60" s="296" t="str">
        <f ca="true">+IF(OFFSET('Sanitation Data'!$E$30,0,10*ROW('Sanitation Data'!E54))="","",OFFSET('Sanitation Data'!$E$30,0,10*ROW('Sanitation Data'!E54)))</f>
        <v/>
      </c>
      <c r="CS60" s="296" t="str">
        <f ca="true">+IF(OFFSET('Sanitation Data'!$E$31,0,10*ROW('Sanitation Data'!E54))="","",OFFSET('Sanitation Data'!$E$31,0,10*ROW('Sanitation Data'!E54)))</f>
        <v/>
      </c>
      <c r="CT60" s="296" t="str">
        <f ca="true">+IF(OFFSET('Sanitation Data'!$E$32,0,10*ROW('Sanitation Data'!E54))="","",OFFSET('Sanitation Data'!$E$32,0,10*ROW('Sanitation Data'!E54)))</f>
        <v/>
      </c>
      <c r="CU60" s="296" t="str">
        <f ca="true">+IF(OFFSET('Sanitation Data'!$F$28,0,10*ROW('Sanitation Data'!F54))="","",OFFSET('Sanitation Data'!$F$28,0,10*ROW('Sanitation Data'!F54)))</f>
        <v/>
      </c>
      <c r="CV60" s="296" t="str">
        <f ca="true">+IF(OFFSET('Sanitation Data'!$F$29,0,10*ROW('Sanitation Data'!F54))="","",OFFSET('Sanitation Data'!$F$29,0,10*ROW('Sanitation Data'!F54)))</f>
        <v/>
      </c>
      <c r="CW60" s="296" t="str">
        <f ca="true">+IF(OFFSET('Sanitation Data'!$F$30,0,10*ROW('Sanitation Data'!F54))="","",OFFSET('Sanitation Data'!$F$30,0,10*ROW('Sanitation Data'!F54)))</f>
        <v/>
      </c>
      <c r="CX60" s="296" t="str">
        <f ca="true">+IF(OFFSET('Sanitation Data'!$F$31,0,10*ROW('Sanitation Data'!F54))="","",OFFSET('Sanitation Data'!$F$31,0,10*ROW('Sanitation Data'!F54)))</f>
        <v/>
      </c>
      <c r="CY60" s="296" t="str">
        <f ca="true">+IF(OFFSET('Sanitation Data'!$F$32,0,10*ROW('Sanitation Data'!F54))="","",OFFSET('Sanitation Data'!$F$32,0,10*ROW('Sanitation Data'!F54)))</f>
        <v/>
      </c>
      <c r="CZ60" s="296" t="str">
        <f ca="true">+IF(OFFSET('Sanitation Data'!$G$28,0,10*ROW('Sanitation Data'!G54))="","",OFFSET('Sanitation Data'!$G$28,0,10*ROW('Sanitation Data'!G54)))</f>
        <v/>
      </c>
      <c r="DA60" s="296" t="str">
        <f ca="true">+IF(OFFSET('Sanitation Data'!$G$29,0,10*ROW('Sanitation Data'!G54))="","",OFFSET('Sanitation Data'!$G$29,0,10*ROW('Sanitation Data'!G54)))</f>
        <v/>
      </c>
      <c r="DB60" s="296" t="str">
        <f ca="true">+IF(OFFSET('Sanitation Data'!$G$30,0,10*ROW('Sanitation Data'!G54))="","",OFFSET('Sanitation Data'!$G$30,0,10*ROW('Sanitation Data'!G54)))</f>
        <v/>
      </c>
      <c r="DC60" s="296" t="str">
        <f ca="true">+IF(OFFSET('Sanitation Data'!$G$31,0,10*ROW('Sanitation Data'!G54))="","",OFFSET('Sanitation Data'!$G$31,0,10*ROW('Sanitation Data'!G54)))</f>
        <v/>
      </c>
      <c r="DD60" s="296" t="str">
        <f ca="true">+IF(OFFSET('Sanitation Data'!$G$32,0,10*ROW('Sanitation Data'!G54))="","",OFFSET('Sanitation Data'!$G$32,0,10*ROW('Sanitation Data'!G54)))</f>
        <v/>
      </c>
      <c r="DE60" s="296" t="str">
        <f ca="true">+IF(OFFSET('Sanitation Data'!$H$28,0,10*ROW('Sanitation Data'!H54))="","",OFFSET('Sanitation Data'!$H$28,0,10*ROW('Sanitation Data'!H54)))</f>
        <v/>
      </c>
      <c r="DF60" s="296" t="str">
        <f ca="true">+IF(OFFSET('Sanitation Data'!$H$29,0,10*ROW('Sanitation Data'!H54))="","",OFFSET('Sanitation Data'!$H$29,0,10*ROW('Sanitation Data'!H54)))</f>
        <v/>
      </c>
      <c r="DG60" s="296" t="str">
        <f ca="true">+IF(OFFSET('Sanitation Data'!$H$30,0,10*ROW('Sanitation Data'!H54))="","",OFFSET('Sanitation Data'!$H$30,0,10*ROW('Sanitation Data'!H54)))</f>
        <v/>
      </c>
      <c r="DH60" s="296" t="str">
        <f ca="true">+IF(OFFSET('Sanitation Data'!$H$31,0,10*ROW('Sanitation Data'!H54))="","",OFFSET('Sanitation Data'!$H$31,0,10*ROW('Sanitation Data'!H54)))</f>
        <v/>
      </c>
      <c r="DI60" s="296" t="str">
        <f ca="true">+IF(OFFSET('Sanitation Data'!$H$32,0,10*ROW('Sanitation Data'!H54))="","",OFFSET('Sanitation Data'!$H$32,0,10*ROW('Sanitation Data'!H54)))</f>
        <v/>
      </c>
      <c r="DJ60" s="296" t="str">
        <f ca="true">+IF(OFFSET('Sanitation Data'!$I$28,0,10*ROW('Sanitation Data'!I54))="","",OFFSET('Sanitation Data'!$I$28,0,10*ROW('Sanitation Data'!I54)))</f>
        <v/>
      </c>
      <c r="DK60" s="296" t="str">
        <f ca="true">+IF(OFFSET('Sanitation Data'!$I$29,0,10*ROW('Sanitation Data'!I54))="","",OFFSET('Sanitation Data'!$I$29,0,10*ROW('Sanitation Data'!I54)))</f>
        <v/>
      </c>
      <c r="DL60" s="296" t="str">
        <f ca="true">+IF(OFFSET('Sanitation Data'!$I$30,0,10*ROW('Sanitation Data'!I54))="","",OFFSET('Sanitation Data'!$I$30,0,10*ROW('Sanitation Data'!I54)))</f>
        <v/>
      </c>
      <c r="DM60" s="296" t="str">
        <f ca="true">+IF(OFFSET('Sanitation Data'!$I$31,0,10*ROW('Sanitation Data'!I54))="","",OFFSET('Sanitation Data'!$I$31,0,10*ROW('Sanitation Data'!I54)))</f>
        <v/>
      </c>
      <c r="DN60" s="296" t="str">
        <f ca="true">+IF(OFFSET('Sanitation Data'!$I$32,0,10*ROW('Sanitation Data'!I54))="","",OFFSET('Sanitation Data'!$I$32,0,10*ROW('Sanitation Data'!I54)))</f>
        <v/>
      </c>
      <c r="DO60" s="296" t="str">
        <f ca="true">+IF(OFFSET('Hygiene Data'!$D$11,0,10*ROW('Hygiene Data'!D54))="","",OFFSET('Hygiene Data'!$D$11,0,10*ROW('Hygiene Data'!D54)))</f>
        <v/>
      </c>
      <c r="DP60" s="296" t="str">
        <f ca="true">+IF(OFFSET('Hygiene Data'!$D$12,0,10*ROW('Hygiene Data'!D54))="","",OFFSET('Hygiene Data'!$D$12,0,10*ROW('Hygiene Data'!D54)))</f>
        <v/>
      </c>
      <c r="DQ60" s="296" t="str">
        <f ca="true">+IF(OFFSET('Hygiene Data'!$D$13,0,10*ROW('Hygiene Data'!D54))="","",OFFSET('Hygiene Data'!$D$13,0,10*ROW('Hygiene Data'!D54)))</f>
        <v/>
      </c>
      <c r="DR60" s="296" t="str">
        <f ca="true">+IF(OFFSET('Hygiene Data'!$E$11,0,10*ROW('Hygiene Data'!E54))="","",OFFSET('Hygiene Data'!$E$11,0,10*ROW('Hygiene Data'!E54)))</f>
        <v/>
      </c>
      <c r="DS60" s="296" t="str">
        <f ca="true">+IF(OFFSET('Hygiene Data'!$E$12,0,10*ROW('Hygiene Data'!E54))="","",OFFSET('Hygiene Data'!$E$12,0,10*ROW('Hygiene Data'!E54)))</f>
        <v/>
      </c>
      <c r="DT60" s="296" t="str">
        <f ca="true">+IF(OFFSET('Hygiene Data'!$E$13,0,10*ROW('Hygiene Data'!E54))="","",OFFSET('Hygiene Data'!$E$13,0,10*ROW('Hygiene Data'!E54)))</f>
        <v/>
      </c>
      <c r="DU60" s="296" t="str">
        <f ca="true">+IF(OFFSET('Hygiene Data'!$F$11,0,10*ROW('Hygiene Data'!F54))="","",OFFSET('Hygiene Data'!$F$11,0,10*ROW('Hygiene Data'!F54)))</f>
        <v/>
      </c>
      <c r="DV60" s="296" t="str">
        <f ca="true">+IF(OFFSET('Hygiene Data'!$F$12,0,10*ROW('Hygiene Data'!F54))="","",OFFSET('Hygiene Data'!$F$12,0,10*ROW('Hygiene Data'!F54)))</f>
        <v/>
      </c>
      <c r="DW60" s="296" t="str">
        <f ca="true">+IF(OFFSET('Hygiene Data'!$F$13,0,10*ROW('Hygiene Data'!F54))="","",OFFSET('Hygiene Data'!$F$13,0,10*ROW('Hygiene Data'!F54)))</f>
        <v/>
      </c>
      <c r="DX60" s="296" t="str">
        <f ca="true">+IF(OFFSET('Hygiene Data'!$G$11,0,10*ROW('Hygiene Data'!G54))="","",OFFSET('Hygiene Data'!$G$11,0,10*ROW('Hygiene Data'!G54)))</f>
        <v/>
      </c>
      <c r="DY60" s="296" t="str">
        <f ca="true">+IF(OFFSET('Hygiene Data'!$G$12,0,10*ROW('Hygiene Data'!G54))="","",OFFSET('Hygiene Data'!$G$12,0,10*ROW('Hygiene Data'!G54)))</f>
        <v/>
      </c>
      <c r="DZ60" s="296" t="str">
        <f ca="true">+IF(OFFSET('Hygiene Data'!$G$13,0,10*ROW('Hygiene Data'!G54))="","",OFFSET('Hygiene Data'!$G$13,0,10*ROW('Hygiene Data'!G54)))</f>
        <v/>
      </c>
      <c r="EA60" s="296" t="str">
        <f ca="true">+IF(OFFSET('Hygiene Data'!$H$11,0,10*ROW('Hygiene Data'!H54))="","",OFFSET('Hygiene Data'!$H$11,0,10*ROW('Hygiene Data'!H54)))</f>
        <v/>
      </c>
      <c r="EB60" s="296" t="str">
        <f ca="true">+IF(OFFSET('Hygiene Data'!$H$12,0,10*ROW('Hygiene Data'!H54))="","",OFFSET('Hygiene Data'!$H$12,0,10*ROW('Hygiene Data'!H54)))</f>
        <v/>
      </c>
      <c r="EC60" s="296" t="str">
        <f ca="true">+IF(OFFSET('Hygiene Data'!$H$13,0,10*ROW('Hygiene Data'!H54))="","",OFFSET('Hygiene Data'!$H$13,0,10*ROW('Hygiene Data'!H54)))</f>
        <v/>
      </c>
      <c r="ED60" s="296" t="str">
        <f ca="true">+IF(OFFSET('Hygiene Data'!$I$11,0,10*ROW('Hygiene Data'!I54))="","",OFFSET('Hygiene Data'!$I$11,0,10*ROW('Hygiene Data'!I54)))</f>
        <v/>
      </c>
      <c r="EE60" s="296" t="str">
        <f ca="true">+IF(OFFSET('Hygiene Data'!$I$12,0,10*ROW('Hygiene Data'!I54))="","",OFFSET('Hygiene Data'!$I$12,0,10*ROW('Hygiene Data'!I54)))</f>
        <v/>
      </c>
      <c r="EF60" s="296"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8" t="str">
        <f t="shared" ca="true" si="0"/>
        <v/>
      </c>
      <c r="D61" s="9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6"/>
      <c r="BS61" s="296" t="str">
        <f ca="true">+IF(OFFSET('Water Data'!$D$27,0,10*ROW('Water Data'!D55))="","",OFFSET('Water Data'!$D$27,0,10*ROW('Water Data'!D55)))</f>
        <v/>
      </c>
      <c r="BT61" s="296" t="str">
        <f ca="true">+IF(OFFSET('Water Data'!$D$28,0,10*ROW('Water Data'!D55))="","",OFFSET('Water Data'!$D$28,0,10*ROW('Water Data'!D55)))</f>
        <v/>
      </c>
      <c r="BU61" s="296" t="str">
        <f ca="true">+IF(OFFSET('Water Data'!$D$29,0,10*ROW('Water Data'!D55))="","",OFFSET('Water Data'!$D$29,0,10*ROW('Water Data'!D55)))</f>
        <v/>
      </c>
      <c r="BV61" s="296" t="str">
        <f ca="true">+IF(OFFSET('Water Data'!$E$27,0,10*ROW('Water Data'!E55))="","",OFFSET('Water Data'!$E$27,0,10*ROW('Water Data'!E55)))</f>
        <v/>
      </c>
      <c r="BW61" s="296" t="str">
        <f ca="true">+IF(OFFSET('Water Data'!$E$28,0,10*ROW('Water Data'!E55))="","",OFFSET('Water Data'!$E$28,0,10*ROW('Water Data'!E55)))</f>
        <v/>
      </c>
      <c r="BX61" s="296" t="str">
        <f ca="true">+IF(OFFSET('Water Data'!$E$29,0,10*ROW('Water Data'!E55))="","",OFFSET('Water Data'!$E$29,0,10*ROW('Water Data'!E55)))</f>
        <v/>
      </c>
      <c r="BY61" s="296" t="str">
        <f ca="true">+IF(OFFSET('Water Data'!$F$27,0,10*ROW('Water Data'!F55))="","",OFFSET('Water Data'!$F$27,0,10*ROW('Water Data'!F55)))</f>
        <v/>
      </c>
      <c r="BZ61" s="296" t="str">
        <f ca="true">+IF(OFFSET('Water Data'!$F$28,0,10*ROW('Water Data'!F55))="","",OFFSET('Water Data'!$F$28,0,10*ROW('Water Data'!F55)))</f>
        <v/>
      </c>
      <c r="CA61" s="296" t="str">
        <f ca="true">+IF(OFFSET('Water Data'!$F$29,0,10*ROW('Water Data'!F55))="","",OFFSET('Water Data'!$F$29,0,10*ROW('Water Data'!F55)))</f>
        <v/>
      </c>
      <c r="CB61" s="296" t="str">
        <f ca="true">+IF(OFFSET('Water Data'!$G$27,0,10*ROW('Water Data'!G55))="","",OFFSET('Water Data'!$G$27,0,10*ROW('Water Data'!G55)))</f>
        <v/>
      </c>
      <c r="CC61" s="296" t="str">
        <f ca="true">+IF(OFFSET('Water Data'!$G$28,0,10*ROW('Water Data'!G55))="","",OFFSET('Water Data'!$G$28,0,10*ROW('Water Data'!G55)))</f>
        <v/>
      </c>
      <c r="CD61" s="296" t="str">
        <f ca="true">+IF(OFFSET('Water Data'!$G$29,0,10*ROW('Water Data'!G55))="","",OFFSET('Water Data'!$G$29,0,10*ROW('Water Data'!G55)))</f>
        <v/>
      </c>
      <c r="CE61" s="296" t="str">
        <f ca="true">+IF(OFFSET('Water Data'!$H$27,0,10*ROW('Water Data'!H55))="","",OFFSET('Water Data'!$H$27,0,10*ROW('Water Data'!H55)))</f>
        <v/>
      </c>
      <c r="CF61" s="296" t="str">
        <f ca="true">+IF(OFFSET('Water Data'!$H$28,0,10*ROW('Water Data'!H55))="","",OFFSET('Water Data'!$H$28,0,10*ROW('Water Data'!H55)))</f>
        <v/>
      </c>
      <c r="CG61" s="296" t="str">
        <f ca="true">+IF(OFFSET('Water Data'!$H$29,0,10*ROW('Water Data'!H55))="","",OFFSET('Water Data'!$H$29,0,10*ROW('Water Data'!H55)))</f>
        <v/>
      </c>
      <c r="CH61" s="296" t="str">
        <f ca="true">+IF(OFFSET('Water Data'!$I$27,0,10*ROW('Water Data'!I55))="","",OFFSET('Water Data'!$I$27,0,10*ROW('Water Data'!I55)))</f>
        <v/>
      </c>
      <c r="CI61" s="296" t="str">
        <f ca="true">+IF(OFFSET('Water Data'!$I$28,0,10*ROW('Water Data'!I55))="","",OFFSET('Water Data'!$I$28,0,10*ROW('Water Data'!I55)))</f>
        <v/>
      </c>
      <c r="CJ61" s="296" t="str">
        <f ca="true">+IF(OFFSET('Water Data'!$I$29,0,10*ROW('Water Data'!I55))="","",OFFSET('Water Data'!$I$29,0,10*ROW('Water Data'!I55)))</f>
        <v/>
      </c>
      <c r="CK61" s="296" t="str">
        <f ca="true">+IF(OFFSET('Sanitation Data'!$D$28,0,10*ROW('Sanitation Data'!D55))="","",OFFSET('Sanitation Data'!$D$28,0,10*ROW('Sanitation Data'!D55)))</f>
        <v/>
      </c>
      <c r="CL61" s="296" t="str">
        <f ca="true">+IF(OFFSET('Sanitation Data'!$D$29,0,10*ROW('Sanitation Data'!D55))="","",OFFSET('Sanitation Data'!$D$29,0,10*ROW('Sanitation Data'!D55)))</f>
        <v/>
      </c>
      <c r="CM61" s="296" t="str">
        <f ca="true">+IF(OFFSET('Sanitation Data'!$D$30,0,10*ROW('Sanitation Data'!D55))="","",OFFSET('Sanitation Data'!$D$30,0,10*ROW('Sanitation Data'!D55)))</f>
        <v/>
      </c>
      <c r="CN61" s="296" t="str">
        <f ca="true">+IF(OFFSET('Sanitation Data'!$D$31,0,10*ROW('Sanitation Data'!D55))="","",OFFSET('Sanitation Data'!$D$31,0,10*ROW('Sanitation Data'!D55)))</f>
        <v/>
      </c>
      <c r="CO61" s="296" t="str">
        <f ca="true">+IF(OFFSET('Sanitation Data'!$D$32,0,10*ROW('Sanitation Data'!D55))="","",OFFSET('Sanitation Data'!$D$32,0,10*ROW('Sanitation Data'!D55)))</f>
        <v/>
      </c>
      <c r="CP61" s="296" t="str">
        <f ca="true">+IF(OFFSET('Sanitation Data'!$E$28,0,10*ROW('Sanitation Data'!E55))="","",OFFSET('Sanitation Data'!$E$28,0,10*ROW('Sanitation Data'!E55)))</f>
        <v/>
      </c>
      <c r="CQ61" s="296" t="str">
        <f ca="true">+IF(OFFSET('Sanitation Data'!$E$29,0,10*ROW('Sanitation Data'!E55))="","",OFFSET('Sanitation Data'!$E$29,0,10*ROW('Sanitation Data'!E55)))</f>
        <v/>
      </c>
      <c r="CR61" s="296" t="str">
        <f ca="true">+IF(OFFSET('Sanitation Data'!$E$30,0,10*ROW('Sanitation Data'!E55))="","",OFFSET('Sanitation Data'!$E$30,0,10*ROW('Sanitation Data'!E55)))</f>
        <v/>
      </c>
      <c r="CS61" s="296" t="str">
        <f ca="true">+IF(OFFSET('Sanitation Data'!$E$31,0,10*ROW('Sanitation Data'!E55))="","",OFFSET('Sanitation Data'!$E$31,0,10*ROW('Sanitation Data'!E55)))</f>
        <v/>
      </c>
      <c r="CT61" s="296" t="str">
        <f ca="true">+IF(OFFSET('Sanitation Data'!$E$32,0,10*ROW('Sanitation Data'!E55))="","",OFFSET('Sanitation Data'!$E$32,0,10*ROW('Sanitation Data'!E55)))</f>
        <v/>
      </c>
      <c r="CU61" s="296" t="str">
        <f ca="true">+IF(OFFSET('Sanitation Data'!$F$28,0,10*ROW('Sanitation Data'!F55))="","",OFFSET('Sanitation Data'!$F$28,0,10*ROW('Sanitation Data'!F55)))</f>
        <v/>
      </c>
      <c r="CV61" s="296" t="str">
        <f ca="true">+IF(OFFSET('Sanitation Data'!$F$29,0,10*ROW('Sanitation Data'!F55))="","",OFFSET('Sanitation Data'!$F$29,0,10*ROW('Sanitation Data'!F55)))</f>
        <v/>
      </c>
      <c r="CW61" s="296" t="str">
        <f ca="true">+IF(OFFSET('Sanitation Data'!$F$30,0,10*ROW('Sanitation Data'!F55))="","",OFFSET('Sanitation Data'!$F$30,0,10*ROW('Sanitation Data'!F55)))</f>
        <v/>
      </c>
      <c r="CX61" s="296" t="str">
        <f ca="true">+IF(OFFSET('Sanitation Data'!$F$31,0,10*ROW('Sanitation Data'!F55))="","",OFFSET('Sanitation Data'!$F$31,0,10*ROW('Sanitation Data'!F55)))</f>
        <v/>
      </c>
      <c r="CY61" s="296" t="str">
        <f ca="true">+IF(OFFSET('Sanitation Data'!$F$32,0,10*ROW('Sanitation Data'!F55))="","",OFFSET('Sanitation Data'!$F$32,0,10*ROW('Sanitation Data'!F55)))</f>
        <v/>
      </c>
      <c r="CZ61" s="296" t="str">
        <f ca="true">+IF(OFFSET('Sanitation Data'!$G$28,0,10*ROW('Sanitation Data'!G55))="","",OFFSET('Sanitation Data'!$G$28,0,10*ROW('Sanitation Data'!G55)))</f>
        <v/>
      </c>
      <c r="DA61" s="296" t="str">
        <f ca="true">+IF(OFFSET('Sanitation Data'!$G$29,0,10*ROW('Sanitation Data'!G55))="","",OFFSET('Sanitation Data'!$G$29,0,10*ROW('Sanitation Data'!G55)))</f>
        <v/>
      </c>
      <c r="DB61" s="296" t="str">
        <f ca="true">+IF(OFFSET('Sanitation Data'!$G$30,0,10*ROW('Sanitation Data'!G55))="","",OFFSET('Sanitation Data'!$G$30,0,10*ROW('Sanitation Data'!G55)))</f>
        <v/>
      </c>
      <c r="DC61" s="296" t="str">
        <f ca="true">+IF(OFFSET('Sanitation Data'!$G$31,0,10*ROW('Sanitation Data'!G55))="","",OFFSET('Sanitation Data'!$G$31,0,10*ROW('Sanitation Data'!G55)))</f>
        <v/>
      </c>
      <c r="DD61" s="296" t="str">
        <f ca="true">+IF(OFFSET('Sanitation Data'!$G$32,0,10*ROW('Sanitation Data'!G55))="","",OFFSET('Sanitation Data'!$G$32,0,10*ROW('Sanitation Data'!G55)))</f>
        <v/>
      </c>
      <c r="DE61" s="296" t="str">
        <f ca="true">+IF(OFFSET('Sanitation Data'!$H$28,0,10*ROW('Sanitation Data'!H55))="","",OFFSET('Sanitation Data'!$H$28,0,10*ROW('Sanitation Data'!H55)))</f>
        <v/>
      </c>
      <c r="DF61" s="296" t="str">
        <f ca="true">+IF(OFFSET('Sanitation Data'!$H$29,0,10*ROW('Sanitation Data'!H55))="","",OFFSET('Sanitation Data'!$H$29,0,10*ROW('Sanitation Data'!H55)))</f>
        <v/>
      </c>
      <c r="DG61" s="296" t="str">
        <f ca="true">+IF(OFFSET('Sanitation Data'!$H$30,0,10*ROW('Sanitation Data'!H55))="","",OFFSET('Sanitation Data'!$H$30,0,10*ROW('Sanitation Data'!H55)))</f>
        <v/>
      </c>
      <c r="DH61" s="296" t="str">
        <f ca="true">+IF(OFFSET('Sanitation Data'!$H$31,0,10*ROW('Sanitation Data'!H55))="","",OFFSET('Sanitation Data'!$H$31,0,10*ROW('Sanitation Data'!H55)))</f>
        <v/>
      </c>
      <c r="DI61" s="296" t="str">
        <f ca="true">+IF(OFFSET('Sanitation Data'!$H$32,0,10*ROW('Sanitation Data'!H55))="","",OFFSET('Sanitation Data'!$H$32,0,10*ROW('Sanitation Data'!H55)))</f>
        <v/>
      </c>
      <c r="DJ61" s="296" t="str">
        <f ca="true">+IF(OFFSET('Sanitation Data'!$I$28,0,10*ROW('Sanitation Data'!I55))="","",OFFSET('Sanitation Data'!$I$28,0,10*ROW('Sanitation Data'!I55)))</f>
        <v/>
      </c>
      <c r="DK61" s="296" t="str">
        <f ca="true">+IF(OFFSET('Sanitation Data'!$I$29,0,10*ROW('Sanitation Data'!I55))="","",OFFSET('Sanitation Data'!$I$29,0,10*ROW('Sanitation Data'!I55)))</f>
        <v/>
      </c>
      <c r="DL61" s="296" t="str">
        <f ca="true">+IF(OFFSET('Sanitation Data'!$I$30,0,10*ROW('Sanitation Data'!I55))="","",OFFSET('Sanitation Data'!$I$30,0,10*ROW('Sanitation Data'!I55)))</f>
        <v/>
      </c>
      <c r="DM61" s="296" t="str">
        <f ca="true">+IF(OFFSET('Sanitation Data'!$I$31,0,10*ROW('Sanitation Data'!I55))="","",OFFSET('Sanitation Data'!$I$31,0,10*ROW('Sanitation Data'!I55)))</f>
        <v/>
      </c>
      <c r="DN61" s="296" t="str">
        <f ca="true">+IF(OFFSET('Sanitation Data'!$I$32,0,10*ROW('Sanitation Data'!I55))="","",OFFSET('Sanitation Data'!$I$32,0,10*ROW('Sanitation Data'!I55)))</f>
        <v/>
      </c>
      <c r="DO61" s="296" t="str">
        <f ca="true">+IF(OFFSET('Hygiene Data'!$D$11,0,10*ROW('Hygiene Data'!D55))="","",OFFSET('Hygiene Data'!$D$11,0,10*ROW('Hygiene Data'!D55)))</f>
        <v/>
      </c>
      <c r="DP61" s="296" t="str">
        <f ca="true">+IF(OFFSET('Hygiene Data'!$D$12,0,10*ROW('Hygiene Data'!D55))="","",OFFSET('Hygiene Data'!$D$12,0,10*ROW('Hygiene Data'!D55)))</f>
        <v/>
      </c>
      <c r="DQ61" s="296" t="str">
        <f ca="true">+IF(OFFSET('Hygiene Data'!$D$13,0,10*ROW('Hygiene Data'!D55))="","",OFFSET('Hygiene Data'!$D$13,0,10*ROW('Hygiene Data'!D55)))</f>
        <v/>
      </c>
      <c r="DR61" s="296" t="str">
        <f ca="true">+IF(OFFSET('Hygiene Data'!$E$11,0,10*ROW('Hygiene Data'!E55))="","",OFFSET('Hygiene Data'!$E$11,0,10*ROW('Hygiene Data'!E55)))</f>
        <v/>
      </c>
      <c r="DS61" s="296" t="str">
        <f ca="true">+IF(OFFSET('Hygiene Data'!$E$12,0,10*ROW('Hygiene Data'!E55))="","",OFFSET('Hygiene Data'!$E$12,0,10*ROW('Hygiene Data'!E55)))</f>
        <v/>
      </c>
      <c r="DT61" s="296" t="str">
        <f ca="true">+IF(OFFSET('Hygiene Data'!$E$13,0,10*ROW('Hygiene Data'!E55))="","",OFFSET('Hygiene Data'!$E$13,0,10*ROW('Hygiene Data'!E55)))</f>
        <v/>
      </c>
      <c r="DU61" s="296" t="str">
        <f ca="true">+IF(OFFSET('Hygiene Data'!$F$11,0,10*ROW('Hygiene Data'!F55))="","",OFFSET('Hygiene Data'!$F$11,0,10*ROW('Hygiene Data'!F55)))</f>
        <v/>
      </c>
      <c r="DV61" s="296" t="str">
        <f ca="true">+IF(OFFSET('Hygiene Data'!$F$12,0,10*ROW('Hygiene Data'!F55))="","",OFFSET('Hygiene Data'!$F$12,0,10*ROW('Hygiene Data'!F55)))</f>
        <v/>
      </c>
      <c r="DW61" s="296" t="str">
        <f ca="true">+IF(OFFSET('Hygiene Data'!$F$13,0,10*ROW('Hygiene Data'!F55))="","",OFFSET('Hygiene Data'!$F$13,0,10*ROW('Hygiene Data'!F55)))</f>
        <v/>
      </c>
      <c r="DX61" s="296" t="str">
        <f ca="true">+IF(OFFSET('Hygiene Data'!$G$11,0,10*ROW('Hygiene Data'!G55))="","",OFFSET('Hygiene Data'!$G$11,0,10*ROW('Hygiene Data'!G55)))</f>
        <v/>
      </c>
      <c r="DY61" s="296" t="str">
        <f ca="true">+IF(OFFSET('Hygiene Data'!$G$12,0,10*ROW('Hygiene Data'!G55))="","",OFFSET('Hygiene Data'!$G$12,0,10*ROW('Hygiene Data'!G55)))</f>
        <v/>
      </c>
      <c r="DZ61" s="296" t="str">
        <f ca="true">+IF(OFFSET('Hygiene Data'!$G$13,0,10*ROW('Hygiene Data'!G55))="","",OFFSET('Hygiene Data'!$G$13,0,10*ROW('Hygiene Data'!G55)))</f>
        <v/>
      </c>
      <c r="EA61" s="296" t="str">
        <f ca="true">+IF(OFFSET('Hygiene Data'!$H$11,0,10*ROW('Hygiene Data'!H55))="","",OFFSET('Hygiene Data'!$H$11,0,10*ROW('Hygiene Data'!H55)))</f>
        <v/>
      </c>
      <c r="EB61" s="296" t="str">
        <f ca="true">+IF(OFFSET('Hygiene Data'!$H$12,0,10*ROW('Hygiene Data'!H55))="","",OFFSET('Hygiene Data'!$H$12,0,10*ROW('Hygiene Data'!H55)))</f>
        <v/>
      </c>
      <c r="EC61" s="296" t="str">
        <f ca="true">+IF(OFFSET('Hygiene Data'!$H$13,0,10*ROW('Hygiene Data'!H55))="","",OFFSET('Hygiene Data'!$H$13,0,10*ROW('Hygiene Data'!H55)))</f>
        <v/>
      </c>
      <c r="ED61" s="296" t="str">
        <f ca="true">+IF(OFFSET('Hygiene Data'!$I$11,0,10*ROW('Hygiene Data'!I55))="","",OFFSET('Hygiene Data'!$I$11,0,10*ROW('Hygiene Data'!I55)))</f>
        <v/>
      </c>
      <c r="EE61" s="296" t="str">
        <f ca="true">+IF(OFFSET('Hygiene Data'!$I$12,0,10*ROW('Hygiene Data'!I55))="","",OFFSET('Hygiene Data'!$I$12,0,10*ROW('Hygiene Data'!I55)))</f>
        <v/>
      </c>
      <c r="EF61" s="296"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8" t="str">
        <f t="shared" ca="true" si="0"/>
        <v/>
      </c>
      <c r="D62" s="9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6"/>
      <c r="BS62" s="296" t="str">
        <f ca="true">+IF(OFFSET('Water Data'!$D$27,0,10*ROW('Water Data'!D56))="","",OFFSET('Water Data'!$D$27,0,10*ROW('Water Data'!D56)))</f>
        <v/>
      </c>
      <c r="BT62" s="296" t="str">
        <f ca="true">+IF(OFFSET('Water Data'!$D$28,0,10*ROW('Water Data'!D56))="","",OFFSET('Water Data'!$D$28,0,10*ROW('Water Data'!D56)))</f>
        <v/>
      </c>
      <c r="BU62" s="296" t="str">
        <f ca="true">+IF(OFFSET('Water Data'!$D$29,0,10*ROW('Water Data'!D56))="","",OFFSET('Water Data'!$D$29,0,10*ROW('Water Data'!D56)))</f>
        <v/>
      </c>
      <c r="BV62" s="296" t="str">
        <f ca="true">+IF(OFFSET('Water Data'!$E$27,0,10*ROW('Water Data'!E56))="","",OFFSET('Water Data'!$E$27,0,10*ROW('Water Data'!E56)))</f>
        <v/>
      </c>
      <c r="BW62" s="296" t="str">
        <f ca="true">+IF(OFFSET('Water Data'!$E$28,0,10*ROW('Water Data'!E56))="","",OFFSET('Water Data'!$E$28,0,10*ROW('Water Data'!E56)))</f>
        <v/>
      </c>
      <c r="BX62" s="296" t="str">
        <f ca="true">+IF(OFFSET('Water Data'!$E$29,0,10*ROW('Water Data'!E56))="","",OFFSET('Water Data'!$E$29,0,10*ROW('Water Data'!E56)))</f>
        <v/>
      </c>
      <c r="BY62" s="296" t="str">
        <f ca="true">+IF(OFFSET('Water Data'!$F$27,0,10*ROW('Water Data'!F56))="","",OFFSET('Water Data'!$F$27,0,10*ROW('Water Data'!F56)))</f>
        <v/>
      </c>
      <c r="BZ62" s="296" t="str">
        <f ca="true">+IF(OFFSET('Water Data'!$F$28,0,10*ROW('Water Data'!F56))="","",OFFSET('Water Data'!$F$28,0,10*ROW('Water Data'!F56)))</f>
        <v/>
      </c>
      <c r="CA62" s="296" t="str">
        <f ca="true">+IF(OFFSET('Water Data'!$F$29,0,10*ROW('Water Data'!F56))="","",OFFSET('Water Data'!$F$29,0,10*ROW('Water Data'!F56)))</f>
        <v/>
      </c>
      <c r="CB62" s="296" t="str">
        <f ca="true">+IF(OFFSET('Water Data'!$G$27,0,10*ROW('Water Data'!G56))="","",OFFSET('Water Data'!$G$27,0,10*ROW('Water Data'!G56)))</f>
        <v/>
      </c>
      <c r="CC62" s="296" t="str">
        <f ca="true">+IF(OFFSET('Water Data'!$G$28,0,10*ROW('Water Data'!G56))="","",OFFSET('Water Data'!$G$28,0,10*ROW('Water Data'!G56)))</f>
        <v/>
      </c>
      <c r="CD62" s="296" t="str">
        <f ca="true">+IF(OFFSET('Water Data'!$G$29,0,10*ROW('Water Data'!G56))="","",OFFSET('Water Data'!$G$29,0,10*ROW('Water Data'!G56)))</f>
        <v/>
      </c>
      <c r="CE62" s="296" t="str">
        <f ca="true">+IF(OFFSET('Water Data'!$H$27,0,10*ROW('Water Data'!H56))="","",OFFSET('Water Data'!$H$27,0,10*ROW('Water Data'!H56)))</f>
        <v/>
      </c>
      <c r="CF62" s="296" t="str">
        <f ca="true">+IF(OFFSET('Water Data'!$H$28,0,10*ROW('Water Data'!H56))="","",OFFSET('Water Data'!$H$28,0,10*ROW('Water Data'!H56)))</f>
        <v/>
      </c>
      <c r="CG62" s="296" t="str">
        <f ca="true">+IF(OFFSET('Water Data'!$H$29,0,10*ROW('Water Data'!H56))="","",OFFSET('Water Data'!$H$29,0,10*ROW('Water Data'!H56)))</f>
        <v/>
      </c>
      <c r="CH62" s="296" t="str">
        <f ca="true">+IF(OFFSET('Water Data'!$I$27,0,10*ROW('Water Data'!I56))="","",OFFSET('Water Data'!$I$27,0,10*ROW('Water Data'!I56)))</f>
        <v/>
      </c>
      <c r="CI62" s="296" t="str">
        <f ca="true">+IF(OFFSET('Water Data'!$I$28,0,10*ROW('Water Data'!I56))="","",OFFSET('Water Data'!$I$28,0,10*ROW('Water Data'!I56)))</f>
        <v/>
      </c>
      <c r="CJ62" s="296" t="str">
        <f ca="true">+IF(OFFSET('Water Data'!$I$29,0,10*ROW('Water Data'!I56))="","",OFFSET('Water Data'!$I$29,0,10*ROW('Water Data'!I56)))</f>
        <v/>
      </c>
      <c r="CK62" s="296" t="str">
        <f ca="true">+IF(OFFSET('Sanitation Data'!$D$28,0,10*ROW('Sanitation Data'!D56))="","",OFFSET('Sanitation Data'!$D$28,0,10*ROW('Sanitation Data'!D56)))</f>
        <v/>
      </c>
      <c r="CL62" s="296" t="str">
        <f ca="true">+IF(OFFSET('Sanitation Data'!$D$29,0,10*ROW('Sanitation Data'!D56))="","",OFFSET('Sanitation Data'!$D$29,0,10*ROW('Sanitation Data'!D56)))</f>
        <v/>
      </c>
      <c r="CM62" s="296" t="str">
        <f ca="true">+IF(OFFSET('Sanitation Data'!$D$30,0,10*ROW('Sanitation Data'!D56))="","",OFFSET('Sanitation Data'!$D$30,0,10*ROW('Sanitation Data'!D56)))</f>
        <v/>
      </c>
      <c r="CN62" s="296" t="str">
        <f ca="true">+IF(OFFSET('Sanitation Data'!$D$31,0,10*ROW('Sanitation Data'!D56))="","",OFFSET('Sanitation Data'!$D$31,0,10*ROW('Sanitation Data'!D56)))</f>
        <v/>
      </c>
      <c r="CO62" s="296" t="str">
        <f ca="true">+IF(OFFSET('Sanitation Data'!$D$32,0,10*ROW('Sanitation Data'!D56))="","",OFFSET('Sanitation Data'!$D$32,0,10*ROW('Sanitation Data'!D56)))</f>
        <v/>
      </c>
      <c r="CP62" s="296" t="str">
        <f ca="true">+IF(OFFSET('Sanitation Data'!$E$28,0,10*ROW('Sanitation Data'!E56))="","",OFFSET('Sanitation Data'!$E$28,0,10*ROW('Sanitation Data'!E56)))</f>
        <v/>
      </c>
      <c r="CQ62" s="296" t="str">
        <f ca="true">+IF(OFFSET('Sanitation Data'!$E$29,0,10*ROW('Sanitation Data'!E56))="","",OFFSET('Sanitation Data'!$E$29,0,10*ROW('Sanitation Data'!E56)))</f>
        <v/>
      </c>
      <c r="CR62" s="296" t="str">
        <f ca="true">+IF(OFFSET('Sanitation Data'!$E$30,0,10*ROW('Sanitation Data'!E56))="","",OFFSET('Sanitation Data'!$E$30,0,10*ROW('Sanitation Data'!E56)))</f>
        <v/>
      </c>
      <c r="CS62" s="296" t="str">
        <f ca="true">+IF(OFFSET('Sanitation Data'!$E$31,0,10*ROW('Sanitation Data'!E56))="","",OFFSET('Sanitation Data'!$E$31,0,10*ROW('Sanitation Data'!E56)))</f>
        <v/>
      </c>
      <c r="CT62" s="296" t="str">
        <f ca="true">+IF(OFFSET('Sanitation Data'!$E$32,0,10*ROW('Sanitation Data'!E56))="","",OFFSET('Sanitation Data'!$E$32,0,10*ROW('Sanitation Data'!E56)))</f>
        <v/>
      </c>
      <c r="CU62" s="296" t="str">
        <f ca="true">+IF(OFFSET('Sanitation Data'!$F$28,0,10*ROW('Sanitation Data'!F56))="","",OFFSET('Sanitation Data'!$F$28,0,10*ROW('Sanitation Data'!F56)))</f>
        <v/>
      </c>
      <c r="CV62" s="296" t="str">
        <f ca="true">+IF(OFFSET('Sanitation Data'!$F$29,0,10*ROW('Sanitation Data'!F56))="","",OFFSET('Sanitation Data'!$F$29,0,10*ROW('Sanitation Data'!F56)))</f>
        <v/>
      </c>
      <c r="CW62" s="296" t="str">
        <f ca="true">+IF(OFFSET('Sanitation Data'!$F$30,0,10*ROW('Sanitation Data'!F56))="","",OFFSET('Sanitation Data'!$F$30,0,10*ROW('Sanitation Data'!F56)))</f>
        <v/>
      </c>
      <c r="CX62" s="296" t="str">
        <f ca="true">+IF(OFFSET('Sanitation Data'!$F$31,0,10*ROW('Sanitation Data'!F56))="","",OFFSET('Sanitation Data'!$F$31,0,10*ROW('Sanitation Data'!F56)))</f>
        <v/>
      </c>
      <c r="CY62" s="296" t="str">
        <f ca="true">+IF(OFFSET('Sanitation Data'!$F$32,0,10*ROW('Sanitation Data'!F56))="","",OFFSET('Sanitation Data'!$F$32,0,10*ROW('Sanitation Data'!F56)))</f>
        <v/>
      </c>
      <c r="CZ62" s="296" t="str">
        <f ca="true">+IF(OFFSET('Sanitation Data'!$G$28,0,10*ROW('Sanitation Data'!G56))="","",OFFSET('Sanitation Data'!$G$28,0,10*ROW('Sanitation Data'!G56)))</f>
        <v/>
      </c>
      <c r="DA62" s="296" t="str">
        <f ca="true">+IF(OFFSET('Sanitation Data'!$G$29,0,10*ROW('Sanitation Data'!G56))="","",OFFSET('Sanitation Data'!$G$29,0,10*ROW('Sanitation Data'!G56)))</f>
        <v/>
      </c>
      <c r="DB62" s="296" t="str">
        <f ca="true">+IF(OFFSET('Sanitation Data'!$G$30,0,10*ROW('Sanitation Data'!G56))="","",OFFSET('Sanitation Data'!$G$30,0,10*ROW('Sanitation Data'!G56)))</f>
        <v/>
      </c>
      <c r="DC62" s="296" t="str">
        <f ca="true">+IF(OFFSET('Sanitation Data'!$G$31,0,10*ROW('Sanitation Data'!G56))="","",OFFSET('Sanitation Data'!$G$31,0,10*ROW('Sanitation Data'!G56)))</f>
        <v/>
      </c>
      <c r="DD62" s="296" t="str">
        <f ca="true">+IF(OFFSET('Sanitation Data'!$G$32,0,10*ROW('Sanitation Data'!G56))="","",OFFSET('Sanitation Data'!$G$32,0,10*ROW('Sanitation Data'!G56)))</f>
        <v/>
      </c>
      <c r="DE62" s="296" t="str">
        <f ca="true">+IF(OFFSET('Sanitation Data'!$H$28,0,10*ROW('Sanitation Data'!H56))="","",OFFSET('Sanitation Data'!$H$28,0,10*ROW('Sanitation Data'!H56)))</f>
        <v/>
      </c>
      <c r="DF62" s="296" t="str">
        <f ca="true">+IF(OFFSET('Sanitation Data'!$H$29,0,10*ROW('Sanitation Data'!H56))="","",OFFSET('Sanitation Data'!$H$29,0,10*ROW('Sanitation Data'!H56)))</f>
        <v/>
      </c>
      <c r="DG62" s="296" t="str">
        <f ca="true">+IF(OFFSET('Sanitation Data'!$H$30,0,10*ROW('Sanitation Data'!H56))="","",OFFSET('Sanitation Data'!$H$30,0,10*ROW('Sanitation Data'!H56)))</f>
        <v/>
      </c>
      <c r="DH62" s="296" t="str">
        <f ca="true">+IF(OFFSET('Sanitation Data'!$H$31,0,10*ROW('Sanitation Data'!H56))="","",OFFSET('Sanitation Data'!$H$31,0,10*ROW('Sanitation Data'!H56)))</f>
        <v/>
      </c>
      <c r="DI62" s="296" t="str">
        <f ca="true">+IF(OFFSET('Sanitation Data'!$H$32,0,10*ROW('Sanitation Data'!H56))="","",OFFSET('Sanitation Data'!$H$32,0,10*ROW('Sanitation Data'!H56)))</f>
        <v/>
      </c>
      <c r="DJ62" s="296" t="str">
        <f ca="true">+IF(OFFSET('Sanitation Data'!$I$28,0,10*ROW('Sanitation Data'!I56))="","",OFFSET('Sanitation Data'!$I$28,0,10*ROW('Sanitation Data'!I56)))</f>
        <v/>
      </c>
      <c r="DK62" s="296" t="str">
        <f ca="true">+IF(OFFSET('Sanitation Data'!$I$29,0,10*ROW('Sanitation Data'!I56))="","",OFFSET('Sanitation Data'!$I$29,0,10*ROW('Sanitation Data'!I56)))</f>
        <v/>
      </c>
      <c r="DL62" s="296" t="str">
        <f ca="true">+IF(OFFSET('Sanitation Data'!$I$30,0,10*ROW('Sanitation Data'!I56))="","",OFFSET('Sanitation Data'!$I$30,0,10*ROW('Sanitation Data'!I56)))</f>
        <v/>
      </c>
      <c r="DM62" s="296" t="str">
        <f ca="true">+IF(OFFSET('Sanitation Data'!$I$31,0,10*ROW('Sanitation Data'!I56))="","",OFFSET('Sanitation Data'!$I$31,0,10*ROW('Sanitation Data'!I56)))</f>
        <v/>
      </c>
      <c r="DN62" s="296" t="str">
        <f ca="true">+IF(OFFSET('Sanitation Data'!$I$32,0,10*ROW('Sanitation Data'!I56))="","",OFFSET('Sanitation Data'!$I$32,0,10*ROW('Sanitation Data'!I56)))</f>
        <v/>
      </c>
      <c r="DO62" s="296" t="str">
        <f ca="true">+IF(OFFSET('Hygiene Data'!$D$11,0,10*ROW('Hygiene Data'!D56))="","",OFFSET('Hygiene Data'!$D$11,0,10*ROW('Hygiene Data'!D56)))</f>
        <v/>
      </c>
      <c r="DP62" s="296" t="str">
        <f ca="true">+IF(OFFSET('Hygiene Data'!$D$12,0,10*ROW('Hygiene Data'!D56))="","",OFFSET('Hygiene Data'!$D$12,0,10*ROW('Hygiene Data'!D56)))</f>
        <v/>
      </c>
      <c r="DQ62" s="296" t="str">
        <f ca="true">+IF(OFFSET('Hygiene Data'!$D$13,0,10*ROW('Hygiene Data'!D56))="","",OFFSET('Hygiene Data'!$D$13,0,10*ROW('Hygiene Data'!D56)))</f>
        <v/>
      </c>
      <c r="DR62" s="296" t="str">
        <f ca="true">+IF(OFFSET('Hygiene Data'!$E$11,0,10*ROW('Hygiene Data'!E56))="","",OFFSET('Hygiene Data'!$E$11,0,10*ROW('Hygiene Data'!E56)))</f>
        <v/>
      </c>
      <c r="DS62" s="296" t="str">
        <f ca="true">+IF(OFFSET('Hygiene Data'!$E$12,0,10*ROW('Hygiene Data'!E56))="","",OFFSET('Hygiene Data'!$E$12,0,10*ROW('Hygiene Data'!E56)))</f>
        <v/>
      </c>
      <c r="DT62" s="296" t="str">
        <f ca="true">+IF(OFFSET('Hygiene Data'!$E$13,0,10*ROW('Hygiene Data'!E56))="","",OFFSET('Hygiene Data'!$E$13,0,10*ROW('Hygiene Data'!E56)))</f>
        <v/>
      </c>
      <c r="DU62" s="296" t="str">
        <f ca="true">+IF(OFFSET('Hygiene Data'!$F$11,0,10*ROW('Hygiene Data'!F56))="","",OFFSET('Hygiene Data'!$F$11,0,10*ROW('Hygiene Data'!F56)))</f>
        <v/>
      </c>
      <c r="DV62" s="296" t="str">
        <f ca="true">+IF(OFFSET('Hygiene Data'!$F$12,0,10*ROW('Hygiene Data'!F56))="","",OFFSET('Hygiene Data'!$F$12,0,10*ROW('Hygiene Data'!F56)))</f>
        <v/>
      </c>
      <c r="DW62" s="296" t="str">
        <f ca="true">+IF(OFFSET('Hygiene Data'!$F$13,0,10*ROW('Hygiene Data'!F56))="","",OFFSET('Hygiene Data'!$F$13,0,10*ROW('Hygiene Data'!F56)))</f>
        <v/>
      </c>
      <c r="DX62" s="296" t="str">
        <f ca="true">+IF(OFFSET('Hygiene Data'!$G$11,0,10*ROW('Hygiene Data'!G56))="","",OFFSET('Hygiene Data'!$G$11,0,10*ROW('Hygiene Data'!G56)))</f>
        <v/>
      </c>
      <c r="DY62" s="296" t="str">
        <f ca="true">+IF(OFFSET('Hygiene Data'!$G$12,0,10*ROW('Hygiene Data'!G56))="","",OFFSET('Hygiene Data'!$G$12,0,10*ROW('Hygiene Data'!G56)))</f>
        <v/>
      </c>
      <c r="DZ62" s="296" t="str">
        <f ca="true">+IF(OFFSET('Hygiene Data'!$G$13,0,10*ROW('Hygiene Data'!G56))="","",OFFSET('Hygiene Data'!$G$13,0,10*ROW('Hygiene Data'!G56)))</f>
        <v/>
      </c>
      <c r="EA62" s="296" t="str">
        <f ca="true">+IF(OFFSET('Hygiene Data'!$H$11,0,10*ROW('Hygiene Data'!H56))="","",OFFSET('Hygiene Data'!$H$11,0,10*ROW('Hygiene Data'!H56)))</f>
        <v/>
      </c>
      <c r="EB62" s="296" t="str">
        <f ca="true">+IF(OFFSET('Hygiene Data'!$H$12,0,10*ROW('Hygiene Data'!H56))="","",OFFSET('Hygiene Data'!$H$12,0,10*ROW('Hygiene Data'!H56)))</f>
        <v/>
      </c>
      <c r="EC62" s="296" t="str">
        <f ca="true">+IF(OFFSET('Hygiene Data'!$H$13,0,10*ROW('Hygiene Data'!H56))="","",OFFSET('Hygiene Data'!$H$13,0,10*ROW('Hygiene Data'!H56)))</f>
        <v/>
      </c>
      <c r="ED62" s="296" t="str">
        <f ca="true">+IF(OFFSET('Hygiene Data'!$I$11,0,10*ROW('Hygiene Data'!I56))="","",OFFSET('Hygiene Data'!$I$11,0,10*ROW('Hygiene Data'!I56)))</f>
        <v/>
      </c>
      <c r="EE62" s="296" t="str">
        <f ca="true">+IF(OFFSET('Hygiene Data'!$I$12,0,10*ROW('Hygiene Data'!I56))="","",OFFSET('Hygiene Data'!$I$12,0,10*ROW('Hygiene Data'!I56)))</f>
        <v/>
      </c>
      <c r="EF62" s="296"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8" t="str">
        <f t="shared" ca="true" si="0"/>
        <v/>
      </c>
      <c r="D63" s="9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6"/>
      <c r="BS63" s="296" t="str">
        <f ca="true">+IF(OFFSET('Water Data'!$D$27,0,10*ROW('Water Data'!D57))="","",OFFSET('Water Data'!$D$27,0,10*ROW('Water Data'!D57)))</f>
        <v/>
      </c>
      <c r="BT63" s="296" t="str">
        <f ca="true">+IF(OFFSET('Water Data'!$D$28,0,10*ROW('Water Data'!D57))="","",OFFSET('Water Data'!$D$28,0,10*ROW('Water Data'!D57)))</f>
        <v/>
      </c>
      <c r="BU63" s="296" t="str">
        <f ca="true">+IF(OFFSET('Water Data'!$D$29,0,10*ROW('Water Data'!D57))="","",OFFSET('Water Data'!$D$29,0,10*ROW('Water Data'!D57)))</f>
        <v/>
      </c>
      <c r="BV63" s="296" t="str">
        <f ca="true">+IF(OFFSET('Water Data'!$E$27,0,10*ROW('Water Data'!E57))="","",OFFSET('Water Data'!$E$27,0,10*ROW('Water Data'!E57)))</f>
        <v/>
      </c>
      <c r="BW63" s="296" t="str">
        <f ca="true">+IF(OFFSET('Water Data'!$E$28,0,10*ROW('Water Data'!E57))="","",OFFSET('Water Data'!$E$28,0,10*ROW('Water Data'!E57)))</f>
        <v/>
      </c>
      <c r="BX63" s="296" t="str">
        <f ca="true">+IF(OFFSET('Water Data'!$E$29,0,10*ROW('Water Data'!E57))="","",OFFSET('Water Data'!$E$29,0,10*ROW('Water Data'!E57)))</f>
        <v/>
      </c>
      <c r="BY63" s="296" t="str">
        <f ca="true">+IF(OFFSET('Water Data'!$F$27,0,10*ROW('Water Data'!F57))="","",OFFSET('Water Data'!$F$27,0,10*ROW('Water Data'!F57)))</f>
        <v/>
      </c>
      <c r="BZ63" s="296" t="str">
        <f ca="true">+IF(OFFSET('Water Data'!$F$28,0,10*ROW('Water Data'!F57))="","",OFFSET('Water Data'!$F$28,0,10*ROW('Water Data'!F57)))</f>
        <v/>
      </c>
      <c r="CA63" s="296" t="str">
        <f ca="true">+IF(OFFSET('Water Data'!$F$29,0,10*ROW('Water Data'!F57))="","",OFFSET('Water Data'!$F$29,0,10*ROW('Water Data'!F57)))</f>
        <v/>
      </c>
      <c r="CB63" s="296" t="str">
        <f ca="true">+IF(OFFSET('Water Data'!$G$27,0,10*ROW('Water Data'!G57))="","",OFFSET('Water Data'!$G$27,0,10*ROW('Water Data'!G57)))</f>
        <v/>
      </c>
      <c r="CC63" s="296" t="str">
        <f ca="true">+IF(OFFSET('Water Data'!$G$28,0,10*ROW('Water Data'!G57))="","",OFFSET('Water Data'!$G$28,0,10*ROW('Water Data'!G57)))</f>
        <v/>
      </c>
      <c r="CD63" s="296" t="str">
        <f ca="true">+IF(OFFSET('Water Data'!$G$29,0,10*ROW('Water Data'!G57))="","",OFFSET('Water Data'!$G$29,0,10*ROW('Water Data'!G57)))</f>
        <v/>
      </c>
      <c r="CE63" s="296" t="str">
        <f ca="true">+IF(OFFSET('Water Data'!$H$27,0,10*ROW('Water Data'!H57))="","",OFFSET('Water Data'!$H$27,0,10*ROW('Water Data'!H57)))</f>
        <v/>
      </c>
      <c r="CF63" s="296" t="str">
        <f ca="true">+IF(OFFSET('Water Data'!$H$28,0,10*ROW('Water Data'!H57))="","",OFFSET('Water Data'!$H$28,0,10*ROW('Water Data'!H57)))</f>
        <v/>
      </c>
      <c r="CG63" s="296" t="str">
        <f ca="true">+IF(OFFSET('Water Data'!$H$29,0,10*ROW('Water Data'!H57))="","",OFFSET('Water Data'!$H$29,0,10*ROW('Water Data'!H57)))</f>
        <v/>
      </c>
      <c r="CH63" s="296" t="str">
        <f ca="true">+IF(OFFSET('Water Data'!$I$27,0,10*ROW('Water Data'!I57))="","",OFFSET('Water Data'!$I$27,0,10*ROW('Water Data'!I57)))</f>
        <v/>
      </c>
      <c r="CI63" s="296" t="str">
        <f ca="true">+IF(OFFSET('Water Data'!$I$28,0,10*ROW('Water Data'!I57))="","",OFFSET('Water Data'!$I$28,0,10*ROW('Water Data'!I57)))</f>
        <v/>
      </c>
      <c r="CJ63" s="296" t="str">
        <f ca="true">+IF(OFFSET('Water Data'!$I$29,0,10*ROW('Water Data'!I57))="","",OFFSET('Water Data'!$I$29,0,10*ROW('Water Data'!I57)))</f>
        <v/>
      </c>
      <c r="CK63" s="296" t="str">
        <f ca="true">+IF(OFFSET('Sanitation Data'!$D$28,0,10*ROW('Sanitation Data'!D57))="","",OFFSET('Sanitation Data'!$D$28,0,10*ROW('Sanitation Data'!D57)))</f>
        <v/>
      </c>
      <c r="CL63" s="296" t="str">
        <f ca="true">+IF(OFFSET('Sanitation Data'!$D$29,0,10*ROW('Sanitation Data'!D57))="","",OFFSET('Sanitation Data'!$D$29,0,10*ROW('Sanitation Data'!D57)))</f>
        <v/>
      </c>
      <c r="CM63" s="296" t="str">
        <f ca="true">+IF(OFFSET('Sanitation Data'!$D$30,0,10*ROW('Sanitation Data'!D57))="","",OFFSET('Sanitation Data'!$D$30,0,10*ROW('Sanitation Data'!D57)))</f>
        <v/>
      </c>
      <c r="CN63" s="296" t="str">
        <f ca="true">+IF(OFFSET('Sanitation Data'!$D$31,0,10*ROW('Sanitation Data'!D57))="","",OFFSET('Sanitation Data'!$D$31,0,10*ROW('Sanitation Data'!D57)))</f>
        <v/>
      </c>
      <c r="CO63" s="296" t="str">
        <f ca="true">+IF(OFFSET('Sanitation Data'!$D$32,0,10*ROW('Sanitation Data'!D57))="","",OFFSET('Sanitation Data'!$D$32,0,10*ROW('Sanitation Data'!D57)))</f>
        <v/>
      </c>
      <c r="CP63" s="296" t="str">
        <f ca="true">+IF(OFFSET('Sanitation Data'!$E$28,0,10*ROW('Sanitation Data'!E57))="","",OFFSET('Sanitation Data'!$E$28,0,10*ROW('Sanitation Data'!E57)))</f>
        <v/>
      </c>
      <c r="CQ63" s="296" t="str">
        <f ca="true">+IF(OFFSET('Sanitation Data'!$E$29,0,10*ROW('Sanitation Data'!E57))="","",OFFSET('Sanitation Data'!$E$29,0,10*ROW('Sanitation Data'!E57)))</f>
        <v/>
      </c>
      <c r="CR63" s="296" t="str">
        <f ca="true">+IF(OFFSET('Sanitation Data'!$E$30,0,10*ROW('Sanitation Data'!E57))="","",OFFSET('Sanitation Data'!$E$30,0,10*ROW('Sanitation Data'!E57)))</f>
        <v/>
      </c>
      <c r="CS63" s="296" t="str">
        <f ca="true">+IF(OFFSET('Sanitation Data'!$E$31,0,10*ROW('Sanitation Data'!E57))="","",OFFSET('Sanitation Data'!$E$31,0,10*ROW('Sanitation Data'!E57)))</f>
        <v/>
      </c>
      <c r="CT63" s="296" t="str">
        <f ca="true">+IF(OFFSET('Sanitation Data'!$E$32,0,10*ROW('Sanitation Data'!E57))="","",OFFSET('Sanitation Data'!$E$32,0,10*ROW('Sanitation Data'!E57)))</f>
        <v/>
      </c>
      <c r="CU63" s="296" t="str">
        <f ca="true">+IF(OFFSET('Sanitation Data'!$F$28,0,10*ROW('Sanitation Data'!F57))="","",OFFSET('Sanitation Data'!$F$28,0,10*ROW('Sanitation Data'!F57)))</f>
        <v/>
      </c>
      <c r="CV63" s="296" t="str">
        <f ca="true">+IF(OFFSET('Sanitation Data'!$F$29,0,10*ROW('Sanitation Data'!F57))="","",OFFSET('Sanitation Data'!$F$29,0,10*ROW('Sanitation Data'!F57)))</f>
        <v/>
      </c>
      <c r="CW63" s="296" t="str">
        <f ca="true">+IF(OFFSET('Sanitation Data'!$F$30,0,10*ROW('Sanitation Data'!F57))="","",OFFSET('Sanitation Data'!$F$30,0,10*ROW('Sanitation Data'!F57)))</f>
        <v/>
      </c>
      <c r="CX63" s="296" t="str">
        <f ca="true">+IF(OFFSET('Sanitation Data'!$F$31,0,10*ROW('Sanitation Data'!F57))="","",OFFSET('Sanitation Data'!$F$31,0,10*ROW('Sanitation Data'!F57)))</f>
        <v/>
      </c>
      <c r="CY63" s="296" t="str">
        <f ca="true">+IF(OFFSET('Sanitation Data'!$F$32,0,10*ROW('Sanitation Data'!F57))="","",OFFSET('Sanitation Data'!$F$32,0,10*ROW('Sanitation Data'!F57)))</f>
        <v/>
      </c>
      <c r="CZ63" s="296" t="str">
        <f ca="true">+IF(OFFSET('Sanitation Data'!$G$28,0,10*ROW('Sanitation Data'!G57))="","",OFFSET('Sanitation Data'!$G$28,0,10*ROW('Sanitation Data'!G57)))</f>
        <v/>
      </c>
      <c r="DA63" s="296" t="str">
        <f ca="true">+IF(OFFSET('Sanitation Data'!$G$29,0,10*ROW('Sanitation Data'!G57))="","",OFFSET('Sanitation Data'!$G$29,0,10*ROW('Sanitation Data'!G57)))</f>
        <v/>
      </c>
      <c r="DB63" s="296" t="str">
        <f ca="true">+IF(OFFSET('Sanitation Data'!$G$30,0,10*ROW('Sanitation Data'!G57))="","",OFFSET('Sanitation Data'!$G$30,0,10*ROW('Sanitation Data'!G57)))</f>
        <v/>
      </c>
      <c r="DC63" s="296" t="str">
        <f ca="true">+IF(OFFSET('Sanitation Data'!$G$31,0,10*ROW('Sanitation Data'!G57))="","",OFFSET('Sanitation Data'!$G$31,0,10*ROW('Sanitation Data'!G57)))</f>
        <v/>
      </c>
      <c r="DD63" s="296" t="str">
        <f ca="true">+IF(OFFSET('Sanitation Data'!$G$32,0,10*ROW('Sanitation Data'!G57))="","",OFFSET('Sanitation Data'!$G$32,0,10*ROW('Sanitation Data'!G57)))</f>
        <v/>
      </c>
      <c r="DE63" s="296" t="str">
        <f ca="true">+IF(OFFSET('Sanitation Data'!$H$28,0,10*ROW('Sanitation Data'!H57))="","",OFFSET('Sanitation Data'!$H$28,0,10*ROW('Sanitation Data'!H57)))</f>
        <v/>
      </c>
      <c r="DF63" s="296" t="str">
        <f ca="true">+IF(OFFSET('Sanitation Data'!$H$29,0,10*ROW('Sanitation Data'!H57))="","",OFFSET('Sanitation Data'!$H$29,0,10*ROW('Sanitation Data'!H57)))</f>
        <v/>
      </c>
      <c r="DG63" s="296" t="str">
        <f ca="true">+IF(OFFSET('Sanitation Data'!$H$30,0,10*ROW('Sanitation Data'!H57))="","",OFFSET('Sanitation Data'!$H$30,0,10*ROW('Sanitation Data'!H57)))</f>
        <v/>
      </c>
      <c r="DH63" s="296" t="str">
        <f ca="true">+IF(OFFSET('Sanitation Data'!$H$31,0,10*ROW('Sanitation Data'!H57))="","",OFFSET('Sanitation Data'!$H$31,0,10*ROW('Sanitation Data'!H57)))</f>
        <v/>
      </c>
      <c r="DI63" s="296" t="str">
        <f ca="true">+IF(OFFSET('Sanitation Data'!$H$32,0,10*ROW('Sanitation Data'!H57))="","",OFFSET('Sanitation Data'!$H$32,0,10*ROW('Sanitation Data'!H57)))</f>
        <v/>
      </c>
      <c r="DJ63" s="296" t="str">
        <f ca="true">+IF(OFFSET('Sanitation Data'!$I$28,0,10*ROW('Sanitation Data'!I57))="","",OFFSET('Sanitation Data'!$I$28,0,10*ROW('Sanitation Data'!I57)))</f>
        <v/>
      </c>
      <c r="DK63" s="296" t="str">
        <f ca="true">+IF(OFFSET('Sanitation Data'!$I$29,0,10*ROW('Sanitation Data'!I57))="","",OFFSET('Sanitation Data'!$I$29,0,10*ROW('Sanitation Data'!I57)))</f>
        <v/>
      </c>
      <c r="DL63" s="296" t="str">
        <f ca="true">+IF(OFFSET('Sanitation Data'!$I$30,0,10*ROW('Sanitation Data'!I57))="","",OFFSET('Sanitation Data'!$I$30,0,10*ROW('Sanitation Data'!I57)))</f>
        <v/>
      </c>
      <c r="DM63" s="296" t="str">
        <f ca="true">+IF(OFFSET('Sanitation Data'!$I$31,0,10*ROW('Sanitation Data'!I57))="","",OFFSET('Sanitation Data'!$I$31,0,10*ROW('Sanitation Data'!I57)))</f>
        <v/>
      </c>
      <c r="DN63" s="296" t="str">
        <f ca="true">+IF(OFFSET('Sanitation Data'!$I$32,0,10*ROW('Sanitation Data'!I57))="","",OFFSET('Sanitation Data'!$I$32,0,10*ROW('Sanitation Data'!I57)))</f>
        <v/>
      </c>
      <c r="DO63" s="296" t="str">
        <f ca="true">+IF(OFFSET('Hygiene Data'!$D$11,0,10*ROW('Hygiene Data'!D57))="","",OFFSET('Hygiene Data'!$D$11,0,10*ROW('Hygiene Data'!D57)))</f>
        <v/>
      </c>
      <c r="DP63" s="296" t="str">
        <f ca="true">+IF(OFFSET('Hygiene Data'!$D$12,0,10*ROW('Hygiene Data'!D57))="","",OFFSET('Hygiene Data'!$D$12,0,10*ROW('Hygiene Data'!D57)))</f>
        <v/>
      </c>
      <c r="DQ63" s="296" t="str">
        <f ca="true">+IF(OFFSET('Hygiene Data'!$D$13,0,10*ROW('Hygiene Data'!D57))="","",OFFSET('Hygiene Data'!$D$13,0,10*ROW('Hygiene Data'!D57)))</f>
        <v/>
      </c>
      <c r="DR63" s="296" t="str">
        <f ca="true">+IF(OFFSET('Hygiene Data'!$E$11,0,10*ROW('Hygiene Data'!E57))="","",OFFSET('Hygiene Data'!$E$11,0,10*ROW('Hygiene Data'!E57)))</f>
        <v/>
      </c>
      <c r="DS63" s="296" t="str">
        <f ca="true">+IF(OFFSET('Hygiene Data'!$E$12,0,10*ROW('Hygiene Data'!E57))="","",OFFSET('Hygiene Data'!$E$12,0,10*ROW('Hygiene Data'!E57)))</f>
        <v/>
      </c>
      <c r="DT63" s="296" t="str">
        <f ca="true">+IF(OFFSET('Hygiene Data'!$E$13,0,10*ROW('Hygiene Data'!E57))="","",OFFSET('Hygiene Data'!$E$13,0,10*ROW('Hygiene Data'!E57)))</f>
        <v/>
      </c>
      <c r="DU63" s="296" t="str">
        <f ca="true">+IF(OFFSET('Hygiene Data'!$F$11,0,10*ROW('Hygiene Data'!F57))="","",OFFSET('Hygiene Data'!$F$11,0,10*ROW('Hygiene Data'!F57)))</f>
        <v/>
      </c>
      <c r="DV63" s="296" t="str">
        <f ca="true">+IF(OFFSET('Hygiene Data'!$F$12,0,10*ROW('Hygiene Data'!F57))="","",OFFSET('Hygiene Data'!$F$12,0,10*ROW('Hygiene Data'!F57)))</f>
        <v/>
      </c>
      <c r="DW63" s="296" t="str">
        <f ca="true">+IF(OFFSET('Hygiene Data'!$F$13,0,10*ROW('Hygiene Data'!F57))="","",OFFSET('Hygiene Data'!$F$13,0,10*ROW('Hygiene Data'!F57)))</f>
        <v/>
      </c>
      <c r="DX63" s="296" t="str">
        <f ca="true">+IF(OFFSET('Hygiene Data'!$G$11,0,10*ROW('Hygiene Data'!G57))="","",OFFSET('Hygiene Data'!$G$11,0,10*ROW('Hygiene Data'!G57)))</f>
        <v/>
      </c>
      <c r="DY63" s="296" t="str">
        <f ca="true">+IF(OFFSET('Hygiene Data'!$G$12,0,10*ROW('Hygiene Data'!G57))="","",OFFSET('Hygiene Data'!$G$12,0,10*ROW('Hygiene Data'!G57)))</f>
        <v/>
      </c>
      <c r="DZ63" s="296" t="str">
        <f ca="true">+IF(OFFSET('Hygiene Data'!$G$13,0,10*ROW('Hygiene Data'!G57))="","",OFFSET('Hygiene Data'!$G$13,0,10*ROW('Hygiene Data'!G57)))</f>
        <v/>
      </c>
      <c r="EA63" s="296" t="str">
        <f ca="true">+IF(OFFSET('Hygiene Data'!$H$11,0,10*ROW('Hygiene Data'!H57))="","",OFFSET('Hygiene Data'!$H$11,0,10*ROW('Hygiene Data'!H57)))</f>
        <v/>
      </c>
      <c r="EB63" s="296" t="str">
        <f ca="true">+IF(OFFSET('Hygiene Data'!$H$12,0,10*ROW('Hygiene Data'!H57))="","",OFFSET('Hygiene Data'!$H$12,0,10*ROW('Hygiene Data'!H57)))</f>
        <v/>
      </c>
      <c r="EC63" s="296" t="str">
        <f ca="true">+IF(OFFSET('Hygiene Data'!$H$13,0,10*ROW('Hygiene Data'!H57))="","",OFFSET('Hygiene Data'!$H$13,0,10*ROW('Hygiene Data'!H57)))</f>
        <v/>
      </c>
      <c r="ED63" s="296" t="str">
        <f ca="true">+IF(OFFSET('Hygiene Data'!$I$11,0,10*ROW('Hygiene Data'!I57))="","",OFFSET('Hygiene Data'!$I$11,0,10*ROW('Hygiene Data'!I57)))</f>
        <v/>
      </c>
      <c r="EE63" s="296" t="str">
        <f ca="true">+IF(OFFSET('Hygiene Data'!$I$12,0,10*ROW('Hygiene Data'!I57))="","",OFFSET('Hygiene Data'!$I$12,0,10*ROW('Hygiene Data'!I57)))</f>
        <v/>
      </c>
      <c r="EF63" s="296"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8" t="str">
        <f t="shared" ca="true" si="0"/>
        <v/>
      </c>
      <c r="D64" s="9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6"/>
      <c r="BS64" s="296" t="str">
        <f ca="true">+IF(OFFSET('Water Data'!$D$27,0,10*ROW('Water Data'!D58))="","",OFFSET('Water Data'!$D$27,0,10*ROW('Water Data'!D58)))</f>
        <v/>
      </c>
      <c r="BT64" s="296" t="str">
        <f ca="true">+IF(OFFSET('Water Data'!$D$28,0,10*ROW('Water Data'!D58))="","",OFFSET('Water Data'!$D$28,0,10*ROW('Water Data'!D58)))</f>
        <v/>
      </c>
      <c r="BU64" s="296" t="str">
        <f ca="true">+IF(OFFSET('Water Data'!$D$29,0,10*ROW('Water Data'!D58))="","",OFFSET('Water Data'!$D$29,0,10*ROW('Water Data'!D58)))</f>
        <v/>
      </c>
      <c r="BV64" s="296" t="str">
        <f ca="true">+IF(OFFSET('Water Data'!$E$27,0,10*ROW('Water Data'!E58))="","",OFFSET('Water Data'!$E$27,0,10*ROW('Water Data'!E58)))</f>
        <v/>
      </c>
      <c r="BW64" s="296" t="str">
        <f ca="true">+IF(OFFSET('Water Data'!$E$28,0,10*ROW('Water Data'!E58))="","",OFFSET('Water Data'!$E$28,0,10*ROW('Water Data'!E58)))</f>
        <v/>
      </c>
      <c r="BX64" s="296" t="str">
        <f ca="true">+IF(OFFSET('Water Data'!$E$29,0,10*ROW('Water Data'!E58))="","",OFFSET('Water Data'!$E$29,0,10*ROW('Water Data'!E58)))</f>
        <v/>
      </c>
      <c r="BY64" s="296" t="str">
        <f ca="true">+IF(OFFSET('Water Data'!$F$27,0,10*ROW('Water Data'!F58))="","",OFFSET('Water Data'!$F$27,0,10*ROW('Water Data'!F58)))</f>
        <v/>
      </c>
      <c r="BZ64" s="296" t="str">
        <f ca="true">+IF(OFFSET('Water Data'!$F$28,0,10*ROW('Water Data'!F58))="","",OFFSET('Water Data'!$F$28,0,10*ROW('Water Data'!F58)))</f>
        <v/>
      </c>
      <c r="CA64" s="296" t="str">
        <f ca="true">+IF(OFFSET('Water Data'!$F$29,0,10*ROW('Water Data'!F58))="","",OFFSET('Water Data'!$F$29,0,10*ROW('Water Data'!F58)))</f>
        <v/>
      </c>
      <c r="CB64" s="296" t="str">
        <f ca="true">+IF(OFFSET('Water Data'!$G$27,0,10*ROW('Water Data'!G58))="","",OFFSET('Water Data'!$G$27,0,10*ROW('Water Data'!G58)))</f>
        <v/>
      </c>
      <c r="CC64" s="296" t="str">
        <f ca="true">+IF(OFFSET('Water Data'!$G$28,0,10*ROW('Water Data'!G58))="","",OFFSET('Water Data'!$G$28,0,10*ROW('Water Data'!G58)))</f>
        <v/>
      </c>
      <c r="CD64" s="296" t="str">
        <f ca="true">+IF(OFFSET('Water Data'!$G$29,0,10*ROW('Water Data'!G58))="","",OFFSET('Water Data'!$G$29,0,10*ROW('Water Data'!G58)))</f>
        <v/>
      </c>
      <c r="CE64" s="296" t="str">
        <f ca="true">+IF(OFFSET('Water Data'!$H$27,0,10*ROW('Water Data'!H58))="","",OFFSET('Water Data'!$H$27,0,10*ROW('Water Data'!H58)))</f>
        <v/>
      </c>
      <c r="CF64" s="296" t="str">
        <f ca="true">+IF(OFFSET('Water Data'!$H$28,0,10*ROW('Water Data'!H58))="","",OFFSET('Water Data'!$H$28,0,10*ROW('Water Data'!H58)))</f>
        <v/>
      </c>
      <c r="CG64" s="296" t="str">
        <f ca="true">+IF(OFFSET('Water Data'!$H$29,0,10*ROW('Water Data'!H58))="","",OFFSET('Water Data'!$H$29,0,10*ROW('Water Data'!H58)))</f>
        <v/>
      </c>
      <c r="CH64" s="296" t="str">
        <f ca="true">+IF(OFFSET('Water Data'!$I$27,0,10*ROW('Water Data'!I58))="","",OFFSET('Water Data'!$I$27,0,10*ROW('Water Data'!I58)))</f>
        <v/>
      </c>
      <c r="CI64" s="296" t="str">
        <f ca="true">+IF(OFFSET('Water Data'!$I$28,0,10*ROW('Water Data'!I58))="","",OFFSET('Water Data'!$I$28,0,10*ROW('Water Data'!I58)))</f>
        <v/>
      </c>
      <c r="CJ64" s="296" t="str">
        <f ca="true">+IF(OFFSET('Water Data'!$I$29,0,10*ROW('Water Data'!I58))="","",OFFSET('Water Data'!$I$29,0,10*ROW('Water Data'!I58)))</f>
        <v/>
      </c>
      <c r="CK64" s="296" t="str">
        <f ca="true">+IF(OFFSET('Sanitation Data'!$D$28,0,10*ROW('Sanitation Data'!D58))="","",OFFSET('Sanitation Data'!$D$28,0,10*ROW('Sanitation Data'!D58)))</f>
        <v/>
      </c>
      <c r="CL64" s="296" t="str">
        <f ca="true">+IF(OFFSET('Sanitation Data'!$D$29,0,10*ROW('Sanitation Data'!D58))="","",OFFSET('Sanitation Data'!$D$29,0,10*ROW('Sanitation Data'!D58)))</f>
        <v/>
      </c>
      <c r="CM64" s="296" t="str">
        <f ca="true">+IF(OFFSET('Sanitation Data'!$D$30,0,10*ROW('Sanitation Data'!D58))="","",OFFSET('Sanitation Data'!$D$30,0,10*ROW('Sanitation Data'!D58)))</f>
        <v/>
      </c>
      <c r="CN64" s="296" t="str">
        <f ca="true">+IF(OFFSET('Sanitation Data'!$D$31,0,10*ROW('Sanitation Data'!D58))="","",OFFSET('Sanitation Data'!$D$31,0,10*ROW('Sanitation Data'!D58)))</f>
        <v/>
      </c>
      <c r="CO64" s="296" t="str">
        <f ca="true">+IF(OFFSET('Sanitation Data'!$D$32,0,10*ROW('Sanitation Data'!D58))="","",OFFSET('Sanitation Data'!$D$32,0,10*ROW('Sanitation Data'!D58)))</f>
        <v/>
      </c>
      <c r="CP64" s="296" t="str">
        <f ca="true">+IF(OFFSET('Sanitation Data'!$E$28,0,10*ROW('Sanitation Data'!E58))="","",OFFSET('Sanitation Data'!$E$28,0,10*ROW('Sanitation Data'!E58)))</f>
        <v/>
      </c>
      <c r="CQ64" s="296" t="str">
        <f ca="true">+IF(OFFSET('Sanitation Data'!$E$29,0,10*ROW('Sanitation Data'!E58))="","",OFFSET('Sanitation Data'!$E$29,0,10*ROW('Sanitation Data'!E58)))</f>
        <v/>
      </c>
      <c r="CR64" s="296" t="str">
        <f ca="true">+IF(OFFSET('Sanitation Data'!$E$30,0,10*ROW('Sanitation Data'!E58))="","",OFFSET('Sanitation Data'!$E$30,0,10*ROW('Sanitation Data'!E58)))</f>
        <v/>
      </c>
      <c r="CS64" s="296" t="str">
        <f ca="true">+IF(OFFSET('Sanitation Data'!$E$31,0,10*ROW('Sanitation Data'!E58))="","",OFFSET('Sanitation Data'!$E$31,0,10*ROW('Sanitation Data'!E58)))</f>
        <v/>
      </c>
      <c r="CT64" s="296" t="str">
        <f ca="true">+IF(OFFSET('Sanitation Data'!$E$32,0,10*ROW('Sanitation Data'!E58))="","",OFFSET('Sanitation Data'!$E$32,0,10*ROW('Sanitation Data'!E58)))</f>
        <v/>
      </c>
      <c r="CU64" s="296" t="str">
        <f ca="true">+IF(OFFSET('Sanitation Data'!$F$28,0,10*ROW('Sanitation Data'!F58))="","",OFFSET('Sanitation Data'!$F$28,0,10*ROW('Sanitation Data'!F58)))</f>
        <v/>
      </c>
      <c r="CV64" s="296" t="str">
        <f ca="true">+IF(OFFSET('Sanitation Data'!$F$29,0,10*ROW('Sanitation Data'!F58))="","",OFFSET('Sanitation Data'!$F$29,0,10*ROW('Sanitation Data'!F58)))</f>
        <v/>
      </c>
      <c r="CW64" s="296" t="str">
        <f ca="true">+IF(OFFSET('Sanitation Data'!$F$30,0,10*ROW('Sanitation Data'!F58))="","",OFFSET('Sanitation Data'!$F$30,0,10*ROW('Sanitation Data'!F58)))</f>
        <v/>
      </c>
      <c r="CX64" s="296" t="str">
        <f ca="true">+IF(OFFSET('Sanitation Data'!$F$31,0,10*ROW('Sanitation Data'!F58))="","",OFFSET('Sanitation Data'!$F$31,0,10*ROW('Sanitation Data'!F58)))</f>
        <v/>
      </c>
      <c r="CY64" s="296" t="str">
        <f ca="true">+IF(OFFSET('Sanitation Data'!$F$32,0,10*ROW('Sanitation Data'!F58))="","",OFFSET('Sanitation Data'!$F$32,0,10*ROW('Sanitation Data'!F58)))</f>
        <v/>
      </c>
      <c r="CZ64" s="296" t="str">
        <f ca="true">+IF(OFFSET('Sanitation Data'!$G$28,0,10*ROW('Sanitation Data'!G58))="","",OFFSET('Sanitation Data'!$G$28,0,10*ROW('Sanitation Data'!G58)))</f>
        <v/>
      </c>
      <c r="DA64" s="296" t="str">
        <f ca="true">+IF(OFFSET('Sanitation Data'!$G$29,0,10*ROW('Sanitation Data'!G58))="","",OFFSET('Sanitation Data'!$G$29,0,10*ROW('Sanitation Data'!G58)))</f>
        <v/>
      </c>
      <c r="DB64" s="296" t="str">
        <f ca="true">+IF(OFFSET('Sanitation Data'!$G$30,0,10*ROW('Sanitation Data'!G58))="","",OFFSET('Sanitation Data'!$G$30,0,10*ROW('Sanitation Data'!G58)))</f>
        <v/>
      </c>
      <c r="DC64" s="296" t="str">
        <f ca="true">+IF(OFFSET('Sanitation Data'!$G$31,0,10*ROW('Sanitation Data'!G58))="","",OFFSET('Sanitation Data'!$G$31,0,10*ROW('Sanitation Data'!G58)))</f>
        <v/>
      </c>
      <c r="DD64" s="296" t="str">
        <f ca="true">+IF(OFFSET('Sanitation Data'!$G$32,0,10*ROW('Sanitation Data'!G58))="","",OFFSET('Sanitation Data'!$G$32,0,10*ROW('Sanitation Data'!G58)))</f>
        <v/>
      </c>
      <c r="DE64" s="296" t="str">
        <f ca="true">+IF(OFFSET('Sanitation Data'!$H$28,0,10*ROW('Sanitation Data'!H58))="","",OFFSET('Sanitation Data'!$H$28,0,10*ROW('Sanitation Data'!H58)))</f>
        <v/>
      </c>
      <c r="DF64" s="296" t="str">
        <f ca="true">+IF(OFFSET('Sanitation Data'!$H$29,0,10*ROW('Sanitation Data'!H58))="","",OFFSET('Sanitation Data'!$H$29,0,10*ROW('Sanitation Data'!H58)))</f>
        <v/>
      </c>
      <c r="DG64" s="296" t="str">
        <f ca="true">+IF(OFFSET('Sanitation Data'!$H$30,0,10*ROW('Sanitation Data'!H58))="","",OFFSET('Sanitation Data'!$H$30,0,10*ROW('Sanitation Data'!H58)))</f>
        <v/>
      </c>
      <c r="DH64" s="296" t="str">
        <f ca="true">+IF(OFFSET('Sanitation Data'!$H$31,0,10*ROW('Sanitation Data'!H58))="","",OFFSET('Sanitation Data'!$H$31,0,10*ROW('Sanitation Data'!H58)))</f>
        <v/>
      </c>
      <c r="DI64" s="296" t="str">
        <f ca="true">+IF(OFFSET('Sanitation Data'!$H$32,0,10*ROW('Sanitation Data'!H58))="","",OFFSET('Sanitation Data'!$H$32,0,10*ROW('Sanitation Data'!H58)))</f>
        <v/>
      </c>
      <c r="DJ64" s="296" t="str">
        <f ca="true">+IF(OFFSET('Sanitation Data'!$I$28,0,10*ROW('Sanitation Data'!I58))="","",OFFSET('Sanitation Data'!$I$28,0,10*ROW('Sanitation Data'!I58)))</f>
        <v/>
      </c>
      <c r="DK64" s="296" t="str">
        <f ca="true">+IF(OFFSET('Sanitation Data'!$I$29,0,10*ROW('Sanitation Data'!I58))="","",OFFSET('Sanitation Data'!$I$29,0,10*ROW('Sanitation Data'!I58)))</f>
        <v/>
      </c>
      <c r="DL64" s="296" t="str">
        <f ca="true">+IF(OFFSET('Sanitation Data'!$I$30,0,10*ROW('Sanitation Data'!I58))="","",OFFSET('Sanitation Data'!$I$30,0,10*ROW('Sanitation Data'!I58)))</f>
        <v/>
      </c>
      <c r="DM64" s="296" t="str">
        <f ca="true">+IF(OFFSET('Sanitation Data'!$I$31,0,10*ROW('Sanitation Data'!I58))="","",OFFSET('Sanitation Data'!$I$31,0,10*ROW('Sanitation Data'!I58)))</f>
        <v/>
      </c>
      <c r="DN64" s="296" t="str">
        <f ca="true">+IF(OFFSET('Sanitation Data'!$I$32,0,10*ROW('Sanitation Data'!I58))="","",OFFSET('Sanitation Data'!$I$32,0,10*ROW('Sanitation Data'!I58)))</f>
        <v/>
      </c>
      <c r="DO64" s="296" t="str">
        <f ca="true">+IF(OFFSET('Hygiene Data'!$D$11,0,10*ROW('Hygiene Data'!D58))="","",OFFSET('Hygiene Data'!$D$11,0,10*ROW('Hygiene Data'!D58)))</f>
        <v/>
      </c>
      <c r="DP64" s="296" t="str">
        <f ca="true">+IF(OFFSET('Hygiene Data'!$D$12,0,10*ROW('Hygiene Data'!D58))="","",OFFSET('Hygiene Data'!$D$12,0,10*ROW('Hygiene Data'!D58)))</f>
        <v/>
      </c>
      <c r="DQ64" s="296" t="str">
        <f ca="true">+IF(OFFSET('Hygiene Data'!$D$13,0,10*ROW('Hygiene Data'!D58))="","",OFFSET('Hygiene Data'!$D$13,0,10*ROW('Hygiene Data'!D58)))</f>
        <v/>
      </c>
      <c r="DR64" s="296" t="str">
        <f ca="true">+IF(OFFSET('Hygiene Data'!$E$11,0,10*ROW('Hygiene Data'!E58))="","",OFFSET('Hygiene Data'!$E$11,0,10*ROW('Hygiene Data'!E58)))</f>
        <v/>
      </c>
      <c r="DS64" s="296" t="str">
        <f ca="true">+IF(OFFSET('Hygiene Data'!$E$12,0,10*ROW('Hygiene Data'!E58))="","",OFFSET('Hygiene Data'!$E$12,0,10*ROW('Hygiene Data'!E58)))</f>
        <v/>
      </c>
      <c r="DT64" s="296" t="str">
        <f ca="true">+IF(OFFSET('Hygiene Data'!$E$13,0,10*ROW('Hygiene Data'!E58))="","",OFFSET('Hygiene Data'!$E$13,0,10*ROW('Hygiene Data'!E58)))</f>
        <v/>
      </c>
      <c r="DU64" s="296" t="str">
        <f ca="true">+IF(OFFSET('Hygiene Data'!$F$11,0,10*ROW('Hygiene Data'!F58))="","",OFFSET('Hygiene Data'!$F$11,0,10*ROW('Hygiene Data'!F58)))</f>
        <v/>
      </c>
      <c r="DV64" s="296" t="str">
        <f ca="true">+IF(OFFSET('Hygiene Data'!$F$12,0,10*ROW('Hygiene Data'!F58))="","",OFFSET('Hygiene Data'!$F$12,0,10*ROW('Hygiene Data'!F58)))</f>
        <v/>
      </c>
      <c r="DW64" s="296" t="str">
        <f ca="true">+IF(OFFSET('Hygiene Data'!$F$13,0,10*ROW('Hygiene Data'!F58))="","",OFFSET('Hygiene Data'!$F$13,0,10*ROW('Hygiene Data'!F58)))</f>
        <v/>
      </c>
      <c r="DX64" s="296" t="str">
        <f ca="true">+IF(OFFSET('Hygiene Data'!$G$11,0,10*ROW('Hygiene Data'!G58))="","",OFFSET('Hygiene Data'!$G$11,0,10*ROW('Hygiene Data'!G58)))</f>
        <v/>
      </c>
      <c r="DY64" s="296" t="str">
        <f ca="true">+IF(OFFSET('Hygiene Data'!$G$12,0,10*ROW('Hygiene Data'!G58))="","",OFFSET('Hygiene Data'!$G$12,0,10*ROW('Hygiene Data'!G58)))</f>
        <v/>
      </c>
      <c r="DZ64" s="296" t="str">
        <f ca="true">+IF(OFFSET('Hygiene Data'!$G$13,0,10*ROW('Hygiene Data'!G58))="","",OFFSET('Hygiene Data'!$G$13,0,10*ROW('Hygiene Data'!G58)))</f>
        <v/>
      </c>
      <c r="EA64" s="296" t="str">
        <f ca="true">+IF(OFFSET('Hygiene Data'!$H$11,0,10*ROW('Hygiene Data'!H58))="","",OFFSET('Hygiene Data'!$H$11,0,10*ROW('Hygiene Data'!H58)))</f>
        <v/>
      </c>
      <c r="EB64" s="296" t="str">
        <f ca="true">+IF(OFFSET('Hygiene Data'!$H$12,0,10*ROW('Hygiene Data'!H58))="","",OFFSET('Hygiene Data'!$H$12,0,10*ROW('Hygiene Data'!H58)))</f>
        <v/>
      </c>
      <c r="EC64" s="296" t="str">
        <f ca="true">+IF(OFFSET('Hygiene Data'!$H$13,0,10*ROW('Hygiene Data'!H58))="","",OFFSET('Hygiene Data'!$H$13,0,10*ROW('Hygiene Data'!H58)))</f>
        <v/>
      </c>
      <c r="ED64" s="296" t="str">
        <f ca="true">+IF(OFFSET('Hygiene Data'!$I$11,0,10*ROW('Hygiene Data'!I58))="","",OFFSET('Hygiene Data'!$I$11,0,10*ROW('Hygiene Data'!I58)))</f>
        <v/>
      </c>
      <c r="EE64" s="296" t="str">
        <f ca="true">+IF(OFFSET('Hygiene Data'!$I$12,0,10*ROW('Hygiene Data'!I58))="","",OFFSET('Hygiene Data'!$I$12,0,10*ROW('Hygiene Data'!I58)))</f>
        <v/>
      </c>
      <c r="EF64" s="296"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8" t="str">
        <f t="shared" ca="true" si="0"/>
        <v/>
      </c>
      <c r="D65" s="9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6"/>
      <c r="BS65" s="296" t="str">
        <f ca="true">+IF(OFFSET('Water Data'!$D$27,0,10*ROW('Water Data'!D59))="","",OFFSET('Water Data'!$D$27,0,10*ROW('Water Data'!D59)))</f>
        <v/>
      </c>
      <c r="BT65" s="296" t="str">
        <f ca="true">+IF(OFFSET('Water Data'!$D$28,0,10*ROW('Water Data'!D59))="","",OFFSET('Water Data'!$D$28,0,10*ROW('Water Data'!D59)))</f>
        <v/>
      </c>
      <c r="BU65" s="296" t="str">
        <f ca="true">+IF(OFFSET('Water Data'!$D$29,0,10*ROW('Water Data'!D59))="","",OFFSET('Water Data'!$D$29,0,10*ROW('Water Data'!D59)))</f>
        <v/>
      </c>
      <c r="BV65" s="296" t="str">
        <f ca="true">+IF(OFFSET('Water Data'!$E$27,0,10*ROW('Water Data'!E59))="","",OFFSET('Water Data'!$E$27,0,10*ROW('Water Data'!E59)))</f>
        <v/>
      </c>
      <c r="BW65" s="296" t="str">
        <f ca="true">+IF(OFFSET('Water Data'!$E$28,0,10*ROW('Water Data'!E59))="","",OFFSET('Water Data'!$E$28,0,10*ROW('Water Data'!E59)))</f>
        <v/>
      </c>
      <c r="BX65" s="296" t="str">
        <f ca="true">+IF(OFFSET('Water Data'!$E$29,0,10*ROW('Water Data'!E59))="","",OFFSET('Water Data'!$E$29,0,10*ROW('Water Data'!E59)))</f>
        <v/>
      </c>
      <c r="BY65" s="296" t="str">
        <f ca="true">+IF(OFFSET('Water Data'!$F$27,0,10*ROW('Water Data'!F59))="","",OFFSET('Water Data'!$F$27,0,10*ROW('Water Data'!F59)))</f>
        <v/>
      </c>
      <c r="BZ65" s="296" t="str">
        <f ca="true">+IF(OFFSET('Water Data'!$F$28,0,10*ROW('Water Data'!F59))="","",OFFSET('Water Data'!$F$28,0,10*ROW('Water Data'!F59)))</f>
        <v/>
      </c>
      <c r="CA65" s="296" t="str">
        <f ca="true">+IF(OFFSET('Water Data'!$F$29,0,10*ROW('Water Data'!F59))="","",OFFSET('Water Data'!$F$29,0,10*ROW('Water Data'!F59)))</f>
        <v/>
      </c>
      <c r="CB65" s="296" t="str">
        <f ca="true">+IF(OFFSET('Water Data'!$G$27,0,10*ROW('Water Data'!G59))="","",OFFSET('Water Data'!$G$27,0,10*ROW('Water Data'!G59)))</f>
        <v/>
      </c>
      <c r="CC65" s="296" t="str">
        <f ca="true">+IF(OFFSET('Water Data'!$G$28,0,10*ROW('Water Data'!G59))="","",OFFSET('Water Data'!$G$28,0,10*ROW('Water Data'!G59)))</f>
        <v/>
      </c>
      <c r="CD65" s="296" t="str">
        <f ca="true">+IF(OFFSET('Water Data'!$G$29,0,10*ROW('Water Data'!G59))="","",OFFSET('Water Data'!$G$29,0,10*ROW('Water Data'!G59)))</f>
        <v/>
      </c>
      <c r="CE65" s="296" t="str">
        <f ca="true">+IF(OFFSET('Water Data'!$H$27,0,10*ROW('Water Data'!H59))="","",OFFSET('Water Data'!$H$27,0,10*ROW('Water Data'!H59)))</f>
        <v/>
      </c>
      <c r="CF65" s="296" t="str">
        <f ca="true">+IF(OFFSET('Water Data'!$H$28,0,10*ROW('Water Data'!H59))="","",OFFSET('Water Data'!$H$28,0,10*ROW('Water Data'!H59)))</f>
        <v/>
      </c>
      <c r="CG65" s="296" t="str">
        <f ca="true">+IF(OFFSET('Water Data'!$H$29,0,10*ROW('Water Data'!H59))="","",OFFSET('Water Data'!$H$29,0,10*ROW('Water Data'!H59)))</f>
        <v/>
      </c>
      <c r="CH65" s="296" t="str">
        <f ca="true">+IF(OFFSET('Water Data'!$I$27,0,10*ROW('Water Data'!I59))="","",OFFSET('Water Data'!$I$27,0,10*ROW('Water Data'!I59)))</f>
        <v/>
      </c>
      <c r="CI65" s="296" t="str">
        <f ca="true">+IF(OFFSET('Water Data'!$I$28,0,10*ROW('Water Data'!I59))="","",OFFSET('Water Data'!$I$28,0,10*ROW('Water Data'!I59)))</f>
        <v/>
      </c>
      <c r="CJ65" s="296" t="str">
        <f ca="true">+IF(OFFSET('Water Data'!$I$29,0,10*ROW('Water Data'!I59))="","",OFFSET('Water Data'!$I$29,0,10*ROW('Water Data'!I59)))</f>
        <v/>
      </c>
      <c r="CK65" s="296" t="str">
        <f ca="true">+IF(OFFSET('Sanitation Data'!$D$28,0,10*ROW('Sanitation Data'!D59))="","",OFFSET('Sanitation Data'!$D$28,0,10*ROW('Sanitation Data'!D59)))</f>
        <v/>
      </c>
      <c r="CL65" s="296" t="str">
        <f ca="true">+IF(OFFSET('Sanitation Data'!$D$29,0,10*ROW('Sanitation Data'!D59))="","",OFFSET('Sanitation Data'!$D$29,0,10*ROW('Sanitation Data'!D59)))</f>
        <v/>
      </c>
      <c r="CM65" s="296" t="str">
        <f ca="true">+IF(OFFSET('Sanitation Data'!$D$30,0,10*ROW('Sanitation Data'!D59))="","",OFFSET('Sanitation Data'!$D$30,0,10*ROW('Sanitation Data'!D59)))</f>
        <v/>
      </c>
      <c r="CN65" s="296" t="str">
        <f ca="true">+IF(OFFSET('Sanitation Data'!$D$31,0,10*ROW('Sanitation Data'!D59))="","",OFFSET('Sanitation Data'!$D$31,0,10*ROW('Sanitation Data'!D59)))</f>
        <v/>
      </c>
      <c r="CO65" s="296" t="str">
        <f ca="true">+IF(OFFSET('Sanitation Data'!$D$32,0,10*ROW('Sanitation Data'!D59))="","",OFFSET('Sanitation Data'!$D$32,0,10*ROW('Sanitation Data'!D59)))</f>
        <v/>
      </c>
      <c r="CP65" s="296" t="str">
        <f ca="true">+IF(OFFSET('Sanitation Data'!$E$28,0,10*ROW('Sanitation Data'!E59))="","",OFFSET('Sanitation Data'!$E$28,0,10*ROW('Sanitation Data'!E59)))</f>
        <v/>
      </c>
      <c r="CQ65" s="296" t="str">
        <f ca="true">+IF(OFFSET('Sanitation Data'!$E$29,0,10*ROW('Sanitation Data'!E59))="","",OFFSET('Sanitation Data'!$E$29,0,10*ROW('Sanitation Data'!E59)))</f>
        <v/>
      </c>
      <c r="CR65" s="296" t="str">
        <f ca="true">+IF(OFFSET('Sanitation Data'!$E$30,0,10*ROW('Sanitation Data'!E59))="","",OFFSET('Sanitation Data'!$E$30,0,10*ROW('Sanitation Data'!E59)))</f>
        <v/>
      </c>
      <c r="CS65" s="296" t="str">
        <f ca="true">+IF(OFFSET('Sanitation Data'!$E$31,0,10*ROW('Sanitation Data'!E59))="","",OFFSET('Sanitation Data'!$E$31,0,10*ROW('Sanitation Data'!E59)))</f>
        <v/>
      </c>
      <c r="CT65" s="296" t="str">
        <f ca="true">+IF(OFFSET('Sanitation Data'!$E$32,0,10*ROW('Sanitation Data'!E59))="","",OFFSET('Sanitation Data'!$E$32,0,10*ROW('Sanitation Data'!E59)))</f>
        <v/>
      </c>
      <c r="CU65" s="296" t="str">
        <f ca="true">+IF(OFFSET('Sanitation Data'!$F$28,0,10*ROW('Sanitation Data'!F59))="","",OFFSET('Sanitation Data'!$F$28,0,10*ROW('Sanitation Data'!F59)))</f>
        <v/>
      </c>
      <c r="CV65" s="296" t="str">
        <f ca="true">+IF(OFFSET('Sanitation Data'!$F$29,0,10*ROW('Sanitation Data'!F59))="","",OFFSET('Sanitation Data'!$F$29,0,10*ROW('Sanitation Data'!F59)))</f>
        <v/>
      </c>
      <c r="CW65" s="296" t="str">
        <f ca="true">+IF(OFFSET('Sanitation Data'!$F$30,0,10*ROW('Sanitation Data'!F59))="","",OFFSET('Sanitation Data'!$F$30,0,10*ROW('Sanitation Data'!F59)))</f>
        <v/>
      </c>
      <c r="CX65" s="296" t="str">
        <f ca="true">+IF(OFFSET('Sanitation Data'!$F$31,0,10*ROW('Sanitation Data'!F59))="","",OFFSET('Sanitation Data'!$F$31,0,10*ROW('Sanitation Data'!F59)))</f>
        <v/>
      </c>
      <c r="CY65" s="296" t="str">
        <f ca="true">+IF(OFFSET('Sanitation Data'!$F$32,0,10*ROW('Sanitation Data'!F59))="","",OFFSET('Sanitation Data'!$F$32,0,10*ROW('Sanitation Data'!F59)))</f>
        <v/>
      </c>
      <c r="CZ65" s="296" t="str">
        <f ca="true">+IF(OFFSET('Sanitation Data'!$G$28,0,10*ROW('Sanitation Data'!G59))="","",OFFSET('Sanitation Data'!$G$28,0,10*ROW('Sanitation Data'!G59)))</f>
        <v/>
      </c>
      <c r="DA65" s="296" t="str">
        <f ca="true">+IF(OFFSET('Sanitation Data'!$G$29,0,10*ROW('Sanitation Data'!G59))="","",OFFSET('Sanitation Data'!$G$29,0,10*ROW('Sanitation Data'!G59)))</f>
        <v/>
      </c>
      <c r="DB65" s="296" t="str">
        <f ca="true">+IF(OFFSET('Sanitation Data'!$G$30,0,10*ROW('Sanitation Data'!G59))="","",OFFSET('Sanitation Data'!$G$30,0,10*ROW('Sanitation Data'!G59)))</f>
        <v/>
      </c>
      <c r="DC65" s="296" t="str">
        <f ca="true">+IF(OFFSET('Sanitation Data'!$G$31,0,10*ROW('Sanitation Data'!G59))="","",OFFSET('Sanitation Data'!$G$31,0,10*ROW('Sanitation Data'!G59)))</f>
        <v/>
      </c>
      <c r="DD65" s="296" t="str">
        <f ca="true">+IF(OFFSET('Sanitation Data'!$G$32,0,10*ROW('Sanitation Data'!G59))="","",OFFSET('Sanitation Data'!$G$32,0,10*ROW('Sanitation Data'!G59)))</f>
        <v/>
      </c>
      <c r="DE65" s="296" t="str">
        <f ca="true">+IF(OFFSET('Sanitation Data'!$H$28,0,10*ROW('Sanitation Data'!H59))="","",OFFSET('Sanitation Data'!$H$28,0,10*ROW('Sanitation Data'!H59)))</f>
        <v/>
      </c>
      <c r="DF65" s="296" t="str">
        <f ca="true">+IF(OFFSET('Sanitation Data'!$H$29,0,10*ROW('Sanitation Data'!H59))="","",OFFSET('Sanitation Data'!$H$29,0,10*ROW('Sanitation Data'!H59)))</f>
        <v/>
      </c>
      <c r="DG65" s="296" t="str">
        <f ca="true">+IF(OFFSET('Sanitation Data'!$H$30,0,10*ROW('Sanitation Data'!H59))="","",OFFSET('Sanitation Data'!$H$30,0,10*ROW('Sanitation Data'!H59)))</f>
        <v/>
      </c>
      <c r="DH65" s="296" t="str">
        <f ca="true">+IF(OFFSET('Sanitation Data'!$H$31,0,10*ROW('Sanitation Data'!H59))="","",OFFSET('Sanitation Data'!$H$31,0,10*ROW('Sanitation Data'!H59)))</f>
        <v/>
      </c>
      <c r="DI65" s="296" t="str">
        <f ca="true">+IF(OFFSET('Sanitation Data'!$H$32,0,10*ROW('Sanitation Data'!H59))="","",OFFSET('Sanitation Data'!$H$32,0,10*ROW('Sanitation Data'!H59)))</f>
        <v/>
      </c>
      <c r="DJ65" s="296" t="str">
        <f ca="true">+IF(OFFSET('Sanitation Data'!$I$28,0,10*ROW('Sanitation Data'!I59))="","",OFFSET('Sanitation Data'!$I$28,0,10*ROW('Sanitation Data'!I59)))</f>
        <v/>
      </c>
      <c r="DK65" s="296" t="str">
        <f ca="true">+IF(OFFSET('Sanitation Data'!$I$29,0,10*ROW('Sanitation Data'!I59))="","",OFFSET('Sanitation Data'!$I$29,0,10*ROW('Sanitation Data'!I59)))</f>
        <v/>
      </c>
      <c r="DL65" s="296" t="str">
        <f ca="true">+IF(OFFSET('Sanitation Data'!$I$30,0,10*ROW('Sanitation Data'!I59))="","",OFFSET('Sanitation Data'!$I$30,0,10*ROW('Sanitation Data'!I59)))</f>
        <v/>
      </c>
      <c r="DM65" s="296" t="str">
        <f ca="true">+IF(OFFSET('Sanitation Data'!$I$31,0,10*ROW('Sanitation Data'!I59))="","",OFFSET('Sanitation Data'!$I$31,0,10*ROW('Sanitation Data'!I59)))</f>
        <v/>
      </c>
      <c r="DN65" s="296" t="str">
        <f ca="true">+IF(OFFSET('Sanitation Data'!$I$32,0,10*ROW('Sanitation Data'!I59))="","",OFFSET('Sanitation Data'!$I$32,0,10*ROW('Sanitation Data'!I59)))</f>
        <v/>
      </c>
      <c r="DO65" s="296" t="str">
        <f ca="true">+IF(OFFSET('Hygiene Data'!$D$11,0,10*ROW('Hygiene Data'!D59))="","",OFFSET('Hygiene Data'!$D$11,0,10*ROW('Hygiene Data'!D59)))</f>
        <v/>
      </c>
      <c r="DP65" s="296" t="str">
        <f ca="true">+IF(OFFSET('Hygiene Data'!$D$12,0,10*ROW('Hygiene Data'!D59))="","",OFFSET('Hygiene Data'!$D$12,0,10*ROW('Hygiene Data'!D59)))</f>
        <v/>
      </c>
      <c r="DQ65" s="296" t="str">
        <f ca="true">+IF(OFFSET('Hygiene Data'!$D$13,0,10*ROW('Hygiene Data'!D59))="","",OFFSET('Hygiene Data'!$D$13,0,10*ROW('Hygiene Data'!D59)))</f>
        <v/>
      </c>
      <c r="DR65" s="296" t="str">
        <f ca="true">+IF(OFFSET('Hygiene Data'!$E$11,0,10*ROW('Hygiene Data'!E59))="","",OFFSET('Hygiene Data'!$E$11,0,10*ROW('Hygiene Data'!E59)))</f>
        <v/>
      </c>
      <c r="DS65" s="296" t="str">
        <f ca="true">+IF(OFFSET('Hygiene Data'!$E$12,0,10*ROW('Hygiene Data'!E59))="","",OFFSET('Hygiene Data'!$E$12,0,10*ROW('Hygiene Data'!E59)))</f>
        <v/>
      </c>
      <c r="DT65" s="296" t="str">
        <f ca="true">+IF(OFFSET('Hygiene Data'!$E$13,0,10*ROW('Hygiene Data'!E59))="","",OFFSET('Hygiene Data'!$E$13,0,10*ROW('Hygiene Data'!E59)))</f>
        <v/>
      </c>
      <c r="DU65" s="296" t="str">
        <f ca="true">+IF(OFFSET('Hygiene Data'!$F$11,0,10*ROW('Hygiene Data'!F59))="","",OFFSET('Hygiene Data'!$F$11,0,10*ROW('Hygiene Data'!F59)))</f>
        <v/>
      </c>
      <c r="DV65" s="296" t="str">
        <f ca="true">+IF(OFFSET('Hygiene Data'!$F$12,0,10*ROW('Hygiene Data'!F59))="","",OFFSET('Hygiene Data'!$F$12,0,10*ROW('Hygiene Data'!F59)))</f>
        <v/>
      </c>
      <c r="DW65" s="296" t="str">
        <f ca="true">+IF(OFFSET('Hygiene Data'!$F$13,0,10*ROW('Hygiene Data'!F59))="","",OFFSET('Hygiene Data'!$F$13,0,10*ROW('Hygiene Data'!F59)))</f>
        <v/>
      </c>
      <c r="DX65" s="296" t="str">
        <f ca="true">+IF(OFFSET('Hygiene Data'!$G$11,0,10*ROW('Hygiene Data'!G59))="","",OFFSET('Hygiene Data'!$G$11,0,10*ROW('Hygiene Data'!G59)))</f>
        <v/>
      </c>
      <c r="DY65" s="296" t="str">
        <f ca="true">+IF(OFFSET('Hygiene Data'!$G$12,0,10*ROW('Hygiene Data'!G59))="","",OFFSET('Hygiene Data'!$G$12,0,10*ROW('Hygiene Data'!G59)))</f>
        <v/>
      </c>
      <c r="DZ65" s="296" t="str">
        <f ca="true">+IF(OFFSET('Hygiene Data'!$G$13,0,10*ROW('Hygiene Data'!G59))="","",OFFSET('Hygiene Data'!$G$13,0,10*ROW('Hygiene Data'!G59)))</f>
        <v/>
      </c>
      <c r="EA65" s="296" t="str">
        <f ca="true">+IF(OFFSET('Hygiene Data'!$H$11,0,10*ROW('Hygiene Data'!H59))="","",OFFSET('Hygiene Data'!$H$11,0,10*ROW('Hygiene Data'!H59)))</f>
        <v/>
      </c>
      <c r="EB65" s="296" t="str">
        <f ca="true">+IF(OFFSET('Hygiene Data'!$H$12,0,10*ROW('Hygiene Data'!H59))="","",OFFSET('Hygiene Data'!$H$12,0,10*ROW('Hygiene Data'!H59)))</f>
        <v/>
      </c>
      <c r="EC65" s="296" t="str">
        <f ca="true">+IF(OFFSET('Hygiene Data'!$H$13,0,10*ROW('Hygiene Data'!H59))="","",OFFSET('Hygiene Data'!$H$13,0,10*ROW('Hygiene Data'!H59)))</f>
        <v/>
      </c>
      <c r="ED65" s="296" t="str">
        <f ca="true">+IF(OFFSET('Hygiene Data'!$I$11,0,10*ROW('Hygiene Data'!I59))="","",OFFSET('Hygiene Data'!$I$11,0,10*ROW('Hygiene Data'!I59)))</f>
        <v/>
      </c>
      <c r="EE65" s="296" t="str">
        <f ca="true">+IF(OFFSET('Hygiene Data'!$I$12,0,10*ROW('Hygiene Data'!I59))="","",OFFSET('Hygiene Data'!$I$12,0,10*ROW('Hygiene Data'!I59)))</f>
        <v/>
      </c>
      <c r="EF65" s="296"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8" t="str">
        <f t="shared" ca="true" si="0"/>
        <v/>
      </c>
      <c r="D66" s="9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6"/>
      <c r="BS66" s="296" t="str">
        <f ca="true">+IF(OFFSET('Water Data'!$D$27,0,10*ROW('Water Data'!D60))="","",OFFSET('Water Data'!$D$27,0,10*ROW('Water Data'!D60)))</f>
        <v/>
      </c>
      <c r="BT66" s="296" t="str">
        <f ca="true">+IF(OFFSET('Water Data'!$D$28,0,10*ROW('Water Data'!D60))="","",OFFSET('Water Data'!$D$28,0,10*ROW('Water Data'!D60)))</f>
        <v/>
      </c>
      <c r="BU66" s="296" t="str">
        <f ca="true">+IF(OFFSET('Water Data'!$D$29,0,10*ROW('Water Data'!D60))="","",OFFSET('Water Data'!$D$29,0,10*ROW('Water Data'!D60)))</f>
        <v/>
      </c>
      <c r="BV66" s="296" t="str">
        <f ca="true">+IF(OFFSET('Water Data'!$E$27,0,10*ROW('Water Data'!E60))="","",OFFSET('Water Data'!$E$27,0,10*ROW('Water Data'!E60)))</f>
        <v/>
      </c>
      <c r="BW66" s="296" t="str">
        <f ca="true">+IF(OFFSET('Water Data'!$E$28,0,10*ROW('Water Data'!E60))="","",OFFSET('Water Data'!$E$28,0,10*ROW('Water Data'!E60)))</f>
        <v/>
      </c>
      <c r="BX66" s="296" t="str">
        <f ca="true">+IF(OFFSET('Water Data'!$E$29,0,10*ROW('Water Data'!E60))="","",OFFSET('Water Data'!$E$29,0,10*ROW('Water Data'!E60)))</f>
        <v/>
      </c>
      <c r="BY66" s="296" t="str">
        <f ca="true">+IF(OFFSET('Water Data'!$F$27,0,10*ROW('Water Data'!F60))="","",OFFSET('Water Data'!$F$27,0,10*ROW('Water Data'!F60)))</f>
        <v/>
      </c>
      <c r="BZ66" s="296" t="str">
        <f ca="true">+IF(OFFSET('Water Data'!$F$28,0,10*ROW('Water Data'!F60))="","",OFFSET('Water Data'!$F$28,0,10*ROW('Water Data'!F60)))</f>
        <v/>
      </c>
      <c r="CA66" s="296" t="str">
        <f ca="true">+IF(OFFSET('Water Data'!$F$29,0,10*ROW('Water Data'!F60))="","",OFFSET('Water Data'!$F$29,0,10*ROW('Water Data'!F60)))</f>
        <v/>
      </c>
      <c r="CB66" s="296" t="str">
        <f ca="true">+IF(OFFSET('Water Data'!$G$27,0,10*ROW('Water Data'!G60))="","",OFFSET('Water Data'!$G$27,0,10*ROW('Water Data'!G60)))</f>
        <v/>
      </c>
      <c r="CC66" s="296" t="str">
        <f ca="true">+IF(OFFSET('Water Data'!$G$28,0,10*ROW('Water Data'!G60))="","",OFFSET('Water Data'!$G$28,0,10*ROW('Water Data'!G60)))</f>
        <v/>
      </c>
      <c r="CD66" s="296" t="str">
        <f ca="true">+IF(OFFSET('Water Data'!$G$29,0,10*ROW('Water Data'!G60))="","",OFFSET('Water Data'!$G$29,0,10*ROW('Water Data'!G60)))</f>
        <v/>
      </c>
      <c r="CE66" s="296" t="str">
        <f ca="true">+IF(OFFSET('Water Data'!$H$27,0,10*ROW('Water Data'!H60))="","",OFFSET('Water Data'!$H$27,0,10*ROW('Water Data'!H60)))</f>
        <v/>
      </c>
      <c r="CF66" s="296" t="str">
        <f ca="true">+IF(OFFSET('Water Data'!$H$28,0,10*ROW('Water Data'!H60))="","",OFFSET('Water Data'!$H$28,0,10*ROW('Water Data'!H60)))</f>
        <v/>
      </c>
      <c r="CG66" s="296" t="str">
        <f ca="true">+IF(OFFSET('Water Data'!$H$29,0,10*ROW('Water Data'!H60))="","",OFFSET('Water Data'!$H$29,0,10*ROW('Water Data'!H60)))</f>
        <v/>
      </c>
      <c r="CH66" s="296" t="str">
        <f ca="true">+IF(OFFSET('Water Data'!$I$27,0,10*ROW('Water Data'!I60))="","",OFFSET('Water Data'!$I$27,0,10*ROW('Water Data'!I60)))</f>
        <v/>
      </c>
      <c r="CI66" s="296" t="str">
        <f ca="true">+IF(OFFSET('Water Data'!$I$28,0,10*ROW('Water Data'!I60))="","",OFFSET('Water Data'!$I$28,0,10*ROW('Water Data'!I60)))</f>
        <v/>
      </c>
      <c r="CJ66" s="296" t="str">
        <f ca="true">+IF(OFFSET('Water Data'!$I$29,0,10*ROW('Water Data'!I60))="","",OFFSET('Water Data'!$I$29,0,10*ROW('Water Data'!I60)))</f>
        <v/>
      </c>
      <c r="CK66" s="296" t="str">
        <f ca="true">+IF(OFFSET('Sanitation Data'!$D$28,0,10*ROW('Sanitation Data'!D60))="","",OFFSET('Sanitation Data'!$D$28,0,10*ROW('Sanitation Data'!D60)))</f>
        <v/>
      </c>
      <c r="CL66" s="296" t="str">
        <f ca="true">+IF(OFFSET('Sanitation Data'!$D$29,0,10*ROW('Sanitation Data'!D60))="","",OFFSET('Sanitation Data'!$D$29,0,10*ROW('Sanitation Data'!D60)))</f>
        <v/>
      </c>
      <c r="CM66" s="296" t="str">
        <f ca="true">+IF(OFFSET('Sanitation Data'!$D$30,0,10*ROW('Sanitation Data'!D60))="","",OFFSET('Sanitation Data'!$D$30,0,10*ROW('Sanitation Data'!D60)))</f>
        <v/>
      </c>
      <c r="CN66" s="296" t="str">
        <f ca="true">+IF(OFFSET('Sanitation Data'!$D$31,0,10*ROW('Sanitation Data'!D60))="","",OFFSET('Sanitation Data'!$D$31,0,10*ROW('Sanitation Data'!D60)))</f>
        <v/>
      </c>
      <c r="CO66" s="296" t="str">
        <f ca="true">+IF(OFFSET('Sanitation Data'!$D$32,0,10*ROW('Sanitation Data'!D60))="","",OFFSET('Sanitation Data'!$D$32,0,10*ROW('Sanitation Data'!D60)))</f>
        <v/>
      </c>
      <c r="CP66" s="296" t="str">
        <f ca="true">+IF(OFFSET('Sanitation Data'!$E$28,0,10*ROW('Sanitation Data'!E60))="","",OFFSET('Sanitation Data'!$E$28,0,10*ROW('Sanitation Data'!E60)))</f>
        <v/>
      </c>
      <c r="CQ66" s="296" t="str">
        <f ca="true">+IF(OFFSET('Sanitation Data'!$E$29,0,10*ROW('Sanitation Data'!E60))="","",OFFSET('Sanitation Data'!$E$29,0,10*ROW('Sanitation Data'!E60)))</f>
        <v/>
      </c>
      <c r="CR66" s="296" t="str">
        <f ca="true">+IF(OFFSET('Sanitation Data'!$E$30,0,10*ROW('Sanitation Data'!E60))="","",OFFSET('Sanitation Data'!$E$30,0,10*ROW('Sanitation Data'!E60)))</f>
        <v/>
      </c>
      <c r="CS66" s="296" t="str">
        <f ca="true">+IF(OFFSET('Sanitation Data'!$E$31,0,10*ROW('Sanitation Data'!E60))="","",OFFSET('Sanitation Data'!$E$31,0,10*ROW('Sanitation Data'!E60)))</f>
        <v/>
      </c>
      <c r="CT66" s="296" t="str">
        <f ca="true">+IF(OFFSET('Sanitation Data'!$E$32,0,10*ROW('Sanitation Data'!E60))="","",OFFSET('Sanitation Data'!$E$32,0,10*ROW('Sanitation Data'!E60)))</f>
        <v/>
      </c>
      <c r="CU66" s="296" t="str">
        <f ca="true">+IF(OFFSET('Sanitation Data'!$F$28,0,10*ROW('Sanitation Data'!F60))="","",OFFSET('Sanitation Data'!$F$28,0,10*ROW('Sanitation Data'!F60)))</f>
        <v/>
      </c>
      <c r="CV66" s="296" t="str">
        <f ca="true">+IF(OFFSET('Sanitation Data'!$F$29,0,10*ROW('Sanitation Data'!F60))="","",OFFSET('Sanitation Data'!$F$29,0,10*ROW('Sanitation Data'!F60)))</f>
        <v/>
      </c>
      <c r="CW66" s="296" t="str">
        <f ca="true">+IF(OFFSET('Sanitation Data'!$F$30,0,10*ROW('Sanitation Data'!F60))="","",OFFSET('Sanitation Data'!$F$30,0,10*ROW('Sanitation Data'!F60)))</f>
        <v/>
      </c>
      <c r="CX66" s="296" t="str">
        <f ca="true">+IF(OFFSET('Sanitation Data'!$F$31,0,10*ROW('Sanitation Data'!F60))="","",OFFSET('Sanitation Data'!$F$31,0,10*ROW('Sanitation Data'!F60)))</f>
        <v/>
      </c>
      <c r="CY66" s="296" t="str">
        <f ca="true">+IF(OFFSET('Sanitation Data'!$F$32,0,10*ROW('Sanitation Data'!F60))="","",OFFSET('Sanitation Data'!$F$32,0,10*ROW('Sanitation Data'!F60)))</f>
        <v/>
      </c>
      <c r="CZ66" s="296" t="str">
        <f ca="true">+IF(OFFSET('Sanitation Data'!$G$28,0,10*ROW('Sanitation Data'!G60))="","",OFFSET('Sanitation Data'!$G$28,0,10*ROW('Sanitation Data'!G60)))</f>
        <v/>
      </c>
      <c r="DA66" s="296" t="str">
        <f ca="true">+IF(OFFSET('Sanitation Data'!$G$29,0,10*ROW('Sanitation Data'!G60))="","",OFFSET('Sanitation Data'!$G$29,0,10*ROW('Sanitation Data'!G60)))</f>
        <v/>
      </c>
      <c r="DB66" s="296" t="str">
        <f ca="true">+IF(OFFSET('Sanitation Data'!$G$30,0,10*ROW('Sanitation Data'!G60))="","",OFFSET('Sanitation Data'!$G$30,0,10*ROW('Sanitation Data'!G60)))</f>
        <v/>
      </c>
      <c r="DC66" s="296" t="str">
        <f ca="true">+IF(OFFSET('Sanitation Data'!$G$31,0,10*ROW('Sanitation Data'!G60))="","",OFFSET('Sanitation Data'!$G$31,0,10*ROW('Sanitation Data'!G60)))</f>
        <v/>
      </c>
      <c r="DD66" s="296" t="str">
        <f ca="true">+IF(OFFSET('Sanitation Data'!$G$32,0,10*ROW('Sanitation Data'!G60))="","",OFFSET('Sanitation Data'!$G$32,0,10*ROW('Sanitation Data'!G60)))</f>
        <v/>
      </c>
      <c r="DE66" s="296" t="str">
        <f ca="true">+IF(OFFSET('Sanitation Data'!$H$28,0,10*ROW('Sanitation Data'!H60))="","",OFFSET('Sanitation Data'!$H$28,0,10*ROW('Sanitation Data'!H60)))</f>
        <v/>
      </c>
      <c r="DF66" s="296" t="str">
        <f ca="true">+IF(OFFSET('Sanitation Data'!$H$29,0,10*ROW('Sanitation Data'!H60))="","",OFFSET('Sanitation Data'!$H$29,0,10*ROW('Sanitation Data'!H60)))</f>
        <v/>
      </c>
      <c r="DG66" s="296" t="str">
        <f ca="true">+IF(OFFSET('Sanitation Data'!$H$30,0,10*ROW('Sanitation Data'!H60))="","",OFFSET('Sanitation Data'!$H$30,0,10*ROW('Sanitation Data'!H60)))</f>
        <v/>
      </c>
      <c r="DH66" s="296" t="str">
        <f ca="true">+IF(OFFSET('Sanitation Data'!$H$31,0,10*ROW('Sanitation Data'!H60))="","",OFFSET('Sanitation Data'!$H$31,0,10*ROW('Sanitation Data'!H60)))</f>
        <v/>
      </c>
      <c r="DI66" s="296" t="str">
        <f ca="true">+IF(OFFSET('Sanitation Data'!$H$32,0,10*ROW('Sanitation Data'!H60))="","",OFFSET('Sanitation Data'!$H$32,0,10*ROW('Sanitation Data'!H60)))</f>
        <v/>
      </c>
      <c r="DJ66" s="296" t="str">
        <f ca="true">+IF(OFFSET('Sanitation Data'!$I$28,0,10*ROW('Sanitation Data'!I60))="","",OFFSET('Sanitation Data'!$I$28,0,10*ROW('Sanitation Data'!I60)))</f>
        <v/>
      </c>
      <c r="DK66" s="296" t="str">
        <f ca="true">+IF(OFFSET('Sanitation Data'!$I$29,0,10*ROW('Sanitation Data'!I60))="","",OFFSET('Sanitation Data'!$I$29,0,10*ROW('Sanitation Data'!I60)))</f>
        <v/>
      </c>
      <c r="DL66" s="296" t="str">
        <f ca="true">+IF(OFFSET('Sanitation Data'!$I$30,0,10*ROW('Sanitation Data'!I60))="","",OFFSET('Sanitation Data'!$I$30,0,10*ROW('Sanitation Data'!I60)))</f>
        <v/>
      </c>
      <c r="DM66" s="296" t="str">
        <f ca="true">+IF(OFFSET('Sanitation Data'!$I$31,0,10*ROW('Sanitation Data'!I60))="","",OFFSET('Sanitation Data'!$I$31,0,10*ROW('Sanitation Data'!I60)))</f>
        <v/>
      </c>
      <c r="DN66" s="296" t="str">
        <f ca="true">+IF(OFFSET('Sanitation Data'!$I$32,0,10*ROW('Sanitation Data'!I60))="","",OFFSET('Sanitation Data'!$I$32,0,10*ROW('Sanitation Data'!I60)))</f>
        <v/>
      </c>
      <c r="DO66" s="296" t="str">
        <f ca="true">+IF(OFFSET('Hygiene Data'!$D$11,0,10*ROW('Hygiene Data'!D60))="","",OFFSET('Hygiene Data'!$D$11,0,10*ROW('Hygiene Data'!D60)))</f>
        <v/>
      </c>
      <c r="DP66" s="296" t="str">
        <f ca="true">+IF(OFFSET('Hygiene Data'!$D$12,0,10*ROW('Hygiene Data'!D60))="","",OFFSET('Hygiene Data'!$D$12,0,10*ROW('Hygiene Data'!D60)))</f>
        <v/>
      </c>
      <c r="DQ66" s="296" t="str">
        <f ca="true">+IF(OFFSET('Hygiene Data'!$D$13,0,10*ROW('Hygiene Data'!D60))="","",OFFSET('Hygiene Data'!$D$13,0,10*ROW('Hygiene Data'!D60)))</f>
        <v/>
      </c>
      <c r="DR66" s="296" t="str">
        <f ca="true">+IF(OFFSET('Hygiene Data'!$E$11,0,10*ROW('Hygiene Data'!E60))="","",OFFSET('Hygiene Data'!$E$11,0,10*ROW('Hygiene Data'!E60)))</f>
        <v/>
      </c>
      <c r="DS66" s="296" t="str">
        <f ca="true">+IF(OFFSET('Hygiene Data'!$E$12,0,10*ROW('Hygiene Data'!E60))="","",OFFSET('Hygiene Data'!$E$12,0,10*ROW('Hygiene Data'!E60)))</f>
        <v/>
      </c>
      <c r="DT66" s="296" t="str">
        <f ca="true">+IF(OFFSET('Hygiene Data'!$E$13,0,10*ROW('Hygiene Data'!E60))="","",OFFSET('Hygiene Data'!$E$13,0,10*ROW('Hygiene Data'!E60)))</f>
        <v/>
      </c>
      <c r="DU66" s="296" t="str">
        <f ca="true">+IF(OFFSET('Hygiene Data'!$F$11,0,10*ROW('Hygiene Data'!F60))="","",OFFSET('Hygiene Data'!$F$11,0,10*ROW('Hygiene Data'!F60)))</f>
        <v/>
      </c>
      <c r="DV66" s="296" t="str">
        <f ca="true">+IF(OFFSET('Hygiene Data'!$F$12,0,10*ROW('Hygiene Data'!F60))="","",OFFSET('Hygiene Data'!$F$12,0,10*ROW('Hygiene Data'!F60)))</f>
        <v/>
      </c>
      <c r="DW66" s="296" t="str">
        <f ca="true">+IF(OFFSET('Hygiene Data'!$F$13,0,10*ROW('Hygiene Data'!F60))="","",OFFSET('Hygiene Data'!$F$13,0,10*ROW('Hygiene Data'!F60)))</f>
        <v/>
      </c>
      <c r="DX66" s="296" t="str">
        <f ca="true">+IF(OFFSET('Hygiene Data'!$G$11,0,10*ROW('Hygiene Data'!G60))="","",OFFSET('Hygiene Data'!$G$11,0,10*ROW('Hygiene Data'!G60)))</f>
        <v/>
      </c>
      <c r="DY66" s="296" t="str">
        <f ca="true">+IF(OFFSET('Hygiene Data'!$G$12,0,10*ROW('Hygiene Data'!G60))="","",OFFSET('Hygiene Data'!$G$12,0,10*ROW('Hygiene Data'!G60)))</f>
        <v/>
      </c>
      <c r="DZ66" s="296" t="str">
        <f ca="true">+IF(OFFSET('Hygiene Data'!$G$13,0,10*ROW('Hygiene Data'!G60))="","",OFFSET('Hygiene Data'!$G$13,0,10*ROW('Hygiene Data'!G60)))</f>
        <v/>
      </c>
      <c r="EA66" s="296" t="str">
        <f ca="true">+IF(OFFSET('Hygiene Data'!$H$11,0,10*ROW('Hygiene Data'!H60))="","",OFFSET('Hygiene Data'!$H$11,0,10*ROW('Hygiene Data'!H60)))</f>
        <v/>
      </c>
      <c r="EB66" s="296" t="str">
        <f ca="true">+IF(OFFSET('Hygiene Data'!$H$12,0,10*ROW('Hygiene Data'!H60))="","",OFFSET('Hygiene Data'!$H$12,0,10*ROW('Hygiene Data'!H60)))</f>
        <v/>
      </c>
      <c r="EC66" s="296" t="str">
        <f ca="true">+IF(OFFSET('Hygiene Data'!$H$13,0,10*ROW('Hygiene Data'!H60))="","",OFFSET('Hygiene Data'!$H$13,0,10*ROW('Hygiene Data'!H60)))</f>
        <v/>
      </c>
      <c r="ED66" s="296" t="str">
        <f ca="true">+IF(OFFSET('Hygiene Data'!$I$11,0,10*ROW('Hygiene Data'!I60))="","",OFFSET('Hygiene Data'!$I$11,0,10*ROW('Hygiene Data'!I60)))</f>
        <v/>
      </c>
      <c r="EE66" s="296" t="str">
        <f ca="true">+IF(OFFSET('Hygiene Data'!$I$12,0,10*ROW('Hygiene Data'!I60))="","",OFFSET('Hygiene Data'!$I$12,0,10*ROW('Hygiene Data'!I60)))</f>
        <v/>
      </c>
      <c r="EF66" s="296"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8" t="str">
        <f t="shared" ca="true" si="0"/>
        <v/>
      </c>
      <c r="D67" s="9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6"/>
      <c r="BS67" s="296" t="str">
        <f ca="true">+IF(OFFSET('Water Data'!$D$27,0,10*ROW('Water Data'!D61))="","",OFFSET('Water Data'!$D$27,0,10*ROW('Water Data'!D61)))</f>
        <v/>
      </c>
      <c r="BT67" s="296" t="str">
        <f ca="true">+IF(OFFSET('Water Data'!$D$28,0,10*ROW('Water Data'!D61))="","",OFFSET('Water Data'!$D$28,0,10*ROW('Water Data'!D61)))</f>
        <v/>
      </c>
      <c r="BU67" s="296" t="str">
        <f ca="true">+IF(OFFSET('Water Data'!$D$29,0,10*ROW('Water Data'!D61))="","",OFFSET('Water Data'!$D$29,0,10*ROW('Water Data'!D61)))</f>
        <v/>
      </c>
      <c r="BV67" s="296" t="str">
        <f ca="true">+IF(OFFSET('Water Data'!$E$27,0,10*ROW('Water Data'!E61))="","",OFFSET('Water Data'!$E$27,0,10*ROW('Water Data'!E61)))</f>
        <v/>
      </c>
      <c r="BW67" s="296" t="str">
        <f ca="true">+IF(OFFSET('Water Data'!$E$28,0,10*ROW('Water Data'!E61))="","",OFFSET('Water Data'!$E$28,0,10*ROW('Water Data'!E61)))</f>
        <v/>
      </c>
      <c r="BX67" s="296" t="str">
        <f ca="true">+IF(OFFSET('Water Data'!$E$29,0,10*ROW('Water Data'!E61))="","",OFFSET('Water Data'!$E$29,0,10*ROW('Water Data'!E61)))</f>
        <v/>
      </c>
      <c r="BY67" s="296" t="str">
        <f ca="true">+IF(OFFSET('Water Data'!$F$27,0,10*ROW('Water Data'!F61))="","",OFFSET('Water Data'!$F$27,0,10*ROW('Water Data'!F61)))</f>
        <v/>
      </c>
      <c r="BZ67" s="296" t="str">
        <f ca="true">+IF(OFFSET('Water Data'!$F$28,0,10*ROW('Water Data'!F61))="","",OFFSET('Water Data'!$F$28,0,10*ROW('Water Data'!F61)))</f>
        <v/>
      </c>
      <c r="CA67" s="296" t="str">
        <f ca="true">+IF(OFFSET('Water Data'!$F$29,0,10*ROW('Water Data'!F61))="","",OFFSET('Water Data'!$F$29,0,10*ROW('Water Data'!F61)))</f>
        <v/>
      </c>
      <c r="CB67" s="296" t="str">
        <f ca="true">+IF(OFFSET('Water Data'!$G$27,0,10*ROW('Water Data'!G61))="","",OFFSET('Water Data'!$G$27,0,10*ROW('Water Data'!G61)))</f>
        <v/>
      </c>
      <c r="CC67" s="296" t="str">
        <f ca="true">+IF(OFFSET('Water Data'!$G$28,0,10*ROW('Water Data'!G61))="","",OFFSET('Water Data'!$G$28,0,10*ROW('Water Data'!G61)))</f>
        <v/>
      </c>
      <c r="CD67" s="296" t="str">
        <f ca="true">+IF(OFFSET('Water Data'!$G$29,0,10*ROW('Water Data'!G61))="","",OFFSET('Water Data'!$G$29,0,10*ROW('Water Data'!G61)))</f>
        <v/>
      </c>
      <c r="CE67" s="296" t="str">
        <f ca="true">+IF(OFFSET('Water Data'!$H$27,0,10*ROW('Water Data'!H61))="","",OFFSET('Water Data'!$H$27,0,10*ROW('Water Data'!H61)))</f>
        <v/>
      </c>
      <c r="CF67" s="296" t="str">
        <f ca="true">+IF(OFFSET('Water Data'!$H$28,0,10*ROW('Water Data'!H61))="","",OFFSET('Water Data'!$H$28,0,10*ROW('Water Data'!H61)))</f>
        <v/>
      </c>
      <c r="CG67" s="296" t="str">
        <f ca="true">+IF(OFFSET('Water Data'!$H$29,0,10*ROW('Water Data'!H61))="","",OFFSET('Water Data'!$H$29,0,10*ROW('Water Data'!H61)))</f>
        <v/>
      </c>
      <c r="CH67" s="296" t="str">
        <f ca="true">+IF(OFFSET('Water Data'!$I$27,0,10*ROW('Water Data'!I61))="","",OFFSET('Water Data'!$I$27,0,10*ROW('Water Data'!I61)))</f>
        <v/>
      </c>
      <c r="CI67" s="296" t="str">
        <f ca="true">+IF(OFFSET('Water Data'!$I$28,0,10*ROW('Water Data'!I61))="","",OFFSET('Water Data'!$I$28,0,10*ROW('Water Data'!I61)))</f>
        <v/>
      </c>
      <c r="CJ67" s="296" t="str">
        <f ca="true">+IF(OFFSET('Water Data'!$I$29,0,10*ROW('Water Data'!I61))="","",OFFSET('Water Data'!$I$29,0,10*ROW('Water Data'!I61)))</f>
        <v/>
      </c>
      <c r="CK67" s="296" t="str">
        <f ca="true">+IF(OFFSET('Sanitation Data'!$D$28,0,10*ROW('Sanitation Data'!D61))="","",OFFSET('Sanitation Data'!$D$28,0,10*ROW('Sanitation Data'!D61)))</f>
        <v/>
      </c>
      <c r="CL67" s="296" t="str">
        <f ca="true">+IF(OFFSET('Sanitation Data'!$D$29,0,10*ROW('Sanitation Data'!D61))="","",OFFSET('Sanitation Data'!$D$29,0,10*ROW('Sanitation Data'!D61)))</f>
        <v/>
      </c>
      <c r="CM67" s="296" t="str">
        <f ca="true">+IF(OFFSET('Sanitation Data'!$D$30,0,10*ROW('Sanitation Data'!D61))="","",OFFSET('Sanitation Data'!$D$30,0,10*ROW('Sanitation Data'!D61)))</f>
        <v/>
      </c>
      <c r="CN67" s="296" t="str">
        <f ca="true">+IF(OFFSET('Sanitation Data'!$D$31,0,10*ROW('Sanitation Data'!D61))="","",OFFSET('Sanitation Data'!$D$31,0,10*ROW('Sanitation Data'!D61)))</f>
        <v/>
      </c>
      <c r="CO67" s="296" t="str">
        <f ca="true">+IF(OFFSET('Sanitation Data'!$D$32,0,10*ROW('Sanitation Data'!D61))="","",OFFSET('Sanitation Data'!$D$32,0,10*ROW('Sanitation Data'!D61)))</f>
        <v/>
      </c>
      <c r="CP67" s="296" t="str">
        <f ca="true">+IF(OFFSET('Sanitation Data'!$E$28,0,10*ROW('Sanitation Data'!E61))="","",OFFSET('Sanitation Data'!$E$28,0,10*ROW('Sanitation Data'!E61)))</f>
        <v/>
      </c>
      <c r="CQ67" s="296" t="str">
        <f ca="true">+IF(OFFSET('Sanitation Data'!$E$29,0,10*ROW('Sanitation Data'!E61))="","",OFFSET('Sanitation Data'!$E$29,0,10*ROW('Sanitation Data'!E61)))</f>
        <v/>
      </c>
      <c r="CR67" s="296" t="str">
        <f ca="true">+IF(OFFSET('Sanitation Data'!$E$30,0,10*ROW('Sanitation Data'!E61))="","",OFFSET('Sanitation Data'!$E$30,0,10*ROW('Sanitation Data'!E61)))</f>
        <v/>
      </c>
      <c r="CS67" s="296" t="str">
        <f ca="true">+IF(OFFSET('Sanitation Data'!$E$31,0,10*ROW('Sanitation Data'!E61))="","",OFFSET('Sanitation Data'!$E$31,0,10*ROW('Sanitation Data'!E61)))</f>
        <v/>
      </c>
      <c r="CT67" s="296" t="str">
        <f ca="true">+IF(OFFSET('Sanitation Data'!$E$32,0,10*ROW('Sanitation Data'!E61))="","",OFFSET('Sanitation Data'!$E$32,0,10*ROW('Sanitation Data'!E61)))</f>
        <v/>
      </c>
      <c r="CU67" s="296" t="str">
        <f ca="true">+IF(OFFSET('Sanitation Data'!$F$28,0,10*ROW('Sanitation Data'!F61))="","",OFFSET('Sanitation Data'!$F$28,0,10*ROW('Sanitation Data'!F61)))</f>
        <v/>
      </c>
      <c r="CV67" s="296" t="str">
        <f ca="true">+IF(OFFSET('Sanitation Data'!$F$29,0,10*ROW('Sanitation Data'!F61))="","",OFFSET('Sanitation Data'!$F$29,0,10*ROW('Sanitation Data'!F61)))</f>
        <v/>
      </c>
      <c r="CW67" s="296" t="str">
        <f ca="true">+IF(OFFSET('Sanitation Data'!$F$30,0,10*ROW('Sanitation Data'!F61))="","",OFFSET('Sanitation Data'!$F$30,0,10*ROW('Sanitation Data'!F61)))</f>
        <v/>
      </c>
      <c r="CX67" s="296" t="str">
        <f ca="true">+IF(OFFSET('Sanitation Data'!$F$31,0,10*ROW('Sanitation Data'!F61))="","",OFFSET('Sanitation Data'!$F$31,0,10*ROW('Sanitation Data'!F61)))</f>
        <v/>
      </c>
      <c r="CY67" s="296" t="str">
        <f ca="true">+IF(OFFSET('Sanitation Data'!$F$32,0,10*ROW('Sanitation Data'!F61))="","",OFFSET('Sanitation Data'!$F$32,0,10*ROW('Sanitation Data'!F61)))</f>
        <v/>
      </c>
      <c r="CZ67" s="296" t="str">
        <f ca="true">+IF(OFFSET('Sanitation Data'!$G$28,0,10*ROW('Sanitation Data'!G61))="","",OFFSET('Sanitation Data'!$G$28,0,10*ROW('Sanitation Data'!G61)))</f>
        <v/>
      </c>
      <c r="DA67" s="296" t="str">
        <f ca="true">+IF(OFFSET('Sanitation Data'!$G$29,0,10*ROW('Sanitation Data'!G61))="","",OFFSET('Sanitation Data'!$G$29,0,10*ROW('Sanitation Data'!G61)))</f>
        <v/>
      </c>
      <c r="DB67" s="296" t="str">
        <f ca="true">+IF(OFFSET('Sanitation Data'!$G$30,0,10*ROW('Sanitation Data'!G61))="","",OFFSET('Sanitation Data'!$G$30,0,10*ROW('Sanitation Data'!G61)))</f>
        <v/>
      </c>
      <c r="DC67" s="296" t="str">
        <f ca="true">+IF(OFFSET('Sanitation Data'!$G$31,0,10*ROW('Sanitation Data'!G61))="","",OFFSET('Sanitation Data'!$G$31,0,10*ROW('Sanitation Data'!G61)))</f>
        <v/>
      </c>
      <c r="DD67" s="296" t="str">
        <f ca="true">+IF(OFFSET('Sanitation Data'!$G$32,0,10*ROW('Sanitation Data'!G61))="","",OFFSET('Sanitation Data'!$G$32,0,10*ROW('Sanitation Data'!G61)))</f>
        <v/>
      </c>
      <c r="DE67" s="296" t="str">
        <f ca="true">+IF(OFFSET('Sanitation Data'!$H$28,0,10*ROW('Sanitation Data'!H61))="","",OFFSET('Sanitation Data'!$H$28,0,10*ROW('Sanitation Data'!H61)))</f>
        <v/>
      </c>
      <c r="DF67" s="296" t="str">
        <f ca="true">+IF(OFFSET('Sanitation Data'!$H$29,0,10*ROW('Sanitation Data'!H61))="","",OFFSET('Sanitation Data'!$H$29,0,10*ROW('Sanitation Data'!H61)))</f>
        <v/>
      </c>
      <c r="DG67" s="296" t="str">
        <f ca="true">+IF(OFFSET('Sanitation Data'!$H$30,0,10*ROW('Sanitation Data'!H61))="","",OFFSET('Sanitation Data'!$H$30,0,10*ROW('Sanitation Data'!H61)))</f>
        <v/>
      </c>
      <c r="DH67" s="296" t="str">
        <f ca="true">+IF(OFFSET('Sanitation Data'!$H$31,0,10*ROW('Sanitation Data'!H61))="","",OFFSET('Sanitation Data'!$H$31,0,10*ROW('Sanitation Data'!H61)))</f>
        <v/>
      </c>
      <c r="DI67" s="296" t="str">
        <f ca="true">+IF(OFFSET('Sanitation Data'!$H$32,0,10*ROW('Sanitation Data'!H61))="","",OFFSET('Sanitation Data'!$H$32,0,10*ROW('Sanitation Data'!H61)))</f>
        <v/>
      </c>
      <c r="DJ67" s="296" t="str">
        <f ca="true">+IF(OFFSET('Sanitation Data'!$I$28,0,10*ROW('Sanitation Data'!I61))="","",OFFSET('Sanitation Data'!$I$28,0,10*ROW('Sanitation Data'!I61)))</f>
        <v/>
      </c>
      <c r="DK67" s="296" t="str">
        <f ca="true">+IF(OFFSET('Sanitation Data'!$I$29,0,10*ROW('Sanitation Data'!I61))="","",OFFSET('Sanitation Data'!$I$29,0,10*ROW('Sanitation Data'!I61)))</f>
        <v/>
      </c>
      <c r="DL67" s="296" t="str">
        <f ca="true">+IF(OFFSET('Sanitation Data'!$I$30,0,10*ROW('Sanitation Data'!I61))="","",OFFSET('Sanitation Data'!$I$30,0,10*ROW('Sanitation Data'!I61)))</f>
        <v/>
      </c>
      <c r="DM67" s="296" t="str">
        <f ca="true">+IF(OFFSET('Sanitation Data'!$I$31,0,10*ROW('Sanitation Data'!I61))="","",OFFSET('Sanitation Data'!$I$31,0,10*ROW('Sanitation Data'!I61)))</f>
        <v/>
      </c>
      <c r="DN67" s="296" t="str">
        <f ca="true">+IF(OFFSET('Sanitation Data'!$I$32,0,10*ROW('Sanitation Data'!I61))="","",OFFSET('Sanitation Data'!$I$32,0,10*ROW('Sanitation Data'!I61)))</f>
        <v/>
      </c>
      <c r="DO67" s="296" t="str">
        <f ca="true">+IF(OFFSET('Hygiene Data'!$D$11,0,10*ROW('Hygiene Data'!D61))="","",OFFSET('Hygiene Data'!$D$11,0,10*ROW('Hygiene Data'!D61)))</f>
        <v/>
      </c>
      <c r="DP67" s="296" t="str">
        <f ca="true">+IF(OFFSET('Hygiene Data'!$D$12,0,10*ROW('Hygiene Data'!D61))="","",OFFSET('Hygiene Data'!$D$12,0,10*ROW('Hygiene Data'!D61)))</f>
        <v/>
      </c>
      <c r="DQ67" s="296" t="str">
        <f ca="true">+IF(OFFSET('Hygiene Data'!$D$13,0,10*ROW('Hygiene Data'!D61))="","",OFFSET('Hygiene Data'!$D$13,0,10*ROW('Hygiene Data'!D61)))</f>
        <v/>
      </c>
      <c r="DR67" s="296" t="str">
        <f ca="true">+IF(OFFSET('Hygiene Data'!$E$11,0,10*ROW('Hygiene Data'!E61))="","",OFFSET('Hygiene Data'!$E$11,0,10*ROW('Hygiene Data'!E61)))</f>
        <v/>
      </c>
      <c r="DS67" s="296" t="str">
        <f ca="true">+IF(OFFSET('Hygiene Data'!$E$12,0,10*ROW('Hygiene Data'!E61))="","",OFFSET('Hygiene Data'!$E$12,0,10*ROW('Hygiene Data'!E61)))</f>
        <v/>
      </c>
      <c r="DT67" s="296" t="str">
        <f ca="true">+IF(OFFSET('Hygiene Data'!$E$13,0,10*ROW('Hygiene Data'!E61))="","",OFFSET('Hygiene Data'!$E$13,0,10*ROW('Hygiene Data'!E61)))</f>
        <v/>
      </c>
      <c r="DU67" s="296" t="str">
        <f ca="true">+IF(OFFSET('Hygiene Data'!$F$11,0,10*ROW('Hygiene Data'!F61))="","",OFFSET('Hygiene Data'!$F$11,0,10*ROW('Hygiene Data'!F61)))</f>
        <v/>
      </c>
      <c r="DV67" s="296" t="str">
        <f ca="true">+IF(OFFSET('Hygiene Data'!$F$12,0,10*ROW('Hygiene Data'!F61))="","",OFFSET('Hygiene Data'!$F$12,0,10*ROW('Hygiene Data'!F61)))</f>
        <v/>
      </c>
      <c r="DW67" s="296" t="str">
        <f ca="true">+IF(OFFSET('Hygiene Data'!$F$13,0,10*ROW('Hygiene Data'!F61))="","",OFFSET('Hygiene Data'!$F$13,0,10*ROW('Hygiene Data'!F61)))</f>
        <v/>
      </c>
      <c r="DX67" s="296" t="str">
        <f ca="true">+IF(OFFSET('Hygiene Data'!$G$11,0,10*ROW('Hygiene Data'!G61))="","",OFFSET('Hygiene Data'!$G$11,0,10*ROW('Hygiene Data'!G61)))</f>
        <v/>
      </c>
      <c r="DY67" s="296" t="str">
        <f ca="true">+IF(OFFSET('Hygiene Data'!$G$12,0,10*ROW('Hygiene Data'!G61))="","",OFFSET('Hygiene Data'!$G$12,0,10*ROW('Hygiene Data'!G61)))</f>
        <v/>
      </c>
      <c r="DZ67" s="296" t="str">
        <f ca="true">+IF(OFFSET('Hygiene Data'!$G$13,0,10*ROW('Hygiene Data'!G61))="","",OFFSET('Hygiene Data'!$G$13,0,10*ROW('Hygiene Data'!G61)))</f>
        <v/>
      </c>
      <c r="EA67" s="296" t="str">
        <f ca="true">+IF(OFFSET('Hygiene Data'!$H$11,0,10*ROW('Hygiene Data'!H61))="","",OFFSET('Hygiene Data'!$H$11,0,10*ROW('Hygiene Data'!H61)))</f>
        <v/>
      </c>
      <c r="EB67" s="296" t="str">
        <f ca="true">+IF(OFFSET('Hygiene Data'!$H$12,0,10*ROW('Hygiene Data'!H61))="","",OFFSET('Hygiene Data'!$H$12,0,10*ROW('Hygiene Data'!H61)))</f>
        <v/>
      </c>
      <c r="EC67" s="296" t="str">
        <f ca="true">+IF(OFFSET('Hygiene Data'!$H$13,0,10*ROW('Hygiene Data'!H61))="","",OFFSET('Hygiene Data'!$H$13,0,10*ROW('Hygiene Data'!H61)))</f>
        <v/>
      </c>
      <c r="ED67" s="296" t="str">
        <f ca="true">+IF(OFFSET('Hygiene Data'!$I$11,0,10*ROW('Hygiene Data'!I61))="","",OFFSET('Hygiene Data'!$I$11,0,10*ROW('Hygiene Data'!I61)))</f>
        <v/>
      </c>
      <c r="EE67" s="296" t="str">
        <f ca="true">+IF(OFFSET('Hygiene Data'!$I$12,0,10*ROW('Hygiene Data'!I61))="","",OFFSET('Hygiene Data'!$I$12,0,10*ROW('Hygiene Data'!I61)))</f>
        <v/>
      </c>
      <c r="EF67" s="296"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8" t="str">
        <f t="shared" ca="true" si="0"/>
        <v/>
      </c>
      <c r="D68" s="9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6"/>
      <c r="BS68" s="296" t="str">
        <f ca="true">+IF(OFFSET('Water Data'!$D$27,0,10*ROW('Water Data'!D62))="","",OFFSET('Water Data'!$D$27,0,10*ROW('Water Data'!D62)))</f>
        <v/>
      </c>
      <c r="BT68" s="296" t="str">
        <f ca="true">+IF(OFFSET('Water Data'!$D$28,0,10*ROW('Water Data'!D62))="","",OFFSET('Water Data'!$D$28,0,10*ROW('Water Data'!D62)))</f>
        <v/>
      </c>
      <c r="BU68" s="296" t="str">
        <f ca="true">+IF(OFFSET('Water Data'!$D$29,0,10*ROW('Water Data'!D62))="","",OFFSET('Water Data'!$D$29,0,10*ROW('Water Data'!D62)))</f>
        <v/>
      </c>
      <c r="BV68" s="296" t="str">
        <f ca="true">+IF(OFFSET('Water Data'!$E$27,0,10*ROW('Water Data'!E62))="","",OFFSET('Water Data'!$E$27,0,10*ROW('Water Data'!E62)))</f>
        <v/>
      </c>
      <c r="BW68" s="296" t="str">
        <f ca="true">+IF(OFFSET('Water Data'!$E$28,0,10*ROW('Water Data'!E62))="","",OFFSET('Water Data'!$E$28,0,10*ROW('Water Data'!E62)))</f>
        <v/>
      </c>
      <c r="BX68" s="296" t="str">
        <f ca="true">+IF(OFFSET('Water Data'!$E$29,0,10*ROW('Water Data'!E62))="","",OFFSET('Water Data'!$E$29,0,10*ROW('Water Data'!E62)))</f>
        <v/>
      </c>
      <c r="BY68" s="296" t="str">
        <f ca="true">+IF(OFFSET('Water Data'!$F$27,0,10*ROW('Water Data'!F62))="","",OFFSET('Water Data'!$F$27,0,10*ROW('Water Data'!F62)))</f>
        <v/>
      </c>
      <c r="BZ68" s="296" t="str">
        <f ca="true">+IF(OFFSET('Water Data'!$F$28,0,10*ROW('Water Data'!F62))="","",OFFSET('Water Data'!$F$28,0,10*ROW('Water Data'!F62)))</f>
        <v/>
      </c>
      <c r="CA68" s="296" t="str">
        <f ca="true">+IF(OFFSET('Water Data'!$F$29,0,10*ROW('Water Data'!F62))="","",OFFSET('Water Data'!$F$29,0,10*ROW('Water Data'!F62)))</f>
        <v/>
      </c>
      <c r="CB68" s="296" t="str">
        <f ca="true">+IF(OFFSET('Water Data'!$G$27,0,10*ROW('Water Data'!G62))="","",OFFSET('Water Data'!$G$27,0,10*ROW('Water Data'!G62)))</f>
        <v/>
      </c>
      <c r="CC68" s="296" t="str">
        <f ca="true">+IF(OFFSET('Water Data'!$G$28,0,10*ROW('Water Data'!G62))="","",OFFSET('Water Data'!$G$28,0,10*ROW('Water Data'!G62)))</f>
        <v/>
      </c>
      <c r="CD68" s="296" t="str">
        <f ca="true">+IF(OFFSET('Water Data'!$G$29,0,10*ROW('Water Data'!G62))="","",OFFSET('Water Data'!$G$29,0,10*ROW('Water Data'!G62)))</f>
        <v/>
      </c>
      <c r="CE68" s="296" t="str">
        <f ca="true">+IF(OFFSET('Water Data'!$H$27,0,10*ROW('Water Data'!H62))="","",OFFSET('Water Data'!$H$27,0,10*ROW('Water Data'!H62)))</f>
        <v/>
      </c>
      <c r="CF68" s="296" t="str">
        <f ca="true">+IF(OFFSET('Water Data'!$H$28,0,10*ROW('Water Data'!H62))="","",OFFSET('Water Data'!$H$28,0,10*ROW('Water Data'!H62)))</f>
        <v/>
      </c>
      <c r="CG68" s="296" t="str">
        <f ca="true">+IF(OFFSET('Water Data'!$H$29,0,10*ROW('Water Data'!H62))="","",OFFSET('Water Data'!$H$29,0,10*ROW('Water Data'!H62)))</f>
        <v/>
      </c>
      <c r="CH68" s="296" t="str">
        <f ca="true">+IF(OFFSET('Water Data'!$I$27,0,10*ROW('Water Data'!I62))="","",OFFSET('Water Data'!$I$27,0,10*ROW('Water Data'!I62)))</f>
        <v/>
      </c>
      <c r="CI68" s="296" t="str">
        <f ca="true">+IF(OFFSET('Water Data'!$I$28,0,10*ROW('Water Data'!I62))="","",OFFSET('Water Data'!$I$28,0,10*ROW('Water Data'!I62)))</f>
        <v/>
      </c>
      <c r="CJ68" s="296" t="str">
        <f ca="true">+IF(OFFSET('Water Data'!$I$29,0,10*ROW('Water Data'!I62))="","",OFFSET('Water Data'!$I$29,0,10*ROW('Water Data'!I62)))</f>
        <v/>
      </c>
      <c r="CK68" s="296" t="str">
        <f ca="true">+IF(OFFSET('Sanitation Data'!$D$28,0,10*ROW('Sanitation Data'!D62))="","",OFFSET('Sanitation Data'!$D$28,0,10*ROW('Sanitation Data'!D62)))</f>
        <v/>
      </c>
      <c r="CL68" s="296" t="str">
        <f ca="true">+IF(OFFSET('Sanitation Data'!$D$29,0,10*ROW('Sanitation Data'!D62))="","",OFFSET('Sanitation Data'!$D$29,0,10*ROW('Sanitation Data'!D62)))</f>
        <v/>
      </c>
      <c r="CM68" s="296" t="str">
        <f ca="true">+IF(OFFSET('Sanitation Data'!$D$30,0,10*ROW('Sanitation Data'!D62))="","",OFFSET('Sanitation Data'!$D$30,0,10*ROW('Sanitation Data'!D62)))</f>
        <v/>
      </c>
      <c r="CN68" s="296" t="str">
        <f ca="true">+IF(OFFSET('Sanitation Data'!$D$31,0,10*ROW('Sanitation Data'!D62))="","",OFFSET('Sanitation Data'!$D$31,0,10*ROW('Sanitation Data'!D62)))</f>
        <v/>
      </c>
      <c r="CO68" s="296" t="str">
        <f ca="true">+IF(OFFSET('Sanitation Data'!$D$32,0,10*ROW('Sanitation Data'!D62))="","",OFFSET('Sanitation Data'!$D$32,0,10*ROW('Sanitation Data'!D62)))</f>
        <v/>
      </c>
      <c r="CP68" s="296" t="str">
        <f ca="true">+IF(OFFSET('Sanitation Data'!$E$28,0,10*ROW('Sanitation Data'!E62))="","",OFFSET('Sanitation Data'!$E$28,0,10*ROW('Sanitation Data'!E62)))</f>
        <v/>
      </c>
      <c r="CQ68" s="296" t="str">
        <f ca="true">+IF(OFFSET('Sanitation Data'!$E$29,0,10*ROW('Sanitation Data'!E62))="","",OFFSET('Sanitation Data'!$E$29,0,10*ROW('Sanitation Data'!E62)))</f>
        <v/>
      </c>
      <c r="CR68" s="296" t="str">
        <f ca="true">+IF(OFFSET('Sanitation Data'!$E$30,0,10*ROW('Sanitation Data'!E62))="","",OFFSET('Sanitation Data'!$E$30,0,10*ROW('Sanitation Data'!E62)))</f>
        <v/>
      </c>
      <c r="CS68" s="296" t="str">
        <f ca="true">+IF(OFFSET('Sanitation Data'!$E$31,0,10*ROW('Sanitation Data'!E62))="","",OFFSET('Sanitation Data'!$E$31,0,10*ROW('Sanitation Data'!E62)))</f>
        <v/>
      </c>
      <c r="CT68" s="296" t="str">
        <f ca="true">+IF(OFFSET('Sanitation Data'!$E$32,0,10*ROW('Sanitation Data'!E62))="","",OFFSET('Sanitation Data'!$E$32,0,10*ROW('Sanitation Data'!E62)))</f>
        <v/>
      </c>
      <c r="CU68" s="296" t="str">
        <f ca="true">+IF(OFFSET('Sanitation Data'!$F$28,0,10*ROW('Sanitation Data'!F62))="","",OFFSET('Sanitation Data'!$F$28,0,10*ROW('Sanitation Data'!F62)))</f>
        <v/>
      </c>
      <c r="CV68" s="296" t="str">
        <f ca="true">+IF(OFFSET('Sanitation Data'!$F$29,0,10*ROW('Sanitation Data'!F62))="","",OFFSET('Sanitation Data'!$F$29,0,10*ROW('Sanitation Data'!F62)))</f>
        <v/>
      </c>
      <c r="CW68" s="296" t="str">
        <f ca="true">+IF(OFFSET('Sanitation Data'!$F$30,0,10*ROW('Sanitation Data'!F62))="","",OFFSET('Sanitation Data'!$F$30,0,10*ROW('Sanitation Data'!F62)))</f>
        <v/>
      </c>
      <c r="CX68" s="296" t="str">
        <f ca="true">+IF(OFFSET('Sanitation Data'!$F$31,0,10*ROW('Sanitation Data'!F62))="","",OFFSET('Sanitation Data'!$F$31,0,10*ROW('Sanitation Data'!F62)))</f>
        <v/>
      </c>
      <c r="CY68" s="296" t="str">
        <f ca="true">+IF(OFFSET('Sanitation Data'!$F$32,0,10*ROW('Sanitation Data'!F62))="","",OFFSET('Sanitation Data'!$F$32,0,10*ROW('Sanitation Data'!F62)))</f>
        <v/>
      </c>
      <c r="CZ68" s="296" t="str">
        <f ca="true">+IF(OFFSET('Sanitation Data'!$G$28,0,10*ROW('Sanitation Data'!G62))="","",OFFSET('Sanitation Data'!$G$28,0,10*ROW('Sanitation Data'!G62)))</f>
        <v/>
      </c>
      <c r="DA68" s="296" t="str">
        <f ca="true">+IF(OFFSET('Sanitation Data'!$G$29,0,10*ROW('Sanitation Data'!G62))="","",OFFSET('Sanitation Data'!$G$29,0,10*ROW('Sanitation Data'!G62)))</f>
        <v/>
      </c>
      <c r="DB68" s="296" t="str">
        <f ca="true">+IF(OFFSET('Sanitation Data'!$G$30,0,10*ROW('Sanitation Data'!G62))="","",OFFSET('Sanitation Data'!$G$30,0,10*ROW('Sanitation Data'!G62)))</f>
        <v/>
      </c>
      <c r="DC68" s="296" t="str">
        <f ca="true">+IF(OFFSET('Sanitation Data'!$G$31,0,10*ROW('Sanitation Data'!G62))="","",OFFSET('Sanitation Data'!$G$31,0,10*ROW('Sanitation Data'!G62)))</f>
        <v/>
      </c>
      <c r="DD68" s="296" t="str">
        <f ca="true">+IF(OFFSET('Sanitation Data'!$G$32,0,10*ROW('Sanitation Data'!G62))="","",OFFSET('Sanitation Data'!$G$32,0,10*ROW('Sanitation Data'!G62)))</f>
        <v/>
      </c>
      <c r="DE68" s="296" t="str">
        <f ca="true">+IF(OFFSET('Sanitation Data'!$H$28,0,10*ROW('Sanitation Data'!H62))="","",OFFSET('Sanitation Data'!$H$28,0,10*ROW('Sanitation Data'!H62)))</f>
        <v/>
      </c>
      <c r="DF68" s="296" t="str">
        <f ca="true">+IF(OFFSET('Sanitation Data'!$H$29,0,10*ROW('Sanitation Data'!H62))="","",OFFSET('Sanitation Data'!$H$29,0,10*ROW('Sanitation Data'!H62)))</f>
        <v/>
      </c>
      <c r="DG68" s="296" t="str">
        <f ca="true">+IF(OFFSET('Sanitation Data'!$H$30,0,10*ROW('Sanitation Data'!H62))="","",OFFSET('Sanitation Data'!$H$30,0,10*ROW('Sanitation Data'!H62)))</f>
        <v/>
      </c>
      <c r="DH68" s="296" t="str">
        <f ca="true">+IF(OFFSET('Sanitation Data'!$H$31,0,10*ROW('Sanitation Data'!H62))="","",OFFSET('Sanitation Data'!$H$31,0,10*ROW('Sanitation Data'!H62)))</f>
        <v/>
      </c>
      <c r="DI68" s="296" t="str">
        <f ca="true">+IF(OFFSET('Sanitation Data'!$H$32,0,10*ROW('Sanitation Data'!H62))="","",OFFSET('Sanitation Data'!$H$32,0,10*ROW('Sanitation Data'!H62)))</f>
        <v/>
      </c>
      <c r="DJ68" s="296" t="str">
        <f ca="true">+IF(OFFSET('Sanitation Data'!$I$28,0,10*ROW('Sanitation Data'!I62))="","",OFFSET('Sanitation Data'!$I$28,0,10*ROW('Sanitation Data'!I62)))</f>
        <v/>
      </c>
      <c r="DK68" s="296" t="str">
        <f ca="true">+IF(OFFSET('Sanitation Data'!$I$29,0,10*ROW('Sanitation Data'!I62))="","",OFFSET('Sanitation Data'!$I$29,0,10*ROW('Sanitation Data'!I62)))</f>
        <v/>
      </c>
      <c r="DL68" s="296" t="str">
        <f ca="true">+IF(OFFSET('Sanitation Data'!$I$30,0,10*ROW('Sanitation Data'!I62))="","",OFFSET('Sanitation Data'!$I$30,0,10*ROW('Sanitation Data'!I62)))</f>
        <v/>
      </c>
      <c r="DM68" s="296" t="str">
        <f ca="true">+IF(OFFSET('Sanitation Data'!$I$31,0,10*ROW('Sanitation Data'!I62))="","",OFFSET('Sanitation Data'!$I$31,0,10*ROW('Sanitation Data'!I62)))</f>
        <v/>
      </c>
      <c r="DN68" s="296" t="str">
        <f ca="true">+IF(OFFSET('Sanitation Data'!$I$32,0,10*ROW('Sanitation Data'!I62))="","",OFFSET('Sanitation Data'!$I$32,0,10*ROW('Sanitation Data'!I62)))</f>
        <v/>
      </c>
      <c r="DO68" s="296" t="str">
        <f ca="true">+IF(OFFSET('Hygiene Data'!$D$11,0,10*ROW('Hygiene Data'!D62))="","",OFFSET('Hygiene Data'!$D$11,0,10*ROW('Hygiene Data'!D62)))</f>
        <v/>
      </c>
      <c r="DP68" s="296" t="str">
        <f ca="true">+IF(OFFSET('Hygiene Data'!$D$12,0,10*ROW('Hygiene Data'!D62))="","",OFFSET('Hygiene Data'!$D$12,0,10*ROW('Hygiene Data'!D62)))</f>
        <v/>
      </c>
      <c r="DQ68" s="296" t="str">
        <f ca="true">+IF(OFFSET('Hygiene Data'!$D$13,0,10*ROW('Hygiene Data'!D62))="","",OFFSET('Hygiene Data'!$D$13,0,10*ROW('Hygiene Data'!D62)))</f>
        <v/>
      </c>
      <c r="DR68" s="296" t="str">
        <f ca="true">+IF(OFFSET('Hygiene Data'!$E$11,0,10*ROW('Hygiene Data'!E62))="","",OFFSET('Hygiene Data'!$E$11,0,10*ROW('Hygiene Data'!E62)))</f>
        <v/>
      </c>
      <c r="DS68" s="296" t="str">
        <f ca="true">+IF(OFFSET('Hygiene Data'!$E$12,0,10*ROW('Hygiene Data'!E62))="","",OFFSET('Hygiene Data'!$E$12,0,10*ROW('Hygiene Data'!E62)))</f>
        <v/>
      </c>
      <c r="DT68" s="296" t="str">
        <f ca="true">+IF(OFFSET('Hygiene Data'!$E$13,0,10*ROW('Hygiene Data'!E62))="","",OFFSET('Hygiene Data'!$E$13,0,10*ROW('Hygiene Data'!E62)))</f>
        <v/>
      </c>
      <c r="DU68" s="296" t="str">
        <f ca="true">+IF(OFFSET('Hygiene Data'!$F$11,0,10*ROW('Hygiene Data'!F62))="","",OFFSET('Hygiene Data'!$F$11,0,10*ROW('Hygiene Data'!F62)))</f>
        <v/>
      </c>
      <c r="DV68" s="296" t="str">
        <f ca="true">+IF(OFFSET('Hygiene Data'!$F$12,0,10*ROW('Hygiene Data'!F62))="","",OFFSET('Hygiene Data'!$F$12,0,10*ROW('Hygiene Data'!F62)))</f>
        <v/>
      </c>
      <c r="DW68" s="296" t="str">
        <f ca="true">+IF(OFFSET('Hygiene Data'!$F$13,0,10*ROW('Hygiene Data'!F62))="","",OFFSET('Hygiene Data'!$F$13,0,10*ROW('Hygiene Data'!F62)))</f>
        <v/>
      </c>
      <c r="DX68" s="296" t="str">
        <f ca="true">+IF(OFFSET('Hygiene Data'!$G$11,0,10*ROW('Hygiene Data'!G62))="","",OFFSET('Hygiene Data'!$G$11,0,10*ROW('Hygiene Data'!G62)))</f>
        <v/>
      </c>
      <c r="DY68" s="296" t="str">
        <f ca="true">+IF(OFFSET('Hygiene Data'!$G$12,0,10*ROW('Hygiene Data'!G62))="","",OFFSET('Hygiene Data'!$G$12,0,10*ROW('Hygiene Data'!G62)))</f>
        <v/>
      </c>
      <c r="DZ68" s="296" t="str">
        <f ca="true">+IF(OFFSET('Hygiene Data'!$G$13,0,10*ROW('Hygiene Data'!G62))="","",OFFSET('Hygiene Data'!$G$13,0,10*ROW('Hygiene Data'!G62)))</f>
        <v/>
      </c>
      <c r="EA68" s="296" t="str">
        <f ca="true">+IF(OFFSET('Hygiene Data'!$H$11,0,10*ROW('Hygiene Data'!H62))="","",OFFSET('Hygiene Data'!$H$11,0,10*ROW('Hygiene Data'!H62)))</f>
        <v/>
      </c>
      <c r="EB68" s="296" t="str">
        <f ca="true">+IF(OFFSET('Hygiene Data'!$H$12,0,10*ROW('Hygiene Data'!H62))="","",OFFSET('Hygiene Data'!$H$12,0,10*ROW('Hygiene Data'!H62)))</f>
        <v/>
      </c>
      <c r="EC68" s="296" t="str">
        <f ca="true">+IF(OFFSET('Hygiene Data'!$H$13,0,10*ROW('Hygiene Data'!H62))="","",OFFSET('Hygiene Data'!$H$13,0,10*ROW('Hygiene Data'!H62)))</f>
        <v/>
      </c>
      <c r="ED68" s="296" t="str">
        <f ca="true">+IF(OFFSET('Hygiene Data'!$I$11,0,10*ROW('Hygiene Data'!I62))="","",OFFSET('Hygiene Data'!$I$11,0,10*ROW('Hygiene Data'!I62)))</f>
        <v/>
      </c>
      <c r="EE68" s="296" t="str">
        <f ca="true">+IF(OFFSET('Hygiene Data'!$I$12,0,10*ROW('Hygiene Data'!I62))="","",OFFSET('Hygiene Data'!$I$12,0,10*ROW('Hygiene Data'!I62)))</f>
        <v/>
      </c>
      <c r="EF68" s="296"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8" t="str">
        <f t="shared" ca="true" si="0"/>
        <v/>
      </c>
      <c r="D69" s="9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6"/>
      <c r="BS69" s="296" t="str">
        <f ca="true">+IF(OFFSET('Water Data'!$D$27,0,10*ROW('Water Data'!D63))="","",OFFSET('Water Data'!$D$27,0,10*ROW('Water Data'!D63)))</f>
        <v/>
      </c>
      <c r="BT69" s="296" t="str">
        <f ca="true">+IF(OFFSET('Water Data'!$D$28,0,10*ROW('Water Data'!D63))="","",OFFSET('Water Data'!$D$28,0,10*ROW('Water Data'!D63)))</f>
        <v/>
      </c>
      <c r="BU69" s="296" t="str">
        <f ca="true">+IF(OFFSET('Water Data'!$D$29,0,10*ROW('Water Data'!D63))="","",OFFSET('Water Data'!$D$29,0,10*ROW('Water Data'!D63)))</f>
        <v/>
      </c>
      <c r="BV69" s="296" t="str">
        <f ca="true">+IF(OFFSET('Water Data'!$E$27,0,10*ROW('Water Data'!E63))="","",OFFSET('Water Data'!$E$27,0,10*ROW('Water Data'!E63)))</f>
        <v/>
      </c>
      <c r="BW69" s="296" t="str">
        <f ca="true">+IF(OFFSET('Water Data'!$E$28,0,10*ROW('Water Data'!E63))="","",OFFSET('Water Data'!$E$28,0,10*ROW('Water Data'!E63)))</f>
        <v/>
      </c>
      <c r="BX69" s="296" t="str">
        <f ca="true">+IF(OFFSET('Water Data'!$E$29,0,10*ROW('Water Data'!E63))="","",OFFSET('Water Data'!$E$29,0,10*ROW('Water Data'!E63)))</f>
        <v/>
      </c>
      <c r="BY69" s="296" t="str">
        <f ca="true">+IF(OFFSET('Water Data'!$F$27,0,10*ROW('Water Data'!F63))="","",OFFSET('Water Data'!$F$27,0,10*ROW('Water Data'!F63)))</f>
        <v/>
      </c>
      <c r="BZ69" s="296" t="str">
        <f ca="true">+IF(OFFSET('Water Data'!$F$28,0,10*ROW('Water Data'!F63))="","",OFFSET('Water Data'!$F$28,0,10*ROW('Water Data'!F63)))</f>
        <v/>
      </c>
      <c r="CA69" s="296" t="str">
        <f ca="true">+IF(OFFSET('Water Data'!$F$29,0,10*ROW('Water Data'!F63))="","",OFFSET('Water Data'!$F$29,0,10*ROW('Water Data'!F63)))</f>
        <v/>
      </c>
      <c r="CB69" s="296" t="str">
        <f ca="true">+IF(OFFSET('Water Data'!$G$27,0,10*ROW('Water Data'!G63))="","",OFFSET('Water Data'!$G$27,0,10*ROW('Water Data'!G63)))</f>
        <v/>
      </c>
      <c r="CC69" s="296" t="str">
        <f ca="true">+IF(OFFSET('Water Data'!$G$28,0,10*ROW('Water Data'!G63))="","",OFFSET('Water Data'!$G$28,0,10*ROW('Water Data'!G63)))</f>
        <v/>
      </c>
      <c r="CD69" s="296" t="str">
        <f ca="true">+IF(OFFSET('Water Data'!$G$29,0,10*ROW('Water Data'!G63))="","",OFFSET('Water Data'!$G$29,0,10*ROW('Water Data'!G63)))</f>
        <v/>
      </c>
      <c r="CE69" s="296" t="str">
        <f ca="true">+IF(OFFSET('Water Data'!$H$27,0,10*ROW('Water Data'!H63))="","",OFFSET('Water Data'!$H$27,0,10*ROW('Water Data'!H63)))</f>
        <v/>
      </c>
      <c r="CF69" s="296" t="str">
        <f ca="true">+IF(OFFSET('Water Data'!$H$28,0,10*ROW('Water Data'!H63))="","",OFFSET('Water Data'!$H$28,0,10*ROW('Water Data'!H63)))</f>
        <v/>
      </c>
      <c r="CG69" s="296" t="str">
        <f ca="true">+IF(OFFSET('Water Data'!$H$29,0,10*ROW('Water Data'!H63))="","",OFFSET('Water Data'!$H$29,0,10*ROW('Water Data'!H63)))</f>
        <v/>
      </c>
      <c r="CH69" s="296" t="str">
        <f ca="true">+IF(OFFSET('Water Data'!$I$27,0,10*ROW('Water Data'!I63))="","",OFFSET('Water Data'!$I$27,0,10*ROW('Water Data'!I63)))</f>
        <v/>
      </c>
      <c r="CI69" s="296" t="str">
        <f ca="true">+IF(OFFSET('Water Data'!$I$28,0,10*ROW('Water Data'!I63))="","",OFFSET('Water Data'!$I$28,0,10*ROW('Water Data'!I63)))</f>
        <v/>
      </c>
      <c r="CJ69" s="296" t="str">
        <f ca="true">+IF(OFFSET('Water Data'!$I$29,0,10*ROW('Water Data'!I63))="","",OFFSET('Water Data'!$I$29,0,10*ROW('Water Data'!I63)))</f>
        <v/>
      </c>
      <c r="CK69" s="296" t="str">
        <f ca="true">+IF(OFFSET('Sanitation Data'!$D$28,0,10*ROW('Sanitation Data'!D63))="","",OFFSET('Sanitation Data'!$D$28,0,10*ROW('Sanitation Data'!D63)))</f>
        <v/>
      </c>
      <c r="CL69" s="296" t="str">
        <f ca="true">+IF(OFFSET('Sanitation Data'!$D$29,0,10*ROW('Sanitation Data'!D63))="","",OFFSET('Sanitation Data'!$D$29,0,10*ROW('Sanitation Data'!D63)))</f>
        <v/>
      </c>
      <c r="CM69" s="296" t="str">
        <f ca="true">+IF(OFFSET('Sanitation Data'!$D$30,0,10*ROW('Sanitation Data'!D63))="","",OFFSET('Sanitation Data'!$D$30,0,10*ROW('Sanitation Data'!D63)))</f>
        <v/>
      </c>
      <c r="CN69" s="296" t="str">
        <f ca="true">+IF(OFFSET('Sanitation Data'!$D$31,0,10*ROW('Sanitation Data'!D63))="","",OFFSET('Sanitation Data'!$D$31,0,10*ROW('Sanitation Data'!D63)))</f>
        <v/>
      </c>
      <c r="CO69" s="296" t="str">
        <f ca="true">+IF(OFFSET('Sanitation Data'!$D$32,0,10*ROW('Sanitation Data'!D63))="","",OFFSET('Sanitation Data'!$D$32,0,10*ROW('Sanitation Data'!D63)))</f>
        <v/>
      </c>
      <c r="CP69" s="296" t="str">
        <f ca="true">+IF(OFFSET('Sanitation Data'!$E$28,0,10*ROW('Sanitation Data'!E63))="","",OFFSET('Sanitation Data'!$E$28,0,10*ROW('Sanitation Data'!E63)))</f>
        <v/>
      </c>
      <c r="CQ69" s="296" t="str">
        <f ca="true">+IF(OFFSET('Sanitation Data'!$E$29,0,10*ROW('Sanitation Data'!E63))="","",OFFSET('Sanitation Data'!$E$29,0,10*ROW('Sanitation Data'!E63)))</f>
        <v/>
      </c>
      <c r="CR69" s="296" t="str">
        <f ca="true">+IF(OFFSET('Sanitation Data'!$E$30,0,10*ROW('Sanitation Data'!E63))="","",OFFSET('Sanitation Data'!$E$30,0,10*ROW('Sanitation Data'!E63)))</f>
        <v/>
      </c>
      <c r="CS69" s="296" t="str">
        <f ca="true">+IF(OFFSET('Sanitation Data'!$E$31,0,10*ROW('Sanitation Data'!E63))="","",OFFSET('Sanitation Data'!$E$31,0,10*ROW('Sanitation Data'!E63)))</f>
        <v/>
      </c>
      <c r="CT69" s="296" t="str">
        <f ca="true">+IF(OFFSET('Sanitation Data'!$E$32,0,10*ROW('Sanitation Data'!E63))="","",OFFSET('Sanitation Data'!$E$32,0,10*ROW('Sanitation Data'!E63)))</f>
        <v/>
      </c>
      <c r="CU69" s="296" t="str">
        <f ca="true">+IF(OFFSET('Sanitation Data'!$F$28,0,10*ROW('Sanitation Data'!F63))="","",OFFSET('Sanitation Data'!$F$28,0,10*ROW('Sanitation Data'!F63)))</f>
        <v/>
      </c>
      <c r="CV69" s="296" t="str">
        <f ca="true">+IF(OFFSET('Sanitation Data'!$F$29,0,10*ROW('Sanitation Data'!F63))="","",OFFSET('Sanitation Data'!$F$29,0,10*ROW('Sanitation Data'!F63)))</f>
        <v/>
      </c>
      <c r="CW69" s="296" t="str">
        <f ca="true">+IF(OFFSET('Sanitation Data'!$F$30,0,10*ROW('Sanitation Data'!F63))="","",OFFSET('Sanitation Data'!$F$30,0,10*ROW('Sanitation Data'!F63)))</f>
        <v/>
      </c>
      <c r="CX69" s="296" t="str">
        <f ca="true">+IF(OFFSET('Sanitation Data'!$F$31,0,10*ROW('Sanitation Data'!F63))="","",OFFSET('Sanitation Data'!$F$31,0,10*ROW('Sanitation Data'!F63)))</f>
        <v/>
      </c>
      <c r="CY69" s="296" t="str">
        <f ca="true">+IF(OFFSET('Sanitation Data'!$F$32,0,10*ROW('Sanitation Data'!F63))="","",OFFSET('Sanitation Data'!$F$32,0,10*ROW('Sanitation Data'!F63)))</f>
        <v/>
      </c>
      <c r="CZ69" s="296" t="str">
        <f ca="true">+IF(OFFSET('Sanitation Data'!$G$28,0,10*ROW('Sanitation Data'!G63))="","",OFFSET('Sanitation Data'!$G$28,0,10*ROW('Sanitation Data'!G63)))</f>
        <v/>
      </c>
      <c r="DA69" s="296" t="str">
        <f ca="true">+IF(OFFSET('Sanitation Data'!$G$29,0,10*ROW('Sanitation Data'!G63))="","",OFFSET('Sanitation Data'!$G$29,0,10*ROW('Sanitation Data'!G63)))</f>
        <v/>
      </c>
      <c r="DB69" s="296" t="str">
        <f ca="true">+IF(OFFSET('Sanitation Data'!$G$30,0,10*ROW('Sanitation Data'!G63))="","",OFFSET('Sanitation Data'!$G$30,0,10*ROW('Sanitation Data'!G63)))</f>
        <v/>
      </c>
      <c r="DC69" s="296" t="str">
        <f ca="true">+IF(OFFSET('Sanitation Data'!$G$31,0,10*ROW('Sanitation Data'!G63))="","",OFFSET('Sanitation Data'!$G$31,0,10*ROW('Sanitation Data'!G63)))</f>
        <v/>
      </c>
      <c r="DD69" s="296" t="str">
        <f ca="true">+IF(OFFSET('Sanitation Data'!$G$32,0,10*ROW('Sanitation Data'!G63))="","",OFFSET('Sanitation Data'!$G$32,0,10*ROW('Sanitation Data'!G63)))</f>
        <v/>
      </c>
      <c r="DE69" s="296" t="str">
        <f ca="true">+IF(OFFSET('Sanitation Data'!$H$28,0,10*ROW('Sanitation Data'!H63))="","",OFFSET('Sanitation Data'!$H$28,0,10*ROW('Sanitation Data'!H63)))</f>
        <v/>
      </c>
      <c r="DF69" s="296" t="str">
        <f ca="true">+IF(OFFSET('Sanitation Data'!$H$29,0,10*ROW('Sanitation Data'!H63))="","",OFFSET('Sanitation Data'!$H$29,0,10*ROW('Sanitation Data'!H63)))</f>
        <v/>
      </c>
      <c r="DG69" s="296" t="str">
        <f ca="true">+IF(OFFSET('Sanitation Data'!$H$30,0,10*ROW('Sanitation Data'!H63))="","",OFFSET('Sanitation Data'!$H$30,0,10*ROW('Sanitation Data'!H63)))</f>
        <v/>
      </c>
      <c r="DH69" s="296" t="str">
        <f ca="true">+IF(OFFSET('Sanitation Data'!$H$31,0,10*ROW('Sanitation Data'!H63))="","",OFFSET('Sanitation Data'!$H$31,0,10*ROW('Sanitation Data'!H63)))</f>
        <v/>
      </c>
      <c r="DI69" s="296" t="str">
        <f ca="true">+IF(OFFSET('Sanitation Data'!$H$32,0,10*ROW('Sanitation Data'!H63))="","",OFFSET('Sanitation Data'!$H$32,0,10*ROW('Sanitation Data'!H63)))</f>
        <v/>
      </c>
      <c r="DJ69" s="296" t="str">
        <f ca="true">+IF(OFFSET('Sanitation Data'!$I$28,0,10*ROW('Sanitation Data'!I63))="","",OFFSET('Sanitation Data'!$I$28,0,10*ROW('Sanitation Data'!I63)))</f>
        <v/>
      </c>
      <c r="DK69" s="296" t="str">
        <f ca="true">+IF(OFFSET('Sanitation Data'!$I$29,0,10*ROW('Sanitation Data'!I63))="","",OFFSET('Sanitation Data'!$I$29,0,10*ROW('Sanitation Data'!I63)))</f>
        <v/>
      </c>
      <c r="DL69" s="296" t="str">
        <f ca="true">+IF(OFFSET('Sanitation Data'!$I$30,0,10*ROW('Sanitation Data'!I63))="","",OFFSET('Sanitation Data'!$I$30,0,10*ROW('Sanitation Data'!I63)))</f>
        <v/>
      </c>
      <c r="DM69" s="296" t="str">
        <f ca="true">+IF(OFFSET('Sanitation Data'!$I$31,0,10*ROW('Sanitation Data'!I63))="","",OFFSET('Sanitation Data'!$I$31,0,10*ROW('Sanitation Data'!I63)))</f>
        <v/>
      </c>
      <c r="DN69" s="296" t="str">
        <f ca="true">+IF(OFFSET('Sanitation Data'!$I$32,0,10*ROW('Sanitation Data'!I63))="","",OFFSET('Sanitation Data'!$I$32,0,10*ROW('Sanitation Data'!I63)))</f>
        <v/>
      </c>
      <c r="DO69" s="296" t="str">
        <f ca="true">+IF(OFFSET('Hygiene Data'!$D$11,0,10*ROW('Hygiene Data'!D63))="","",OFFSET('Hygiene Data'!$D$11,0,10*ROW('Hygiene Data'!D63)))</f>
        <v/>
      </c>
      <c r="DP69" s="296" t="str">
        <f ca="true">+IF(OFFSET('Hygiene Data'!$D$12,0,10*ROW('Hygiene Data'!D63))="","",OFFSET('Hygiene Data'!$D$12,0,10*ROW('Hygiene Data'!D63)))</f>
        <v/>
      </c>
      <c r="DQ69" s="296" t="str">
        <f ca="true">+IF(OFFSET('Hygiene Data'!$D$13,0,10*ROW('Hygiene Data'!D63))="","",OFFSET('Hygiene Data'!$D$13,0,10*ROW('Hygiene Data'!D63)))</f>
        <v/>
      </c>
      <c r="DR69" s="296" t="str">
        <f ca="true">+IF(OFFSET('Hygiene Data'!$E$11,0,10*ROW('Hygiene Data'!E63))="","",OFFSET('Hygiene Data'!$E$11,0,10*ROW('Hygiene Data'!E63)))</f>
        <v/>
      </c>
      <c r="DS69" s="296" t="str">
        <f ca="true">+IF(OFFSET('Hygiene Data'!$E$12,0,10*ROW('Hygiene Data'!E63))="","",OFFSET('Hygiene Data'!$E$12,0,10*ROW('Hygiene Data'!E63)))</f>
        <v/>
      </c>
      <c r="DT69" s="296" t="str">
        <f ca="true">+IF(OFFSET('Hygiene Data'!$E$13,0,10*ROW('Hygiene Data'!E63))="","",OFFSET('Hygiene Data'!$E$13,0,10*ROW('Hygiene Data'!E63)))</f>
        <v/>
      </c>
      <c r="DU69" s="296" t="str">
        <f ca="true">+IF(OFFSET('Hygiene Data'!$F$11,0,10*ROW('Hygiene Data'!F63))="","",OFFSET('Hygiene Data'!$F$11,0,10*ROW('Hygiene Data'!F63)))</f>
        <v/>
      </c>
      <c r="DV69" s="296" t="str">
        <f ca="true">+IF(OFFSET('Hygiene Data'!$F$12,0,10*ROW('Hygiene Data'!F63))="","",OFFSET('Hygiene Data'!$F$12,0,10*ROW('Hygiene Data'!F63)))</f>
        <v/>
      </c>
      <c r="DW69" s="296" t="str">
        <f ca="true">+IF(OFFSET('Hygiene Data'!$F$13,0,10*ROW('Hygiene Data'!F63))="","",OFFSET('Hygiene Data'!$F$13,0,10*ROW('Hygiene Data'!F63)))</f>
        <v/>
      </c>
      <c r="DX69" s="296" t="str">
        <f ca="true">+IF(OFFSET('Hygiene Data'!$G$11,0,10*ROW('Hygiene Data'!G63))="","",OFFSET('Hygiene Data'!$G$11,0,10*ROW('Hygiene Data'!G63)))</f>
        <v/>
      </c>
      <c r="DY69" s="296" t="str">
        <f ca="true">+IF(OFFSET('Hygiene Data'!$G$12,0,10*ROW('Hygiene Data'!G63))="","",OFFSET('Hygiene Data'!$G$12,0,10*ROW('Hygiene Data'!G63)))</f>
        <v/>
      </c>
      <c r="DZ69" s="296" t="str">
        <f ca="true">+IF(OFFSET('Hygiene Data'!$G$13,0,10*ROW('Hygiene Data'!G63))="","",OFFSET('Hygiene Data'!$G$13,0,10*ROW('Hygiene Data'!G63)))</f>
        <v/>
      </c>
      <c r="EA69" s="296" t="str">
        <f ca="true">+IF(OFFSET('Hygiene Data'!$H$11,0,10*ROW('Hygiene Data'!H63))="","",OFFSET('Hygiene Data'!$H$11,0,10*ROW('Hygiene Data'!H63)))</f>
        <v/>
      </c>
      <c r="EB69" s="296" t="str">
        <f ca="true">+IF(OFFSET('Hygiene Data'!$H$12,0,10*ROW('Hygiene Data'!H63))="","",OFFSET('Hygiene Data'!$H$12,0,10*ROW('Hygiene Data'!H63)))</f>
        <v/>
      </c>
      <c r="EC69" s="296" t="str">
        <f ca="true">+IF(OFFSET('Hygiene Data'!$H$13,0,10*ROW('Hygiene Data'!H63))="","",OFFSET('Hygiene Data'!$H$13,0,10*ROW('Hygiene Data'!H63)))</f>
        <v/>
      </c>
      <c r="ED69" s="296" t="str">
        <f ca="true">+IF(OFFSET('Hygiene Data'!$I$11,0,10*ROW('Hygiene Data'!I63))="","",OFFSET('Hygiene Data'!$I$11,0,10*ROW('Hygiene Data'!I63)))</f>
        <v/>
      </c>
      <c r="EE69" s="296" t="str">
        <f ca="true">+IF(OFFSET('Hygiene Data'!$I$12,0,10*ROW('Hygiene Data'!I63))="","",OFFSET('Hygiene Data'!$I$12,0,10*ROW('Hygiene Data'!I63)))</f>
        <v/>
      </c>
      <c r="EF69" s="296"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8" t="str">
        <f t="shared" ca="true" si="0"/>
        <v/>
      </c>
      <c r="D70" s="9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6"/>
      <c r="BS70" s="296" t="str">
        <f ca="true">+IF(OFFSET('Water Data'!$D$27,0,10*ROW('Water Data'!D64))="","",OFFSET('Water Data'!$D$27,0,10*ROW('Water Data'!D64)))</f>
        <v/>
      </c>
      <c r="BT70" s="296" t="str">
        <f ca="true">+IF(OFFSET('Water Data'!$D$28,0,10*ROW('Water Data'!D64))="","",OFFSET('Water Data'!$D$28,0,10*ROW('Water Data'!D64)))</f>
        <v/>
      </c>
      <c r="BU70" s="296" t="str">
        <f ca="true">+IF(OFFSET('Water Data'!$D$29,0,10*ROW('Water Data'!D64))="","",OFFSET('Water Data'!$D$29,0,10*ROW('Water Data'!D64)))</f>
        <v/>
      </c>
      <c r="BV70" s="296" t="str">
        <f ca="true">+IF(OFFSET('Water Data'!$E$27,0,10*ROW('Water Data'!E64))="","",OFFSET('Water Data'!$E$27,0,10*ROW('Water Data'!E64)))</f>
        <v/>
      </c>
      <c r="BW70" s="296" t="str">
        <f ca="true">+IF(OFFSET('Water Data'!$E$28,0,10*ROW('Water Data'!E64))="","",OFFSET('Water Data'!$E$28,0,10*ROW('Water Data'!E64)))</f>
        <v/>
      </c>
      <c r="BX70" s="296" t="str">
        <f ca="true">+IF(OFFSET('Water Data'!$E$29,0,10*ROW('Water Data'!E64))="","",OFFSET('Water Data'!$E$29,0,10*ROW('Water Data'!E64)))</f>
        <v/>
      </c>
      <c r="BY70" s="296" t="str">
        <f ca="true">+IF(OFFSET('Water Data'!$F$27,0,10*ROW('Water Data'!F64))="","",OFFSET('Water Data'!$F$27,0,10*ROW('Water Data'!F64)))</f>
        <v/>
      </c>
      <c r="BZ70" s="296" t="str">
        <f ca="true">+IF(OFFSET('Water Data'!$F$28,0,10*ROW('Water Data'!F64))="","",OFFSET('Water Data'!$F$28,0,10*ROW('Water Data'!F64)))</f>
        <v/>
      </c>
      <c r="CA70" s="296" t="str">
        <f ca="true">+IF(OFFSET('Water Data'!$F$29,0,10*ROW('Water Data'!F64))="","",OFFSET('Water Data'!$F$29,0,10*ROW('Water Data'!F64)))</f>
        <v/>
      </c>
      <c r="CB70" s="296" t="str">
        <f ca="true">+IF(OFFSET('Water Data'!$G$27,0,10*ROW('Water Data'!G64))="","",OFFSET('Water Data'!$G$27,0,10*ROW('Water Data'!G64)))</f>
        <v/>
      </c>
      <c r="CC70" s="296" t="str">
        <f ca="true">+IF(OFFSET('Water Data'!$G$28,0,10*ROW('Water Data'!G64))="","",OFFSET('Water Data'!$G$28,0,10*ROW('Water Data'!G64)))</f>
        <v/>
      </c>
      <c r="CD70" s="296" t="str">
        <f ca="true">+IF(OFFSET('Water Data'!$G$29,0,10*ROW('Water Data'!G64))="","",OFFSET('Water Data'!$G$29,0,10*ROW('Water Data'!G64)))</f>
        <v/>
      </c>
      <c r="CE70" s="296" t="str">
        <f ca="true">+IF(OFFSET('Water Data'!$H$27,0,10*ROW('Water Data'!H64))="","",OFFSET('Water Data'!$H$27,0,10*ROW('Water Data'!H64)))</f>
        <v/>
      </c>
      <c r="CF70" s="296" t="str">
        <f ca="true">+IF(OFFSET('Water Data'!$H$28,0,10*ROW('Water Data'!H64))="","",OFFSET('Water Data'!$H$28,0,10*ROW('Water Data'!H64)))</f>
        <v/>
      </c>
      <c r="CG70" s="296" t="str">
        <f ca="true">+IF(OFFSET('Water Data'!$H$29,0,10*ROW('Water Data'!H64))="","",OFFSET('Water Data'!$H$29,0,10*ROW('Water Data'!H64)))</f>
        <v/>
      </c>
      <c r="CH70" s="296" t="str">
        <f ca="true">+IF(OFFSET('Water Data'!$I$27,0,10*ROW('Water Data'!I64))="","",OFFSET('Water Data'!$I$27,0,10*ROW('Water Data'!I64)))</f>
        <v/>
      </c>
      <c r="CI70" s="296" t="str">
        <f ca="true">+IF(OFFSET('Water Data'!$I$28,0,10*ROW('Water Data'!I64))="","",OFFSET('Water Data'!$I$28,0,10*ROW('Water Data'!I64)))</f>
        <v/>
      </c>
      <c r="CJ70" s="296" t="str">
        <f ca="true">+IF(OFFSET('Water Data'!$I$29,0,10*ROW('Water Data'!I64))="","",OFFSET('Water Data'!$I$29,0,10*ROW('Water Data'!I64)))</f>
        <v/>
      </c>
      <c r="CK70" s="296" t="str">
        <f ca="true">+IF(OFFSET('Sanitation Data'!$D$28,0,10*ROW('Sanitation Data'!D64))="","",OFFSET('Sanitation Data'!$D$28,0,10*ROW('Sanitation Data'!D64)))</f>
        <v/>
      </c>
      <c r="CL70" s="296" t="str">
        <f ca="true">+IF(OFFSET('Sanitation Data'!$D$29,0,10*ROW('Sanitation Data'!D64))="","",OFFSET('Sanitation Data'!$D$29,0,10*ROW('Sanitation Data'!D64)))</f>
        <v/>
      </c>
      <c r="CM70" s="296" t="str">
        <f ca="true">+IF(OFFSET('Sanitation Data'!$D$30,0,10*ROW('Sanitation Data'!D64))="","",OFFSET('Sanitation Data'!$D$30,0,10*ROW('Sanitation Data'!D64)))</f>
        <v/>
      </c>
      <c r="CN70" s="296" t="str">
        <f ca="true">+IF(OFFSET('Sanitation Data'!$D$31,0,10*ROW('Sanitation Data'!D64))="","",OFFSET('Sanitation Data'!$D$31,0,10*ROW('Sanitation Data'!D64)))</f>
        <v/>
      </c>
      <c r="CO70" s="296" t="str">
        <f ca="true">+IF(OFFSET('Sanitation Data'!$D$32,0,10*ROW('Sanitation Data'!D64))="","",OFFSET('Sanitation Data'!$D$32,0,10*ROW('Sanitation Data'!D64)))</f>
        <v/>
      </c>
      <c r="CP70" s="296" t="str">
        <f ca="true">+IF(OFFSET('Sanitation Data'!$E$28,0,10*ROW('Sanitation Data'!E64))="","",OFFSET('Sanitation Data'!$E$28,0,10*ROW('Sanitation Data'!E64)))</f>
        <v/>
      </c>
      <c r="CQ70" s="296" t="str">
        <f ca="true">+IF(OFFSET('Sanitation Data'!$E$29,0,10*ROW('Sanitation Data'!E64))="","",OFFSET('Sanitation Data'!$E$29,0,10*ROW('Sanitation Data'!E64)))</f>
        <v/>
      </c>
      <c r="CR70" s="296" t="str">
        <f ca="true">+IF(OFFSET('Sanitation Data'!$E$30,0,10*ROW('Sanitation Data'!E64))="","",OFFSET('Sanitation Data'!$E$30,0,10*ROW('Sanitation Data'!E64)))</f>
        <v/>
      </c>
      <c r="CS70" s="296" t="str">
        <f ca="true">+IF(OFFSET('Sanitation Data'!$E$31,0,10*ROW('Sanitation Data'!E64))="","",OFFSET('Sanitation Data'!$E$31,0,10*ROW('Sanitation Data'!E64)))</f>
        <v/>
      </c>
      <c r="CT70" s="296" t="str">
        <f ca="true">+IF(OFFSET('Sanitation Data'!$E$32,0,10*ROW('Sanitation Data'!E64))="","",OFFSET('Sanitation Data'!$E$32,0,10*ROW('Sanitation Data'!E64)))</f>
        <v/>
      </c>
      <c r="CU70" s="296" t="str">
        <f ca="true">+IF(OFFSET('Sanitation Data'!$F$28,0,10*ROW('Sanitation Data'!F64))="","",OFFSET('Sanitation Data'!$F$28,0,10*ROW('Sanitation Data'!F64)))</f>
        <v/>
      </c>
      <c r="CV70" s="296" t="str">
        <f ca="true">+IF(OFFSET('Sanitation Data'!$F$29,0,10*ROW('Sanitation Data'!F64))="","",OFFSET('Sanitation Data'!$F$29,0,10*ROW('Sanitation Data'!F64)))</f>
        <v/>
      </c>
      <c r="CW70" s="296" t="str">
        <f ca="true">+IF(OFFSET('Sanitation Data'!$F$30,0,10*ROW('Sanitation Data'!F64))="","",OFFSET('Sanitation Data'!$F$30,0,10*ROW('Sanitation Data'!F64)))</f>
        <v/>
      </c>
      <c r="CX70" s="296" t="str">
        <f ca="true">+IF(OFFSET('Sanitation Data'!$F$31,0,10*ROW('Sanitation Data'!F64))="","",OFFSET('Sanitation Data'!$F$31,0,10*ROW('Sanitation Data'!F64)))</f>
        <v/>
      </c>
      <c r="CY70" s="296" t="str">
        <f ca="true">+IF(OFFSET('Sanitation Data'!$F$32,0,10*ROW('Sanitation Data'!F64))="","",OFFSET('Sanitation Data'!$F$32,0,10*ROW('Sanitation Data'!F64)))</f>
        <v/>
      </c>
      <c r="CZ70" s="296" t="str">
        <f ca="true">+IF(OFFSET('Sanitation Data'!$G$28,0,10*ROW('Sanitation Data'!G64))="","",OFFSET('Sanitation Data'!$G$28,0,10*ROW('Sanitation Data'!G64)))</f>
        <v/>
      </c>
      <c r="DA70" s="296" t="str">
        <f ca="true">+IF(OFFSET('Sanitation Data'!$G$29,0,10*ROW('Sanitation Data'!G64))="","",OFFSET('Sanitation Data'!$G$29,0,10*ROW('Sanitation Data'!G64)))</f>
        <v/>
      </c>
      <c r="DB70" s="296" t="str">
        <f ca="true">+IF(OFFSET('Sanitation Data'!$G$30,0,10*ROW('Sanitation Data'!G64))="","",OFFSET('Sanitation Data'!$G$30,0,10*ROW('Sanitation Data'!G64)))</f>
        <v/>
      </c>
      <c r="DC70" s="296" t="str">
        <f ca="true">+IF(OFFSET('Sanitation Data'!$G$31,0,10*ROW('Sanitation Data'!G64))="","",OFFSET('Sanitation Data'!$G$31,0,10*ROW('Sanitation Data'!G64)))</f>
        <v/>
      </c>
      <c r="DD70" s="296" t="str">
        <f ca="true">+IF(OFFSET('Sanitation Data'!$G$32,0,10*ROW('Sanitation Data'!G64))="","",OFFSET('Sanitation Data'!$G$32,0,10*ROW('Sanitation Data'!G64)))</f>
        <v/>
      </c>
      <c r="DE70" s="296" t="str">
        <f ca="true">+IF(OFFSET('Sanitation Data'!$H$28,0,10*ROW('Sanitation Data'!H64))="","",OFFSET('Sanitation Data'!$H$28,0,10*ROW('Sanitation Data'!H64)))</f>
        <v/>
      </c>
      <c r="DF70" s="296" t="str">
        <f ca="true">+IF(OFFSET('Sanitation Data'!$H$29,0,10*ROW('Sanitation Data'!H64))="","",OFFSET('Sanitation Data'!$H$29,0,10*ROW('Sanitation Data'!H64)))</f>
        <v/>
      </c>
      <c r="DG70" s="296" t="str">
        <f ca="true">+IF(OFFSET('Sanitation Data'!$H$30,0,10*ROW('Sanitation Data'!H64))="","",OFFSET('Sanitation Data'!$H$30,0,10*ROW('Sanitation Data'!H64)))</f>
        <v/>
      </c>
      <c r="DH70" s="296" t="str">
        <f ca="true">+IF(OFFSET('Sanitation Data'!$H$31,0,10*ROW('Sanitation Data'!H64))="","",OFFSET('Sanitation Data'!$H$31,0,10*ROW('Sanitation Data'!H64)))</f>
        <v/>
      </c>
      <c r="DI70" s="296" t="str">
        <f ca="true">+IF(OFFSET('Sanitation Data'!$H$32,0,10*ROW('Sanitation Data'!H64))="","",OFFSET('Sanitation Data'!$H$32,0,10*ROW('Sanitation Data'!H64)))</f>
        <v/>
      </c>
      <c r="DJ70" s="296" t="str">
        <f ca="true">+IF(OFFSET('Sanitation Data'!$I$28,0,10*ROW('Sanitation Data'!I64))="","",OFFSET('Sanitation Data'!$I$28,0,10*ROW('Sanitation Data'!I64)))</f>
        <v/>
      </c>
      <c r="DK70" s="296" t="str">
        <f ca="true">+IF(OFFSET('Sanitation Data'!$I$29,0,10*ROW('Sanitation Data'!I64))="","",OFFSET('Sanitation Data'!$I$29,0,10*ROW('Sanitation Data'!I64)))</f>
        <v/>
      </c>
      <c r="DL70" s="296" t="str">
        <f ca="true">+IF(OFFSET('Sanitation Data'!$I$30,0,10*ROW('Sanitation Data'!I64))="","",OFFSET('Sanitation Data'!$I$30,0,10*ROW('Sanitation Data'!I64)))</f>
        <v/>
      </c>
      <c r="DM70" s="296" t="str">
        <f ca="true">+IF(OFFSET('Sanitation Data'!$I$31,0,10*ROW('Sanitation Data'!I64))="","",OFFSET('Sanitation Data'!$I$31,0,10*ROW('Sanitation Data'!I64)))</f>
        <v/>
      </c>
      <c r="DN70" s="296" t="str">
        <f ca="true">+IF(OFFSET('Sanitation Data'!$I$32,0,10*ROW('Sanitation Data'!I64))="","",OFFSET('Sanitation Data'!$I$32,0,10*ROW('Sanitation Data'!I64)))</f>
        <v/>
      </c>
      <c r="DO70" s="296" t="str">
        <f ca="true">+IF(OFFSET('Hygiene Data'!$D$11,0,10*ROW('Hygiene Data'!D64))="","",OFFSET('Hygiene Data'!$D$11,0,10*ROW('Hygiene Data'!D64)))</f>
        <v/>
      </c>
      <c r="DP70" s="296" t="str">
        <f ca="true">+IF(OFFSET('Hygiene Data'!$D$12,0,10*ROW('Hygiene Data'!D64))="","",OFFSET('Hygiene Data'!$D$12,0,10*ROW('Hygiene Data'!D64)))</f>
        <v/>
      </c>
      <c r="DQ70" s="296" t="str">
        <f ca="true">+IF(OFFSET('Hygiene Data'!$D$13,0,10*ROW('Hygiene Data'!D64))="","",OFFSET('Hygiene Data'!$D$13,0,10*ROW('Hygiene Data'!D64)))</f>
        <v/>
      </c>
      <c r="DR70" s="296" t="str">
        <f ca="true">+IF(OFFSET('Hygiene Data'!$E$11,0,10*ROW('Hygiene Data'!E64))="","",OFFSET('Hygiene Data'!$E$11,0,10*ROW('Hygiene Data'!E64)))</f>
        <v/>
      </c>
      <c r="DS70" s="296" t="str">
        <f ca="true">+IF(OFFSET('Hygiene Data'!$E$12,0,10*ROW('Hygiene Data'!E64))="","",OFFSET('Hygiene Data'!$E$12,0,10*ROW('Hygiene Data'!E64)))</f>
        <v/>
      </c>
      <c r="DT70" s="296" t="str">
        <f ca="true">+IF(OFFSET('Hygiene Data'!$E$13,0,10*ROW('Hygiene Data'!E64))="","",OFFSET('Hygiene Data'!$E$13,0,10*ROW('Hygiene Data'!E64)))</f>
        <v/>
      </c>
      <c r="DU70" s="296" t="str">
        <f ca="true">+IF(OFFSET('Hygiene Data'!$F$11,0,10*ROW('Hygiene Data'!F64))="","",OFFSET('Hygiene Data'!$F$11,0,10*ROW('Hygiene Data'!F64)))</f>
        <v/>
      </c>
      <c r="DV70" s="296" t="str">
        <f ca="true">+IF(OFFSET('Hygiene Data'!$F$12,0,10*ROW('Hygiene Data'!F64))="","",OFFSET('Hygiene Data'!$F$12,0,10*ROW('Hygiene Data'!F64)))</f>
        <v/>
      </c>
      <c r="DW70" s="296" t="str">
        <f ca="true">+IF(OFFSET('Hygiene Data'!$F$13,0,10*ROW('Hygiene Data'!F64))="","",OFFSET('Hygiene Data'!$F$13,0,10*ROW('Hygiene Data'!F64)))</f>
        <v/>
      </c>
      <c r="DX70" s="296" t="str">
        <f ca="true">+IF(OFFSET('Hygiene Data'!$G$11,0,10*ROW('Hygiene Data'!G64))="","",OFFSET('Hygiene Data'!$G$11,0,10*ROW('Hygiene Data'!G64)))</f>
        <v/>
      </c>
      <c r="DY70" s="296" t="str">
        <f ca="true">+IF(OFFSET('Hygiene Data'!$G$12,0,10*ROW('Hygiene Data'!G64))="","",OFFSET('Hygiene Data'!$G$12,0,10*ROW('Hygiene Data'!G64)))</f>
        <v/>
      </c>
      <c r="DZ70" s="296" t="str">
        <f ca="true">+IF(OFFSET('Hygiene Data'!$G$13,0,10*ROW('Hygiene Data'!G64))="","",OFFSET('Hygiene Data'!$G$13,0,10*ROW('Hygiene Data'!G64)))</f>
        <v/>
      </c>
      <c r="EA70" s="296" t="str">
        <f ca="true">+IF(OFFSET('Hygiene Data'!$H$11,0,10*ROW('Hygiene Data'!H64))="","",OFFSET('Hygiene Data'!$H$11,0,10*ROW('Hygiene Data'!H64)))</f>
        <v/>
      </c>
      <c r="EB70" s="296" t="str">
        <f ca="true">+IF(OFFSET('Hygiene Data'!$H$12,0,10*ROW('Hygiene Data'!H64))="","",OFFSET('Hygiene Data'!$H$12,0,10*ROW('Hygiene Data'!H64)))</f>
        <v/>
      </c>
      <c r="EC70" s="296" t="str">
        <f ca="true">+IF(OFFSET('Hygiene Data'!$H$13,0,10*ROW('Hygiene Data'!H64))="","",OFFSET('Hygiene Data'!$H$13,0,10*ROW('Hygiene Data'!H64)))</f>
        <v/>
      </c>
      <c r="ED70" s="296" t="str">
        <f ca="true">+IF(OFFSET('Hygiene Data'!$I$11,0,10*ROW('Hygiene Data'!I64))="","",OFFSET('Hygiene Data'!$I$11,0,10*ROW('Hygiene Data'!I64)))</f>
        <v/>
      </c>
      <c r="EE70" s="296" t="str">
        <f ca="true">+IF(OFFSET('Hygiene Data'!$I$12,0,10*ROW('Hygiene Data'!I64))="","",OFFSET('Hygiene Data'!$I$12,0,10*ROW('Hygiene Data'!I64)))</f>
        <v/>
      </c>
      <c r="EF70" s="296"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8" t="str">
        <f t="shared" ref="C71:C134" ca="true" si="1">+IF(ISNUMBER(VALUE(MID(A71,5,4))), VALUE(MID(A71, 5,4)),"")</f>
        <v/>
      </c>
      <c r="D71" s="9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6"/>
      <c r="BS71" s="296" t="str">
        <f ca="true">+IF(OFFSET('Water Data'!$D$27,0,10*ROW('Water Data'!D65))="","",OFFSET('Water Data'!$D$27,0,10*ROW('Water Data'!D65)))</f>
        <v/>
      </c>
      <c r="BT71" s="296" t="str">
        <f ca="true">+IF(OFFSET('Water Data'!$D$28,0,10*ROW('Water Data'!D65))="","",OFFSET('Water Data'!$D$28,0,10*ROW('Water Data'!D65)))</f>
        <v/>
      </c>
      <c r="BU71" s="296" t="str">
        <f ca="true">+IF(OFFSET('Water Data'!$D$29,0,10*ROW('Water Data'!D65))="","",OFFSET('Water Data'!$D$29,0,10*ROW('Water Data'!D65)))</f>
        <v/>
      </c>
      <c r="BV71" s="296" t="str">
        <f ca="true">+IF(OFFSET('Water Data'!$E$27,0,10*ROW('Water Data'!E65))="","",OFFSET('Water Data'!$E$27,0,10*ROW('Water Data'!E65)))</f>
        <v/>
      </c>
      <c r="BW71" s="296" t="str">
        <f ca="true">+IF(OFFSET('Water Data'!$E$28,0,10*ROW('Water Data'!E65))="","",OFFSET('Water Data'!$E$28,0,10*ROW('Water Data'!E65)))</f>
        <v/>
      </c>
      <c r="BX71" s="296" t="str">
        <f ca="true">+IF(OFFSET('Water Data'!$E$29,0,10*ROW('Water Data'!E65))="","",OFFSET('Water Data'!$E$29,0,10*ROW('Water Data'!E65)))</f>
        <v/>
      </c>
      <c r="BY71" s="296" t="str">
        <f ca="true">+IF(OFFSET('Water Data'!$F$27,0,10*ROW('Water Data'!F65))="","",OFFSET('Water Data'!$F$27,0,10*ROW('Water Data'!F65)))</f>
        <v/>
      </c>
      <c r="BZ71" s="296" t="str">
        <f ca="true">+IF(OFFSET('Water Data'!$F$28,0,10*ROW('Water Data'!F65))="","",OFFSET('Water Data'!$F$28,0,10*ROW('Water Data'!F65)))</f>
        <v/>
      </c>
      <c r="CA71" s="296" t="str">
        <f ca="true">+IF(OFFSET('Water Data'!$F$29,0,10*ROW('Water Data'!F65))="","",OFFSET('Water Data'!$F$29,0,10*ROW('Water Data'!F65)))</f>
        <v/>
      </c>
      <c r="CB71" s="296" t="str">
        <f ca="true">+IF(OFFSET('Water Data'!$G$27,0,10*ROW('Water Data'!G65))="","",OFFSET('Water Data'!$G$27,0,10*ROW('Water Data'!G65)))</f>
        <v/>
      </c>
      <c r="CC71" s="296" t="str">
        <f ca="true">+IF(OFFSET('Water Data'!$G$28,0,10*ROW('Water Data'!G65))="","",OFFSET('Water Data'!$G$28,0,10*ROW('Water Data'!G65)))</f>
        <v/>
      </c>
      <c r="CD71" s="296" t="str">
        <f ca="true">+IF(OFFSET('Water Data'!$G$29,0,10*ROW('Water Data'!G65))="","",OFFSET('Water Data'!$G$29,0,10*ROW('Water Data'!G65)))</f>
        <v/>
      </c>
      <c r="CE71" s="296" t="str">
        <f ca="true">+IF(OFFSET('Water Data'!$H$27,0,10*ROW('Water Data'!H65))="","",OFFSET('Water Data'!$H$27,0,10*ROW('Water Data'!H65)))</f>
        <v/>
      </c>
      <c r="CF71" s="296" t="str">
        <f ca="true">+IF(OFFSET('Water Data'!$H$28,0,10*ROW('Water Data'!H65))="","",OFFSET('Water Data'!$H$28,0,10*ROW('Water Data'!H65)))</f>
        <v/>
      </c>
      <c r="CG71" s="296" t="str">
        <f ca="true">+IF(OFFSET('Water Data'!$H$29,0,10*ROW('Water Data'!H65))="","",OFFSET('Water Data'!$H$29,0,10*ROW('Water Data'!H65)))</f>
        <v/>
      </c>
      <c r="CH71" s="296" t="str">
        <f ca="true">+IF(OFFSET('Water Data'!$I$27,0,10*ROW('Water Data'!I65))="","",OFFSET('Water Data'!$I$27,0,10*ROW('Water Data'!I65)))</f>
        <v/>
      </c>
      <c r="CI71" s="296" t="str">
        <f ca="true">+IF(OFFSET('Water Data'!$I$28,0,10*ROW('Water Data'!I65))="","",OFFSET('Water Data'!$I$28,0,10*ROW('Water Data'!I65)))</f>
        <v/>
      </c>
      <c r="CJ71" s="296" t="str">
        <f ca="true">+IF(OFFSET('Water Data'!$I$29,0,10*ROW('Water Data'!I65))="","",OFFSET('Water Data'!$I$29,0,10*ROW('Water Data'!I65)))</f>
        <v/>
      </c>
      <c r="CK71" s="296" t="str">
        <f ca="true">+IF(OFFSET('Sanitation Data'!$D$28,0,10*ROW('Sanitation Data'!D65))="","",OFFSET('Sanitation Data'!$D$28,0,10*ROW('Sanitation Data'!D65)))</f>
        <v/>
      </c>
      <c r="CL71" s="296" t="str">
        <f ca="true">+IF(OFFSET('Sanitation Data'!$D$29,0,10*ROW('Sanitation Data'!D65))="","",OFFSET('Sanitation Data'!$D$29,0,10*ROW('Sanitation Data'!D65)))</f>
        <v/>
      </c>
      <c r="CM71" s="296" t="str">
        <f ca="true">+IF(OFFSET('Sanitation Data'!$D$30,0,10*ROW('Sanitation Data'!D65))="","",OFFSET('Sanitation Data'!$D$30,0,10*ROW('Sanitation Data'!D65)))</f>
        <v/>
      </c>
      <c r="CN71" s="296" t="str">
        <f ca="true">+IF(OFFSET('Sanitation Data'!$D$31,0,10*ROW('Sanitation Data'!D65))="","",OFFSET('Sanitation Data'!$D$31,0,10*ROW('Sanitation Data'!D65)))</f>
        <v/>
      </c>
      <c r="CO71" s="296" t="str">
        <f ca="true">+IF(OFFSET('Sanitation Data'!$D$32,0,10*ROW('Sanitation Data'!D65))="","",OFFSET('Sanitation Data'!$D$32,0,10*ROW('Sanitation Data'!D65)))</f>
        <v/>
      </c>
      <c r="CP71" s="296" t="str">
        <f ca="true">+IF(OFFSET('Sanitation Data'!$E$28,0,10*ROW('Sanitation Data'!E65))="","",OFFSET('Sanitation Data'!$E$28,0,10*ROW('Sanitation Data'!E65)))</f>
        <v/>
      </c>
      <c r="CQ71" s="296" t="str">
        <f ca="true">+IF(OFFSET('Sanitation Data'!$E$29,0,10*ROW('Sanitation Data'!E65))="","",OFFSET('Sanitation Data'!$E$29,0,10*ROW('Sanitation Data'!E65)))</f>
        <v/>
      </c>
      <c r="CR71" s="296" t="str">
        <f ca="true">+IF(OFFSET('Sanitation Data'!$E$30,0,10*ROW('Sanitation Data'!E65))="","",OFFSET('Sanitation Data'!$E$30,0,10*ROW('Sanitation Data'!E65)))</f>
        <v/>
      </c>
      <c r="CS71" s="296" t="str">
        <f ca="true">+IF(OFFSET('Sanitation Data'!$E$31,0,10*ROW('Sanitation Data'!E65))="","",OFFSET('Sanitation Data'!$E$31,0,10*ROW('Sanitation Data'!E65)))</f>
        <v/>
      </c>
      <c r="CT71" s="296" t="str">
        <f ca="true">+IF(OFFSET('Sanitation Data'!$E$32,0,10*ROW('Sanitation Data'!E65))="","",OFFSET('Sanitation Data'!$E$32,0,10*ROW('Sanitation Data'!E65)))</f>
        <v/>
      </c>
      <c r="CU71" s="296" t="str">
        <f ca="true">+IF(OFFSET('Sanitation Data'!$F$28,0,10*ROW('Sanitation Data'!F65))="","",OFFSET('Sanitation Data'!$F$28,0,10*ROW('Sanitation Data'!F65)))</f>
        <v/>
      </c>
      <c r="CV71" s="296" t="str">
        <f ca="true">+IF(OFFSET('Sanitation Data'!$F$29,0,10*ROW('Sanitation Data'!F65))="","",OFFSET('Sanitation Data'!$F$29,0,10*ROW('Sanitation Data'!F65)))</f>
        <v/>
      </c>
      <c r="CW71" s="296" t="str">
        <f ca="true">+IF(OFFSET('Sanitation Data'!$F$30,0,10*ROW('Sanitation Data'!F65))="","",OFFSET('Sanitation Data'!$F$30,0,10*ROW('Sanitation Data'!F65)))</f>
        <v/>
      </c>
      <c r="CX71" s="296" t="str">
        <f ca="true">+IF(OFFSET('Sanitation Data'!$F$31,0,10*ROW('Sanitation Data'!F65))="","",OFFSET('Sanitation Data'!$F$31,0,10*ROW('Sanitation Data'!F65)))</f>
        <v/>
      </c>
      <c r="CY71" s="296" t="str">
        <f ca="true">+IF(OFFSET('Sanitation Data'!$F$32,0,10*ROW('Sanitation Data'!F65))="","",OFFSET('Sanitation Data'!$F$32,0,10*ROW('Sanitation Data'!F65)))</f>
        <v/>
      </c>
      <c r="CZ71" s="296" t="str">
        <f ca="true">+IF(OFFSET('Sanitation Data'!$G$28,0,10*ROW('Sanitation Data'!G65))="","",OFFSET('Sanitation Data'!$G$28,0,10*ROW('Sanitation Data'!G65)))</f>
        <v/>
      </c>
      <c r="DA71" s="296" t="str">
        <f ca="true">+IF(OFFSET('Sanitation Data'!$G$29,0,10*ROW('Sanitation Data'!G65))="","",OFFSET('Sanitation Data'!$G$29,0,10*ROW('Sanitation Data'!G65)))</f>
        <v/>
      </c>
      <c r="DB71" s="296" t="str">
        <f ca="true">+IF(OFFSET('Sanitation Data'!$G$30,0,10*ROW('Sanitation Data'!G65))="","",OFFSET('Sanitation Data'!$G$30,0,10*ROW('Sanitation Data'!G65)))</f>
        <v/>
      </c>
      <c r="DC71" s="296" t="str">
        <f ca="true">+IF(OFFSET('Sanitation Data'!$G$31,0,10*ROW('Sanitation Data'!G65))="","",OFFSET('Sanitation Data'!$G$31,0,10*ROW('Sanitation Data'!G65)))</f>
        <v/>
      </c>
      <c r="DD71" s="296" t="str">
        <f ca="true">+IF(OFFSET('Sanitation Data'!$G$32,0,10*ROW('Sanitation Data'!G65))="","",OFFSET('Sanitation Data'!$G$32,0,10*ROW('Sanitation Data'!G65)))</f>
        <v/>
      </c>
      <c r="DE71" s="296" t="str">
        <f ca="true">+IF(OFFSET('Sanitation Data'!$H$28,0,10*ROW('Sanitation Data'!H65))="","",OFFSET('Sanitation Data'!$H$28,0,10*ROW('Sanitation Data'!H65)))</f>
        <v/>
      </c>
      <c r="DF71" s="296" t="str">
        <f ca="true">+IF(OFFSET('Sanitation Data'!$H$29,0,10*ROW('Sanitation Data'!H65))="","",OFFSET('Sanitation Data'!$H$29,0,10*ROW('Sanitation Data'!H65)))</f>
        <v/>
      </c>
      <c r="DG71" s="296" t="str">
        <f ca="true">+IF(OFFSET('Sanitation Data'!$H$30,0,10*ROW('Sanitation Data'!H65))="","",OFFSET('Sanitation Data'!$H$30,0,10*ROW('Sanitation Data'!H65)))</f>
        <v/>
      </c>
      <c r="DH71" s="296" t="str">
        <f ca="true">+IF(OFFSET('Sanitation Data'!$H$31,0,10*ROW('Sanitation Data'!H65))="","",OFFSET('Sanitation Data'!$H$31,0,10*ROW('Sanitation Data'!H65)))</f>
        <v/>
      </c>
      <c r="DI71" s="296" t="str">
        <f ca="true">+IF(OFFSET('Sanitation Data'!$H$32,0,10*ROW('Sanitation Data'!H65))="","",OFFSET('Sanitation Data'!$H$32,0,10*ROW('Sanitation Data'!H65)))</f>
        <v/>
      </c>
      <c r="DJ71" s="296" t="str">
        <f ca="true">+IF(OFFSET('Sanitation Data'!$I$28,0,10*ROW('Sanitation Data'!I65))="","",OFFSET('Sanitation Data'!$I$28,0,10*ROW('Sanitation Data'!I65)))</f>
        <v/>
      </c>
      <c r="DK71" s="296" t="str">
        <f ca="true">+IF(OFFSET('Sanitation Data'!$I$29,0,10*ROW('Sanitation Data'!I65))="","",OFFSET('Sanitation Data'!$I$29,0,10*ROW('Sanitation Data'!I65)))</f>
        <v/>
      </c>
      <c r="DL71" s="296" t="str">
        <f ca="true">+IF(OFFSET('Sanitation Data'!$I$30,0,10*ROW('Sanitation Data'!I65))="","",OFFSET('Sanitation Data'!$I$30,0,10*ROW('Sanitation Data'!I65)))</f>
        <v/>
      </c>
      <c r="DM71" s="296" t="str">
        <f ca="true">+IF(OFFSET('Sanitation Data'!$I$31,0,10*ROW('Sanitation Data'!I65))="","",OFFSET('Sanitation Data'!$I$31,0,10*ROW('Sanitation Data'!I65)))</f>
        <v/>
      </c>
      <c r="DN71" s="296" t="str">
        <f ca="true">+IF(OFFSET('Sanitation Data'!$I$32,0,10*ROW('Sanitation Data'!I65))="","",OFFSET('Sanitation Data'!$I$32,0,10*ROW('Sanitation Data'!I65)))</f>
        <v/>
      </c>
      <c r="DO71" s="296" t="str">
        <f ca="true">+IF(OFFSET('Hygiene Data'!$D$11,0,10*ROW('Hygiene Data'!D65))="","",OFFSET('Hygiene Data'!$D$11,0,10*ROW('Hygiene Data'!D65)))</f>
        <v/>
      </c>
      <c r="DP71" s="296" t="str">
        <f ca="true">+IF(OFFSET('Hygiene Data'!$D$12,0,10*ROW('Hygiene Data'!D65))="","",OFFSET('Hygiene Data'!$D$12,0,10*ROW('Hygiene Data'!D65)))</f>
        <v/>
      </c>
      <c r="DQ71" s="296" t="str">
        <f ca="true">+IF(OFFSET('Hygiene Data'!$D$13,0,10*ROW('Hygiene Data'!D65))="","",OFFSET('Hygiene Data'!$D$13,0,10*ROW('Hygiene Data'!D65)))</f>
        <v/>
      </c>
      <c r="DR71" s="296" t="str">
        <f ca="true">+IF(OFFSET('Hygiene Data'!$E$11,0,10*ROW('Hygiene Data'!E65))="","",OFFSET('Hygiene Data'!$E$11,0,10*ROW('Hygiene Data'!E65)))</f>
        <v/>
      </c>
      <c r="DS71" s="296" t="str">
        <f ca="true">+IF(OFFSET('Hygiene Data'!$E$12,0,10*ROW('Hygiene Data'!E65))="","",OFFSET('Hygiene Data'!$E$12,0,10*ROW('Hygiene Data'!E65)))</f>
        <v/>
      </c>
      <c r="DT71" s="296" t="str">
        <f ca="true">+IF(OFFSET('Hygiene Data'!$E$13,0,10*ROW('Hygiene Data'!E65))="","",OFFSET('Hygiene Data'!$E$13,0,10*ROW('Hygiene Data'!E65)))</f>
        <v/>
      </c>
      <c r="DU71" s="296" t="str">
        <f ca="true">+IF(OFFSET('Hygiene Data'!$F$11,0,10*ROW('Hygiene Data'!F65))="","",OFFSET('Hygiene Data'!$F$11,0,10*ROW('Hygiene Data'!F65)))</f>
        <v/>
      </c>
      <c r="DV71" s="296" t="str">
        <f ca="true">+IF(OFFSET('Hygiene Data'!$F$12,0,10*ROW('Hygiene Data'!F65))="","",OFFSET('Hygiene Data'!$F$12,0,10*ROW('Hygiene Data'!F65)))</f>
        <v/>
      </c>
      <c r="DW71" s="296" t="str">
        <f ca="true">+IF(OFFSET('Hygiene Data'!$F$13,0,10*ROW('Hygiene Data'!F65))="","",OFFSET('Hygiene Data'!$F$13,0,10*ROW('Hygiene Data'!F65)))</f>
        <v/>
      </c>
      <c r="DX71" s="296" t="str">
        <f ca="true">+IF(OFFSET('Hygiene Data'!$G$11,0,10*ROW('Hygiene Data'!G65))="","",OFFSET('Hygiene Data'!$G$11,0,10*ROW('Hygiene Data'!G65)))</f>
        <v/>
      </c>
      <c r="DY71" s="296" t="str">
        <f ca="true">+IF(OFFSET('Hygiene Data'!$G$12,0,10*ROW('Hygiene Data'!G65))="","",OFFSET('Hygiene Data'!$G$12,0,10*ROW('Hygiene Data'!G65)))</f>
        <v/>
      </c>
      <c r="DZ71" s="296" t="str">
        <f ca="true">+IF(OFFSET('Hygiene Data'!$G$13,0,10*ROW('Hygiene Data'!G65))="","",OFFSET('Hygiene Data'!$G$13,0,10*ROW('Hygiene Data'!G65)))</f>
        <v/>
      </c>
      <c r="EA71" s="296" t="str">
        <f ca="true">+IF(OFFSET('Hygiene Data'!$H$11,0,10*ROW('Hygiene Data'!H65))="","",OFFSET('Hygiene Data'!$H$11,0,10*ROW('Hygiene Data'!H65)))</f>
        <v/>
      </c>
      <c r="EB71" s="296" t="str">
        <f ca="true">+IF(OFFSET('Hygiene Data'!$H$12,0,10*ROW('Hygiene Data'!H65))="","",OFFSET('Hygiene Data'!$H$12,0,10*ROW('Hygiene Data'!H65)))</f>
        <v/>
      </c>
      <c r="EC71" s="296" t="str">
        <f ca="true">+IF(OFFSET('Hygiene Data'!$H$13,0,10*ROW('Hygiene Data'!H65))="","",OFFSET('Hygiene Data'!$H$13,0,10*ROW('Hygiene Data'!H65)))</f>
        <v/>
      </c>
      <c r="ED71" s="296" t="str">
        <f ca="true">+IF(OFFSET('Hygiene Data'!$I$11,0,10*ROW('Hygiene Data'!I65))="","",OFFSET('Hygiene Data'!$I$11,0,10*ROW('Hygiene Data'!I65)))</f>
        <v/>
      </c>
      <c r="EE71" s="296" t="str">
        <f ca="true">+IF(OFFSET('Hygiene Data'!$I$12,0,10*ROW('Hygiene Data'!I65))="","",OFFSET('Hygiene Data'!$I$12,0,10*ROW('Hygiene Data'!I65)))</f>
        <v/>
      </c>
      <c r="EF71" s="296"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8" t="str">
        <f t="shared" ca="true" si="1"/>
        <v/>
      </c>
      <c r="D72" s="9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6"/>
      <c r="BS72" s="296" t="str">
        <f ca="true">+IF(OFFSET('Water Data'!$D$27,0,10*ROW('Water Data'!D66))="","",OFFSET('Water Data'!$D$27,0,10*ROW('Water Data'!D66)))</f>
        <v/>
      </c>
      <c r="BT72" s="296" t="str">
        <f ca="true">+IF(OFFSET('Water Data'!$D$28,0,10*ROW('Water Data'!D66))="","",OFFSET('Water Data'!$D$28,0,10*ROW('Water Data'!D66)))</f>
        <v/>
      </c>
      <c r="BU72" s="296" t="str">
        <f ca="true">+IF(OFFSET('Water Data'!$D$29,0,10*ROW('Water Data'!D66))="","",OFFSET('Water Data'!$D$29,0,10*ROW('Water Data'!D66)))</f>
        <v/>
      </c>
      <c r="BV72" s="296" t="str">
        <f ca="true">+IF(OFFSET('Water Data'!$E$27,0,10*ROW('Water Data'!E66))="","",OFFSET('Water Data'!$E$27,0,10*ROW('Water Data'!E66)))</f>
        <v/>
      </c>
      <c r="BW72" s="296" t="str">
        <f ca="true">+IF(OFFSET('Water Data'!$E$28,0,10*ROW('Water Data'!E66))="","",OFFSET('Water Data'!$E$28,0,10*ROW('Water Data'!E66)))</f>
        <v/>
      </c>
      <c r="BX72" s="296" t="str">
        <f ca="true">+IF(OFFSET('Water Data'!$E$29,0,10*ROW('Water Data'!E66))="","",OFFSET('Water Data'!$E$29,0,10*ROW('Water Data'!E66)))</f>
        <v/>
      </c>
      <c r="BY72" s="296" t="str">
        <f ca="true">+IF(OFFSET('Water Data'!$F$27,0,10*ROW('Water Data'!F66))="","",OFFSET('Water Data'!$F$27,0,10*ROW('Water Data'!F66)))</f>
        <v/>
      </c>
      <c r="BZ72" s="296" t="str">
        <f ca="true">+IF(OFFSET('Water Data'!$F$28,0,10*ROW('Water Data'!F66))="","",OFFSET('Water Data'!$F$28,0,10*ROW('Water Data'!F66)))</f>
        <v/>
      </c>
      <c r="CA72" s="296" t="str">
        <f ca="true">+IF(OFFSET('Water Data'!$F$29,0,10*ROW('Water Data'!F66))="","",OFFSET('Water Data'!$F$29,0,10*ROW('Water Data'!F66)))</f>
        <v/>
      </c>
      <c r="CB72" s="296" t="str">
        <f ca="true">+IF(OFFSET('Water Data'!$G$27,0,10*ROW('Water Data'!G66))="","",OFFSET('Water Data'!$G$27,0,10*ROW('Water Data'!G66)))</f>
        <v/>
      </c>
      <c r="CC72" s="296" t="str">
        <f ca="true">+IF(OFFSET('Water Data'!$G$28,0,10*ROW('Water Data'!G66))="","",OFFSET('Water Data'!$G$28,0,10*ROW('Water Data'!G66)))</f>
        <v/>
      </c>
      <c r="CD72" s="296" t="str">
        <f ca="true">+IF(OFFSET('Water Data'!$G$29,0,10*ROW('Water Data'!G66))="","",OFFSET('Water Data'!$G$29,0,10*ROW('Water Data'!G66)))</f>
        <v/>
      </c>
      <c r="CE72" s="296" t="str">
        <f ca="true">+IF(OFFSET('Water Data'!$H$27,0,10*ROW('Water Data'!H66))="","",OFFSET('Water Data'!$H$27,0,10*ROW('Water Data'!H66)))</f>
        <v/>
      </c>
      <c r="CF72" s="296" t="str">
        <f ca="true">+IF(OFFSET('Water Data'!$H$28,0,10*ROW('Water Data'!H66))="","",OFFSET('Water Data'!$H$28,0,10*ROW('Water Data'!H66)))</f>
        <v/>
      </c>
      <c r="CG72" s="296" t="str">
        <f ca="true">+IF(OFFSET('Water Data'!$H$29,0,10*ROW('Water Data'!H66))="","",OFFSET('Water Data'!$H$29,0,10*ROW('Water Data'!H66)))</f>
        <v/>
      </c>
      <c r="CH72" s="296" t="str">
        <f ca="true">+IF(OFFSET('Water Data'!$I$27,0,10*ROW('Water Data'!I66))="","",OFFSET('Water Data'!$I$27,0,10*ROW('Water Data'!I66)))</f>
        <v/>
      </c>
      <c r="CI72" s="296" t="str">
        <f ca="true">+IF(OFFSET('Water Data'!$I$28,0,10*ROW('Water Data'!I66))="","",OFFSET('Water Data'!$I$28,0,10*ROW('Water Data'!I66)))</f>
        <v/>
      </c>
      <c r="CJ72" s="296" t="str">
        <f ca="true">+IF(OFFSET('Water Data'!$I$29,0,10*ROW('Water Data'!I66))="","",OFFSET('Water Data'!$I$29,0,10*ROW('Water Data'!I66)))</f>
        <v/>
      </c>
      <c r="CK72" s="296" t="str">
        <f ca="true">+IF(OFFSET('Sanitation Data'!$D$28,0,10*ROW('Sanitation Data'!D66))="","",OFFSET('Sanitation Data'!$D$28,0,10*ROW('Sanitation Data'!D66)))</f>
        <v/>
      </c>
      <c r="CL72" s="296" t="str">
        <f ca="true">+IF(OFFSET('Sanitation Data'!$D$29,0,10*ROW('Sanitation Data'!D66))="","",OFFSET('Sanitation Data'!$D$29,0,10*ROW('Sanitation Data'!D66)))</f>
        <v/>
      </c>
      <c r="CM72" s="296" t="str">
        <f ca="true">+IF(OFFSET('Sanitation Data'!$D$30,0,10*ROW('Sanitation Data'!D66))="","",OFFSET('Sanitation Data'!$D$30,0,10*ROW('Sanitation Data'!D66)))</f>
        <v/>
      </c>
      <c r="CN72" s="296" t="str">
        <f ca="true">+IF(OFFSET('Sanitation Data'!$D$31,0,10*ROW('Sanitation Data'!D66))="","",OFFSET('Sanitation Data'!$D$31,0,10*ROW('Sanitation Data'!D66)))</f>
        <v/>
      </c>
      <c r="CO72" s="296" t="str">
        <f ca="true">+IF(OFFSET('Sanitation Data'!$D$32,0,10*ROW('Sanitation Data'!D66))="","",OFFSET('Sanitation Data'!$D$32,0,10*ROW('Sanitation Data'!D66)))</f>
        <v/>
      </c>
      <c r="CP72" s="296" t="str">
        <f ca="true">+IF(OFFSET('Sanitation Data'!$E$28,0,10*ROW('Sanitation Data'!E66))="","",OFFSET('Sanitation Data'!$E$28,0,10*ROW('Sanitation Data'!E66)))</f>
        <v/>
      </c>
      <c r="CQ72" s="296" t="str">
        <f ca="true">+IF(OFFSET('Sanitation Data'!$E$29,0,10*ROW('Sanitation Data'!E66))="","",OFFSET('Sanitation Data'!$E$29,0,10*ROW('Sanitation Data'!E66)))</f>
        <v/>
      </c>
      <c r="CR72" s="296" t="str">
        <f ca="true">+IF(OFFSET('Sanitation Data'!$E$30,0,10*ROW('Sanitation Data'!E66))="","",OFFSET('Sanitation Data'!$E$30,0,10*ROW('Sanitation Data'!E66)))</f>
        <v/>
      </c>
      <c r="CS72" s="296" t="str">
        <f ca="true">+IF(OFFSET('Sanitation Data'!$E$31,0,10*ROW('Sanitation Data'!E66))="","",OFFSET('Sanitation Data'!$E$31,0,10*ROW('Sanitation Data'!E66)))</f>
        <v/>
      </c>
      <c r="CT72" s="296" t="str">
        <f ca="true">+IF(OFFSET('Sanitation Data'!$E$32,0,10*ROW('Sanitation Data'!E66))="","",OFFSET('Sanitation Data'!$E$32,0,10*ROW('Sanitation Data'!E66)))</f>
        <v/>
      </c>
      <c r="CU72" s="296" t="str">
        <f ca="true">+IF(OFFSET('Sanitation Data'!$F$28,0,10*ROW('Sanitation Data'!F66))="","",OFFSET('Sanitation Data'!$F$28,0,10*ROW('Sanitation Data'!F66)))</f>
        <v/>
      </c>
      <c r="CV72" s="296" t="str">
        <f ca="true">+IF(OFFSET('Sanitation Data'!$F$29,0,10*ROW('Sanitation Data'!F66))="","",OFFSET('Sanitation Data'!$F$29,0,10*ROW('Sanitation Data'!F66)))</f>
        <v/>
      </c>
      <c r="CW72" s="296" t="str">
        <f ca="true">+IF(OFFSET('Sanitation Data'!$F$30,0,10*ROW('Sanitation Data'!F66))="","",OFFSET('Sanitation Data'!$F$30,0,10*ROW('Sanitation Data'!F66)))</f>
        <v/>
      </c>
      <c r="CX72" s="296" t="str">
        <f ca="true">+IF(OFFSET('Sanitation Data'!$F$31,0,10*ROW('Sanitation Data'!F66))="","",OFFSET('Sanitation Data'!$F$31,0,10*ROW('Sanitation Data'!F66)))</f>
        <v/>
      </c>
      <c r="CY72" s="296" t="str">
        <f ca="true">+IF(OFFSET('Sanitation Data'!$F$32,0,10*ROW('Sanitation Data'!F66))="","",OFFSET('Sanitation Data'!$F$32,0,10*ROW('Sanitation Data'!F66)))</f>
        <v/>
      </c>
      <c r="CZ72" s="296" t="str">
        <f ca="true">+IF(OFFSET('Sanitation Data'!$G$28,0,10*ROW('Sanitation Data'!G66))="","",OFFSET('Sanitation Data'!$G$28,0,10*ROW('Sanitation Data'!G66)))</f>
        <v/>
      </c>
      <c r="DA72" s="296" t="str">
        <f ca="true">+IF(OFFSET('Sanitation Data'!$G$29,0,10*ROW('Sanitation Data'!G66))="","",OFFSET('Sanitation Data'!$G$29,0,10*ROW('Sanitation Data'!G66)))</f>
        <v/>
      </c>
      <c r="DB72" s="296" t="str">
        <f ca="true">+IF(OFFSET('Sanitation Data'!$G$30,0,10*ROW('Sanitation Data'!G66))="","",OFFSET('Sanitation Data'!$G$30,0,10*ROW('Sanitation Data'!G66)))</f>
        <v/>
      </c>
      <c r="DC72" s="296" t="str">
        <f ca="true">+IF(OFFSET('Sanitation Data'!$G$31,0,10*ROW('Sanitation Data'!G66))="","",OFFSET('Sanitation Data'!$G$31,0,10*ROW('Sanitation Data'!G66)))</f>
        <v/>
      </c>
      <c r="DD72" s="296" t="str">
        <f ca="true">+IF(OFFSET('Sanitation Data'!$G$32,0,10*ROW('Sanitation Data'!G66))="","",OFFSET('Sanitation Data'!$G$32,0,10*ROW('Sanitation Data'!G66)))</f>
        <v/>
      </c>
      <c r="DE72" s="296" t="str">
        <f ca="true">+IF(OFFSET('Sanitation Data'!$H$28,0,10*ROW('Sanitation Data'!H66))="","",OFFSET('Sanitation Data'!$H$28,0,10*ROW('Sanitation Data'!H66)))</f>
        <v/>
      </c>
      <c r="DF72" s="296" t="str">
        <f ca="true">+IF(OFFSET('Sanitation Data'!$H$29,0,10*ROW('Sanitation Data'!H66))="","",OFFSET('Sanitation Data'!$H$29,0,10*ROW('Sanitation Data'!H66)))</f>
        <v/>
      </c>
      <c r="DG72" s="296" t="str">
        <f ca="true">+IF(OFFSET('Sanitation Data'!$H$30,0,10*ROW('Sanitation Data'!H66))="","",OFFSET('Sanitation Data'!$H$30,0,10*ROW('Sanitation Data'!H66)))</f>
        <v/>
      </c>
      <c r="DH72" s="296" t="str">
        <f ca="true">+IF(OFFSET('Sanitation Data'!$H$31,0,10*ROW('Sanitation Data'!H66))="","",OFFSET('Sanitation Data'!$H$31,0,10*ROW('Sanitation Data'!H66)))</f>
        <v/>
      </c>
      <c r="DI72" s="296" t="str">
        <f ca="true">+IF(OFFSET('Sanitation Data'!$H$32,0,10*ROW('Sanitation Data'!H66))="","",OFFSET('Sanitation Data'!$H$32,0,10*ROW('Sanitation Data'!H66)))</f>
        <v/>
      </c>
      <c r="DJ72" s="296" t="str">
        <f ca="true">+IF(OFFSET('Sanitation Data'!$I$28,0,10*ROW('Sanitation Data'!I66))="","",OFFSET('Sanitation Data'!$I$28,0,10*ROW('Sanitation Data'!I66)))</f>
        <v/>
      </c>
      <c r="DK72" s="296" t="str">
        <f ca="true">+IF(OFFSET('Sanitation Data'!$I$29,0,10*ROW('Sanitation Data'!I66))="","",OFFSET('Sanitation Data'!$I$29,0,10*ROW('Sanitation Data'!I66)))</f>
        <v/>
      </c>
      <c r="DL72" s="296" t="str">
        <f ca="true">+IF(OFFSET('Sanitation Data'!$I$30,0,10*ROW('Sanitation Data'!I66))="","",OFFSET('Sanitation Data'!$I$30,0,10*ROW('Sanitation Data'!I66)))</f>
        <v/>
      </c>
      <c r="DM72" s="296" t="str">
        <f ca="true">+IF(OFFSET('Sanitation Data'!$I$31,0,10*ROW('Sanitation Data'!I66))="","",OFFSET('Sanitation Data'!$I$31,0,10*ROW('Sanitation Data'!I66)))</f>
        <v/>
      </c>
      <c r="DN72" s="296" t="str">
        <f ca="true">+IF(OFFSET('Sanitation Data'!$I$32,0,10*ROW('Sanitation Data'!I66))="","",OFFSET('Sanitation Data'!$I$32,0,10*ROW('Sanitation Data'!I66)))</f>
        <v/>
      </c>
      <c r="DO72" s="296" t="str">
        <f ca="true">+IF(OFFSET('Hygiene Data'!$D$11,0,10*ROW('Hygiene Data'!D66))="","",OFFSET('Hygiene Data'!$D$11,0,10*ROW('Hygiene Data'!D66)))</f>
        <v/>
      </c>
      <c r="DP72" s="296" t="str">
        <f ca="true">+IF(OFFSET('Hygiene Data'!$D$12,0,10*ROW('Hygiene Data'!D66))="","",OFFSET('Hygiene Data'!$D$12,0,10*ROW('Hygiene Data'!D66)))</f>
        <v/>
      </c>
      <c r="DQ72" s="296" t="str">
        <f ca="true">+IF(OFFSET('Hygiene Data'!$D$13,0,10*ROW('Hygiene Data'!D66))="","",OFFSET('Hygiene Data'!$D$13,0,10*ROW('Hygiene Data'!D66)))</f>
        <v/>
      </c>
      <c r="DR72" s="296" t="str">
        <f ca="true">+IF(OFFSET('Hygiene Data'!$E$11,0,10*ROW('Hygiene Data'!E66))="","",OFFSET('Hygiene Data'!$E$11,0,10*ROW('Hygiene Data'!E66)))</f>
        <v/>
      </c>
      <c r="DS72" s="296" t="str">
        <f ca="true">+IF(OFFSET('Hygiene Data'!$E$12,0,10*ROW('Hygiene Data'!E66))="","",OFFSET('Hygiene Data'!$E$12,0,10*ROW('Hygiene Data'!E66)))</f>
        <v/>
      </c>
      <c r="DT72" s="296" t="str">
        <f ca="true">+IF(OFFSET('Hygiene Data'!$E$13,0,10*ROW('Hygiene Data'!E66))="","",OFFSET('Hygiene Data'!$E$13,0,10*ROW('Hygiene Data'!E66)))</f>
        <v/>
      </c>
      <c r="DU72" s="296" t="str">
        <f ca="true">+IF(OFFSET('Hygiene Data'!$F$11,0,10*ROW('Hygiene Data'!F66))="","",OFFSET('Hygiene Data'!$F$11,0,10*ROW('Hygiene Data'!F66)))</f>
        <v/>
      </c>
      <c r="DV72" s="296" t="str">
        <f ca="true">+IF(OFFSET('Hygiene Data'!$F$12,0,10*ROW('Hygiene Data'!F66))="","",OFFSET('Hygiene Data'!$F$12,0,10*ROW('Hygiene Data'!F66)))</f>
        <v/>
      </c>
      <c r="DW72" s="296" t="str">
        <f ca="true">+IF(OFFSET('Hygiene Data'!$F$13,0,10*ROW('Hygiene Data'!F66))="","",OFFSET('Hygiene Data'!$F$13,0,10*ROW('Hygiene Data'!F66)))</f>
        <v/>
      </c>
      <c r="DX72" s="296" t="str">
        <f ca="true">+IF(OFFSET('Hygiene Data'!$G$11,0,10*ROW('Hygiene Data'!G66))="","",OFFSET('Hygiene Data'!$G$11,0,10*ROW('Hygiene Data'!G66)))</f>
        <v/>
      </c>
      <c r="DY72" s="296" t="str">
        <f ca="true">+IF(OFFSET('Hygiene Data'!$G$12,0,10*ROW('Hygiene Data'!G66))="","",OFFSET('Hygiene Data'!$G$12,0,10*ROW('Hygiene Data'!G66)))</f>
        <v/>
      </c>
      <c r="DZ72" s="296" t="str">
        <f ca="true">+IF(OFFSET('Hygiene Data'!$G$13,0,10*ROW('Hygiene Data'!G66))="","",OFFSET('Hygiene Data'!$G$13,0,10*ROW('Hygiene Data'!G66)))</f>
        <v/>
      </c>
      <c r="EA72" s="296" t="str">
        <f ca="true">+IF(OFFSET('Hygiene Data'!$H$11,0,10*ROW('Hygiene Data'!H66))="","",OFFSET('Hygiene Data'!$H$11,0,10*ROW('Hygiene Data'!H66)))</f>
        <v/>
      </c>
      <c r="EB72" s="296" t="str">
        <f ca="true">+IF(OFFSET('Hygiene Data'!$H$12,0,10*ROW('Hygiene Data'!H66))="","",OFFSET('Hygiene Data'!$H$12,0,10*ROW('Hygiene Data'!H66)))</f>
        <v/>
      </c>
      <c r="EC72" s="296" t="str">
        <f ca="true">+IF(OFFSET('Hygiene Data'!$H$13,0,10*ROW('Hygiene Data'!H66))="","",OFFSET('Hygiene Data'!$H$13,0,10*ROW('Hygiene Data'!H66)))</f>
        <v/>
      </c>
      <c r="ED72" s="296" t="str">
        <f ca="true">+IF(OFFSET('Hygiene Data'!$I$11,0,10*ROW('Hygiene Data'!I66))="","",OFFSET('Hygiene Data'!$I$11,0,10*ROW('Hygiene Data'!I66)))</f>
        <v/>
      </c>
      <c r="EE72" s="296" t="str">
        <f ca="true">+IF(OFFSET('Hygiene Data'!$I$12,0,10*ROW('Hygiene Data'!I66))="","",OFFSET('Hygiene Data'!$I$12,0,10*ROW('Hygiene Data'!I66)))</f>
        <v/>
      </c>
      <c r="EF72" s="296"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8" t="str">
        <f t="shared" ca="true" si="1"/>
        <v/>
      </c>
      <c r="D73" s="9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6"/>
      <c r="BS73" s="296" t="str">
        <f ca="true">+IF(OFFSET('Water Data'!$D$27,0,10*ROW('Water Data'!D67))="","",OFFSET('Water Data'!$D$27,0,10*ROW('Water Data'!D67)))</f>
        <v/>
      </c>
      <c r="BT73" s="296" t="str">
        <f ca="true">+IF(OFFSET('Water Data'!$D$28,0,10*ROW('Water Data'!D67))="","",OFFSET('Water Data'!$D$28,0,10*ROW('Water Data'!D67)))</f>
        <v/>
      </c>
      <c r="BU73" s="296" t="str">
        <f ca="true">+IF(OFFSET('Water Data'!$D$29,0,10*ROW('Water Data'!D67))="","",OFFSET('Water Data'!$D$29,0,10*ROW('Water Data'!D67)))</f>
        <v/>
      </c>
      <c r="BV73" s="296" t="str">
        <f ca="true">+IF(OFFSET('Water Data'!$E$27,0,10*ROW('Water Data'!E67))="","",OFFSET('Water Data'!$E$27,0,10*ROW('Water Data'!E67)))</f>
        <v/>
      </c>
      <c r="BW73" s="296" t="str">
        <f ca="true">+IF(OFFSET('Water Data'!$E$28,0,10*ROW('Water Data'!E67))="","",OFFSET('Water Data'!$E$28,0,10*ROW('Water Data'!E67)))</f>
        <v/>
      </c>
      <c r="BX73" s="296" t="str">
        <f ca="true">+IF(OFFSET('Water Data'!$E$29,0,10*ROW('Water Data'!E67))="","",OFFSET('Water Data'!$E$29,0,10*ROW('Water Data'!E67)))</f>
        <v/>
      </c>
      <c r="BY73" s="296" t="str">
        <f ca="true">+IF(OFFSET('Water Data'!$F$27,0,10*ROW('Water Data'!F67))="","",OFFSET('Water Data'!$F$27,0,10*ROW('Water Data'!F67)))</f>
        <v/>
      </c>
      <c r="BZ73" s="296" t="str">
        <f ca="true">+IF(OFFSET('Water Data'!$F$28,0,10*ROW('Water Data'!F67))="","",OFFSET('Water Data'!$F$28,0,10*ROW('Water Data'!F67)))</f>
        <v/>
      </c>
      <c r="CA73" s="296" t="str">
        <f ca="true">+IF(OFFSET('Water Data'!$F$29,0,10*ROW('Water Data'!F67))="","",OFFSET('Water Data'!$F$29,0,10*ROW('Water Data'!F67)))</f>
        <v/>
      </c>
      <c r="CB73" s="296" t="str">
        <f ca="true">+IF(OFFSET('Water Data'!$G$27,0,10*ROW('Water Data'!G67))="","",OFFSET('Water Data'!$G$27,0,10*ROW('Water Data'!G67)))</f>
        <v/>
      </c>
      <c r="CC73" s="296" t="str">
        <f ca="true">+IF(OFFSET('Water Data'!$G$28,0,10*ROW('Water Data'!G67))="","",OFFSET('Water Data'!$G$28,0,10*ROW('Water Data'!G67)))</f>
        <v/>
      </c>
      <c r="CD73" s="296" t="str">
        <f ca="true">+IF(OFFSET('Water Data'!$G$29,0,10*ROW('Water Data'!G67))="","",OFFSET('Water Data'!$G$29,0,10*ROW('Water Data'!G67)))</f>
        <v/>
      </c>
      <c r="CE73" s="296" t="str">
        <f ca="true">+IF(OFFSET('Water Data'!$H$27,0,10*ROW('Water Data'!H67))="","",OFFSET('Water Data'!$H$27,0,10*ROW('Water Data'!H67)))</f>
        <v/>
      </c>
      <c r="CF73" s="296" t="str">
        <f ca="true">+IF(OFFSET('Water Data'!$H$28,0,10*ROW('Water Data'!H67))="","",OFFSET('Water Data'!$H$28,0,10*ROW('Water Data'!H67)))</f>
        <v/>
      </c>
      <c r="CG73" s="296" t="str">
        <f ca="true">+IF(OFFSET('Water Data'!$H$29,0,10*ROW('Water Data'!H67))="","",OFFSET('Water Data'!$H$29,0,10*ROW('Water Data'!H67)))</f>
        <v/>
      </c>
      <c r="CH73" s="296" t="str">
        <f ca="true">+IF(OFFSET('Water Data'!$I$27,0,10*ROW('Water Data'!I67))="","",OFFSET('Water Data'!$I$27,0,10*ROW('Water Data'!I67)))</f>
        <v/>
      </c>
      <c r="CI73" s="296" t="str">
        <f ca="true">+IF(OFFSET('Water Data'!$I$28,0,10*ROW('Water Data'!I67))="","",OFFSET('Water Data'!$I$28,0,10*ROW('Water Data'!I67)))</f>
        <v/>
      </c>
      <c r="CJ73" s="296" t="str">
        <f ca="true">+IF(OFFSET('Water Data'!$I$29,0,10*ROW('Water Data'!I67))="","",OFFSET('Water Data'!$I$29,0,10*ROW('Water Data'!I67)))</f>
        <v/>
      </c>
      <c r="CK73" s="296" t="str">
        <f ca="true">+IF(OFFSET('Sanitation Data'!$D$28,0,10*ROW('Sanitation Data'!D67))="","",OFFSET('Sanitation Data'!$D$28,0,10*ROW('Sanitation Data'!D67)))</f>
        <v/>
      </c>
      <c r="CL73" s="296" t="str">
        <f ca="true">+IF(OFFSET('Sanitation Data'!$D$29,0,10*ROW('Sanitation Data'!D67))="","",OFFSET('Sanitation Data'!$D$29,0,10*ROW('Sanitation Data'!D67)))</f>
        <v/>
      </c>
      <c r="CM73" s="296" t="str">
        <f ca="true">+IF(OFFSET('Sanitation Data'!$D$30,0,10*ROW('Sanitation Data'!D67))="","",OFFSET('Sanitation Data'!$D$30,0,10*ROW('Sanitation Data'!D67)))</f>
        <v/>
      </c>
      <c r="CN73" s="296" t="str">
        <f ca="true">+IF(OFFSET('Sanitation Data'!$D$31,0,10*ROW('Sanitation Data'!D67))="","",OFFSET('Sanitation Data'!$D$31,0,10*ROW('Sanitation Data'!D67)))</f>
        <v/>
      </c>
      <c r="CO73" s="296" t="str">
        <f ca="true">+IF(OFFSET('Sanitation Data'!$D$32,0,10*ROW('Sanitation Data'!D67))="","",OFFSET('Sanitation Data'!$D$32,0,10*ROW('Sanitation Data'!D67)))</f>
        <v/>
      </c>
      <c r="CP73" s="296" t="str">
        <f ca="true">+IF(OFFSET('Sanitation Data'!$E$28,0,10*ROW('Sanitation Data'!E67))="","",OFFSET('Sanitation Data'!$E$28,0,10*ROW('Sanitation Data'!E67)))</f>
        <v/>
      </c>
      <c r="CQ73" s="296" t="str">
        <f ca="true">+IF(OFFSET('Sanitation Data'!$E$29,0,10*ROW('Sanitation Data'!E67))="","",OFFSET('Sanitation Data'!$E$29,0,10*ROW('Sanitation Data'!E67)))</f>
        <v/>
      </c>
      <c r="CR73" s="296" t="str">
        <f ca="true">+IF(OFFSET('Sanitation Data'!$E$30,0,10*ROW('Sanitation Data'!E67))="","",OFFSET('Sanitation Data'!$E$30,0,10*ROW('Sanitation Data'!E67)))</f>
        <v/>
      </c>
      <c r="CS73" s="296" t="str">
        <f ca="true">+IF(OFFSET('Sanitation Data'!$E$31,0,10*ROW('Sanitation Data'!E67))="","",OFFSET('Sanitation Data'!$E$31,0,10*ROW('Sanitation Data'!E67)))</f>
        <v/>
      </c>
      <c r="CT73" s="296" t="str">
        <f ca="true">+IF(OFFSET('Sanitation Data'!$E$32,0,10*ROW('Sanitation Data'!E67))="","",OFFSET('Sanitation Data'!$E$32,0,10*ROW('Sanitation Data'!E67)))</f>
        <v/>
      </c>
      <c r="CU73" s="296" t="str">
        <f ca="true">+IF(OFFSET('Sanitation Data'!$F$28,0,10*ROW('Sanitation Data'!F67))="","",OFFSET('Sanitation Data'!$F$28,0,10*ROW('Sanitation Data'!F67)))</f>
        <v/>
      </c>
      <c r="CV73" s="296" t="str">
        <f ca="true">+IF(OFFSET('Sanitation Data'!$F$29,0,10*ROW('Sanitation Data'!F67))="","",OFFSET('Sanitation Data'!$F$29,0,10*ROW('Sanitation Data'!F67)))</f>
        <v/>
      </c>
      <c r="CW73" s="296" t="str">
        <f ca="true">+IF(OFFSET('Sanitation Data'!$F$30,0,10*ROW('Sanitation Data'!F67))="","",OFFSET('Sanitation Data'!$F$30,0,10*ROW('Sanitation Data'!F67)))</f>
        <v/>
      </c>
      <c r="CX73" s="296" t="str">
        <f ca="true">+IF(OFFSET('Sanitation Data'!$F$31,0,10*ROW('Sanitation Data'!F67))="","",OFFSET('Sanitation Data'!$F$31,0,10*ROW('Sanitation Data'!F67)))</f>
        <v/>
      </c>
      <c r="CY73" s="296" t="str">
        <f ca="true">+IF(OFFSET('Sanitation Data'!$F$32,0,10*ROW('Sanitation Data'!F67))="","",OFFSET('Sanitation Data'!$F$32,0,10*ROW('Sanitation Data'!F67)))</f>
        <v/>
      </c>
      <c r="CZ73" s="296" t="str">
        <f ca="true">+IF(OFFSET('Sanitation Data'!$G$28,0,10*ROW('Sanitation Data'!G67))="","",OFFSET('Sanitation Data'!$G$28,0,10*ROW('Sanitation Data'!G67)))</f>
        <v/>
      </c>
      <c r="DA73" s="296" t="str">
        <f ca="true">+IF(OFFSET('Sanitation Data'!$G$29,0,10*ROW('Sanitation Data'!G67))="","",OFFSET('Sanitation Data'!$G$29,0,10*ROW('Sanitation Data'!G67)))</f>
        <v/>
      </c>
      <c r="DB73" s="296" t="str">
        <f ca="true">+IF(OFFSET('Sanitation Data'!$G$30,0,10*ROW('Sanitation Data'!G67))="","",OFFSET('Sanitation Data'!$G$30,0,10*ROW('Sanitation Data'!G67)))</f>
        <v/>
      </c>
      <c r="DC73" s="296" t="str">
        <f ca="true">+IF(OFFSET('Sanitation Data'!$G$31,0,10*ROW('Sanitation Data'!G67))="","",OFFSET('Sanitation Data'!$G$31,0,10*ROW('Sanitation Data'!G67)))</f>
        <v/>
      </c>
      <c r="DD73" s="296" t="str">
        <f ca="true">+IF(OFFSET('Sanitation Data'!$G$32,0,10*ROW('Sanitation Data'!G67))="","",OFFSET('Sanitation Data'!$G$32,0,10*ROW('Sanitation Data'!G67)))</f>
        <v/>
      </c>
      <c r="DE73" s="296" t="str">
        <f ca="true">+IF(OFFSET('Sanitation Data'!$H$28,0,10*ROW('Sanitation Data'!H67))="","",OFFSET('Sanitation Data'!$H$28,0,10*ROW('Sanitation Data'!H67)))</f>
        <v/>
      </c>
      <c r="DF73" s="296" t="str">
        <f ca="true">+IF(OFFSET('Sanitation Data'!$H$29,0,10*ROW('Sanitation Data'!H67))="","",OFFSET('Sanitation Data'!$H$29,0,10*ROW('Sanitation Data'!H67)))</f>
        <v/>
      </c>
      <c r="DG73" s="296" t="str">
        <f ca="true">+IF(OFFSET('Sanitation Data'!$H$30,0,10*ROW('Sanitation Data'!H67))="","",OFFSET('Sanitation Data'!$H$30,0,10*ROW('Sanitation Data'!H67)))</f>
        <v/>
      </c>
      <c r="DH73" s="296" t="str">
        <f ca="true">+IF(OFFSET('Sanitation Data'!$H$31,0,10*ROW('Sanitation Data'!H67))="","",OFFSET('Sanitation Data'!$H$31,0,10*ROW('Sanitation Data'!H67)))</f>
        <v/>
      </c>
      <c r="DI73" s="296" t="str">
        <f ca="true">+IF(OFFSET('Sanitation Data'!$H$32,0,10*ROW('Sanitation Data'!H67))="","",OFFSET('Sanitation Data'!$H$32,0,10*ROW('Sanitation Data'!H67)))</f>
        <v/>
      </c>
      <c r="DJ73" s="296" t="str">
        <f ca="true">+IF(OFFSET('Sanitation Data'!$I$28,0,10*ROW('Sanitation Data'!I67))="","",OFFSET('Sanitation Data'!$I$28,0,10*ROW('Sanitation Data'!I67)))</f>
        <v/>
      </c>
      <c r="DK73" s="296" t="str">
        <f ca="true">+IF(OFFSET('Sanitation Data'!$I$29,0,10*ROW('Sanitation Data'!I67))="","",OFFSET('Sanitation Data'!$I$29,0,10*ROW('Sanitation Data'!I67)))</f>
        <v/>
      </c>
      <c r="DL73" s="296" t="str">
        <f ca="true">+IF(OFFSET('Sanitation Data'!$I$30,0,10*ROW('Sanitation Data'!I67))="","",OFFSET('Sanitation Data'!$I$30,0,10*ROW('Sanitation Data'!I67)))</f>
        <v/>
      </c>
      <c r="DM73" s="296" t="str">
        <f ca="true">+IF(OFFSET('Sanitation Data'!$I$31,0,10*ROW('Sanitation Data'!I67))="","",OFFSET('Sanitation Data'!$I$31,0,10*ROW('Sanitation Data'!I67)))</f>
        <v/>
      </c>
      <c r="DN73" s="296" t="str">
        <f ca="true">+IF(OFFSET('Sanitation Data'!$I$32,0,10*ROW('Sanitation Data'!I67))="","",OFFSET('Sanitation Data'!$I$32,0,10*ROW('Sanitation Data'!I67)))</f>
        <v/>
      </c>
      <c r="DO73" s="296" t="str">
        <f ca="true">+IF(OFFSET('Hygiene Data'!$D$11,0,10*ROW('Hygiene Data'!D67))="","",OFFSET('Hygiene Data'!$D$11,0,10*ROW('Hygiene Data'!D67)))</f>
        <v/>
      </c>
      <c r="DP73" s="296" t="str">
        <f ca="true">+IF(OFFSET('Hygiene Data'!$D$12,0,10*ROW('Hygiene Data'!D67))="","",OFFSET('Hygiene Data'!$D$12,0,10*ROW('Hygiene Data'!D67)))</f>
        <v/>
      </c>
      <c r="DQ73" s="296" t="str">
        <f ca="true">+IF(OFFSET('Hygiene Data'!$D$13,0,10*ROW('Hygiene Data'!D67))="","",OFFSET('Hygiene Data'!$D$13,0,10*ROW('Hygiene Data'!D67)))</f>
        <v/>
      </c>
      <c r="DR73" s="296" t="str">
        <f ca="true">+IF(OFFSET('Hygiene Data'!$E$11,0,10*ROW('Hygiene Data'!E67))="","",OFFSET('Hygiene Data'!$E$11,0,10*ROW('Hygiene Data'!E67)))</f>
        <v/>
      </c>
      <c r="DS73" s="296" t="str">
        <f ca="true">+IF(OFFSET('Hygiene Data'!$E$12,0,10*ROW('Hygiene Data'!E67))="","",OFFSET('Hygiene Data'!$E$12,0,10*ROW('Hygiene Data'!E67)))</f>
        <v/>
      </c>
      <c r="DT73" s="296" t="str">
        <f ca="true">+IF(OFFSET('Hygiene Data'!$E$13,0,10*ROW('Hygiene Data'!E67))="","",OFFSET('Hygiene Data'!$E$13,0,10*ROW('Hygiene Data'!E67)))</f>
        <v/>
      </c>
      <c r="DU73" s="296" t="str">
        <f ca="true">+IF(OFFSET('Hygiene Data'!$F$11,0,10*ROW('Hygiene Data'!F67))="","",OFFSET('Hygiene Data'!$F$11,0,10*ROW('Hygiene Data'!F67)))</f>
        <v/>
      </c>
      <c r="DV73" s="296" t="str">
        <f ca="true">+IF(OFFSET('Hygiene Data'!$F$12,0,10*ROW('Hygiene Data'!F67))="","",OFFSET('Hygiene Data'!$F$12,0,10*ROW('Hygiene Data'!F67)))</f>
        <v/>
      </c>
      <c r="DW73" s="296" t="str">
        <f ca="true">+IF(OFFSET('Hygiene Data'!$F$13,0,10*ROW('Hygiene Data'!F67))="","",OFFSET('Hygiene Data'!$F$13,0,10*ROW('Hygiene Data'!F67)))</f>
        <v/>
      </c>
      <c r="DX73" s="296" t="str">
        <f ca="true">+IF(OFFSET('Hygiene Data'!$G$11,0,10*ROW('Hygiene Data'!G67))="","",OFFSET('Hygiene Data'!$G$11,0,10*ROW('Hygiene Data'!G67)))</f>
        <v/>
      </c>
      <c r="DY73" s="296" t="str">
        <f ca="true">+IF(OFFSET('Hygiene Data'!$G$12,0,10*ROW('Hygiene Data'!G67))="","",OFFSET('Hygiene Data'!$G$12,0,10*ROW('Hygiene Data'!G67)))</f>
        <v/>
      </c>
      <c r="DZ73" s="296" t="str">
        <f ca="true">+IF(OFFSET('Hygiene Data'!$G$13,0,10*ROW('Hygiene Data'!G67))="","",OFFSET('Hygiene Data'!$G$13,0,10*ROW('Hygiene Data'!G67)))</f>
        <v/>
      </c>
      <c r="EA73" s="296" t="str">
        <f ca="true">+IF(OFFSET('Hygiene Data'!$H$11,0,10*ROW('Hygiene Data'!H67))="","",OFFSET('Hygiene Data'!$H$11,0,10*ROW('Hygiene Data'!H67)))</f>
        <v/>
      </c>
      <c r="EB73" s="296" t="str">
        <f ca="true">+IF(OFFSET('Hygiene Data'!$H$12,0,10*ROW('Hygiene Data'!H67))="","",OFFSET('Hygiene Data'!$H$12,0,10*ROW('Hygiene Data'!H67)))</f>
        <v/>
      </c>
      <c r="EC73" s="296" t="str">
        <f ca="true">+IF(OFFSET('Hygiene Data'!$H$13,0,10*ROW('Hygiene Data'!H67))="","",OFFSET('Hygiene Data'!$H$13,0,10*ROW('Hygiene Data'!H67)))</f>
        <v/>
      </c>
      <c r="ED73" s="296" t="str">
        <f ca="true">+IF(OFFSET('Hygiene Data'!$I$11,0,10*ROW('Hygiene Data'!I67))="","",OFFSET('Hygiene Data'!$I$11,0,10*ROW('Hygiene Data'!I67)))</f>
        <v/>
      </c>
      <c r="EE73" s="296" t="str">
        <f ca="true">+IF(OFFSET('Hygiene Data'!$I$12,0,10*ROW('Hygiene Data'!I67))="","",OFFSET('Hygiene Data'!$I$12,0,10*ROW('Hygiene Data'!I67)))</f>
        <v/>
      </c>
      <c r="EF73" s="296"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8" t="str">
        <f t="shared" ca="true" si="1"/>
        <v/>
      </c>
      <c r="D74" s="9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6"/>
      <c r="BS74" s="296" t="str">
        <f ca="true">+IF(OFFSET('Water Data'!$D$27,0,10*ROW('Water Data'!D68))="","",OFFSET('Water Data'!$D$27,0,10*ROW('Water Data'!D68)))</f>
        <v/>
      </c>
      <c r="BT74" s="296" t="str">
        <f ca="true">+IF(OFFSET('Water Data'!$D$28,0,10*ROW('Water Data'!D68))="","",OFFSET('Water Data'!$D$28,0,10*ROW('Water Data'!D68)))</f>
        <v/>
      </c>
      <c r="BU74" s="296" t="str">
        <f ca="true">+IF(OFFSET('Water Data'!$D$29,0,10*ROW('Water Data'!D68))="","",OFFSET('Water Data'!$D$29,0,10*ROW('Water Data'!D68)))</f>
        <v/>
      </c>
      <c r="BV74" s="296" t="str">
        <f ca="true">+IF(OFFSET('Water Data'!$E$27,0,10*ROW('Water Data'!E68))="","",OFFSET('Water Data'!$E$27,0,10*ROW('Water Data'!E68)))</f>
        <v/>
      </c>
      <c r="BW74" s="296" t="str">
        <f ca="true">+IF(OFFSET('Water Data'!$E$28,0,10*ROW('Water Data'!E68))="","",OFFSET('Water Data'!$E$28,0,10*ROW('Water Data'!E68)))</f>
        <v/>
      </c>
      <c r="BX74" s="296" t="str">
        <f ca="true">+IF(OFFSET('Water Data'!$E$29,0,10*ROW('Water Data'!E68))="","",OFFSET('Water Data'!$E$29,0,10*ROW('Water Data'!E68)))</f>
        <v/>
      </c>
      <c r="BY74" s="296" t="str">
        <f ca="true">+IF(OFFSET('Water Data'!$F$27,0,10*ROW('Water Data'!F68))="","",OFFSET('Water Data'!$F$27,0,10*ROW('Water Data'!F68)))</f>
        <v/>
      </c>
      <c r="BZ74" s="296" t="str">
        <f ca="true">+IF(OFFSET('Water Data'!$F$28,0,10*ROW('Water Data'!F68))="","",OFFSET('Water Data'!$F$28,0,10*ROW('Water Data'!F68)))</f>
        <v/>
      </c>
      <c r="CA74" s="296" t="str">
        <f ca="true">+IF(OFFSET('Water Data'!$F$29,0,10*ROW('Water Data'!F68))="","",OFFSET('Water Data'!$F$29,0,10*ROW('Water Data'!F68)))</f>
        <v/>
      </c>
      <c r="CB74" s="296" t="str">
        <f ca="true">+IF(OFFSET('Water Data'!$G$27,0,10*ROW('Water Data'!G68))="","",OFFSET('Water Data'!$G$27,0,10*ROW('Water Data'!G68)))</f>
        <v/>
      </c>
      <c r="CC74" s="296" t="str">
        <f ca="true">+IF(OFFSET('Water Data'!$G$28,0,10*ROW('Water Data'!G68))="","",OFFSET('Water Data'!$G$28,0,10*ROW('Water Data'!G68)))</f>
        <v/>
      </c>
      <c r="CD74" s="296" t="str">
        <f ca="true">+IF(OFFSET('Water Data'!$G$29,0,10*ROW('Water Data'!G68))="","",OFFSET('Water Data'!$G$29,0,10*ROW('Water Data'!G68)))</f>
        <v/>
      </c>
      <c r="CE74" s="296" t="str">
        <f ca="true">+IF(OFFSET('Water Data'!$H$27,0,10*ROW('Water Data'!H68))="","",OFFSET('Water Data'!$H$27,0,10*ROW('Water Data'!H68)))</f>
        <v/>
      </c>
      <c r="CF74" s="296" t="str">
        <f ca="true">+IF(OFFSET('Water Data'!$H$28,0,10*ROW('Water Data'!H68))="","",OFFSET('Water Data'!$H$28,0,10*ROW('Water Data'!H68)))</f>
        <v/>
      </c>
      <c r="CG74" s="296" t="str">
        <f ca="true">+IF(OFFSET('Water Data'!$H$29,0,10*ROW('Water Data'!H68))="","",OFFSET('Water Data'!$H$29,0,10*ROW('Water Data'!H68)))</f>
        <v/>
      </c>
      <c r="CH74" s="296" t="str">
        <f ca="true">+IF(OFFSET('Water Data'!$I$27,0,10*ROW('Water Data'!I68))="","",OFFSET('Water Data'!$I$27,0,10*ROW('Water Data'!I68)))</f>
        <v/>
      </c>
      <c r="CI74" s="296" t="str">
        <f ca="true">+IF(OFFSET('Water Data'!$I$28,0,10*ROW('Water Data'!I68))="","",OFFSET('Water Data'!$I$28,0,10*ROW('Water Data'!I68)))</f>
        <v/>
      </c>
      <c r="CJ74" s="296" t="str">
        <f ca="true">+IF(OFFSET('Water Data'!$I$29,0,10*ROW('Water Data'!I68))="","",OFFSET('Water Data'!$I$29,0,10*ROW('Water Data'!I68)))</f>
        <v/>
      </c>
      <c r="CK74" s="296" t="str">
        <f ca="true">+IF(OFFSET('Sanitation Data'!$D$28,0,10*ROW('Sanitation Data'!D68))="","",OFFSET('Sanitation Data'!$D$28,0,10*ROW('Sanitation Data'!D68)))</f>
        <v/>
      </c>
      <c r="CL74" s="296" t="str">
        <f ca="true">+IF(OFFSET('Sanitation Data'!$D$29,0,10*ROW('Sanitation Data'!D68))="","",OFFSET('Sanitation Data'!$D$29,0,10*ROW('Sanitation Data'!D68)))</f>
        <v/>
      </c>
      <c r="CM74" s="296" t="str">
        <f ca="true">+IF(OFFSET('Sanitation Data'!$D$30,0,10*ROW('Sanitation Data'!D68))="","",OFFSET('Sanitation Data'!$D$30,0,10*ROW('Sanitation Data'!D68)))</f>
        <v/>
      </c>
      <c r="CN74" s="296" t="str">
        <f ca="true">+IF(OFFSET('Sanitation Data'!$D$31,0,10*ROW('Sanitation Data'!D68))="","",OFFSET('Sanitation Data'!$D$31,0,10*ROW('Sanitation Data'!D68)))</f>
        <v/>
      </c>
      <c r="CO74" s="296" t="str">
        <f ca="true">+IF(OFFSET('Sanitation Data'!$D$32,0,10*ROW('Sanitation Data'!D68))="","",OFFSET('Sanitation Data'!$D$32,0,10*ROW('Sanitation Data'!D68)))</f>
        <v/>
      </c>
      <c r="CP74" s="296" t="str">
        <f ca="true">+IF(OFFSET('Sanitation Data'!$E$28,0,10*ROW('Sanitation Data'!E68))="","",OFFSET('Sanitation Data'!$E$28,0,10*ROW('Sanitation Data'!E68)))</f>
        <v/>
      </c>
      <c r="CQ74" s="296" t="str">
        <f ca="true">+IF(OFFSET('Sanitation Data'!$E$29,0,10*ROW('Sanitation Data'!E68))="","",OFFSET('Sanitation Data'!$E$29,0,10*ROW('Sanitation Data'!E68)))</f>
        <v/>
      </c>
      <c r="CR74" s="296" t="str">
        <f ca="true">+IF(OFFSET('Sanitation Data'!$E$30,0,10*ROW('Sanitation Data'!E68))="","",OFFSET('Sanitation Data'!$E$30,0,10*ROW('Sanitation Data'!E68)))</f>
        <v/>
      </c>
      <c r="CS74" s="296" t="str">
        <f ca="true">+IF(OFFSET('Sanitation Data'!$E$31,0,10*ROW('Sanitation Data'!E68))="","",OFFSET('Sanitation Data'!$E$31,0,10*ROW('Sanitation Data'!E68)))</f>
        <v/>
      </c>
      <c r="CT74" s="296" t="str">
        <f ca="true">+IF(OFFSET('Sanitation Data'!$E$32,0,10*ROW('Sanitation Data'!E68))="","",OFFSET('Sanitation Data'!$E$32,0,10*ROW('Sanitation Data'!E68)))</f>
        <v/>
      </c>
      <c r="CU74" s="296" t="str">
        <f ca="true">+IF(OFFSET('Sanitation Data'!$F$28,0,10*ROW('Sanitation Data'!F68))="","",OFFSET('Sanitation Data'!$F$28,0,10*ROW('Sanitation Data'!F68)))</f>
        <v/>
      </c>
      <c r="CV74" s="296" t="str">
        <f ca="true">+IF(OFFSET('Sanitation Data'!$F$29,0,10*ROW('Sanitation Data'!F68))="","",OFFSET('Sanitation Data'!$F$29,0,10*ROW('Sanitation Data'!F68)))</f>
        <v/>
      </c>
      <c r="CW74" s="296" t="str">
        <f ca="true">+IF(OFFSET('Sanitation Data'!$F$30,0,10*ROW('Sanitation Data'!F68))="","",OFFSET('Sanitation Data'!$F$30,0,10*ROW('Sanitation Data'!F68)))</f>
        <v/>
      </c>
      <c r="CX74" s="296" t="str">
        <f ca="true">+IF(OFFSET('Sanitation Data'!$F$31,0,10*ROW('Sanitation Data'!F68))="","",OFFSET('Sanitation Data'!$F$31,0,10*ROW('Sanitation Data'!F68)))</f>
        <v/>
      </c>
      <c r="CY74" s="296" t="str">
        <f ca="true">+IF(OFFSET('Sanitation Data'!$F$32,0,10*ROW('Sanitation Data'!F68))="","",OFFSET('Sanitation Data'!$F$32,0,10*ROW('Sanitation Data'!F68)))</f>
        <v/>
      </c>
      <c r="CZ74" s="296" t="str">
        <f ca="true">+IF(OFFSET('Sanitation Data'!$G$28,0,10*ROW('Sanitation Data'!G68))="","",OFFSET('Sanitation Data'!$G$28,0,10*ROW('Sanitation Data'!G68)))</f>
        <v/>
      </c>
      <c r="DA74" s="296" t="str">
        <f ca="true">+IF(OFFSET('Sanitation Data'!$G$29,0,10*ROW('Sanitation Data'!G68))="","",OFFSET('Sanitation Data'!$G$29,0,10*ROW('Sanitation Data'!G68)))</f>
        <v/>
      </c>
      <c r="DB74" s="296" t="str">
        <f ca="true">+IF(OFFSET('Sanitation Data'!$G$30,0,10*ROW('Sanitation Data'!G68))="","",OFFSET('Sanitation Data'!$G$30,0,10*ROW('Sanitation Data'!G68)))</f>
        <v/>
      </c>
      <c r="DC74" s="296" t="str">
        <f ca="true">+IF(OFFSET('Sanitation Data'!$G$31,0,10*ROW('Sanitation Data'!G68))="","",OFFSET('Sanitation Data'!$G$31,0,10*ROW('Sanitation Data'!G68)))</f>
        <v/>
      </c>
      <c r="DD74" s="296" t="str">
        <f ca="true">+IF(OFFSET('Sanitation Data'!$G$32,0,10*ROW('Sanitation Data'!G68))="","",OFFSET('Sanitation Data'!$G$32,0,10*ROW('Sanitation Data'!G68)))</f>
        <v/>
      </c>
      <c r="DE74" s="296" t="str">
        <f ca="true">+IF(OFFSET('Sanitation Data'!$H$28,0,10*ROW('Sanitation Data'!H68))="","",OFFSET('Sanitation Data'!$H$28,0,10*ROW('Sanitation Data'!H68)))</f>
        <v/>
      </c>
      <c r="DF74" s="296" t="str">
        <f ca="true">+IF(OFFSET('Sanitation Data'!$H$29,0,10*ROW('Sanitation Data'!H68))="","",OFFSET('Sanitation Data'!$H$29,0,10*ROW('Sanitation Data'!H68)))</f>
        <v/>
      </c>
      <c r="DG74" s="296" t="str">
        <f ca="true">+IF(OFFSET('Sanitation Data'!$H$30,0,10*ROW('Sanitation Data'!H68))="","",OFFSET('Sanitation Data'!$H$30,0,10*ROW('Sanitation Data'!H68)))</f>
        <v/>
      </c>
      <c r="DH74" s="296" t="str">
        <f ca="true">+IF(OFFSET('Sanitation Data'!$H$31,0,10*ROW('Sanitation Data'!H68))="","",OFFSET('Sanitation Data'!$H$31,0,10*ROW('Sanitation Data'!H68)))</f>
        <v/>
      </c>
      <c r="DI74" s="296" t="str">
        <f ca="true">+IF(OFFSET('Sanitation Data'!$H$32,0,10*ROW('Sanitation Data'!H68))="","",OFFSET('Sanitation Data'!$H$32,0,10*ROW('Sanitation Data'!H68)))</f>
        <v/>
      </c>
      <c r="DJ74" s="296" t="str">
        <f ca="true">+IF(OFFSET('Sanitation Data'!$I$28,0,10*ROW('Sanitation Data'!I68))="","",OFFSET('Sanitation Data'!$I$28,0,10*ROW('Sanitation Data'!I68)))</f>
        <v/>
      </c>
      <c r="DK74" s="296" t="str">
        <f ca="true">+IF(OFFSET('Sanitation Data'!$I$29,0,10*ROW('Sanitation Data'!I68))="","",OFFSET('Sanitation Data'!$I$29,0,10*ROW('Sanitation Data'!I68)))</f>
        <v/>
      </c>
      <c r="DL74" s="296" t="str">
        <f ca="true">+IF(OFFSET('Sanitation Data'!$I$30,0,10*ROW('Sanitation Data'!I68))="","",OFFSET('Sanitation Data'!$I$30,0,10*ROW('Sanitation Data'!I68)))</f>
        <v/>
      </c>
      <c r="DM74" s="296" t="str">
        <f ca="true">+IF(OFFSET('Sanitation Data'!$I$31,0,10*ROW('Sanitation Data'!I68))="","",OFFSET('Sanitation Data'!$I$31,0,10*ROW('Sanitation Data'!I68)))</f>
        <v/>
      </c>
      <c r="DN74" s="296" t="str">
        <f ca="true">+IF(OFFSET('Sanitation Data'!$I$32,0,10*ROW('Sanitation Data'!I68))="","",OFFSET('Sanitation Data'!$I$32,0,10*ROW('Sanitation Data'!I68)))</f>
        <v/>
      </c>
      <c r="DO74" s="296" t="str">
        <f ca="true">+IF(OFFSET('Hygiene Data'!$D$11,0,10*ROW('Hygiene Data'!D68))="","",OFFSET('Hygiene Data'!$D$11,0,10*ROW('Hygiene Data'!D68)))</f>
        <v/>
      </c>
      <c r="DP74" s="296" t="str">
        <f ca="true">+IF(OFFSET('Hygiene Data'!$D$12,0,10*ROW('Hygiene Data'!D68))="","",OFFSET('Hygiene Data'!$D$12,0,10*ROW('Hygiene Data'!D68)))</f>
        <v/>
      </c>
      <c r="DQ74" s="296" t="str">
        <f ca="true">+IF(OFFSET('Hygiene Data'!$D$13,0,10*ROW('Hygiene Data'!D68))="","",OFFSET('Hygiene Data'!$D$13,0,10*ROW('Hygiene Data'!D68)))</f>
        <v/>
      </c>
      <c r="DR74" s="296" t="str">
        <f ca="true">+IF(OFFSET('Hygiene Data'!$E$11,0,10*ROW('Hygiene Data'!E68))="","",OFFSET('Hygiene Data'!$E$11,0,10*ROW('Hygiene Data'!E68)))</f>
        <v/>
      </c>
      <c r="DS74" s="296" t="str">
        <f ca="true">+IF(OFFSET('Hygiene Data'!$E$12,0,10*ROW('Hygiene Data'!E68))="","",OFFSET('Hygiene Data'!$E$12,0,10*ROW('Hygiene Data'!E68)))</f>
        <v/>
      </c>
      <c r="DT74" s="296" t="str">
        <f ca="true">+IF(OFFSET('Hygiene Data'!$E$13,0,10*ROW('Hygiene Data'!E68))="","",OFFSET('Hygiene Data'!$E$13,0,10*ROW('Hygiene Data'!E68)))</f>
        <v/>
      </c>
      <c r="DU74" s="296" t="str">
        <f ca="true">+IF(OFFSET('Hygiene Data'!$F$11,0,10*ROW('Hygiene Data'!F68))="","",OFFSET('Hygiene Data'!$F$11,0,10*ROW('Hygiene Data'!F68)))</f>
        <v/>
      </c>
      <c r="DV74" s="296" t="str">
        <f ca="true">+IF(OFFSET('Hygiene Data'!$F$12,0,10*ROW('Hygiene Data'!F68))="","",OFFSET('Hygiene Data'!$F$12,0,10*ROW('Hygiene Data'!F68)))</f>
        <v/>
      </c>
      <c r="DW74" s="296" t="str">
        <f ca="true">+IF(OFFSET('Hygiene Data'!$F$13,0,10*ROW('Hygiene Data'!F68))="","",OFFSET('Hygiene Data'!$F$13,0,10*ROW('Hygiene Data'!F68)))</f>
        <v/>
      </c>
      <c r="DX74" s="296" t="str">
        <f ca="true">+IF(OFFSET('Hygiene Data'!$G$11,0,10*ROW('Hygiene Data'!G68))="","",OFFSET('Hygiene Data'!$G$11,0,10*ROW('Hygiene Data'!G68)))</f>
        <v/>
      </c>
      <c r="DY74" s="296" t="str">
        <f ca="true">+IF(OFFSET('Hygiene Data'!$G$12,0,10*ROW('Hygiene Data'!G68))="","",OFFSET('Hygiene Data'!$G$12,0,10*ROW('Hygiene Data'!G68)))</f>
        <v/>
      </c>
      <c r="DZ74" s="296" t="str">
        <f ca="true">+IF(OFFSET('Hygiene Data'!$G$13,0,10*ROW('Hygiene Data'!G68))="","",OFFSET('Hygiene Data'!$G$13,0,10*ROW('Hygiene Data'!G68)))</f>
        <v/>
      </c>
      <c r="EA74" s="296" t="str">
        <f ca="true">+IF(OFFSET('Hygiene Data'!$H$11,0,10*ROW('Hygiene Data'!H68))="","",OFFSET('Hygiene Data'!$H$11,0,10*ROW('Hygiene Data'!H68)))</f>
        <v/>
      </c>
      <c r="EB74" s="296" t="str">
        <f ca="true">+IF(OFFSET('Hygiene Data'!$H$12,0,10*ROW('Hygiene Data'!H68))="","",OFFSET('Hygiene Data'!$H$12,0,10*ROW('Hygiene Data'!H68)))</f>
        <v/>
      </c>
      <c r="EC74" s="296" t="str">
        <f ca="true">+IF(OFFSET('Hygiene Data'!$H$13,0,10*ROW('Hygiene Data'!H68))="","",OFFSET('Hygiene Data'!$H$13,0,10*ROW('Hygiene Data'!H68)))</f>
        <v/>
      </c>
      <c r="ED74" s="296" t="str">
        <f ca="true">+IF(OFFSET('Hygiene Data'!$I$11,0,10*ROW('Hygiene Data'!I68))="","",OFFSET('Hygiene Data'!$I$11,0,10*ROW('Hygiene Data'!I68)))</f>
        <v/>
      </c>
      <c r="EE74" s="296" t="str">
        <f ca="true">+IF(OFFSET('Hygiene Data'!$I$12,0,10*ROW('Hygiene Data'!I68))="","",OFFSET('Hygiene Data'!$I$12,0,10*ROW('Hygiene Data'!I68)))</f>
        <v/>
      </c>
      <c r="EF74" s="296"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8" t="str">
        <f t="shared" ca="true" si="1"/>
        <v/>
      </c>
      <c r="D75" s="9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6"/>
      <c r="BS75" s="296" t="str">
        <f ca="true">+IF(OFFSET('Water Data'!$D$27,0,10*ROW('Water Data'!D69))="","",OFFSET('Water Data'!$D$27,0,10*ROW('Water Data'!D69)))</f>
        <v/>
      </c>
      <c r="BT75" s="296" t="str">
        <f ca="true">+IF(OFFSET('Water Data'!$D$28,0,10*ROW('Water Data'!D69))="","",OFFSET('Water Data'!$D$28,0,10*ROW('Water Data'!D69)))</f>
        <v/>
      </c>
      <c r="BU75" s="296" t="str">
        <f ca="true">+IF(OFFSET('Water Data'!$D$29,0,10*ROW('Water Data'!D69))="","",OFFSET('Water Data'!$D$29,0,10*ROW('Water Data'!D69)))</f>
        <v/>
      </c>
      <c r="BV75" s="296" t="str">
        <f ca="true">+IF(OFFSET('Water Data'!$E$27,0,10*ROW('Water Data'!E69))="","",OFFSET('Water Data'!$E$27,0,10*ROW('Water Data'!E69)))</f>
        <v/>
      </c>
      <c r="BW75" s="296" t="str">
        <f ca="true">+IF(OFFSET('Water Data'!$E$28,0,10*ROW('Water Data'!E69))="","",OFFSET('Water Data'!$E$28,0,10*ROW('Water Data'!E69)))</f>
        <v/>
      </c>
      <c r="BX75" s="296" t="str">
        <f ca="true">+IF(OFFSET('Water Data'!$E$29,0,10*ROW('Water Data'!E69))="","",OFFSET('Water Data'!$E$29,0,10*ROW('Water Data'!E69)))</f>
        <v/>
      </c>
      <c r="BY75" s="296" t="str">
        <f ca="true">+IF(OFFSET('Water Data'!$F$27,0,10*ROW('Water Data'!F69))="","",OFFSET('Water Data'!$F$27,0,10*ROW('Water Data'!F69)))</f>
        <v/>
      </c>
      <c r="BZ75" s="296" t="str">
        <f ca="true">+IF(OFFSET('Water Data'!$F$28,0,10*ROW('Water Data'!F69))="","",OFFSET('Water Data'!$F$28,0,10*ROW('Water Data'!F69)))</f>
        <v/>
      </c>
      <c r="CA75" s="296" t="str">
        <f ca="true">+IF(OFFSET('Water Data'!$F$29,0,10*ROW('Water Data'!F69))="","",OFFSET('Water Data'!$F$29,0,10*ROW('Water Data'!F69)))</f>
        <v/>
      </c>
      <c r="CB75" s="296" t="str">
        <f ca="true">+IF(OFFSET('Water Data'!$G$27,0,10*ROW('Water Data'!G69))="","",OFFSET('Water Data'!$G$27,0,10*ROW('Water Data'!G69)))</f>
        <v/>
      </c>
      <c r="CC75" s="296" t="str">
        <f ca="true">+IF(OFFSET('Water Data'!$G$28,0,10*ROW('Water Data'!G69))="","",OFFSET('Water Data'!$G$28,0,10*ROW('Water Data'!G69)))</f>
        <v/>
      </c>
      <c r="CD75" s="296" t="str">
        <f ca="true">+IF(OFFSET('Water Data'!$G$29,0,10*ROW('Water Data'!G69))="","",OFFSET('Water Data'!$G$29,0,10*ROW('Water Data'!G69)))</f>
        <v/>
      </c>
      <c r="CE75" s="296" t="str">
        <f ca="true">+IF(OFFSET('Water Data'!$H$27,0,10*ROW('Water Data'!H69))="","",OFFSET('Water Data'!$H$27,0,10*ROW('Water Data'!H69)))</f>
        <v/>
      </c>
      <c r="CF75" s="296" t="str">
        <f ca="true">+IF(OFFSET('Water Data'!$H$28,0,10*ROW('Water Data'!H69))="","",OFFSET('Water Data'!$H$28,0,10*ROW('Water Data'!H69)))</f>
        <v/>
      </c>
      <c r="CG75" s="296" t="str">
        <f ca="true">+IF(OFFSET('Water Data'!$H$29,0,10*ROW('Water Data'!H69))="","",OFFSET('Water Data'!$H$29,0,10*ROW('Water Data'!H69)))</f>
        <v/>
      </c>
      <c r="CH75" s="296" t="str">
        <f ca="true">+IF(OFFSET('Water Data'!$I$27,0,10*ROW('Water Data'!I69))="","",OFFSET('Water Data'!$I$27,0,10*ROW('Water Data'!I69)))</f>
        <v/>
      </c>
      <c r="CI75" s="296" t="str">
        <f ca="true">+IF(OFFSET('Water Data'!$I$28,0,10*ROW('Water Data'!I69))="","",OFFSET('Water Data'!$I$28,0,10*ROW('Water Data'!I69)))</f>
        <v/>
      </c>
      <c r="CJ75" s="296" t="str">
        <f ca="true">+IF(OFFSET('Water Data'!$I$29,0,10*ROW('Water Data'!I69))="","",OFFSET('Water Data'!$I$29,0,10*ROW('Water Data'!I69)))</f>
        <v/>
      </c>
      <c r="CK75" s="296" t="str">
        <f ca="true">+IF(OFFSET('Sanitation Data'!$D$28,0,10*ROW('Sanitation Data'!D69))="","",OFFSET('Sanitation Data'!$D$28,0,10*ROW('Sanitation Data'!D69)))</f>
        <v/>
      </c>
      <c r="CL75" s="296" t="str">
        <f ca="true">+IF(OFFSET('Sanitation Data'!$D$29,0,10*ROW('Sanitation Data'!D69))="","",OFFSET('Sanitation Data'!$D$29,0,10*ROW('Sanitation Data'!D69)))</f>
        <v/>
      </c>
      <c r="CM75" s="296" t="str">
        <f ca="true">+IF(OFFSET('Sanitation Data'!$D$30,0,10*ROW('Sanitation Data'!D69))="","",OFFSET('Sanitation Data'!$D$30,0,10*ROW('Sanitation Data'!D69)))</f>
        <v/>
      </c>
      <c r="CN75" s="296" t="str">
        <f ca="true">+IF(OFFSET('Sanitation Data'!$D$31,0,10*ROW('Sanitation Data'!D69))="","",OFFSET('Sanitation Data'!$D$31,0,10*ROW('Sanitation Data'!D69)))</f>
        <v/>
      </c>
      <c r="CO75" s="296" t="str">
        <f ca="true">+IF(OFFSET('Sanitation Data'!$D$32,0,10*ROW('Sanitation Data'!D69))="","",OFFSET('Sanitation Data'!$D$32,0,10*ROW('Sanitation Data'!D69)))</f>
        <v/>
      </c>
      <c r="CP75" s="296" t="str">
        <f ca="true">+IF(OFFSET('Sanitation Data'!$E$28,0,10*ROW('Sanitation Data'!E69))="","",OFFSET('Sanitation Data'!$E$28,0,10*ROW('Sanitation Data'!E69)))</f>
        <v/>
      </c>
      <c r="CQ75" s="296" t="str">
        <f ca="true">+IF(OFFSET('Sanitation Data'!$E$29,0,10*ROW('Sanitation Data'!E69))="","",OFFSET('Sanitation Data'!$E$29,0,10*ROW('Sanitation Data'!E69)))</f>
        <v/>
      </c>
      <c r="CR75" s="296" t="str">
        <f ca="true">+IF(OFFSET('Sanitation Data'!$E$30,0,10*ROW('Sanitation Data'!E69))="","",OFFSET('Sanitation Data'!$E$30,0,10*ROW('Sanitation Data'!E69)))</f>
        <v/>
      </c>
      <c r="CS75" s="296" t="str">
        <f ca="true">+IF(OFFSET('Sanitation Data'!$E$31,0,10*ROW('Sanitation Data'!E69))="","",OFFSET('Sanitation Data'!$E$31,0,10*ROW('Sanitation Data'!E69)))</f>
        <v/>
      </c>
      <c r="CT75" s="296" t="str">
        <f ca="true">+IF(OFFSET('Sanitation Data'!$E$32,0,10*ROW('Sanitation Data'!E69))="","",OFFSET('Sanitation Data'!$E$32,0,10*ROW('Sanitation Data'!E69)))</f>
        <v/>
      </c>
      <c r="CU75" s="296" t="str">
        <f ca="true">+IF(OFFSET('Sanitation Data'!$F$28,0,10*ROW('Sanitation Data'!F69))="","",OFFSET('Sanitation Data'!$F$28,0,10*ROW('Sanitation Data'!F69)))</f>
        <v/>
      </c>
      <c r="CV75" s="296" t="str">
        <f ca="true">+IF(OFFSET('Sanitation Data'!$F$29,0,10*ROW('Sanitation Data'!F69))="","",OFFSET('Sanitation Data'!$F$29,0,10*ROW('Sanitation Data'!F69)))</f>
        <v/>
      </c>
      <c r="CW75" s="296" t="str">
        <f ca="true">+IF(OFFSET('Sanitation Data'!$F$30,0,10*ROW('Sanitation Data'!F69))="","",OFFSET('Sanitation Data'!$F$30,0,10*ROW('Sanitation Data'!F69)))</f>
        <v/>
      </c>
      <c r="CX75" s="296" t="str">
        <f ca="true">+IF(OFFSET('Sanitation Data'!$F$31,0,10*ROW('Sanitation Data'!F69))="","",OFFSET('Sanitation Data'!$F$31,0,10*ROW('Sanitation Data'!F69)))</f>
        <v/>
      </c>
      <c r="CY75" s="296" t="str">
        <f ca="true">+IF(OFFSET('Sanitation Data'!$F$32,0,10*ROW('Sanitation Data'!F69))="","",OFFSET('Sanitation Data'!$F$32,0,10*ROW('Sanitation Data'!F69)))</f>
        <v/>
      </c>
      <c r="CZ75" s="296" t="str">
        <f ca="true">+IF(OFFSET('Sanitation Data'!$G$28,0,10*ROW('Sanitation Data'!G69))="","",OFFSET('Sanitation Data'!$G$28,0,10*ROW('Sanitation Data'!G69)))</f>
        <v/>
      </c>
      <c r="DA75" s="296" t="str">
        <f ca="true">+IF(OFFSET('Sanitation Data'!$G$29,0,10*ROW('Sanitation Data'!G69))="","",OFFSET('Sanitation Data'!$G$29,0,10*ROW('Sanitation Data'!G69)))</f>
        <v/>
      </c>
      <c r="DB75" s="296" t="str">
        <f ca="true">+IF(OFFSET('Sanitation Data'!$G$30,0,10*ROW('Sanitation Data'!G69))="","",OFFSET('Sanitation Data'!$G$30,0,10*ROW('Sanitation Data'!G69)))</f>
        <v/>
      </c>
      <c r="DC75" s="296" t="str">
        <f ca="true">+IF(OFFSET('Sanitation Data'!$G$31,0,10*ROW('Sanitation Data'!G69))="","",OFFSET('Sanitation Data'!$G$31,0,10*ROW('Sanitation Data'!G69)))</f>
        <v/>
      </c>
      <c r="DD75" s="296" t="str">
        <f ca="true">+IF(OFFSET('Sanitation Data'!$G$32,0,10*ROW('Sanitation Data'!G69))="","",OFFSET('Sanitation Data'!$G$32,0,10*ROW('Sanitation Data'!G69)))</f>
        <v/>
      </c>
      <c r="DE75" s="296" t="str">
        <f ca="true">+IF(OFFSET('Sanitation Data'!$H$28,0,10*ROW('Sanitation Data'!H69))="","",OFFSET('Sanitation Data'!$H$28,0,10*ROW('Sanitation Data'!H69)))</f>
        <v/>
      </c>
      <c r="DF75" s="296" t="str">
        <f ca="true">+IF(OFFSET('Sanitation Data'!$H$29,0,10*ROW('Sanitation Data'!H69))="","",OFFSET('Sanitation Data'!$H$29,0,10*ROW('Sanitation Data'!H69)))</f>
        <v/>
      </c>
      <c r="DG75" s="296" t="str">
        <f ca="true">+IF(OFFSET('Sanitation Data'!$H$30,0,10*ROW('Sanitation Data'!H69))="","",OFFSET('Sanitation Data'!$H$30,0,10*ROW('Sanitation Data'!H69)))</f>
        <v/>
      </c>
      <c r="DH75" s="296" t="str">
        <f ca="true">+IF(OFFSET('Sanitation Data'!$H$31,0,10*ROW('Sanitation Data'!H69))="","",OFFSET('Sanitation Data'!$H$31,0,10*ROW('Sanitation Data'!H69)))</f>
        <v/>
      </c>
      <c r="DI75" s="296" t="str">
        <f ca="true">+IF(OFFSET('Sanitation Data'!$H$32,0,10*ROW('Sanitation Data'!H69))="","",OFFSET('Sanitation Data'!$H$32,0,10*ROW('Sanitation Data'!H69)))</f>
        <v/>
      </c>
      <c r="DJ75" s="296" t="str">
        <f ca="true">+IF(OFFSET('Sanitation Data'!$I$28,0,10*ROW('Sanitation Data'!I69))="","",OFFSET('Sanitation Data'!$I$28,0,10*ROW('Sanitation Data'!I69)))</f>
        <v/>
      </c>
      <c r="DK75" s="296" t="str">
        <f ca="true">+IF(OFFSET('Sanitation Data'!$I$29,0,10*ROW('Sanitation Data'!I69))="","",OFFSET('Sanitation Data'!$I$29,0,10*ROW('Sanitation Data'!I69)))</f>
        <v/>
      </c>
      <c r="DL75" s="296" t="str">
        <f ca="true">+IF(OFFSET('Sanitation Data'!$I$30,0,10*ROW('Sanitation Data'!I69))="","",OFFSET('Sanitation Data'!$I$30,0,10*ROW('Sanitation Data'!I69)))</f>
        <v/>
      </c>
      <c r="DM75" s="296" t="str">
        <f ca="true">+IF(OFFSET('Sanitation Data'!$I$31,0,10*ROW('Sanitation Data'!I69))="","",OFFSET('Sanitation Data'!$I$31,0,10*ROW('Sanitation Data'!I69)))</f>
        <v/>
      </c>
      <c r="DN75" s="296" t="str">
        <f ca="true">+IF(OFFSET('Sanitation Data'!$I$32,0,10*ROW('Sanitation Data'!I69))="","",OFFSET('Sanitation Data'!$I$32,0,10*ROW('Sanitation Data'!I69)))</f>
        <v/>
      </c>
      <c r="DO75" s="296" t="str">
        <f ca="true">+IF(OFFSET('Hygiene Data'!$D$11,0,10*ROW('Hygiene Data'!D69))="","",OFFSET('Hygiene Data'!$D$11,0,10*ROW('Hygiene Data'!D69)))</f>
        <v/>
      </c>
      <c r="DP75" s="296" t="str">
        <f ca="true">+IF(OFFSET('Hygiene Data'!$D$12,0,10*ROW('Hygiene Data'!D69))="","",OFFSET('Hygiene Data'!$D$12,0,10*ROW('Hygiene Data'!D69)))</f>
        <v/>
      </c>
      <c r="DQ75" s="296" t="str">
        <f ca="true">+IF(OFFSET('Hygiene Data'!$D$13,0,10*ROW('Hygiene Data'!D69))="","",OFFSET('Hygiene Data'!$D$13,0,10*ROW('Hygiene Data'!D69)))</f>
        <v/>
      </c>
      <c r="DR75" s="296" t="str">
        <f ca="true">+IF(OFFSET('Hygiene Data'!$E$11,0,10*ROW('Hygiene Data'!E69))="","",OFFSET('Hygiene Data'!$E$11,0,10*ROW('Hygiene Data'!E69)))</f>
        <v/>
      </c>
      <c r="DS75" s="296" t="str">
        <f ca="true">+IF(OFFSET('Hygiene Data'!$E$12,0,10*ROW('Hygiene Data'!E69))="","",OFFSET('Hygiene Data'!$E$12,0,10*ROW('Hygiene Data'!E69)))</f>
        <v/>
      </c>
      <c r="DT75" s="296" t="str">
        <f ca="true">+IF(OFFSET('Hygiene Data'!$E$13,0,10*ROW('Hygiene Data'!E69))="","",OFFSET('Hygiene Data'!$E$13,0,10*ROW('Hygiene Data'!E69)))</f>
        <v/>
      </c>
      <c r="DU75" s="296" t="str">
        <f ca="true">+IF(OFFSET('Hygiene Data'!$F$11,0,10*ROW('Hygiene Data'!F69))="","",OFFSET('Hygiene Data'!$F$11,0,10*ROW('Hygiene Data'!F69)))</f>
        <v/>
      </c>
      <c r="DV75" s="296" t="str">
        <f ca="true">+IF(OFFSET('Hygiene Data'!$F$12,0,10*ROW('Hygiene Data'!F69))="","",OFFSET('Hygiene Data'!$F$12,0,10*ROW('Hygiene Data'!F69)))</f>
        <v/>
      </c>
      <c r="DW75" s="296" t="str">
        <f ca="true">+IF(OFFSET('Hygiene Data'!$F$13,0,10*ROW('Hygiene Data'!F69))="","",OFFSET('Hygiene Data'!$F$13,0,10*ROW('Hygiene Data'!F69)))</f>
        <v/>
      </c>
      <c r="DX75" s="296" t="str">
        <f ca="true">+IF(OFFSET('Hygiene Data'!$G$11,0,10*ROW('Hygiene Data'!G69))="","",OFFSET('Hygiene Data'!$G$11,0,10*ROW('Hygiene Data'!G69)))</f>
        <v/>
      </c>
      <c r="DY75" s="296" t="str">
        <f ca="true">+IF(OFFSET('Hygiene Data'!$G$12,0,10*ROW('Hygiene Data'!G69))="","",OFFSET('Hygiene Data'!$G$12,0,10*ROW('Hygiene Data'!G69)))</f>
        <v/>
      </c>
      <c r="DZ75" s="296" t="str">
        <f ca="true">+IF(OFFSET('Hygiene Data'!$G$13,0,10*ROW('Hygiene Data'!G69))="","",OFFSET('Hygiene Data'!$G$13,0,10*ROW('Hygiene Data'!G69)))</f>
        <v/>
      </c>
      <c r="EA75" s="296" t="str">
        <f ca="true">+IF(OFFSET('Hygiene Data'!$H$11,0,10*ROW('Hygiene Data'!H69))="","",OFFSET('Hygiene Data'!$H$11,0,10*ROW('Hygiene Data'!H69)))</f>
        <v/>
      </c>
      <c r="EB75" s="296" t="str">
        <f ca="true">+IF(OFFSET('Hygiene Data'!$H$12,0,10*ROW('Hygiene Data'!H69))="","",OFFSET('Hygiene Data'!$H$12,0,10*ROW('Hygiene Data'!H69)))</f>
        <v/>
      </c>
      <c r="EC75" s="296" t="str">
        <f ca="true">+IF(OFFSET('Hygiene Data'!$H$13,0,10*ROW('Hygiene Data'!H69))="","",OFFSET('Hygiene Data'!$H$13,0,10*ROW('Hygiene Data'!H69)))</f>
        <v/>
      </c>
      <c r="ED75" s="296" t="str">
        <f ca="true">+IF(OFFSET('Hygiene Data'!$I$11,0,10*ROW('Hygiene Data'!I69))="","",OFFSET('Hygiene Data'!$I$11,0,10*ROW('Hygiene Data'!I69)))</f>
        <v/>
      </c>
      <c r="EE75" s="296" t="str">
        <f ca="true">+IF(OFFSET('Hygiene Data'!$I$12,0,10*ROW('Hygiene Data'!I69))="","",OFFSET('Hygiene Data'!$I$12,0,10*ROW('Hygiene Data'!I69)))</f>
        <v/>
      </c>
      <c r="EF75" s="296"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8" t="str">
        <f t="shared" ca="true" si="1"/>
        <v/>
      </c>
      <c r="D76" s="9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6"/>
      <c r="BS76" s="296" t="str">
        <f ca="true">+IF(OFFSET('Water Data'!$D$27,0,10*ROW('Water Data'!D70))="","",OFFSET('Water Data'!$D$27,0,10*ROW('Water Data'!D70)))</f>
        <v/>
      </c>
      <c r="BT76" s="296" t="str">
        <f ca="true">+IF(OFFSET('Water Data'!$D$28,0,10*ROW('Water Data'!D70))="","",OFFSET('Water Data'!$D$28,0,10*ROW('Water Data'!D70)))</f>
        <v/>
      </c>
      <c r="BU76" s="296" t="str">
        <f ca="true">+IF(OFFSET('Water Data'!$D$29,0,10*ROW('Water Data'!D70))="","",OFFSET('Water Data'!$D$29,0,10*ROW('Water Data'!D70)))</f>
        <v/>
      </c>
      <c r="BV76" s="296" t="str">
        <f ca="true">+IF(OFFSET('Water Data'!$E$27,0,10*ROW('Water Data'!E70))="","",OFFSET('Water Data'!$E$27,0,10*ROW('Water Data'!E70)))</f>
        <v/>
      </c>
      <c r="BW76" s="296" t="str">
        <f ca="true">+IF(OFFSET('Water Data'!$E$28,0,10*ROW('Water Data'!E70))="","",OFFSET('Water Data'!$E$28,0,10*ROW('Water Data'!E70)))</f>
        <v/>
      </c>
      <c r="BX76" s="296" t="str">
        <f ca="true">+IF(OFFSET('Water Data'!$E$29,0,10*ROW('Water Data'!E70))="","",OFFSET('Water Data'!$E$29,0,10*ROW('Water Data'!E70)))</f>
        <v/>
      </c>
      <c r="BY76" s="296" t="str">
        <f ca="true">+IF(OFFSET('Water Data'!$F$27,0,10*ROW('Water Data'!F70))="","",OFFSET('Water Data'!$F$27,0,10*ROW('Water Data'!F70)))</f>
        <v/>
      </c>
      <c r="BZ76" s="296" t="str">
        <f ca="true">+IF(OFFSET('Water Data'!$F$28,0,10*ROW('Water Data'!F70))="","",OFFSET('Water Data'!$F$28,0,10*ROW('Water Data'!F70)))</f>
        <v/>
      </c>
      <c r="CA76" s="296" t="str">
        <f ca="true">+IF(OFFSET('Water Data'!$F$29,0,10*ROW('Water Data'!F70))="","",OFFSET('Water Data'!$F$29,0,10*ROW('Water Data'!F70)))</f>
        <v/>
      </c>
      <c r="CB76" s="296" t="str">
        <f ca="true">+IF(OFFSET('Water Data'!$G$27,0,10*ROW('Water Data'!G70))="","",OFFSET('Water Data'!$G$27,0,10*ROW('Water Data'!G70)))</f>
        <v/>
      </c>
      <c r="CC76" s="296" t="str">
        <f ca="true">+IF(OFFSET('Water Data'!$G$28,0,10*ROW('Water Data'!G70))="","",OFFSET('Water Data'!$G$28,0,10*ROW('Water Data'!G70)))</f>
        <v/>
      </c>
      <c r="CD76" s="296" t="str">
        <f ca="true">+IF(OFFSET('Water Data'!$G$29,0,10*ROW('Water Data'!G70))="","",OFFSET('Water Data'!$G$29,0,10*ROW('Water Data'!G70)))</f>
        <v/>
      </c>
      <c r="CE76" s="296" t="str">
        <f ca="true">+IF(OFFSET('Water Data'!$H$27,0,10*ROW('Water Data'!H70))="","",OFFSET('Water Data'!$H$27,0,10*ROW('Water Data'!H70)))</f>
        <v/>
      </c>
      <c r="CF76" s="296" t="str">
        <f ca="true">+IF(OFFSET('Water Data'!$H$28,0,10*ROW('Water Data'!H70))="","",OFFSET('Water Data'!$H$28,0,10*ROW('Water Data'!H70)))</f>
        <v/>
      </c>
      <c r="CG76" s="296" t="str">
        <f ca="true">+IF(OFFSET('Water Data'!$H$29,0,10*ROW('Water Data'!H70))="","",OFFSET('Water Data'!$H$29,0,10*ROW('Water Data'!H70)))</f>
        <v/>
      </c>
      <c r="CH76" s="296" t="str">
        <f ca="true">+IF(OFFSET('Water Data'!$I$27,0,10*ROW('Water Data'!I70))="","",OFFSET('Water Data'!$I$27,0,10*ROW('Water Data'!I70)))</f>
        <v/>
      </c>
      <c r="CI76" s="296" t="str">
        <f ca="true">+IF(OFFSET('Water Data'!$I$28,0,10*ROW('Water Data'!I70))="","",OFFSET('Water Data'!$I$28,0,10*ROW('Water Data'!I70)))</f>
        <v/>
      </c>
      <c r="CJ76" s="296" t="str">
        <f ca="true">+IF(OFFSET('Water Data'!$I$29,0,10*ROW('Water Data'!I70))="","",OFFSET('Water Data'!$I$29,0,10*ROW('Water Data'!I70)))</f>
        <v/>
      </c>
      <c r="CK76" s="296" t="str">
        <f ca="true">+IF(OFFSET('Sanitation Data'!$D$28,0,10*ROW('Sanitation Data'!D70))="","",OFFSET('Sanitation Data'!$D$28,0,10*ROW('Sanitation Data'!D70)))</f>
        <v/>
      </c>
      <c r="CL76" s="296" t="str">
        <f ca="true">+IF(OFFSET('Sanitation Data'!$D$29,0,10*ROW('Sanitation Data'!D70))="","",OFFSET('Sanitation Data'!$D$29,0,10*ROW('Sanitation Data'!D70)))</f>
        <v/>
      </c>
      <c r="CM76" s="296" t="str">
        <f ca="true">+IF(OFFSET('Sanitation Data'!$D$30,0,10*ROW('Sanitation Data'!D70))="","",OFFSET('Sanitation Data'!$D$30,0,10*ROW('Sanitation Data'!D70)))</f>
        <v/>
      </c>
      <c r="CN76" s="296" t="str">
        <f ca="true">+IF(OFFSET('Sanitation Data'!$D$31,0,10*ROW('Sanitation Data'!D70))="","",OFFSET('Sanitation Data'!$D$31,0,10*ROW('Sanitation Data'!D70)))</f>
        <v/>
      </c>
      <c r="CO76" s="296" t="str">
        <f ca="true">+IF(OFFSET('Sanitation Data'!$D$32,0,10*ROW('Sanitation Data'!D70))="","",OFFSET('Sanitation Data'!$D$32,0,10*ROW('Sanitation Data'!D70)))</f>
        <v/>
      </c>
      <c r="CP76" s="296" t="str">
        <f ca="true">+IF(OFFSET('Sanitation Data'!$E$28,0,10*ROW('Sanitation Data'!E70))="","",OFFSET('Sanitation Data'!$E$28,0,10*ROW('Sanitation Data'!E70)))</f>
        <v/>
      </c>
      <c r="CQ76" s="296" t="str">
        <f ca="true">+IF(OFFSET('Sanitation Data'!$E$29,0,10*ROW('Sanitation Data'!E70))="","",OFFSET('Sanitation Data'!$E$29,0,10*ROW('Sanitation Data'!E70)))</f>
        <v/>
      </c>
      <c r="CR76" s="296" t="str">
        <f ca="true">+IF(OFFSET('Sanitation Data'!$E$30,0,10*ROW('Sanitation Data'!E70))="","",OFFSET('Sanitation Data'!$E$30,0,10*ROW('Sanitation Data'!E70)))</f>
        <v/>
      </c>
      <c r="CS76" s="296" t="str">
        <f ca="true">+IF(OFFSET('Sanitation Data'!$E$31,0,10*ROW('Sanitation Data'!E70))="","",OFFSET('Sanitation Data'!$E$31,0,10*ROW('Sanitation Data'!E70)))</f>
        <v/>
      </c>
      <c r="CT76" s="296" t="str">
        <f ca="true">+IF(OFFSET('Sanitation Data'!$E$32,0,10*ROW('Sanitation Data'!E70))="","",OFFSET('Sanitation Data'!$E$32,0,10*ROW('Sanitation Data'!E70)))</f>
        <v/>
      </c>
      <c r="CU76" s="296" t="str">
        <f ca="true">+IF(OFFSET('Sanitation Data'!$F$28,0,10*ROW('Sanitation Data'!F70))="","",OFFSET('Sanitation Data'!$F$28,0,10*ROW('Sanitation Data'!F70)))</f>
        <v/>
      </c>
      <c r="CV76" s="296" t="str">
        <f ca="true">+IF(OFFSET('Sanitation Data'!$F$29,0,10*ROW('Sanitation Data'!F70))="","",OFFSET('Sanitation Data'!$F$29,0,10*ROW('Sanitation Data'!F70)))</f>
        <v/>
      </c>
      <c r="CW76" s="296" t="str">
        <f ca="true">+IF(OFFSET('Sanitation Data'!$F$30,0,10*ROW('Sanitation Data'!F70))="","",OFFSET('Sanitation Data'!$F$30,0,10*ROW('Sanitation Data'!F70)))</f>
        <v/>
      </c>
      <c r="CX76" s="296" t="str">
        <f ca="true">+IF(OFFSET('Sanitation Data'!$F$31,0,10*ROW('Sanitation Data'!F70))="","",OFFSET('Sanitation Data'!$F$31,0,10*ROW('Sanitation Data'!F70)))</f>
        <v/>
      </c>
      <c r="CY76" s="296" t="str">
        <f ca="true">+IF(OFFSET('Sanitation Data'!$F$32,0,10*ROW('Sanitation Data'!F70))="","",OFFSET('Sanitation Data'!$F$32,0,10*ROW('Sanitation Data'!F70)))</f>
        <v/>
      </c>
      <c r="CZ76" s="296" t="str">
        <f ca="true">+IF(OFFSET('Sanitation Data'!$G$28,0,10*ROW('Sanitation Data'!G70))="","",OFFSET('Sanitation Data'!$G$28,0,10*ROW('Sanitation Data'!G70)))</f>
        <v/>
      </c>
      <c r="DA76" s="296" t="str">
        <f ca="true">+IF(OFFSET('Sanitation Data'!$G$29,0,10*ROW('Sanitation Data'!G70))="","",OFFSET('Sanitation Data'!$G$29,0,10*ROW('Sanitation Data'!G70)))</f>
        <v/>
      </c>
      <c r="DB76" s="296" t="str">
        <f ca="true">+IF(OFFSET('Sanitation Data'!$G$30,0,10*ROW('Sanitation Data'!G70))="","",OFFSET('Sanitation Data'!$G$30,0,10*ROW('Sanitation Data'!G70)))</f>
        <v/>
      </c>
      <c r="DC76" s="296" t="str">
        <f ca="true">+IF(OFFSET('Sanitation Data'!$G$31,0,10*ROW('Sanitation Data'!G70))="","",OFFSET('Sanitation Data'!$G$31,0,10*ROW('Sanitation Data'!G70)))</f>
        <v/>
      </c>
      <c r="DD76" s="296" t="str">
        <f ca="true">+IF(OFFSET('Sanitation Data'!$G$32,0,10*ROW('Sanitation Data'!G70))="","",OFFSET('Sanitation Data'!$G$32,0,10*ROW('Sanitation Data'!G70)))</f>
        <v/>
      </c>
      <c r="DE76" s="296" t="str">
        <f ca="true">+IF(OFFSET('Sanitation Data'!$H$28,0,10*ROW('Sanitation Data'!H70))="","",OFFSET('Sanitation Data'!$H$28,0,10*ROW('Sanitation Data'!H70)))</f>
        <v/>
      </c>
      <c r="DF76" s="296" t="str">
        <f ca="true">+IF(OFFSET('Sanitation Data'!$H$29,0,10*ROW('Sanitation Data'!H70))="","",OFFSET('Sanitation Data'!$H$29,0,10*ROW('Sanitation Data'!H70)))</f>
        <v/>
      </c>
      <c r="DG76" s="296" t="str">
        <f ca="true">+IF(OFFSET('Sanitation Data'!$H$30,0,10*ROW('Sanitation Data'!H70))="","",OFFSET('Sanitation Data'!$H$30,0,10*ROW('Sanitation Data'!H70)))</f>
        <v/>
      </c>
      <c r="DH76" s="296" t="str">
        <f ca="true">+IF(OFFSET('Sanitation Data'!$H$31,0,10*ROW('Sanitation Data'!H70))="","",OFFSET('Sanitation Data'!$H$31,0,10*ROW('Sanitation Data'!H70)))</f>
        <v/>
      </c>
      <c r="DI76" s="296" t="str">
        <f ca="true">+IF(OFFSET('Sanitation Data'!$H$32,0,10*ROW('Sanitation Data'!H70))="","",OFFSET('Sanitation Data'!$H$32,0,10*ROW('Sanitation Data'!H70)))</f>
        <v/>
      </c>
      <c r="DJ76" s="296" t="str">
        <f ca="true">+IF(OFFSET('Sanitation Data'!$I$28,0,10*ROW('Sanitation Data'!I70))="","",OFFSET('Sanitation Data'!$I$28,0,10*ROW('Sanitation Data'!I70)))</f>
        <v/>
      </c>
      <c r="DK76" s="296" t="str">
        <f ca="true">+IF(OFFSET('Sanitation Data'!$I$29,0,10*ROW('Sanitation Data'!I70))="","",OFFSET('Sanitation Data'!$I$29,0,10*ROW('Sanitation Data'!I70)))</f>
        <v/>
      </c>
      <c r="DL76" s="296" t="str">
        <f ca="true">+IF(OFFSET('Sanitation Data'!$I$30,0,10*ROW('Sanitation Data'!I70))="","",OFFSET('Sanitation Data'!$I$30,0,10*ROW('Sanitation Data'!I70)))</f>
        <v/>
      </c>
      <c r="DM76" s="296" t="str">
        <f ca="true">+IF(OFFSET('Sanitation Data'!$I$31,0,10*ROW('Sanitation Data'!I70))="","",OFFSET('Sanitation Data'!$I$31,0,10*ROW('Sanitation Data'!I70)))</f>
        <v/>
      </c>
      <c r="DN76" s="296" t="str">
        <f ca="true">+IF(OFFSET('Sanitation Data'!$I$32,0,10*ROW('Sanitation Data'!I70))="","",OFFSET('Sanitation Data'!$I$32,0,10*ROW('Sanitation Data'!I70)))</f>
        <v/>
      </c>
      <c r="DO76" s="296" t="str">
        <f ca="true">+IF(OFFSET('Hygiene Data'!$D$11,0,10*ROW('Hygiene Data'!D70))="","",OFFSET('Hygiene Data'!$D$11,0,10*ROW('Hygiene Data'!D70)))</f>
        <v/>
      </c>
      <c r="DP76" s="296" t="str">
        <f ca="true">+IF(OFFSET('Hygiene Data'!$D$12,0,10*ROW('Hygiene Data'!D70))="","",OFFSET('Hygiene Data'!$D$12,0,10*ROW('Hygiene Data'!D70)))</f>
        <v/>
      </c>
      <c r="DQ76" s="296" t="str">
        <f ca="true">+IF(OFFSET('Hygiene Data'!$D$13,0,10*ROW('Hygiene Data'!D70))="","",OFFSET('Hygiene Data'!$D$13,0,10*ROW('Hygiene Data'!D70)))</f>
        <v/>
      </c>
      <c r="DR76" s="296" t="str">
        <f ca="true">+IF(OFFSET('Hygiene Data'!$E$11,0,10*ROW('Hygiene Data'!E70))="","",OFFSET('Hygiene Data'!$E$11,0,10*ROW('Hygiene Data'!E70)))</f>
        <v/>
      </c>
      <c r="DS76" s="296" t="str">
        <f ca="true">+IF(OFFSET('Hygiene Data'!$E$12,0,10*ROW('Hygiene Data'!E70))="","",OFFSET('Hygiene Data'!$E$12,0,10*ROW('Hygiene Data'!E70)))</f>
        <v/>
      </c>
      <c r="DT76" s="296" t="str">
        <f ca="true">+IF(OFFSET('Hygiene Data'!$E$13,0,10*ROW('Hygiene Data'!E70))="","",OFFSET('Hygiene Data'!$E$13,0,10*ROW('Hygiene Data'!E70)))</f>
        <v/>
      </c>
      <c r="DU76" s="296" t="str">
        <f ca="true">+IF(OFFSET('Hygiene Data'!$F$11,0,10*ROW('Hygiene Data'!F70))="","",OFFSET('Hygiene Data'!$F$11,0,10*ROW('Hygiene Data'!F70)))</f>
        <v/>
      </c>
      <c r="DV76" s="296" t="str">
        <f ca="true">+IF(OFFSET('Hygiene Data'!$F$12,0,10*ROW('Hygiene Data'!F70))="","",OFFSET('Hygiene Data'!$F$12,0,10*ROW('Hygiene Data'!F70)))</f>
        <v/>
      </c>
      <c r="DW76" s="296" t="str">
        <f ca="true">+IF(OFFSET('Hygiene Data'!$F$13,0,10*ROW('Hygiene Data'!F70))="","",OFFSET('Hygiene Data'!$F$13,0,10*ROW('Hygiene Data'!F70)))</f>
        <v/>
      </c>
      <c r="DX76" s="296" t="str">
        <f ca="true">+IF(OFFSET('Hygiene Data'!$G$11,0,10*ROW('Hygiene Data'!G70))="","",OFFSET('Hygiene Data'!$G$11,0,10*ROW('Hygiene Data'!G70)))</f>
        <v/>
      </c>
      <c r="DY76" s="296" t="str">
        <f ca="true">+IF(OFFSET('Hygiene Data'!$G$12,0,10*ROW('Hygiene Data'!G70))="","",OFFSET('Hygiene Data'!$G$12,0,10*ROW('Hygiene Data'!G70)))</f>
        <v/>
      </c>
      <c r="DZ76" s="296" t="str">
        <f ca="true">+IF(OFFSET('Hygiene Data'!$G$13,0,10*ROW('Hygiene Data'!G70))="","",OFFSET('Hygiene Data'!$G$13,0,10*ROW('Hygiene Data'!G70)))</f>
        <v/>
      </c>
      <c r="EA76" s="296" t="str">
        <f ca="true">+IF(OFFSET('Hygiene Data'!$H$11,0,10*ROW('Hygiene Data'!H70))="","",OFFSET('Hygiene Data'!$H$11,0,10*ROW('Hygiene Data'!H70)))</f>
        <v/>
      </c>
      <c r="EB76" s="296" t="str">
        <f ca="true">+IF(OFFSET('Hygiene Data'!$H$12,0,10*ROW('Hygiene Data'!H70))="","",OFFSET('Hygiene Data'!$H$12,0,10*ROW('Hygiene Data'!H70)))</f>
        <v/>
      </c>
      <c r="EC76" s="296" t="str">
        <f ca="true">+IF(OFFSET('Hygiene Data'!$H$13,0,10*ROW('Hygiene Data'!H70))="","",OFFSET('Hygiene Data'!$H$13,0,10*ROW('Hygiene Data'!H70)))</f>
        <v/>
      </c>
      <c r="ED76" s="296" t="str">
        <f ca="true">+IF(OFFSET('Hygiene Data'!$I$11,0,10*ROW('Hygiene Data'!I70))="","",OFFSET('Hygiene Data'!$I$11,0,10*ROW('Hygiene Data'!I70)))</f>
        <v/>
      </c>
      <c r="EE76" s="296" t="str">
        <f ca="true">+IF(OFFSET('Hygiene Data'!$I$12,0,10*ROW('Hygiene Data'!I70))="","",OFFSET('Hygiene Data'!$I$12,0,10*ROW('Hygiene Data'!I70)))</f>
        <v/>
      </c>
      <c r="EF76" s="296"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8" t="str">
        <f t="shared" ca="true" si="1"/>
        <v/>
      </c>
      <c r="D77" s="9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6"/>
      <c r="BS77" s="296" t="str">
        <f ca="true">+IF(OFFSET('Water Data'!$D$27,0,10*ROW('Water Data'!D71))="","",OFFSET('Water Data'!$D$27,0,10*ROW('Water Data'!D71)))</f>
        <v/>
      </c>
      <c r="BT77" s="296" t="str">
        <f ca="true">+IF(OFFSET('Water Data'!$D$28,0,10*ROW('Water Data'!D71))="","",OFFSET('Water Data'!$D$28,0,10*ROW('Water Data'!D71)))</f>
        <v/>
      </c>
      <c r="BU77" s="296" t="str">
        <f ca="true">+IF(OFFSET('Water Data'!$D$29,0,10*ROW('Water Data'!D71))="","",OFFSET('Water Data'!$D$29,0,10*ROW('Water Data'!D71)))</f>
        <v/>
      </c>
      <c r="BV77" s="296" t="str">
        <f ca="true">+IF(OFFSET('Water Data'!$E$27,0,10*ROW('Water Data'!E71))="","",OFFSET('Water Data'!$E$27,0,10*ROW('Water Data'!E71)))</f>
        <v/>
      </c>
      <c r="BW77" s="296" t="str">
        <f ca="true">+IF(OFFSET('Water Data'!$E$28,0,10*ROW('Water Data'!E71))="","",OFFSET('Water Data'!$E$28,0,10*ROW('Water Data'!E71)))</f>
        <v/>
      </c>
      <c r="BX77" s="296" t="str">
        <f ca="true">+IF(OFFSET('Water Data'!$E$29,0,10*ROW('Water Data'!E71))="","",OFFSET('Water Data'!$E$29,0,10*ROW('Water Data'!E71)))</f>
        <v/>
      </c>
      <c r="BY77" s="296" t="str">
        <f ca="true">+IF(OFFSET('Water Data'!$F$27,0,10*ROW('Water Data'!F71))="","",OFFSET('Water Data'!$F$27,0,10*ROW('Water Data'!F71)))</f>
        <v/>
      </c>
      <c r="BZ77" s="296" t="str">
        <f ca="true">+IF(OFFSET('Water Data'!$F$28,0,10*ROW('Water Data'!F71))="","",OFFSET('Water Data'!$F$28,0,10*ROW('Water Data'!F71)))</f>
        <v/>
      </c>
      <c r="CA77" s="296" t="str">
        <f ca="true">+IF(OFFSET('Water Data'!$F$29,0,10*ROW('Water Data'!F71))="","",OFFSET('Water Data'!$F$29,0,10*ROW('Water Data'!F71)))</f>
        <v/>
      </c>
      <c r="CB77" s="296" t="str">
        <f ca="true">+IF(OFFSET('Water Data'!$G$27,0,10*ROW('Water Data'!G71))="","",OFFSET('Water Data'!$G$27,0,10*ROW('Water Data'!G71)))</f>
        <v/>
      </c>
      <c r="CC77" s="296" t="str">
        <f ca="true">+IF(OFFSET('Water Data'!$G$28,0,10*ROW('Water Data'!G71))="","",OFFSET('Water Data'!$G$28,0,10*ROW('Water Data'!G71)))</f>
        <v/>
      </c>
      <c r="CD77" s="296" t="str">
        <f ca="true">+IF(OFFSET('Water Data'!$G$29,0,10*ROW('Water Data'!G71))="","",OFFSET('Water Data'!$G$29,0,10*ROW('Water Data'!G71)))</f>
        <v/>
      </c>
      <c r="CE77" s="296" t="str">
        <f ca="true">+IF(OFFSET('Water Data'!$H$27,0,10*ROW('Water Data'!H71))="","",OFFSET('Water Data'!$H$27,0,10*ROW('Water Data'!H71)))</f>
        <v/>
      </c>
      <c r="CF77" s="296" t="str">
        <f ca="true">+IF(OFFSET('Water Data'!$H$28,0,10*ROW('Water Data'!H71))="","",OFFSET('Water Data'!$H$28,0,10*ROW('Water Data'!H71)))</f>
        <v/>
      </c>
      <c r="CG77" s="296" t="str">
        <f ca="true">+IF(OFFSET('Water Data'!$H$29,0,10*ROW('Water Data'!H71))="","",OFFSET('Water Data'!$H$29,0,10*ROW('Water Data'!H71)))</f>
        <v/>
      </c>
      <c r="CH77" s="296" t="str">
        <f ca="true">+IF(OFFSET('Water Data'!$I$27,0,10*ROW('Water Data'!I71))="","",OFFSET('Water Data'!$I$27,0,10*ROW('Water Data'!I71)))</f>
        <v/>
      </c>
      <c r="CI77" s="296" t="str">
        <f ca="true">+IF(OFFSET('Water Data'!$I$28,0,10*ROW('Water Data'!I71))="","",OFFSET('Water Data'!$I$28,0,10*ROW('Water Data'!I71)))</f>
        <v/>
      </c>
      <c r="CJ77" s="296" t="str">
        <f ca="true">+IF(OFFSET('Water Data'!$I$29,0,10*ROW('Water Data'!I71))="","",OFFSET('Water Data'!$I$29,0,10*ROW('Water Data'!I71)))</f>
        <v/>
      </c>
      <c r="CK77" s="296" t="str">
        <f ca="true">+IF(OFFSET('Sanitation Data'!$D$28,0,10*ROW('Sanitation Data'!D71))="","",OFFSET('Sanitation Data'!$D$28,0,10*ROW('Sanitation Data'!D71)))</f>
        <v/>
      </c>
      <c r="CL77" s="296" t="str">
        <f ca="true">+IF(OFFSET('Sanitation Data'!$D$29,0,10*ROW('Sanitation Data'!D71))="","",OFFSET('Sanitation Data'!$D$29,0,10*ROW('Sanitation Data'!D71)))</f>
        <v/>
      </c>
      <c r="CM77" s="296" t="str">
        <f ca="true">+IF(OFFSET('Sanitation Data'!$D$30,0,10*ROW('Sanitation Data'!D71))="","",OFFSET('Sanitation Data'!$D$30,0,10*ROW('Sanitation Data'!D71)))</f>
        <v/>
      </c>
      <c r="CN77" s="296" t="str">
        <f ca="true">+IF(OFFSET('Sanitation Data'!$D$31,0,10*ROW('Sanitation Data'!D71))="","",OFFSET('Sanitation Data'!$D$31,0,10*ROW('Sanitation Data'!D71)))</f>
        <v/>
      </c>
      <c r="CO77" s="296" t="str">
        <f ca="true">+IF(OFFSET('Sanitation Data'!$D$32,0,10*ROW('Sanitation Data'!D71))="","",OFFSET('Sanitation Data'!$D$32,0,10*ROW('Sanitation Data'!D71)))</f>
        <v/>
      </c>
      <c r="CP77" s="296" t="str">
        <f ca="true">+IF(OFFSET('Sanitation Data'!$E$28,0,10*ROW('Sanitation Data'!E71))="","",OFFSET('Sanitation Data'!$E$28,0,10*ROW('Sanitation Data'!E71)))</f>
        <v/>
      </c>
      <c r="CQ77" s="296" t="str">
        <f ca="true">+IF(OFFSET('Sanitation Data'!$E$29,0,10*ROW('Sanitation Data'!E71))="","",OFFSET('Sanitation Data'!$E$29,0,10*ROW('Sanitation Data'!E71)))</f>
        <v/>
      </c>
      <c r="CR77" s="296" t="str">
        <f ca="true">+IF(OFFSET('Sanitation Data'!$E$30,0,10*ROW('Sanitation Data'!E71))="","",OFFSET('Sanitation Data'!$E$30,0,10*ROW('Sanitation Data'!E71)))</f>
        <v/>
      </c>
      <c r="CS77" s="296" t="str">
        <f ca="true">+IF(OFFSET('Sanitation Data'!$E$31,0,10*ROW('Sanitation Data'!E71))="","",OFFSET('Sanitation Data'!$E$31,0,10*ROW('Sanitation Data'!E71)))</f>
        <v/>
      </c>
      <c r="CT77" s="296" t="str">
        <f ca="true">+IF(OFFSET('Sanitation Data'!$E$32,0,10*ROW('Sanitation Data'!E71))="","",OFFSET('Sanitation Data'!$E$32,0,10*ROW('Sanitation Data'!E71)))</f>
        <v/>
      </c>
      <c r="CU77" s="296" t="str">
        <f ca="true">+IF(OFFSET('Sanitation Data'!$F$28,0,10*ROW('Sanitation Data'!F71))="","",OFFSET('Sanitation Data'!$F$28,0,10*ROW('Sanitation Data'!F71)))</f>
        <v/>
      </c>
      <c r="CV77" s="296" t="str">
        <f ca="true">+IF(OFFSET('Sanitation Data'!$F$29,0,10*ROW('Sanitation Data'!F71))="","",OFFSET('Sanitation Data'!$F$29,0,10*ROW('Sanitation Data'!F71)))</f>
        <v/>
      </c>
      <c r="CW77" s="296" t="str">
        <f ca="true">+IF(OFFSET('Sanitation Data'!$F$30,0,10*ROW('Sanitation Data'!F71))="","",OFFSET('Sanitation Data'!$F$30,0,10*ROW('Sanitation Data'!F71)))</f>
        <v/>
      </c>
      <c r="CX77" s="296" t="str">
        <f ca="true">+IF(OFFSET('Sanitation Data'!$F$31,0,10*ROW('Sanitation Data'!F71))="","",OFFSET('Sanitation Data'!$F$31,0,10*ROW('Sanitation Data'!F71)))</f>
        <v/>
      </c>
      <c r="CY77" s="296" t="str">
        <f ca="true">+IF(OFFSET('Sanitation Data'!$F$32,0,10*ROW('Sanitation Data'!F71))="","",OFFSET('Sanitation Data'!$F$32,0,10*ROW('Sanitation Data'!F71)))</f>
        <v/>
      </c>
      <c r="CZ77" s="296" t="str">
        <f ca="true">+IF(OFFSET('Sanitation Data'!$G$28,0,10*ROW('Sanitation Data'!G71))="","",OFFSET('Sanitation Data'!$G$28,0,10*ROW('Sanitation Data'!G71)))</f>
        <v/>
      </c>
      <c r="DA77" s="296" t="str">
        <f ca="true">+IF(OFFSET('Sanitation Data'!$G$29,0,10*ROW('Sanitation Data'!G71))="","",OFFSET('Sanitation Data'!$G$29,0,10*ROW('Sanitation Data'!G71)))</f>
        <v/>
      </c>
      <c r="DB77" s="296" t="str">
        <f ca="true">+IF(OFFSET('Sanitation Data'!$G$30,0,10*ROW('Sanitation Data'!G71))="","",OFFSET('Sanitation Data'!$G$30,0,10*ROW('Sanitation Data'!G71)))</f>
        <v/>
      </c>
      <c r="DC77" s="296" t="str">
        <f ca="true">+IF(OFFSET('Sanitation Data'!$G$31,0,10*ROW('Sanitation Data'!G71))="","",OFFSET('Sanitation Data'!$G$31,0,10*ROW('Sanitation Data'!G71)))</f>
        <v/>
      </c>
      <c r="DD77" s="296" t="str">
        <f ca="true">+IF(OFFSET('Sanitation Data'!$G$32,0,10*ROW('Sanitation Data'!G71))="","",OFFSET('Sanitation Data'!$G$32,0,10*ROW('Sanitation Data'!G71)))</f>
        <v/>
      </c>
      <c r="DE77" s="296" t="str">
        <f ca="true">+IF(OFFSET('Sanitation Data'!$H$28,0,10*ROW('Sanitation Data'!H71))="","",OFFSET('Sanitation Data'!$H$28,0,10*ROW('Sanitation Data'!H71)))</f>
        <v/>
      </c>
      <c r="DF77" s="296" t="str">
        <f ca="true">+IF(OFFSET('Sanitation Data'!$H$29,0,10*ROW('Sanitation Data'!H71))="","",OFFSET('Sanitation Data'!$H$29,0,10*ROW('Sanitation Data'!H71)))</f>
        <v/>
      </c>
      <c r="DG77" s="296" t="str">
        <f ca="true">+IF(OFFSET('Sanitation Data'!$H$30,0,10*ROW('Sanitation Data'!H71))="","",OFFSET('Sanitation Data'!$H$30,0,10*ROW('Sanitation Data'!H71)))</f>
        <v/>
      </c>
      <c r="DH77" s="296" t="str">
        <f ca="true">+IF(OFFSET('Sanitation Data'!$H$31,0,10*ROW('Sanitation Data'!H71))="","",OFFSET('Sanitation Data'!$H$31,0,10*ROW('Sanitation Data'!H71)))</f>
        <v/>
      </c>
      <c r="DI77" s="296" t="str">
        <f ca="true">+IF(OFFSET('Sanitation Data'!$H$32,0,10*ROW('Sanitation Data'!H71))="","",OFFSET('Sanitation Data'!$H$32,0,10*ROW('Sanitation Data'!H71)))</f>
        <v/>
      </c>
      <c r="DJ77" s="296" t="str">
        <f ca="true">+IF(OFFSET('Sanitation Data'!$I$28,0,10*ROW('Sanitation Data'!I71))="","",OFFSET('Sanitation Data'!$I$28,0,10*ROW('Sanitation Data'!I71)))</f>
        <v/>
      </c>
      <c r="DK77" s="296" t="str">
        <f ca="true">+IF(OFFSET('Sanitation Data'!$I$29,0,10*ROW('Sanitation Data'!I71))="","",OFFSET('Sanitation Data'!$I$29,0,10*ROW('Sanitation Data'!I71)))</f>
        <v/>
      </c>
      <c r="DL77" s="296" t="str">
        <f ca="true">+IF(OFFSET('Sanitation Data'!$I$30,0,10*ROW('Sanitation Data'!I71))="","",OFFSET('Sanitation Data'!$I$30,0,10*ROW('Sanitation Data'!I71)))</f>
        <v/>
      </c>
      <c r="DM77" s="296" t="str">
        <f ca="true">+IF(OFFSET('Sanitation Data'!$I$31,0,10*ROW('Sanitation Data'!I71))="","",OFFSET('Sanitation Data'!$I$31,0,10*ROW('Sanitation Data'!I71)))</f>
        <v/>
      </c>
      <c r="DN77" s="296" t="str">
        <f ca="true">+IF(OFFSET('Sanitation Data'!$I$32,0,10*ROW('Sanitation Data'!I71))="","",OFFSET('Sanitation Data'!$I$32,0,10*ROW('Sanitation Data'!I71)))</f>
        <v/>
      </c>
      <c r="DO77" s="296" t="str">
        <f ca="true">+IF(OFFSET('Hygiene Data'!$D$11,0,10*ROW('Hygiene Data'!D71))="","",OFFSET('Hygiene Data'!$D$11,0,10*ROW('Hygiene Data'!D71)))</f>
        <v/>
      </c>
      <c r="DP77" s="296" t="str">
        <f ca="true">+IF(OFFSET('Hygiene Data'!$D$12,0,10*ROW('Hygiene Data'!D71))="","",OFFSET('Hygiene Data'!$D$12,0,10*ROW('Hygiene Data'!D71)))</f>
        <v/>
      </c>
      <c r="DQ77" s="296" t="str">
        <f ca="true">+IF(OFFSET('Hygiene Data'!$D$13,0,10*ROW('Hygiene Data'!D71))="","",OFFSET('Hygiene Data'!$D$13,0,10*ROW('Hygiene Data'!D71)))</f>
        <v/>
      </c>
      <c r="DR77" s="296" t="str">
        <f ca="true">+IF(OFFSET('Hygiene Data'!$E$11,0,10*ROW('Hygiene Data'!E71))="","",OFFSET('Hygiene Data'!$E$11,0,10*ROW('Hygiene Data'!E71)))</f>
        <v/>
      </c>
      <c r="DS77" s="296" t="str">
        <f ca="true">+IF(OFFSET('Hygiene Data'!$E$12,0,10*ROW('Hygiene Data'!E71))="","",OFFSET('Hygiene Data'!$E$12,0,10*ROW('Hygiene Data'!E71)))</f>
        <v/>
      </c>
      <c r="DT77" s="296" t="str">
        <f ca="true">+IF(OFFSET('Hygiene Data'!$E$13,0,10*ROW('Hygiene Data'!E71))="","",OFFSET('Hygiene Data'!$E$13,0,10*ROW('Hygiene Data'!E71)))</f>
        <v/>
      </c>
      <c r="DU77" s="296" t="str">
        <f ca="true">+IF(OFFSET('Hygiene Data'!$F$11,0,10*ROW('Hygiene Data'!F71))="","",OFFSET('Hygiene Data'!$F$11,0,10*ROW('Hygiene Data'!F71)))</f>
        <v/>
      </c>
      <c r="DV77" s="296" t="str">
        <f ca="true">+IF(OFFSET('Hygiene Data'!$F$12,0,10*ROW('Hygiene Data'!F71))="","",OFFSET('Hygiene Data'!$F$12,0,10*ROW('Hygiene Data'!F71)))</f>
        <v/>
      </c>
      <c r="DW77" s="296" t="str">
        <f ca="true">+IF(OFFSET('Hygiene Data'!$F$13,0,10*ROW('Hygiene Data'!F71))="","",OFFSET('Hygiene Data'!$F$13,0,10*ROW('Hygiene Data'!F71)))</f>
        <v/>
      </c>
      <c r="DX77" s="296" t="str">
        <f ca="true">+IF(OFFSET('Hygiene Data'!$G$11,0,10*ROW('Hygiene Data'!G71))="","",OFFSET('Hygiene Data'!$G$11,0,10*ROW('Hygiene Data'!G71)))</f>
        <v/>
      </c>
      <c r="DY77" s="296" t="str">
        <f ca="true">+IF(OFFSET('Hygiene Data'!$G$12,0,10*ROW('Hygiene Data'!G71))="","",OFFSET('Hygiene Data'!$G$12,0,10*ROW('Hygiene Data'!G71)))</f>
        <v/>
      </c>
      <c r="DZ77" s="296" t="str">
        <f ca="true">+IF(OFFSET('Hygiene Data'!$G$13,0,10*ROW('Hygiene Data'!G71))="","",OFFSET('Hygiene Data'!$G$13,0,10*ROW('Hygiene Data'!G71)))</f>
        <v/>
      </c>
      <c r="EA77" s="296" t="str">
        <f ca="true">+IF(OFFSET('Hygiene Data'!$H$11,0,10*ROW('Hygiene Data'!H71))="","",OFFSET('Hygiene Data'!$H$11,0,10*ROW('Hygiene Data'!H71)))</f>
        <v/>
      </c>
      <c r="EB77" s="296" t="str">
        <f ca="true">+IF(OFFSET('Hygiene Data'!$H$12,0,10*ROW('Hygiene Data'!H71))="","",OFFSET('Hygiene Data'!$H$12,0,10*ROW('Hygiene Data'!H71)))</f>
        <v/>
      </c>
      <c r="EC77" s="296" t="str">
        <f ca="true">+IF(OFFSET('Hygiene Data'!$H$13,0,10*ROW('Hygiene Data'!H71))="","",OFFSET('Hygiene Data'!$H$13,0,10*ROW('Hygiene Data'!H71)))</f>
        <v/>
      </c>
      <c r="ED77" s="296" t="str">
        <f ca="true">+IF(OFFSET('Hygiene Data'!$I$11,0,10*ROW('Hygiene Data'!I71))="","",OFFSET('Hygiene Data'!$I$11,0,10*ROW('Hygiene Data'!I71)))</f>
        <v/>
      </c>
      <c r="EE77" s="296" t="str">
        <f ca="true">+IF(OFFSET('Hygiene Data'!$I$12,0,10*ROW('Hygiene Data'!I71))="","",OFFSET('Hygiene Data'!$I$12,0,10*ROW('Hygiene Data'!I71)))</f>
        <v/>
      </c>
      <c r="EF77" s="296"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8" t="str">
        <f t="shared" ca="true" si="1"/>
        <v/>
      </c>
      <c r="D78" s="9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6"/>
      <c r="BS78" s="296" t="str">
        <f ca="true">+IF(OFFSET('Water Data'!$D$27,0,10*ROW('Water Data'!D72))="","",OFFSET('Water Data'!$D$27,0,10*ROW('Water Data'!D72)))</f>
        <v/>
      </c>
      <c r="BT78" s="296" t="str">
        <f ca="true">+IF(OFFSET('Water Data'!$D$28,0,10*ROW('Water Data'!D72))="","",OFFSET('Water Data'!$D$28,0,10*ROW('Water Data'!D72)))</f>
        <v/>
      </c>
      <c r="BU78" s="296" t="str">
        <f ca="true">+IF(OFFSET('Water Data'!$D$29,0,10*ROW('Water Data'!D72))="","",OFFSET('Water Data'!$D$29,0,10*ROW('Water Data'!D72)))</f>
        <v/>
      </c>
      <c r="BV78" s="296" t="str">
        <f ca="true">+IF(OFFSET('Water Data'!$E$27,0,10*ROW('Water Data'!E72))="","",OFFSET('Water Data'!$E$27,0,10*ROW('Water Data'!E72)))</f>
        <v/>
      </c>
      <c r="BW78" s="296" t="str">
        <f ca="true">+IF(OFFSET('Water Data'!$E$28,0,10*ROW('Water Data'!E72))="","",OFFSET('Water Data'!$E$28,0,10*ROW('Water Data'!E72)))</f>
        <v/>
      </c>
      <c r="BX78" s="296" t="str">
        <f ca="true">+IF(OFFSET('Water Data'!$E$29,0,10*ROW('Water Data'!E72))="","",OFFSET('Water Data'!$E$29,0,10*ROW('Water Data'!E72)))</f>
        <v/>
      </c>
      <c r="BY78" s="296" t="str">
        <f ca="true">+IF(OFFSET('Water Data'!$F$27,0,10*ROW('Water Data'!F72))="","",OFFSET('Water Data'!$F$27,0,10*ROW('Water Data'!F72)))</f>
        <v/>
      </c>
      <c r="BZ78" s="296" t="str">
        <f ca="true">+IF(OFFSET('Water Data'!$F$28,0,10*ROW('Water Data'!F72))="","",OFFSET('Water Data'!$F$28,0,10*ROW('Water Data'!F72)))</f>
        <v/>
      </c>
      <c r="CA78" s="296" t="str">
        <f ca="true">+IF(OFFSET('Water Data'!$F$29,0,10*ROW('Water Data'!F72))="","",OFFSET('Water Data'!$F$29,0,10*ROW('Water Data'!F72)))</f>
        <v/>
      </c>
      <c r="CB78" s="296" t="str">
        <f ca="true">+IF(OFFSET('Water Data'!$G$27,0,10*ROW('Water Data'!G72))="","",OFFSET('Water Data'!$G$27,0,10*ROW('Water Data'!G72)))</f>
        <v/>
      </c>
      <c r="CC78" s="296" t="str">
        <f ca="true">+IF(OFFSET('Water Data'!$G$28,0,10*ROW('Water Data'!G72))="","",OFFSET('Water Data'!$G$28,0,10*ROW('Water Data'!G72)))</f>
        <v/>
      </c>
      <c r="CD78" s="296" t="str">
        <f ca="true">+IF(OFFSET('Water Data'!$G$29,0,10*ROW('Water Data'!G72))="","",OFFSET('Water Data'!$G$29,0,10*ROW('Water Data'!G72)))</f>
        <v/>
      </c>
      <c r="CE78" s="296" t="str">
        <f ca="true">+IF(OFFSET('Water Data'!$H$27,0,10*ROW('Water Data'!H72))="","",OFFSET('Water Data'!$H$27,0,10*ROW('Water Data'!H72)))</f>
        <v/>
      </c>
      <c r="CF78" s="296" t="str">
        <f ca="true">+IF(OFFSET('Water Data'!$H$28,0,10*ROW('Water Data'!H72))="","",OFFSET('Water Data'!$H$28,0,10*ROW('Water Data'!H72)))</f>
        <v/>
      </c>
      <c r="CG78" s="296" t="str">
        <f ca="true">+IF(OFFSET('Water Data'!$H$29,0,10*ROW('Water Data'!H72))="","",OFFSET('Water Data'!$H$29,0,10*ROW('Water Data'!H72)))</f>
        <v/>
      </c>
      <c r="CH78" s="296" t="str">
        <f ca="true">+IF(OFFSET('Water Data'!$I$27,0,10*ROW('Water Data'!I72))="","",OFFSET('Water Data'!$I$27,0,10*ROW('Water Data'!I72)))</f>
        <v/>
      </c>
      <c r="CI78" s="296" t="str">
        <f ca="true">+IF(OFFSET('Water Data'!$I$28,0,10*ROW('Water Data'!I72))="","",OFFSET('Water Data'!$I$28,0,10*ROW('Water Data'!I72)))</f>
        <v/>
      </c>
      <c r="CJ78" s="296" t="str">
        <f ca="true">+IF(OFFSET('Water Data'!$I$29,0,10*ROW('Water Data'!I72))="","",OFFSET('Water Data'!$I$29,0,10*ROW('Water Data'!I72)))</f>
        <v/>
      </c>
      <c r="CK78" s="296" t="str">
        <f ca="true">+IF(OFFSET('Sanitation Data'!$D$28,0,10*ROW('Sanitation Data'!D72))="","",OFFSET('Sanitation Data'!$D$28,0,10*ROW('Sanitation Data'!D72)))</f>
        <v/>
      </c>
      <c r="CL78" s="296" t="str">
        <f ca="true">+IF(OFFSET('Sanitation Data'!$D$29,0,10*ROW('Sanitation Data'!D72))="","",OFFSET('Sanitation Data'!$D$29,0,10*ROW('Sanitation Data'!D72)))</f>
        <v/>
      </c>
      <c r="CM78" s="296" t="str">
        <f ca="true">+IF(OFFSET('Sanitation Data'!$D$30,0,10*ROW('Sanitation Data'!D72))="","",OFFSET('Sanitation Data'!$D$30,0,10*ROW('Sanitation Data'!D72)))</f>
        <v/>
      </c>
      <c r="CN78" s="296" t="str">
        <f ca="true">+IF(OFFSET('Sanitation Data'!$D$31,0,10*ROW('Sanitation Data'!D72))="","",OFFSET('Sanitation Data'!$D$31,0,10*ROW('Sanitation Data'!D72)))</f>
        <v/>
      </c>
      <c r="CO78" s="296" t="str">
        <f ca="true">+IF(OFFSET('Sanitation Data'!$D$32,0,10*ROW('Sanitation Data'!D72))="","",OFFSET('Sanitation Data'!$D$32,0,10*ROW('Sanitation Data'!D72)))</f>
        <v/>
      </c>
      <c r="CP78" s="296" t="str">
        <f ca="true">+IF(OFFSET('Sanitation Data'!$E$28,0,10*ROW('Sanitation Data'!E72))="","",OFFSET('Sanitation Data'!$E$28,0,10*ROW('Sanitation Data'!E72)))</f>
        <v/>
      </c>
      <c r="CQ78" s="296" t="str">
        <f ca="true">+IF(OFFSET('Sanitation Data'!$E$29,0,10*ROW('Sanitation Data'!E72))="","",OFFSET('Sanitation Data'!$E$29,0,10*ROW('Sanitation Data'!E72)))</f>
        <v/>
      </c>
      <c r="CR78" s="296" t="str">
        <f ca="true">+IF(OFFSET('Sanitation Data'!$E$30,0,10*ROW('Sanitation Data'!E72))="","",OFFSET('Sanitation Data'!$E$30,0,10*ROW('Sanitation Data'!E72)))</f>
        <v/>
      </c>
      <c r="CS78" s="296" t="str">
        <f ca="true">+IF(OFFSET('Sanitation Data'!$E$31,0,10*ROW('Sanitation Data'!E72))="","",OFFSET('Sanitation Data'!$E$31,0,10*ROW('Sanitation Data'!E72)))</f>
        <v/>
      </c>
      <c r="CT78" s="296" t="str">
        <f ca="true">+IF(OFFSET('Sanitation Data'!$E$32,0,10*ROW('Sanitation Data'!E72))="","",OFFSET('Sanitation Data'!$E$32,0,10*ROW('Sanitation Data'!E72)))</f>
        <v/>
      </c>
      <c r="CU78" s="296" t="str">
        <f ca="true">+IF(OFFSET('Sanitation Data'!$F$28,0,10*ROW('Sanitation Data'!F72))="","",OFFSET('Sanitation Data'!$F$28,0,10*ROW('Sanitation Data'!F72)))</f>
        <v/>
      </c>
      <c r="CV78" s="296" t="str">
        <f ca="true">+IF(OFFSET('Sanitation Data'!$F$29,0,10*ROW('Sanitation Data'!F72))="","",OFFSET('Sanitation Data'!$F$29,0,10*ROW('Sanitation Data'!F72)))</f>
        <v/>
      </c>
      <c r="CW78" s="296" t="str">
        <f ca="true">+IF(OFFSET('Sanitation Data'!$F$30,0,10*ROW('Sanitation Data'!F72))="","",OFFSET('Sanitation Data'!$F$30,0,10*ROW('Sanitation Data'!F72)))</f>
        <v/>
      </c>
      <c r="CX78" s="296" t="str">
        <f ca="true">+IF(OFFSET('Sanitation Data'!$F$31,0,10*ROW('Sanitation Data'!F72))="","",OFFSET('Sanitation Data'!$F$31,0,10*ROW('Sanitation Data'!F72)))</f>
        <v/>
      </c>
      <c r="CY78" s="296" t="str">
        <f ca="true">+IF(OFFSET('Sanitation Data'!$F$32,0,10*ROW('Sanitation Data'!F72))="","",OFFSET('Sanitation Data'!$F$32,0,10*ROW('Sanitation Data'!F72)))</f>
        <v/>
      </c>
      <c r="CZ78" s="296" t="str">
        <f ca="true">+IF(OFFSET('Sanitation Data'!$G$28,0,10*ROW('Sanitation Data'!G72))="","",OFFSET('Sanitation Data'!$G$28,0,10*ROW('Sanitation Data'!G72)))</f>
        <v/>
      </c>
      <c r="DA78" s="296" t="str">
        <f ca="true">+IF(OFFSET('Sanitation Data'!$G$29,0,10*ROW('Sanitation Data'!G72))="","",OFFSET('Sanitation Data'!$G$29,0,10*ROW('Sanitation Data'!G72)))</f>
        <v/>
      </c>
      <c r="DB78" s="296" t="str">
        <f ca="true">+IF(OFFSET('Sanitation Data'!$G$30,0,10*ROW('Sanitation Data'!G72))="","",OFFSET('Sanitation Data'!$G$30,0,10*ROW('Sanitation Data'!G72)))</f>
        <v/>
      </c>
      <c r="DC78" s="296" t="str">
        <f ca="true">+IF(OFFSET('Sanitation Data'!$G$31,0,10*ROW('Sanitation Data'!G72))="","",OFFSET('Sanitation Data'!$G$31,0,10*ROW('Sanitation Data'!G72)))</f>
        <v/>
      </c>
      <c r="DD78" s="296" t="str">
        <f ca="true">+IF(OFFSET('Sanitation Data'!$G$32,0,10*ROW('Sanitation Data'!G72))="","",OFFSET('Sanitation Data'!$G$32,0,10*ROW('Sanitation Data'!G72)))</f>
        <v/>
      </c>
      <c r="DE78" s="296" t="str">
        <f ca="true">+IF(OFFSET('Sanitation Data'!$H$28,0,10*ROW('Sanitation Data'!H72))="","",OFFSET('Sanitation Data'!$H$28,0,10*ROW('Sanitation Data'!H72)))</f>
        <v/>
      </c>
      <c r="DF78" s="296" t="str">
        <f ca="true">+IF(OFFSET('Sanitation Data'!$H$29,0,10*ROW('Sanitation Data'!H72))="","",OFFSET('Sanitation Data'!$H$29,0,10*ROW('Sanitation Data'!H72)))</f>
        <v/>
      </c>
      <c r="DG78" s="296" t="str">
        <f ca="true">+IF(OFFSET('Sanitation Data'!$H$30,0,10*ROW('Sanitation Data'!H72))="","",OFFSET('Sanitation Data'!$H$30,0,10*ROW('Sanitation Data'!H72)))</f>
        <v/>
      </c>
      <c r="DH78" s="296" t="str">
        <f ca="true">+IF(OFFSET('Sanitation Data'!$H$31,0,10*ROW('Sanitation Data'!H72))="","",OFFSET('Sanitation Data'!$H$31,0,10*ROW('Sanitation Data'!H72)))</f>
        <v/>
      </c>
      <c r="DI78" s="296" t="str">
        <f ca="true">+IF(OFFSET('Sanitation Data'!$H$32,0,10*ROW('Sanitation Data'!H72))="","",OFFSET('Sanitation Data'!$H$32,0,10*ROW('Sanitation Data'!H72)))</f>
        <v/>
      </c>
      <c r="DJ78" s="296" t="str">
        <f ca="true">+IF(OFFSET('Sanitation Data'!$I$28,0,10*ROW('Sanitation Data'!I72))="","",OFFSET('Sanitation Data'!$I$28,0,10*ROW('Sanitation Data'!I72)))</f>
        <v/>
      </c>
      <c r="DK78" s="296" t="str">
        <f ca="true">+IF(OFFSET('Sanitation Data'!$I$29,0,10*ROW('Sanitation Data'!I72))="","",OFFSET('Sanitation Data'!$I$29,0,10*ROW('Sanitation Data'!I72)))</f>
        <v/>
      </c>
      <c r="DL78" s="296" t="str">
        <f ca="true">+IF(OFFSET('Sanitation Data'!$I$30,0,10*ROW('Sanitation Data'!I72))="","",OFFSET('Sanitation Data'!$I$30,0,10*ROW('Sanitation Data'!I72)))</f>
        <v/>
      </c>
      <c r="DM78" s="296" t="str">
        <f ca="true">+IF(OFFSET('Sanitation Data'!$I$31,0,10*ROW('Sanitation Data'!I72))="","",OFFSET('Sanitation Data'!$I$31,0,10*ROW('Sanitation Data'!I72)))</f>
        <v/>
      </c>
      <c r="DN78" s="296" t="str">
        <f ca="true">+IF(OFFSET('Sanitation Data'!$I$32,0,10*ROW('Sanitation Data'!I72))="","",OFFSET('Sanitation Data'!$I$32,0,10*ROW('Sanitation Data'!I72)))</f>
        <v/>
      </c>
      <c r="DO78" s="296" t="str">
        <f ca="true">+IF(OFFSET('Hygiene Data'!$D$11,0,10*ROW('Hygiene Data'!D72))="","",OFFSET('Hygiene Data'!$D$11,0,10*ROW('Hygiene Data'!D72)))</f>
        <v/>
      </c>
      <c r="DP78" s="296" t="str">
        <f ca="true">+IF(OFFSET('Hygiene Data'!$D$12,0,10*ROW('Hygiene Data'!D72))="","",OFFSET('Hygiene Data'!$D$12,0,10*ROW('Hygiene Data'!D72)))</f>
        <v/>
      </c>
      <c r="DQ78" s="296" t="str">
        <f ca="true">+IF(OFFSET('Hygiene Data'!$D$13,0,10*ROW('Hygiene Data'!D72))="","",OFFSET('Hygiene Data'!$D$13,0,10*ROW('Hygiene Data'!D72)))</f>
        <v/>
      </c>
      <c r="DR78" s="296" t="str">
        <f ca="true">+IF(OFFSET('Hygiene Data'!$E$11,0,10*ROW('Hygiene Data'!E72))="","",OFFSET('Hygiene Data'!$E$11,0,10*ROW('Hygiene Data'!E72)))</f>
        <v/>
      </c>
      <c r="DS78" s="296" t="str">
        <f ca="true">+IF(OFFSET('Hygiene Data'!$E$12,0,10*ROW('Hygiene Data'!E72))="","",OFFSET('Hygiene Data'!$E$12,0,10*ROW('Hygiene Data'!E72)))</f>
        <v/>
      </c>
      <c r="DT78" s="296" t="str">
        <f ca="true">+IF(OFFSET('Hygiene Data'!$E$13,0,10*ROW('Hygiene Data'!E72))="","",OFFSET('Hygiene Data'!$E$13,0,10*ROW('Hygiene Data'!E72)))</f>
        <v/>
      </c>
      <c r="DU78" s="296" t="str">
        <f ca="true">+IF(OFFSET('Hygiene Data'!$F$11,0,10*ROW('Hygiene Data'!F72))="","",OFFSET('Hygiene Data'!$F$11,0,10*ROW('Hygiene Data'!F72)))</f>
        <v/>
      </c>
      <c r="DV78" s="296" t="str">
        <f ca="true">+IF(OFFSET('Hygiene Data'!$F$12,0,10*ROW('Hygiene Data'!F72))="","",OFFSET('Hygiene Data'!$F$12,0,10*ROW('Hygiene Data'!F72)))</f>
        <v/>
      </c>
      <c r="DW78" s="296" t="str">
        <f ca="true">+IF(OFFSET('Hygiene Data'!$F$13,0,10*ROW('Hygiene Data'!F72))="","",OFFSET('Hygiene Data'!$F$13,0,10*ROW('Hygiene Data'!F72)))</f>
        <v/>
      </c>
      <c r="DX78" s="296" t="str">
        <f ca="true">+IF(OFFSET('Hygiene Data'!$G$11,0,10*ROW('Hygiene Data'!G72))="","",OFFSET('Hygiene Data'!$G$11,0,10*ROW('Hygiene Data'!G72)))</f>
        <v/>
      </c>
      <c r="DY78" s="296" t="str">
        <f ca="true">+IF(OFFSET('Hygiene Data'!$G$12,0,10*ROW('Hygiene Data'!G72))="","",OFFSET('Hygiene Data'!$G$12,0,10*ROW('Hygiene Data'!G72)))</f>
        <v/>
      </c>
      <c r="DZ78" s="296" t="str">
        <f ca="true">+IF(OFFSET('Hygiene Data'!$G$13,0,10*ROW('Hygiene Data'!G72))="","",OFFSET('Hygiene Data'!$G$13,0,10*ROW('Hygiene Data'!G72)))</f>
        <v/>
      </c>
      <c r="EA78" s="296" t="str">
        <f ca="true">+IF(OFFSET('Hygiene Data'!$H$11,0,10*ROW('Hygiene Data'!H72))="","",OFFSET('Hygiene Data'!$H$11,0,10*ROW('Hygiene Data'!H72)))</f>
        <v/>
      </c>
      <c r="EB78" s="296" t="str">
        <f ca="true">+IF(OFFSET('Hygiene Data'!$H$12,0,10*ROW('Hygiene Data'!H72))="","",OFFSET('Hygiene Data'!$H$12,0,10*ROW('Hygiene Data'!H72)))</f>
        <v/>
      </c>
      <c r="EC78" s="296" t="str">
        <f ca="true">+IF(OFFSET('Hygiene Data'!$H$13,0,10*ROW('Hygiene Data'!H72))="","",OFFSET('Hygiene Data'!$H$13,0,10*ROW('Hygiene Data'!H72)))</f>
        <v/>
      </c>
      <c r="ED78" s="296" t="str">
        <f ca="true">+IF(OFFSET('Hygiene Data'!$I$11,0,10*ROW('Hygiene Data'!I72))="","",OFFSET('Hygiene Data'!$I$11,0,10*ROW('Hygiene Data'!I72)))</f>
        <v/>
      </c>
      <c r="EE78" s="296" t="str">
        <f ca="true">+IF(OFFSET('Hygiene Data'!$I$12,0,10*ROW('Hygiene Data'!I72))="","",OFFSET('Hygiene Data'!$I$12,0,10*ROW('Hygiene Data'!I72)))</f>
        <v/>
      </c>
      <c r="EF78" s="296"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8" t="str">
        <f t="shared" ca="true" si="1"/>
        <v/>
      </c>
      <c r="D79" s="9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6"/>
      <c r="BS79" s="296" t="str">
        <f ca="true">+IF(OFFSET('Water Data'!$D$27,0,10*ROW('Water Data'!D73))="","",OFFSET('Water Data'!$D$27,0,10*ROW('Water Data'!D73)))</f>
        <v/>
      </c>
      <c r="BT79" s="296" t="str">
        <f ca="true">+IF(OFFSET('Water Data'!$D$28,0,10*ROW('Water Data'!D73))="","",OFFSET('Water Data'!$D$28,0,10*ROW('Water Data'!D73)))</f>
        <v/>
      </c>
      <c r="BU79" s="296" t="str">
        <f ca="true">+IF(OFFSET('Water Data'!$D$29,0,10*ROW('Water Data'!D73))="","",OFFSET('Water Data'!$D$29,0,10*ROW('Water Data'!D73)))</f>
        <v/>
      </c>
      <c r="BV79" s="296" t="str">
        <f ca="true">+IF(OFFSET('Water Data'!$E$27,0,10*ROW('Water Data'!E73))="","",OFFSET('Water Data'!$E$27,0,10*ROW('Water Data'!E73)))</f>
        <v/>
      </c>
      <c r="BW79" s="296" t="str">
        <f ca="true">+IF(OFFSET('Water Data'!$E$28,0,10*ROW('Water Data'!E73))="","",OFFSET('Water Data'!$E$28,0,10*ROW('Water Data'!E73)))</f>
        <v/>
      </c>
      <c r="BX79" s="296" t="str">
        <f ca="true">+IF(OFFSET('Water Data'!$E$29,0,10*ROW('Water Data'!E73))="","",OFFSET('Water Data'!$E$29,0,10*ROW('Water Data'!E73)))</f>
        <v/>
      </c>
      <c r="BY79" s="296" t="str">
        <f ca="true">+IF(OFFSET('Water Data'!$F$27,0,10*ROW('Water Data'!F73))="","",OFFSET('Water Data'!$F$27,0,10*ROW('Water Data'!F73)))</f>
        <v/>
      </c>
      <c r="BZ79" s="296" t="str">
        <f ca="true">+IF(OFFSET('Water Data'!$F$28,0,10*ROW('Water Data'!F73))="","",OFFSET('Water Data'!$F$28,0,10*ROW('Water Data'!F73)))</f>
        <v/>
      </c>
      <c r="CA79" s="296" t="str">
        <f ca="true">+IF(OFFSET('Water Data'!$F$29,0,10*ROW('Water Data'!F73))="","",OFFSET('Water Data'!$F$29,0,10*ROW('Water Data'!F73)))</f>
        <v/>
      </c>
      <c r="CB79" s="296" t="str">
        <f ca="true">+IF(OFFSET('Water Data'!$G$27,0,10*ROW('Water Data'!G73))="","",OFFSET('Water Data'!$G$27,0,10*ROW('Water Data'!G73)))</f>
        <v/>
      </c>
      <c r="CC79" s="296" t="str">
        <f ca="true">+IF(OFFSET('Water Data'!$G$28,0,10*ROW('Water Data'!G73))="","",OFFSET('Water Data'!$G$28,0,10*ROW('Water Data'!G73)))</f>
        <v/>
      </c>
      <c r="CD79" s="296" t="str">
        <f ca="true">+IF(OFFSET('Water Data'!$G$29,0,10*ROW('Water Data'!G73))="","",OFFSET('Water Data'!$G$29,0,10*ROW('Water Data'!G73)))</f>
        <v/>
      </c>
      <c r="CE79" s="296" t="str">
        <f ca="true">+IF(OFFSET('Water Data'!$H$27,0,10*ROW('Water Data'!H73))="","",OFFSET('Water Data'!$H$27,0,10*ROW('Water Data'!H73)))</f>
        <v/>
      </c>
      <c r="CF79" s="296" t="str">
        <f ca="true">+IF(OFFSET('Water Data'!$H$28,0,10*ROW('Water Data'!H73))="","",OFFSET('Water Data'!$H$28,0,10*ROW('Water Data'!H73)))</f>
        <v/>
      </c>
      <c r="CG79" s="296" t="str">
        <f ca="true">+IF(OFFSET('Water Data'!$H$29,0,10*ROW('Water Data'!H73))="","",OFFSET('Water Data'!$H$29,0,10*ROW('Water Data'!H73)))</f>
        <v/>
      </c>
      <c r="CH79" s="296" t="str">
        <f ca="true">+IF(OFFSET('Water Data'!$I$27,0,10*ROW('Water Data'!I73))="","",OFFSET('Water Data'!$I$27,0,10*ROW('Water Data'!I73)))</f>
        <v/>
      </c>
      <c r="CI79" s="296" t="str">
        <f ca="true">+IF(OFFSET('Water Data'!$I$28,0,10*ROW('Water Data'!I73))="","",OFFSET('Water Data'!$I$28,0,10*ROW('Water Data'!I73)))</f>
        <v/>
      </c>
      <c r="CJ79" s="296" t="str">
        <f ca="true">+IF(OFFSET('Water Data'!$I$29,0,10*ROW('Water Data'!I73))="","",OFFSET('Water Data'!$I$29,0,10*ROW('Water Data'!I73)))</f>
        <v/>
      </c>
      <c r="CK79" s="296" t="str">
        <f ca="true">+IF(OFFSET('Sanitation Data'!$D$28,0,10*ROW('Sanitation Data'!D73))="","",OFFSET('Sanitation Data'!$D$28,0,10*ROW('Sanitation Data'!D73)))</f>
        <v/>
      </c>
      <c r="CL79" s="296" t="str">
        <f ca="true">+IF(OFFSET('Sanitation Data'!$D$29,0,10*ROW('Sanitation Data'!D73))="","",OFFSET('Sanitation Data'!$D$29,0,10*ROW('Sanitation Data'!D73)))</f>
        <v/>
      </c>
      <c r="CM79" s="296" t="str">
        <f ca="true">+IF(OFFSET('Sanitation Data'!$D$30,0,10*ROW('Sanitation Data'!D73))="","",OFFSET('Sanitation Data'!$D$30,0,10*ROW('Sanitation Data'!D73)))</f>
        <v/>
      </c>
      <c r="CN79" s="296" t="str">
        <f ca="true">+IF(OFFSET('Sanitation Data'!$D$31,0,10*ROW('Sanitation Data'!D73))="","",OFFSET('Sanitation Data'!$D$31,0,10*ROW('Sanitation Data'!D73)))</f>
        <v/>
      </c>
      <c r="CO79" s="296" t="str">
        <f ca="true">+IF(OFFSET('Sanitation Data'!$D$32,0,10*ROW('Sanitation Data'!D73))="","",OFFSET('Sanitation Data'!$D$32,0,10*ROW('Sanitation Data'!D73)))</f>
        <v/>
      </c>
      <c r="CP79" s="296" t="str">
        <f ca="true">+IF(OFFSET('Sanitation Data'!$E$28,0,10*ROW('Sanitation Data'!E73))="","",OFFSET('Sanitation Data'!$E$28,0,10*ROW('Sanitation Data'!E73)))</f>
        <v/>
      </c>
      <c r="CQ79" s="296" t="str">
        <f ca="true">+IF(OFFSET('Sanitation Data'!$E$29,0,10*ROW('Sanitation Data'!E73))="","",OFFSET('Sanitation Data'!$E$29,0,10*ROW('Sanitation Data'!E73)))</f>
        <v/>
      </c>
      <c r="CR79" s="296" t="str">
        <f ca="true">+IF(OFFSET('Sanitation Data'!$E$30,0,10*ROW('Sanitation Data'!E73))="","",OFFSET('Sanitation Data'!$E$30,0,10*ROW('Sanitation Data'!E73)))</f>
        <v/>
      </c>
      <c r="CS79" s="296" t="str">
        <f ca="true">+IF(OFFSET('Sanitation Data'!$E$31,0,10*ROW('Sanitation Data'!E73))="","",OFFSET('Sanitation Data'!$E$31,0,10*ROW('Sanitation Data'!E73)))</f>
        <v/>
      </c>
      <c r="CT79" s="296" t="str">
        <f ca="true">+IF(OFFSET('Sanitation Data'!$E$32,0,10*ROW('Sanitation Data'!E73))="","",OFFSET('Sanitation Data'!$E$32,0,10*ROW('Sanitation Data'!E73)))</f>
        <v/>
      </c>
      <c r="CU79" s="296" t="str">
        <f ca="true">+IF(OFFSET('Sanitation Data'!$F$28,0,10*ROW('Sanitation Data'!F73))="","",OFFSET('Sanitation Data'!$F$28,0,10*ROW('Sanitation Data'!F73)))</f>
        <v/>
      </c>
      <c r="CV79" s="296" t="str">
        <f ca="true">+IF(OFFSET('Sanitation Data'!$F$29,0,10*ROW('Sanitation Data'!F73))="","",OFFSET('Sanitation Data'!$F$29,0,10*ROW('Sanitation Data'!F73)))</f>
        <v/>
      </c>
      <c r="CW79" s="296" t="str">
        <f ca="true">+IF(OFFSET('Sanitation Data'!$F$30,0,10*ROW('Sanitation Data'!F73))="","",OFFSET('Sanitation Data'!$F$30,0,10*ROW('Sanitation Data'!F73)))</f>
        <v/>
      </c>
      <c r="CX79" s="296" t="str">
        <f ca="true">+IF(OFFSET('Sanitation Data'!$F$31,0,10*ROW('Sanitation Data'!F73))="","",OFFSET('Sanitation Data'!$F$31,0,10*ROW('Sanitation Data'!F73)))</f>
        <v/>
      </c>
      <c r="CY79" s="296" t="str">
        <f ca="true">+IF(OFFSET('Sanitation Data'!$F$32,0,10*ROW('Sanitation Data'!F73))="","",OFFSET('Sanitation Data'!$F$32,0,10*ROW('Sanitation Data'!F73)))</f>
        <v/>
      </c>
      <c r="CZ79" s="296" t="str">
        <f ca="true">+IF(OFFSET('Sanitation Data'!$G$28,0,10*ROW('Sanitation Data'!G73))="","",OFFSET('Sanitation Data'!$G$28,0,10*ROW('Sanitation Data'!G73)))</f>
        <v/>
      </c>
      <c r="DA79" s="296" t="str">
        <f ca="true">+IF(OFFSET('Sanitation Data'!$G$29,0,10*ROW('Sanitation Data'!G73))="","",OFFSET('Sanitation Data'!$G$29,0,10*ROW('Sanitation Data'!G73)))</f>
        <v/>
      </c>
      <c r="DB79" s="296" t="str">
        <f ca="true">+IF(OFFSET('Sanitation Data'!$G$30,0,10*ROW('Sanitation Data'!G73))="","",OFFSET('Sanitation Data'!$G$30,0,10*ROW('Sanitation Data'!G73)))</f>
        <v/>
      </c>
      <c r="DC79" s="296" t="str">
        <f ca="true">+IF(OFFSET('Sanitation Data'!$G$31,0,10*ROW('Sanitation Data'!G73))="","",OFFSET('Sanitation Data'!$G$31,0,10*ROW('Sanitation Data'!G73)))</f>
        <v/>
      </c>
      <c r="DD79" s="296" t="str">
        <f ca="true">+IF(OFFSET('Sanitation Data'!$G$32,0,10*ROW('Sanitation Data'!G73))="","",OFFSET('Sanitation Data'!$G$32,0,10*ROW('Sanitation Data'!G73)))</f>
        <v/>
      </c>
      <c r="DE79" s="296" t="str">
        <f ca="true">+IF(OFFSET('Sanitation Data'!$H$28,0,10*ROW('Sanitation Data'!H73))="","",OFFSET('Sanitation Data'!$H$28,0,10*ROW('Sanitation Data'!H73)))</f>
        <v/>
      </c>
      <c r="DF79" s="296" t="str">
        <f ca="true">+IF(OFFSET('Sanitation Data'!$H$29,0,10*ROW('Sanitation Data'!H73))="","",OFFSET('Sanitation Data'!$H$29,0,10*ROW('Sanitation Data'!H73)))</f>
        <v/>
      </c>
      <c r="DG79" s="296" t="str">
        <f ca="true">+IF(OFFSET('Sanitation Data'!$H$30,0,10*ROW('Sanitation Data'!H73))="","",OFFSET('Sanitation Data'!$H$30,0,10*ROW('Sanitation Data'!H73)))</f>
        <v/>
      </c>
      <c r="DH79" s="296" t="str">
        <f ca="true">+IF(OFFSET('Sanitation Data'!$H$31,0,10*ROW('Sanitation Data'!H73))="","",OFFSET('Sanitation Data'!$H$31,0,10*ROW('Sanitation Data'!H73)))</f>
        <v/>
      </c>
      <c r="DI79" s="296" t="str">
        <f ca="true">+IF(OFFSET('Sanitation Data'!$H$32,0,10*ROW('Sanitation Data'!H73))="","",OFFSET('Sanitation Data'!$H$32,0,10*ROW('Sanitation Data'!H73)))</f>
        <v/>
      </c>
      <c r="DJ79" s="296" t="str">
        <f ca="true">+IF(OFFSET('Sanitation Data'!$I$28,0,10*ROW('Sanitation Data'!I73))="","",OFFSET('Sanitation Data'!$I$28,0,10*ROW('Sanitation Data'!I73)))</f>
        <v/>
      </c>
      <c r="DK79" s="296" t="str">
        <f ca="true">+IF(OFFSET('Sanitation Data'!$I$29,0,10*ROW('Sanitation Data'!I73))="","",OFFSET('Sanitation Data'!$I$29,0,10*ROW('Sanitation Data'!I73)))</f>
        <v/>
      </c>
      <c r="DL79" s="296" t="str">
        <f ca="true">+IF(OFFSET('Sanitation Data'!$I$30,0,10*ROW('Sanitation Data'!I73))="","",OFFSET('Sanitation Data'!$I$30,0,10*ROW('Sanitation Data'!I73)))</f>
        <v/>
      </c>
      <c r="DM79" s="296" t="str">
        <f ca="true">+IF(OFFSET('Sanitation Data'!$I$31,0,10*ROW('Sanitation Data'!I73))="","",OFFSET('Sanitation Data'!$I$31,0,10*ROW('Sanitation Data'!I73)))</f>
        <v/>
      </c>
      <c r="DN79" s="296" t="str">
        <f ca="true">+IF(OFFSET('Sanitation Data'!$I$32,0,10*ROW('Sanitation Data'!I73))="","",OFFSET('Sanitation Data'!$I$32,0,10*ROW('Sanitation Data'!I73)))</f>
        <v/>
      </c>
      <c r="DO79" s="296" t="str">
        <f ca="true">+IF(OFFSET('Hygiene Data'!$D$11,0,10*ROW('Hygiene Data'!D73))="","",OFFSET('Hygiene Data'!$D$11,0,10*ROW('Hygiene Data'!D73)))</f>
        <v/>
      </c>
      <c r="DP79" s="296" t="str">
        <f ca="true">+IF(OFFSET('Hygiene Data'!$D$12,0,10*ROW('Hygiene Data'!D73))="","",OFFSET('Hygiene Data'!$D$12,0,10*ROW('Hygiene Data'!D73)))</f>
        <v/>
      </c>
      <c r="DQ79" s="296" t="str">
        <f ca="true">+IF(OFFSET('Hygiene Data'!$D$13,0,10*ROW('Hygiene Data'!D73))="","",OFFSET('Hygiene Data'!$D$13,0,10*ROW('Hygiene Data'!D73)))</f>
        <v/>
      </c>
      <c r="DR79" s="296" t="str">
        <f ca="true">+IF(OFFSET('Hygiene Data'!$E$11,0,10*ROW('Hygiene Data'!E73))="","",OFFSET('Hygiene Data'!$E$11,0,10*ROW('Hygiene Data'!E73)))</f>
        <v/>
      </c>
      <c r="DS79" s="296" t="str">
        <f ca="true">+IF(OFFSET('Hygiene Data'!$E$12,0,10*ROW('Hygiene Data'!E73))="","",OFFSET('Hygiene Data'!$E$12,0,10*ROW('Hygiene Data'!E73)))</f>
        <v/>
      </c>
      <c r="DT79" s="296" t="str">
        <f ca="true">+IF(OFFSET('Hygiene Data'!$E$13,0,10*ROW('Hygiene Data'!E73))="","",OFFSET('Hygiene Data'!$E$13,0,10*ROW('Hygiene Data'!E73)))</f>
        <v/>
      </c>
      <c r="DU79" s="296" t="str">
        <f ca="true">+IF(OFFSET('Hygiene Data'!$F$11,0,10*ROW('Hygiene Data'!F73))="","",OFFSET('Hygiene Data'!$F$11,0,10*ROW('Hygiene Data'!F73)))</f>
        <v/>
      </c>
      <c r="DV79" s="296" t="str">
        <f ca="true">+IF(OFFSET('Hygiene Data'!$F$12,0,10*ROW('Hygiene Data'!F73))="","",OFFSET('Hygiene Data'!$F$12,0,10*ROW('Hygiene Data'!F73)))</f>
        <v/>
      </c>
      <c r="DW79" s="296" t="str">
        <f ca="true">+IF(OFFSET('Hygiene Data'!$F$13,0,10*ROW('Hygiene Data'!F73))="","",OFFSET('Hygiene Data'!$F$13,0,10*ROW('Hygiene Data'!F73)))</f>
        <v/>
      </c>
      <c r="DX79" s="296" t="str">
        <f ca="true">+IF(OFFSET('Hygiene Data'!$G$11,0,10*ROW('Hygiene Data'!G73))="","",OFFSET('Hygiene Data'!$G$11,0,10*ROW('Hygiene Data'!G73)))</f>
        <v/>
      </c>
      <c r="DY79" s="296" t="str">
        <f ca="true">+IF(OFFSET('Hygiene Data'!$G$12,0,10*ROW('Hygiene Data'!G73))="","",OFFSET('Hygiene Data'!$G$12,0,10*ROW('Hygiene Data'!G73)))</f>
        <v/>
      </c>
      <c r="DZ79" s="296" t="str">
        <f ca="true">+IF(OFFSET('Hygiene Data'!$G$13,0,10*ROW('Hygiene Data'!G73))="","",OFFSET('Hygiene Data'!$G$13,0,10*ROW('Hygiene Data'!G73)))</f>
        <v/>
      </c>
      <c r="EA79" s="296" t="str">
        <f ca="true">+IF(OFFSET('Hygiene Data'!$H$11,0,10*ROW('Hygiene Data'!H73))="","",OFFSET('Hygiene Data'!$H$11,0,10*ROW('Hygiene Data'!H73)))</f>
        <v/>
      </c>
      <c r="EB79" s="296" t="str">
        <f ca="true">+IF(OFFSET('Hygiene Data'!$H$12,0,10*ROW('Hygiene Data'!H73))="","",OFFSET('Hygiene Data'!$H$12,0,10*ROW('Hygiene Data'!H73)))</f>
        <v/>
      </c>
      <c r="EC79" s="296" t="str">
        <f ca="true">+IF(OFFSET('Hygiene Data'!$H$13,0,10*ROW('Hygiene Data'!H73))="","",OFFSET('Hygiene Data'!$H$13,0,10*ROW('Hygiene Data'!H73)))</f>
        <v/>
      </c>
      <c r="ED79" s="296" t="str">
        <f ca="true">+IF(OFFSET('Hygiene Data'!$I$11,0,10*ROW('Hygiene Data'!I73))="","",OFFSET('Hygiene Data'!$I$11,0,10*ROW('Hygiene Data'!I73)))</f>
        <v/>
      </c>
      <c r="EE79" s="296" t="str">
        <f ca="true">+IF(OFFSET('Hygiene Data'!$I$12,0,10*ROW('Hygiene Data'!I73))="","",OFFSET('Hygiene Data'!$I$12,0,10*ROW('Hygiene Data'!I73)))</f>
        <v/>
      </c>
      <c r="EF79" s="296"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8" t="str">
        <f t="shared" ca="true" si="1"/>
        <v/>
      </c>
      <c r="D80" s="9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6"/>
      <c r="BS80" s="296" t="str">
        <f ca="true">+IF(OFFSET('Water Data'!$D$27,0,10*ROW('Water Data'!D74))="","",OFFSET('Water Data'!$D$27,0,10*ROW('Water Data'!D74)))</f>
        <v/>
      </c>
      <c r="BT80" s="296" t="str">
        <f ca="true">+IF(OFFSET('Water Data'!$D$28,0,10*ROW('Water Data'!D74))="","",OFFSET('Water Data'!$D$28,0,10*ROW('Water Data'!D74)))</f>
        <v/>
      </c>
      <c r="BU80" s="296" t="str">
        <f ca="true">+IF(OFFSET('Water Data'!$D$29,0,10*ROW('Water Data'!D74))="","",OFFSET('Water Data'!$D$29,0,10*ROW('Water Data'!D74)))</f>
        <v/>
      </c>
      <c r="BV80" s="296" t="str">
        <f ca="true">+IF(OFFSET('Water Data'!$E$27,0,10*ROW('Water Data'!E74))="","",OFFSET('Water Data'!$E$27,0,10*ROW('Water Data'!E74)))</f>
        <v/>
      </c>
      <c r="BW80" s="296" t="str">
        <f ca="true">+IF(OFFSET('Water Data'!$E$28,0,10*ROW('Water Data'!E74))="","",OFFSET('Water Data'!$E$28,0,10*ROW('Water Data'!E74)))</f>
        <v/>
      </c>
      <c r="BX80" s="296" t="str">
        <f ca="true">+IF(OFFSET('Water Data'!$E$29,0,10*ROW('Water Data'!E74))="","",OFFSET('Water Data'!$E$29,0,10*ROW('Water Data'!E74)))</f>
        <v/>
      </c>
      <c r="BY80" s="296" t="str">
        <f ca="true">+IF(OFFSET('Water Data'!$F$27,0,10*ROW('Water Data'!F74))="","",OFFSET('Water Data'!$F$27,0,10*ROW('Water Data'!F74)))</f>
        <v/>
      </c>
      <c r="BZ80" s="296" t="str">
        <f ca="true">+IF(OFFSET('Water Data'!$F$28,0,10*ROW('Water Data'!F74))="","",OFFSET('Water Data'!$F$28,0,10*ROW('Water Data'!F74)))</f>
        <v/>
      </c>
      <c r="CA80" s="296" t="str">
        <f ca="true">+IF(OFFSET('Water Data'!$F$29,0,10*ROW('Water Data'!F74))="","",OFFSET('Water Data'!$F$29,0,10*ROW('Water Data'!F74)))</f>
        <v/>
      </c>
      <c r="CB80" s="296" t="str">
        <f ca="true">+IF(OFFSET('Water Data'!$G$27,0,10*ROW('Water Data'!G74))="","",OFFSET('Water Data'!$G$27,0,10*ROW('Water Data'!G74)))</f>
        <v/>
      </c>
      <c r="CC80" s="296" t="str">
        <f ca="true">+IF(OFFSET('Water Data'!$G$28,0,10*ROW('Water Data'!G74))="","",OFFSET('Water Data'!$G$28,0,10*ROW('Water Data'!G74)))</f>
        <v/>
      </c>
      <c r="CD80" s="296" t="str">
        <f ca="true">+IF(OFFSET('Water Data'!$G$29,0,10*ROW('Water Data'!G74))="","",OFFSET('Water Data'!$G$29,0,10*ROW('Water Data'!G74)))</f>
        <v/>
      </c>
      <c r="CE80" s="296" t="str">
        <f ca="true">+IF(OFFSET('Water Data'!$H$27,0,10*ROW('Water Data'!H74))="","",OFFSET('Water Data'!$H$27,0,10*ROW('Water Data'!H74)))</f>
        <v/>
      </c>
      <c r="CF80" s="296" t="str">
        <f ca="true">+IF(OFFSET('Water Data'!$H$28,0,10*ROW('Water Data'!H74))="","",OFFSET('Water Data'!$H$28,0,10*ROW('Water Data'!H74)))</f>
        <v/>
      </c>
      <c r="CG80" s="296" t="str">
        <f ca="true">+IF(OFFSET('Water Data'!$H$29,0,10*ROW('Water Data'!H74))="","",OFFSET('Water Data'!$H$29,0,10*ROW('Water Data'!H74)))</f>
        <v/>
      </c>
      <c r="CH80" s="296" t="str">
        <f ca="true">+IF(OFFSET('Water Data'!$I$27,0,10*ROW('Water Data'!I74))="","",OFFSET('Water Data'!$I$27,0,10*ROW('Water Data'!I74)))</f>
        <v/>
      </c>
      <c r="CI80" s="296" t="str">
        <f ca="true">+IF(OFFSET('Water Data'!$I$28,0,10*ROW('Water Data'!I74))="","",OFFSET('Water Data'!$I$28,0,10*ROW('Water Data'!I74)))</f>
        <v/>
      </c>
      <c r="CJ80" s="296" t="str">
        <f ca="true">+IF(OFFSET('Water Data'!$I$29,0,10*ROW('Water Data'!I74))="","",OFFSET('Water Data'!$I$29,0,10*ROW('Water Data'!I74)))</f>
        <v/>
      </c>
      <c r="CK80" s="296" t="str">
        <f ca="true">+IF(OFFSET('Sanitation Data'!$D$28,0,10*ROW('Sanitation Data'!D74))="","",OFFSET('Sanitation Data'!$D$28,0,10*ROW('Sanitation Data'!D74)))</f>
        <v/>
      </c>
      <c r="CL80" s="296" t="str">
        <f ca="true">+IF(OFFSET('Sanitation Data'!$D$29,0,10*ROW('Sanitation Data'!D74))="","",OFFSET('Sanitation Data'!$D$29,0,10*ROW('Sanitation Data'!D74)))</f>
        <v/>
      </c>
      <c r="CM80" s="296" t="str">
        <f ca="true">+IF(OFFSET('Sanitation Data'!$D$30,0,10*ROW('Sanitation Data'!D74))="","",OFFSET('Sanitation Data'!$D$30,0,10*ROW('Sanitation Data'!D74)))</f>
        <v/>
      </c>
      <c r="CN80" s="296" t="str">
        <f ca="true">+IF(OFFSET('Sanitation Data'!$D$31,0,10*ROW('Sanitation Data'!D74))="","",OFFSET('Sanitation Data'!$D$31,0,10*ROW('Sanitation Data'!D74)))</f>
        <v/>
      </c>
      <c r="CO80" s="296" t="str">
        <f ca="true">+IF(OFFSET('Sanitation Data'!$D$32,0,10*ROW('Sanitation Data'!D74))="","",OFFSET('Sanitation Data'!$D$32,0,10*ROW('Sanitation Data'!D74)))</f>
        <v/>
      </c>
      <c r="CP80" s="296" t="str">
        <f ca="true">+IF(OFFSET('Sanitation Data'!$E$28,0,10*ROW('Sanitation Data'!E74))="","",OFFSET('Sanitation Data'!$E$28,0,10*ROW('Sanitation Data'!E74)))</f>
        <v/>
      </c>
      <c r="CQ80" s="296" t="str">
        <f ca="true">+IF(OFFSET('Sanitation Data'!$E$29,0,10*ROW('Sanitation Data'!E74))="","",OFFSET('Sanitation Data'!$E$29,0,10*ROW('Sanitation Data'!E74)))</f>
        <v/>
      </c>
      <c r="CR80" s="296" t="str">
        <f ca="true">+IF(OFFSET('Sanitation Data'!$E$30,0,10*ROW('Sanitation Data'!E74))="","",OFFSET('Sanitation Data'!$E$30,0,10*ROW('Sanitation Data'!E74)))</f>
        <v/>
      </c>
      <c r="CS80" s="296" t="str">
        <f ca="true">+IF(OFFSET('Sanitation Data'!$E$31,0,10*ROW('Sanitation Data'!E74))="","",OFFSET('Sanitation Data'!$E$31,0,10*ROW('Sanitation Data'!E74)))</f>
        <v/>
      </c>
      <c r="CT80" s="296" t="str">
        <f ca="true">+IF(OFFSET('Sanitation Data'!$E$32,0,10*ROW('Sanitation Data'!E74))="","",OFFSET('Sanitation Data'!$E$32,0,10*ROW('Sanitation Data'!E74)))</f>
        <v/>
      </c>
      <c r="CU80" s="296" t="str">
        <f ca="true">+IF(OFFSET('Sanitation Data'!$F$28,0,10*ROW('Sanitation Data'!F74))="","",OFFSET('Sanitation Data'!$F$28,0,10*ROW('Sanitation Data'!F74)))</f>
        <v/>
      </c>
      <c r="CV80" s="296" t="str">
        <f ca="true">+IF(OFFSET('Sanitation Data'!$F$29,0,10*ROW('Sanitation Data'!F74))="","",OFFSET('Sanitation Data'!$F$29,0,10*ROW('Sanitation Data'!F74)))</f>
        <v/>
      </c>
      <c r="CW80" s="296" t="str">
        <f ca="true">+IF(OFFSET('Sanitation Data'!$F$30,0,10*ROW('Sanitation Data'!F74))="","",OFFSET('Sanitation Data'!$F$30,0,10*ROW('Sanitation Data'!F74)))</f>
        <v/>
      </c>
      <c r="CX80" s="296" t="str">
        <f ca="true">+IF(OFFSET('Sanitation Data'!$F$31,0,10*ROW('Sanitation Data'!F74))="","",OFFSET('Sanitation Data'!$F$31,0,10*ROW('Sanitation Data'!F74)))</f>
        <v/>
      </c>
      <c r="CY80" s="296" t="str">
        <f ca="true">+IF(OFFSET('Sanitation Data'!$F$32,0,10*ROW('Sanitation Data'!F74))="","",OFFSET('Sanitation Data'!$F$32,0,10*ROW('Sanitation Data'!F74)))</f>
        <v/>
      </c>
      <c r="CZ80" s="296" t="str">
        <f ca="true">+IF(OFFSET('Sanitation Data'!$G$28,0,10*ROW('Sanitation Data'!G74))="","",OFFSET('Sanitation Data'!$G$28,0,10*ROW('Sanitation Data'!G74)))</f>
        <v/>
      </c>
      <c r="DA80" s="296" t="str">
        <f ca="true">+IF(OFFSET('Sanitation Data'!$G$29,0,10*ROW('Sanitation Data'!G74))="","",OFFSET('Sanitation Data'!$G$29,0,10*ROW('Sanitation Data'!G74)))</f>
        <v/>
      </c>
      <c r="DB80" s="296" t="str">
        <f ca="true">+IF(OFFSET('Sanitation Data'!$G$30,0,10*ROW('Sanitation Data'!G74))="","",OFFSET('Sanitation Data'!$G$30,0,10*ROW('Sanitation Data'!G74)))</f>
        <v/>
      </c>
      <c r="DC80" s="296" t="str">
        <f ca="true">+IF(OFFSET('Sanitation Data'!$G$31,0,10*ROW('Sanitation Data'!G74))="","",OFFSET('Sanitation Data'!$G$31,0,10*ROW('Sanitation Data'!G74)))</f>
        <v/>
      </c>
      <c r="DD80" s="296" t="str">
        <f ca="true">+IF(OFFSET('Sanitation Data'!$G$32,0,10*ROW('Sanitation Data'!G74))="","",OFFSET('Sanitation Data'!$G$32,0,10*ROW('Sanitation Data'!G74)))</f>
        <v/>
      </c>
      <c r="DE80" s="296" t="str">
        <f ca="true">+IF(OFFSET('Sanitation Data'!$H$28,0,10*ROW('Sanitation Data'!H74))="","",OFFSET('Sanitation Data'!$H$28,0,10*ROW('Sanitation Data'!H74)))</f>
        <v/>
      </c>
      <c r="DF80" s="296" t="str">
        <f ca="true">+IF(OFFSET('Sanitation Data'!$H$29,0,10*ROW('Sanitation Data'!H74))="","",OFFSET('Sanitation Data'!$H$29,0,10*ROW('Sanitation Data'!H74)))</f>
        <v/>
      </c>
      <c r="DG80" s="296" t="str">
        <f ca="true">+IF(OFFSET('Sanitation Data'!$H$30,0,10*ROW('Sanitation Data'!H74))="","",OFFSET('Sanitation Data'!$H$30,0,10*ROW('Sanitation Data'!H74)))</f>
        <v/>
      </c>
      <c r="DH80" s="296" t="str">
        <f ca="true">+IF(OFFSET('Sanitation Data'!$H$31,0,10*ROW('Sanitation Data'!H74))="","",OFFSET('Sanitation Data'!$H$31,0,10*ROW('Sanitation Data'!H74)))</f>
        <v/>
      </c>
      <c r="DI80" s="296" t="str">
        <f ca="true">+IF(OFFSET('Sanitation Data'!$H$32,0,10*ROW('Sanitation Data'!H74))="","",OFFSET('Sanitation Data'!$H$32,0,10*ROW('Sanitation Data'!H74)))</f>
        <v/>
      </c>
      <c r="DJ80" s="296" t="str">
        <f ca="true">+IF(OFFSET('Sanitation Data'!$I$28,0,10*ROW('Sanitation Data'!I74))="","",OFFSET('Sanitation Data'!$I$28,0,10*ROW('Sanitation Data'!I74)))</f>
        <v/>
      </c>
      <c r="DK80" s="296" t="str">
        <f ca="true">+IF(OFFSET('Sanitation Data'!$I$29,0,10*ROW('Sanitation Data'!I74))="","",OFFSET('Sanitation Data'!$I$29,0,10*ROW('Sanitation Data'!I74)))</f>
        <v/>
      </c>
      <c r="DL80" s="296" t="str">
        <f ca="true">+IF(OFFSET('Sanitation Data'!$I$30,0,10*ROW('Sanitation Data'!I74))="","",OFFSET('Sanitation Data'!$I$30,0,10*ROW('Sanitation Data'!I74)))</f>
        <v/>
      </c>
      <c r="DM80" s="296" t="str">
        <f ca="true">+IF(OFFSET('Sanitation Data'!$I$31,0,10*ROW('Sanitation Data'!I74))="","",OFFSET('Sanitation Data'!$I$31,0,10*ROW('Sanitation Data'!I74)))</f>
        <v/>
      </c>
      <c r="DN80" s="296" t="str">
        <f ca="true">+IF(OFFSET('Sanitation Data'!$I$32,0,10*ROW('Sanitation Data'!I74))="","",OFFSET('Sanitation Data'!$I$32,0,10*ROW('Sanitation Data'!I74)))</f>
        <v/>
      </c>
      <c r="DO80" s="296" t="str">
        <f ca="true">+IF(OFFSET('Hygiene Data'!$D$11,0,10*ROW('Hygiene Data'!D74))="","",OFFSET('Hygiene Data'!$D$11,0,10*ROW('Hygiene Data'!D74)))</f>
        <v/>
      </c>
      <c r="DP80" s="296" t="str">
        <f ca="true">+IF(OFFSET('Hygiene Data'!$D$12,0,10*ROW('Hygiene Data'!D74))="","",OFFSET('Hygiene Data'!$D$12,0,10*ROW('Hygiene Data'!D74)))</f>
        <v/>
      </c>
      <c r="DQ80" s="296" t="str">
        <f ca="true">+IF(OFFSET('Hygiene Data'!$D$13,0,10*ROW('Hygiene Data'!D74))="","",OFFSET('Hygiene Data'!$D$13,0,10*ROW('Hygiene Data'!D74)))</f>
        <v/>
      </c>
      <c r="DR80" s="296" t="str">
        <f ca="true">+IF(OFFSET('Hygiene Data'!$E$11,0,10*ROW('Hygiene Data'!E74))="","",OFFSET('Hygiene Data'!$E$11,0,10*ROW('Hygiene Data'!E74)))</f>
        <v/>
      </c>
      <c r="DS80" s="296" t="str">
        <f ca="true">+IF(OFFSET('Hygiene Data'!$E$12,0,10*ROW('Hygiene Data'!E74))="","",OFFSET('Hygiene Data'!$E$12,0,10*ROW('Hygiene Data'!E74)))</f>
        <v/>
      </c>
      <c r="DT80" s="296" t="str">
        <f ca="true">+IF(OFFSET('Hygiene Data'!$E$13,0,10*ROW('Hygiene Data'!E74))="","",OFFSET('Hygiene Data'!$E$13,0,10*ROW('Hygiene Data'!E74)))</f>
        <v/>
      </c>
      <c r="DU80" s="296" t="str">
        <f ca="true">+IF(OFFSET('Hygiene Data'!$F$11,0,10*ROW('Hygiene Data'!F74))="","",OFFSET('Hygiene Data'!$F$11,0,10*ROW('Hygiene Data'!F74)))</f>
        <v/>
      </c>
      <c r="DV80" s="296" t="str">
        <f ca="true">+IF(OFFSET('Hygiene Data'!$F$12,0,10*ROW('Hygiene Data'!F74))="","",OFFSET('Hygiene Data'!$F$12,0,10*ROW('Hygiene Data'!F74)))</f>
        <v/>
      </c>
      <c r="DW80" s="296" t="str">
        <f ca="true">+IF(OFFSET('Hygiene Data'!$F$13,0,10*ROW('Hygiene Data'!F74))="","",OFFSET('Hygiene Data'!$F$13,0,10*ROW('Hygiene Data'!F74)))</f>
        <v/>
      </c>
      <c r="DX80" s="296" t="str">
        <f ca="true">+IF(OFFSET('Hygiene Data'!$G$11,0,10*ROW('Hygiene Data'!G74))="","",OFFSET('Hygiene Data'!$G$11,0,10*ROW('Hygiene Data'!G74)))</f>
        <v/>
      </c>
      <c r="DY80" s="296" t="str">
        <f ca="true">+IF(OFFSET('Hygiene Data'!$G$12,0,10*ROW('Hygiene Data'!G74))="","",OFFSET('Hygiene Data'!$G$12,0,10*ROW('Hygiene Data'!G74)))</f>
        <v/>
      </c>
      <c r="DZ80" s="296" t="str">
        <f ca="true">+IF(OFFSET('Hygiene Data'!$G$13,0,10*ROW('Hygiene Data'!G74))="","",OFFSET('Hygiene Data'!$G$13,0,10*ROW('Hygiene Data'!G74)))</f>
        <v/>
      </c>
      <c r="EA80" s="296" t="str">
        <f ca="true">+IF(OFFSET('Hygiene Data'!$H$11,0,10*ROW('Hygiene Data'!H74))="","",OFFSET('Hygiene Data'!$H$11,0,10*ROW('Hygiene Data'!H74)))</f>
        <v/>
      </c>
      <c r="EB80" s="296" t="str">
        <f ca="true">+IF(OFFSET('Hygiene Data'!$H$12,0,10*ROW('Hygiene Data'!H74))="","",OFFSET('Hygiene Data'!$H$12,0,10*ROW('Hygiene Data'!H74)))</f>
        <v/>
      </c>
      <c r="EC80" s="296" t="str">
        <f ca="true">+IF(OFFSET('Hygiene Data'!$H$13,0,10*ROW('Hygiene Data'!H74))="","",OFFSET('Hygiene Data'!$H$13,0,10*ROW('Hygiene Data'!H74)))</f>
        <v/>
      </c>
      <c r="ED80" s="296" t="str">
        <f ca="true">+IF(OFFSET('Hygiene Data'!$I$11,0,10*ROW('Hygiene Data'!I74))="","",OFFSET('Hygiene Data'!$I$11,0,10*ROW('Hygiene Data'!I74)))</f>
        <v/>
      </c>
      <c r="EE80" s="296" t="str">
        <f ca="true">+IF(OFFSET('Hygiene Data'!$I$12,0,10*ROW('Hygiene Data'!I74))="","",OFFSET('Hygiene Data'!$I$12,0,10*ROW('Hygiene Data'!I74)))</f>
        <v/>
      </c>
      <c r="EF80" s="296"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8" t="str">
        <f t="shared" ca="true" si="1"/>
        <v/>
      </c>
      <c r="D81" s="9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6"/>
      <c r="BS81" s="296" t="str">
        <f ca="true">+IF(OFFSET('Water Data'!$D$27,0,10*ROW('Water Data'!D75))="","",OFFSET('Water Data'!$D$27,0,10*ROW('Water Data'!D75)))</f>
        <v/>
      </c>
      <c r="BT81" s="296" t="str">
        <f ca="true">+IF(OFFSET('Water Data'!$D$28,0,10*ROW('Water Data'!D75))="","",OFFSET('Water Data'!$D$28,0,10*ROW('Water Data'!D75)))</f>
        <v/>
      </c>
      <c r="BU81" s="296" t="str">
        <f ca="true">+IF(OFFSET('Water Data'!$D$29,0,10*ROW('Water Data'!D75))="","",OFFSET('Water Data'!$D$29,0,10*ROW('Water Data'!D75)))</f>
        <v/>
      </c>
      <c r="BV81" s="296" t="str">
        <f ca="true">+IF(OFFSET('Water Data'!$E$27,0,10*ROW('Water Data'!E75))="","",OFFSET('Water Data'!$E$27,0,10*ROW('Water Data'!E75)))</f>
        <v/>
      </c>
      <c r="BW81" s="296" t="str">
        <f ca="true">+IF(OFFSET('Water Data'!$E$28,0,10*ROW('Water Data'!E75))="","",OFFSET('Water Data'!$E$28,0,10*ROW('Water Data'!E75)))</f>
        <v/>
      </c>
      <c r="BX81" s="296" t="str">
        <f ca="true">+IF(OFFSET('Water Data'!$E$29,0,10*ROW('Water Data'!E75))="","",OFFSET('Water Data'!$E$29,0,10*ROW('Water Data'!E75)))</f>
        <v/>
      </c>
      <c r="BY81" s="296" t="str">
        <f ca="true">+IF(OFFSET('Water Data'!$F$27,0,10*ROW('Water Data'!F75))="","",OFFSET('Water Data'!$F$27,0,10*ROW('Water Data'!F75)))</f>
        <v/>
      </c>
      <c r="BZ81" s="296" t="str">
        <f ca="true">+IF(OFFSET('Water Data'!$F$28,0,10*ROW('Water Data'!F75))="","",OFFSET('Water Data'!$F$28,0,10*ROW('Water Data'!F75)))</f>
        <v/>
      </c>
      <c r="CA81" s="296" t="str">
        <f ca="true">+IF(OFFSET('Water Data'!$F$29,0,10*ROW('Water Data'!F75))="","",OFFSET('Water Data'!$F$29,0,10*ROW('Water Data'!F75)))</f>
        <v/>
      </c>
      <c r="CB81" s="296" t="str">
        <f ca="true">+IF(OFFSET('Water Data'!$G$27,0,10*ROW('Water Data'!G75))="","",OFFSET('Water Data'!$G$27,0,10*ROW('Water Data'!G75)))</f>
        <v/>
      </c>
      <c r="CC81" s="296" t="str">
        <f ca="true">+IF(OFFSET('Water Data'!$G$28,0,10*ROW('Water Data'!G75))="","",OFFSET('Water Data'!$G$28,0,10*ROW('Water Data'!G75)))</f>
        <v/>
      </c>
      <c r="CD81" s="296" t="str">
        <f ca="true">+IF(OFFSET('Water Data'!$G$29,0,10*ROW('Water Data'!G75))="","",OFFSET('Water Data'!$G$29,0,10*ROW('Water Data'!G75)))</f>
        <v/>
      </c>
      <c r="CE81" s="296" t="str">
        <f ca="true">+IF(OFFSET('Water Data'!$H$27,0,10*ROW('Water Data'!H75))="","",OFFSET('Water Data'!$H$27,0,10*ROW('Water Data'!H75)))</f>
        <v/>
      </c>
      <c r="CF81" s="296" t="str">
        <f ca="true">+IF(OFFSET('Water Data'!$H$28,0,10*ROW('Water Data'!H75))="","",OFFSET('Water Data'!$H$28,0,10*ROW('Water Data'!H75)))</f>
        <v/>
      </c>
      <c r="CG81" s="296" t="str">
        <f ca="true">+IF(OFFSET('Water Data'!$H$29,0,10*ROW('Water Data'!H75))="","",OFFSET('Water Data'!$H$29,0,10*ROW('Water Data'!H75)))</f>
        <v/>
      </c>
      <c r="CH81" s="296" t="str">
        <f ca="true">+IF(OFFSET('Water Data'!$I$27,0,10*ROW('Water Data'!I75))="","",OFFSET('Water Data'!$I$27,0,10*ROW('Water Data'!I75)))</f>
        <v/>
      </c>
      <c r="CI81" s="296" t="str">
        <f ca="true">+IF(OFFSET('Water Data'!$I$28,0,10*ROW('Water Data'!I75))="","",OFFSET('Water Data'!$I$28,0,10*ROW('Water Data'!I75)))</f>
        <v/>
      </c>
      <c r="CJ81" s="296" t="str">
        <f ca="true">+IF(OFFSET('Water Data'!$I$29,0,10*ROW('Water Data'!I75))="","",OFFSET('Water Data'!$I$29,0,10*ROW('Water Data'!I75)))</f>
        <v/>
      </c>
      <c r="CK81" s="296" t="str">
        <f ca="true">+IF(OFFSET('Sanitation Data'!$D$28,0,10*ROW('Sanitation Data'!D75))="","",OFFSET('Sanitation Data'!$D$28,0,10*ROW('Sanitation Data'!D75)))</f>
        <v/>
      </c>
      <c r="CL81" s="296" t="str">
        <f ca="true">+IF(OFFSET('Sanitation Data'!$D$29,0,10*ROW('Sanitation Data'!D75))="","",OFFSET('Sanitation Data'!$D$29,0,10*ROW('Sanitation Data'!D75)))</f>
        <v/>
      </c>
      <c r="CM81" s="296" t="str">
        <f ca="true">+IF(OFFSET('Sanitation Data'!$D$30,0,10*ROW('Sanitation Data'!D75))="","",OFFSET('Sanitation Data'!$D$30,0,10*ROW('Sanitation Data'!D75)))</f>
        <v/>
      </c>
      <c r="CN81" s="296" t="str">
        <f ca="true">+IF(OFFSET('Sanitation Data'!$D$31,0,10*ROW('Sanitation Data'!D75))="","",OFFSET('Sanitation Data'!$D$31,0,10*ROW('Sanitation Data'!D75)))</f>
        <v/>
      </c>
      <c r="CO81" s="296" t="str">
        <f ca="true">+IF(OFFSET('Sanitation Data'!$D$32,0,10*ROW('Sanitation Data'!D75))="","",OFFSET('Sanitation Data'!$D$32,0,10*ROW('Sanitation Data'!D75)))</f>
        <v/>
      </c>
      <c r="CP81" s="296" t="str">
        <f ca="true">+IF(OFFSET('Sanitation Data'!$E$28,0,10*ROW('Sanitation Data'!E75))="","",OFFSET('Sanitation Data'!$E$28,0,10*ROW('Sanitation Data'!E75)))</f>
        <v/>
      </c>
      <c r="CQ81" s="296" t="str">
        <f ca="true">+IF(OFFSET('Sanitation Data'!$E$29,0,10*ROW('Sanitation Data'!E75))="","",OFFSET('Sanitation Data'!$E$29,0,10*ROW('Sanitation Data'!E75)))</f>
        <v/>
      </c>
      <c r="CR81" s="296" t="str">
        <f ca="true">+IF(OFFSET('Sanitation Data'!$E$30,0,10*ROW('Sanitation Data'!E75))="","",OFFSET('Sanitation Data'!$E$30,0,10*ROW('Sanitation Data'!E75)))</f>
        <v/>
      </c>
      <c r="CS81" s="296" t="str">
        <f ca="true">+IF(OFFSET('Sanitation Data'!$E$31,0,10*ROW('Sanitation Data'!E75))="","",OFFSET('Sanitation Data'!$E$31,0,10*ROW('Sanitation Data'!E75)))</f>
        <v/>
      </c>
      <c r="CT81" s="296" t="str">
        <f ca="true">+IF(OFFSET('Sanitation Data'!$E$32,0,10*ROW('Sanitation Data'!E75))="","",OFFSET('Sanitation Data'!$E$32,0,10*ROW('Sanitation Data'!E75)))</f>
        <v/>
      </c>
      <c r="CU81" s="296" t="str">
        <f ca="true">+IF(OFFSET('Sanitation Data'!$F$28,0,10*ROW('Sanitation Data'!F75))="","",OFFSET('Sanitation Data'!$F$28,0,10*ROW('Sanitation Data'!F75)))</f>
        <v/>
      </c>
      <c r="CV81" s="296" t="str">
        <f ca="true">+IF(OFFSET('Sanitation Data'!$F$29,0,10*ROW('Sanitation Data'!F75))="","",OFFSET('Sanitation Data'!$F$29,0,10*ROW('Sanitation Data'!F75)))</f>
        <v/>
      </c>
      <c r="CW81" s="296" t="str">
        <f ca="true">+IF(OFFSET('Sanitation Data'!$F$30,0,10*ROW('Sanitation Data'!F75))="","",OFFSET('Sanitation Data'!$F$30,0,10*ROW('Sanitation Data'!F75)))</f>
        <v/>
      </c>
      <c r="CX81" s="296" t="str">
        <f ca="true">+IF(OFFSET('Sanitation Data'!$F$31,0,10*ROW('Sanitation Data'!F75))="","",OFFSET('Sanitation Data'!$F$31,0,10*ROW('Sanitation Data'!F75)))</f>
        <v/>
      </c>
      <c r="CY81" s="296" t="str">
        <f ca="true">+IF(OFFSET('Sanitation Data'!$F$32,0,10*ROW('Sanitation Data'!F75))="","",OFFSET('Sanitation Data'!$F$32,0,10*ROW('Sanitation Data'!F75)))</f>
        <v/>
      </c>
      <c r="CZ81" s="296" t="str">
        <f ca="true">+IF(OFFSET('Sanitation Data'!$G$28,0,10*ROW('Sanitation Data'!G75))="","",OFFSET('Sanitation Data'!$G$28,0,10*ROW('Sanitation Data'!G75)))</f>
        <v/>
      </c>
      <c r="DA81" s="296" t="str">
        <f ca="true">+IF(OFFSET('Sanitation Data'!$G$29,0,10*ROW('Sanitation Data'!G75))="","",OFFSET('Sanitation Data'!$G$29,0,10*ROW('Sanitation Data'!G75)))</f>
        <v/>
      </c>
      <c r="DB81" s="296" t="str">
        <f ca="true">+IF(OFFSET('Sanitation Data'!$G$30,0,10*ROW('Sanitation Data'!G75))="","",OFFSET('Sanitation Data'!$G$30,0,10*ROW('Sanitation Data'!G75)))</f>
        <v/>
      </c>
      <c r="DC81" s="296" t="str">
        <f ca="true">+IF(OFFSET('Sanitation Data'!$G$31,0,10*ROW('Sanitation Data'!G75))="","",OFFSET('Sanitation Data'!$G$31,0,10*ROW('Sanitation Data'!G75)))</f>
        <v/>
      </c>
      <c r="DD81" s="296" t="str">
        <f ca="true">+IF(OFFSET('Sanitation Data'!$G$32,0,10*ROW('Sanitation Data'!G75))="","",OFFSET('Sanitation Data'!$G$32,0,10*ROW('Sanitation Data'!G75)))</f>
        <v/>
      </c>
      <c r="DE81" s="296" t="str">
        <f ca="true">+IF(OFFSET('Sanitation Data'!$H$28,0,10*ROW('Sanitation Data'!H75))="","",OFFSET('Sanitation Data'!$H$28,0,10*ROW('Sanitation Data'!H75)))</f>
        <v/>
      </c>
      <c r="DF81" s="296" t="str">
        <f ca="true">+IF(OFFSET('Sanitation Data'!$H$29,0,10*ROW('Sanitation Data'!H75))="","",OFFSET('Sanitation Data'!$H$29,0,10*ROW('Sanitation Data'!H75)))</f>
        <v/>
      </c>
      <c r="DG81" s="296" t="str">
        <f ca="true">+IF(OFFSET('Sanitation Data'!$H$30,0,10*ROW('Sanitation Data'!H75))="","",OFFSET('Sanitation Data'!$H$30,0,10*ROW('Sanitation Data'!H75)))</f>
        <v/>
      </c>
      <c r="DH81" s="296" t="str">
        <f ca="true">+IF(OFFSET('Sanitation Data'!$H$31,0,10*ROW('Sanitation Data'!H75))="","",OFFSET('Sanitation Data'!$H$31,0,10*ROW('Sanitation Data'!H75)))</f>
        <v/>
      </c>
      <c r="DI81" s="296" t="str">
        <f ca="true">+IF(OFFSET('Sanitation Data'!$H$32,0,10*ROW('Sanitation Data'!H75))="","",OFFSET('Sanitation Data'!$H$32,0,10*ROW('Sanitation Data'!H75)))</f>
        <v/>
      </c>
      <c r="DJ81" s="296" t="str">
        <f ca="true">+IF(OFFSET('Sanitation Data'!$I$28,0,10*ROW('Sanitation Data'!I75))="","",OFFSET('Sanitation Data'!$I$28,0,10*ROW('Sanitation Data'!I75)))</f>
        <v/>
      </c>
      <c r="DK81" s="296" t="str">
        <f ca="true">+IF(OFFSET('Sanitation Data'!$I$29,0,10*ROW('Sanitation Data'!I75))="","",OFFSET('Sanitation Data'!$I$29,0,10*ROW('Sanitation Data'!I75)))</f>
        <v/>
      </c>
      <c r="DL81" s="296" t="str">
        <f ca="true">+IF(OFFSET('Sanitation Data'!$I$30,0,10*ROW('Sanitation Data'!I75))="","",OFFSET('Sanitation Data'!$I$30,0,10*ROW('Sanitation Data'!I75)))</f>
        <v/>
      </c>
      <c r="DM81" s="296" t="str">
        <f ca="true">+IF(OFFSET('Sanitation Data'!$I$31,0,10*ROW('Sanitation Data'!I75))="","",OFFSET('Sanitation Data'!$I$31,0,10*ROW('Sanitation Data'!I75)))</f>
        <v/>
      </c>
      <c r="DN81" s="296" t="str">
        <f ca="true">+IF(OFFSET('Sanitation Data'!$I$32,0,10*ROW('Sanitation Data'!I75))="","",OFFSET('Sanitation Data'!$I$32,0,10*ROW('Sanitation Data'!I75)))</f>
        <v/>
      </c>
      <c r="DO81" s="296" t="str">
        <f ca="true">+IF(OFFSET('Hygiene Data'!$D$11,0,10*ROW('Hygiene Data'!D75))="","",OFFSET('Hygiene Data'!$D$11,0,10*ROW('Hygiene Data'!D75)))</f>
        <v/>
      </c>
      <c r="DP81" s="296" t="str">
        <f ca="true">+IF(OFFSET('Hygiene Data'!$D$12,0,10*ROW('Hygiene Data'!D75))="","",OFFSET('Hygiene Data'!$D$12,0,10*ROW('Hygiene Data'!D75)))</f>
        <v/>
      </c>
      <c r="DQ81" s="296" t="str">
        <f ca="true">+IF(OFFSET('Hygiene Data'!$D$13,0,10*ROW('Hygiene Data'!D75))="","",OFFSET('Hygiene Data'!$D$13,0,10*ROW('Hygiene Data'!D75)))</f>
        <v/>
      </c>
      <c r="DR81" s="296" t="str">
        <f ca="true">+IF(OFFSET('Hygiene Data'!$E$11,0,10*ROW('Hygiene Data'!E75))="","",OFFSET('Hygiene Data'!$E$11,0,10*ROW('Hygiene Data'!E75)))</f>
        <v/>
      </c>
      <c r="DS81" s="296" t="str">
        <f ca="true">+IF(OFFSET('Hygiene Data'!$E$12,0,10*ROW('Hygiene Data'!E75))="","",OFFSET('Hygiene Data'!$E$12,0,10*ROW('Hygiene Data'!E75)))</f>
        <v/>
      </c>
      <c r="DT81" s="296" t="str">
        <f ca="true">+IF(OFFSET('Hygiene Data'!$E$13,0,10*ROW('Hygiene Data'!E75))="","",OFFSET('Hygiene Data'!$E$13,0,10*ROW('Hygiene Data'!E75)))</f>
        <v/>
      </c>
      <c r="DU81" s="296" t="str">
        <f ca="true">+IF(OFFSET('Hygiene Data'!$F$11,0,10*ROW('Hygiene Data'!F75))="","",OFFSET('Hygiene Data'!$F$11,0,10*ROW('Hygiene Data'!F75)))</f>
        <v/>
      </c>
      <c r="DV81" s="296" t="str">
        <f ca="true">+IF(OFFSET('Hygiene Data'!$F$12,0,10*ROW('Hygiene Data'!F75))="","",OFFSET('Hygiene Data'!$F$12,0,10*ROW('Hygiene Data'!F75)))</f>
        <v/>
      </c>
      <c r="DW81" s="296" t="str">
        <f ca="true">+IF(OFFSET('Hygiene Data'!$F$13,0,10*ROW('Hygiene Data'!F75))="","",OFFSET('Hygiene Data'!$F$13,0,10*ROW('Hygiene Data'!F75)))</f>
        <v/>
      </c>
      <c r="DX81" s="296" t="str">
        <f ca="true">+IF(OFFSET('Hygiene Data'!$G$11,0,10*ROW('Hygiene Data'!G75))="","",OFFSET('Hygiene Data'!$G$11,0,10*ROW('Hygiene Data'!G75)))</f>
        <v/>
      </c>
      <c r="DY81" s="296" t="str">
        <f ca="true">+IF(OFFSET('Hygiene Data'!$G$12,0,10*ROW('Hygiene Data'!G75))="","",OFFSET('Hygiene Data'!$G$12,0,10*ROW('Hygiene Data'!G75)))</f>
        <v/>
      </c>
      <c r="DZ81" s="296" t="str">
        <f ca="true">+IF(OFFSET('Hygiene Data'!$G$13,0,10*ROW('Hygiene Data'!G75))="","",OFFSET('Hygiene Data'!$G$13,0,10*ROW('Hygiene Data'!G75)))</f>
        <v/>
      </c>
      <c r="EA81" s="296" t="str">
        <f ca="true">+IF(OFFSET('Hygiene Data'!$H$11,0,10*ROW('Hygiene Data'!H75))="","",OFFSET('Hygiene Data'!$H$11,0,10*ROW('Hygiene Data'!H75)))</f>
        <v/>
      </c>
      <c r="EB81" s="296" t="str">
        <f ca="true">+IF(OFFSET('Hygiene Data'!$H$12,0,10*ROW('Hygiene Data'!H75))="","",OFFSET('Hygiene Data'!$H$12,0,10*ROW('Hygiene Data'!H75)))</f>
        <v/>
      </c>
      <c r="EC81" s="296" t="str">
        <f ca="true">+IF(OFFSET('Hygiene Data'!$H$13,0,10*ROW('Hygiene Data'!H75))="","",OFFSET('Hygiene Data'!$H$13,0,10*ROW('Hygiene Data'!H75)))</f>
        <v/>
      </c>
      <c r="ED81" s="296" t="str">
        <f ca="true">+IF(OFFSET('Hygiene Data'!$I$11,0,10*ROW('Hygiene Data'!I75))="","",OFFSET('Hygiene Data'!$I$11,0,10*ROW('Hygiene Data'!I75)))</f>
        <v/>
      </c>
      <c r="EE81" s="296" t="str">
        <f ca="true">+IF(OFFSET('Hygiene Data'!$I$12,0,10*ROW('Hygiene Data'!I75))="","",OFFSET('Hygiene Data'!$I$12,0,10*ROW('Hygiene Data'!I75)))</f>
        <v/>
      </c>
      <c r="EF81" s="296"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8" t="str">
        <f t="shared" ca="true" si="1"/>
        <v/>
      </c>
      <c r="D82" s="9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6"/>
      <c r="BS82" s="296" t="str">
        <f ca="true">+IF(OFFSET('Water Data'!$D$27,0,10*ROW('Water Data'!D76))="","",OFFSET('Water Data'!$D$27,0,10*ROW('Water Data'!D76)))</f>
        <v/>
      </c>
      <c r="BT82" s="296" t="str">
        <f ca="true">+IF(OFFSET('Water Data'!$D$28,0,10*ROW('Water Data'!D76))="","",OFFSET('Water Data'!$D$28,0,10*ROW('Water Data'!D76)))</f>
        <v/>
      </c>
      <c r="BU82" s="296" t="str">
        <f ca="true">+IF(OFFSET('Water Data'!$D$29,0,10*ROW('Water Data'!D76))="","",OFFSET('Water Data'!$D$29,0,10*ROW('Water Data'!D76)))</f>
        <v/>
      </c>
      <c r="BV82" s="296" t="str">
        <f ca="true">+IF(OFFSET('Water Data'!$E$27,0,10*ROW('Water Data'!E76))="","",OFFSET('Water Data'!$E$27,0,10*ROW('Water Data'!E76)))</f>
        <v/>
      </c>
      <c r="BW82" s="296" t="str">
        <f ca="true">+IF(OFFSET('Water Data'!$E$28,0,10*ROW('Water Data'!E76))="","",OFFSET('Water Data'!$E$28,0,10*ROW('Water Data'!E76)))</f>
        <v/>
      </c>
      <c r="BX82" s="296" t="str">
        <f ca="true">+IF(OFFSET('Water Data'!$E$29,0,10*ROW('Water Data'!E76))="","",OFFSET('Water Data'!$E$29,0,10*ROW('Water Data'!E76)))</f>
        <v/>
      </c>
      <c r="BY82" s="296" t="str">
        <f ca="true">+IF(OFFSET('Water Data'!$F$27,0,10*ROW('Water Data'!F76))="","",OFFSET('Water Data'!$F$27,0,10*ROW('Water Data'!F76)))</f>
        <v/>
      </c>
      <c r="BZ82" s="296" t="str">
        <f ca="true">+IF(OFFSET('Water Data'!$F$28,0,10*ROW('Water Data'!F76))="","",OFFSET('Water Data'!$F$28,0,10*ROW('Water Data'!F76)))</f>
        <v/>
      </c>
      <c r="CA82" s="296" t="str">
        <f ca="true">+IF(OFFSET('Water Data'!$F$29,0,10*ROW('Water Data'!F76))="","",OFFSET('Water Data'!$F$29,0,10*ROW('Water Data'!F76)))</f>
        <v/>
      </c>
      <c r="CB82" s="296" t="str">
        <f ca="true">+IF(OFFSET('Water Data'!$G$27,0,10*ROW('Water Data'!G76))="","",OFFSET('Water Data'!$G$27,0,10*ROW('Water Data'!G76)))</f>
        <v/>
      </c>
      <c r="CC82" s="296" t="str">
        <f ca="true">+IF(OFFSET('Water Data'!$G$28,0,10*ROW('Water Data'!G76))="","",OFFSET('Water Data'!$G$28,0,10*ROW('Water Data'!G76)))</f>
        <v/>
      </c>
      <c r="CD82" s="296" t="str">
        <f ca="true">+IF(OFFSET('Water Data'!$G$29,0,10*ROW('Water Data'!G76))="","",OFFSET('Water Data'!$G$29,0,10*ROW('Water Data'!G76)))</f>
        <v/>
      </c>
      <c r="CE82" s="296" t="str">
        <f ca="true">+IF(OFFSET('Water Data'!$H$27,0,10*ROW('Water Data'!H76))="","",OFFSET('Water Data'!$H$27,0,10*ROW('Water Data'!H76)))</f>
        <v/>
      </c>
      <c r="CF82" s="296" t="str">
        <f ca="true">+IF(OFFSET('Water Data'!$H$28,0,10*ROW('Water Data'!H76))="","",OFFSET('Water Data'!$H$28,0,10*ROW('Water Data'!H76)))</f>
        <v/>
      </c>
      <c r="CG82" s="296" t="str">
        <f ca="true">+IF(OFFSET('Water Data'!$H$29,0,10*ROW('Water Data'!H76))="","",OFFSET('Water Data'!$H$29,0,10*ROW('Water Data'!H76)))</f>
        <v/>
      </c>
      <c r="CH82" s="296" t="str">
        <f ca="true">+IF(OFFSET('Water Data'!$I$27,0,10*ROW('Water Data'!I76))="","",OFFSET('Water Data'!$I$27,0,10*ROW('Water Data'!I76)))</f>
        <v/>
      </c>
      <c r="CI82" s="296" t="str">
        <f ca="true">+IF(OFFSET('Water Data'!$I$28,0,10*ROW('Water Data'!I76))="","",OFFSET('Water Data'!$I$28,0,10*ROW('Water Data'!I76)))</f>
        <v/>
      </c>
      <c r="CJ82" s="296" t="str">
        <f ca="true">+IF(OFFSET('Water Data'!$I$29,0,10*ROW('Water Data'!I76))="","",OFFSET('Water Data'!$I$29,0,10*ROW('Water Data'!I76)))</f>
        <v/>
      </c>
      <c r="CK82" s="296" t="str">
        <f ca="true">+IF(OFFSET('Sanitation Data'!$D$28,0,10*ROW('Sanitation Data'!D76))="","",OFFSET('Sanitation Data'!$D$28,0,10*ROW('Sanitation Data'!D76)))</f>
        <v/>
      </c>
      <c r="CL82" s="296" t="str">
        <f ca="true">+IF(OFFSET('Sanitation Data'!$D$29,0,10*ROW('Sanitation Data'!D76))="","",OFFSET('Sanitation Data'!$D$29,0,10*ROW('Sanitation Data'!D76)))</f>
        <v/>
      </c>
      <c r="CM82" s="296" t="str">
        <f ca="true">+IF(OFFSET('Sanitation Data'!$D$30,0,10*ROW('Sanitation Data'!D76))="","",OFFSET('Sanitation Data'!$D$30,0,10*ROW('Sanitation Data'!D76)))</f>
        <v/>
      </c>
      <c r="CN82" s="296" t="str">
        <f ca="true">+IF(OFFSET('Sanitation Data'!$D$31,0,10*ROW('Sanitation Data'!D76))="","",OFFSET('Sanitation Data'!$D$31,0,10*ROW('Sanitation Data'!D76)))</f>
        <v/>
      </c>
      <c r="CO82" s="296" t="str">
        <f ca="true">+IF(OFFSET('Sanitation Data'!$D$32,0,10*ROW('Sanitation Data'!D76))="","",OFFSET('Sanitation Data'!$D$32,0,10*ROW('Sanitation Data'!D76)))</f>
        <v/>
      </c>
      <c r="CP82" s="296" t="str">
        <f ca="true">+IF(OFFSET('Sanitation Data'!$E$28,0,10*ROW('Sanitation Data'!E76))="","",OFFSET('Sanitation Data'!$E$28,0,10*ROW('Sanitation Data'!E76)))</f>
        <v/>
      </c>
      <c r="CQ82" s="296" t="str">
        <f ca="true">+IF(OFFSET('Sanitation Data'!$E$29,0,10*ROW('Sanitation Data'!E76))="","",OFFSET('Sanitation Data'!$E$29,0,10*ROW('Sanitation Data'!E76)))</f>
        <v/>
      </c>
      <c r="CR82" s="296" t="str">
        <f ca="true">+IF(OFFSET('Sanitation Data'!$E$30,0,10*ROW('Sanitation Data'!E76))="","",OFFSET('Sanitation Data'!$E$30,0,10*ROW('Sanitation Data'!E76)))</f>
        <v/>
      </c>
      <c r="CS82" s="296" t="str">
        <f ca="true">+IF(OFFSET('Sanitation Data'!$E$31,0,10*ROW('Sanitation Data'!E76))="","",OFFSET('Sanitation Data'!$E$31,0,10*ROW('Sanitation Data'!E76)))</f>
        <v/>
      </c>
      <c r="CT82" s="296" t="str">
        <f ca="true">+IF(OFFSET('Sanitation Data'!$E$32,0,10*ROW('Sanitation Data'!E76))="","",OFFSET('Sanitation Data'!$E$32,0,10*ROW('Sanitation Data'!E76)))</f>
        <v/>
      </c>
      <c r="CU82" s="296" t="str">
        <f ca="true">+IF(OFFSET('Sanitation Data'!$F$28,0,10*ROW('Sanitation Data'!F76))="","",OFFSET('Sanitation Data'!$F$28,0,10*ROW('Sanitation Data'!F76)))</f>
        <v/>
      </c>
      <c r="CV82" s="296" t="str">
        <f ca="true">+IF(OFFSET('Sanitation Data'!$F$29,0,10*ROW('Sanitation Data'!F76))="","",OFFSET('Sanitation Data'!$F$29,0,10*ROW('Sanitation Data'!F76)))</f>
        <v/>
      </c>
      <c r="CW82" s="296" t="str">
        <f ca="true">+IF(OFFSET('Sanitation Data'!$F$30,0,10*ROW('Sanitation Data'!F76))="","",OFFSET('Sanitation Data'!$F$30,0,10*ROW('Sanitation Data'!F76)))</f>
        <v/>
      </c>
      <c r="CX82" s="296" t="str">
        <f ca="true">+IF(OFFSET('Sanitation Data'!$F$31,0,10*ROW('Sanitation Data'!F76))="","",OFFSET('Sanitation Data'!$F$31,0,10*ROW('Sanitation Data'!F76)))</f>
        <v/>
      </c>
      <c r="CY82" s="296" t="str">
        <f ca="true">+IF(OFFSET('Sanitation Data'!$F$32,0,10*ROW('Sanitation Data'!F76))="","",OFFSET('Sanitation Data'!$F$32,0,10*ROW('Sanitation Data'!F76)))</f>
        <v/>
      </c>
      <c r="CZ82" s="296" t="str">
        <f ca="true">+IF(OFFSET('Sanitation Data'!$G$28,0,10*ROW('Sanitation Data'!G76))="","",OFFSET('Sanitation Data'!$G$28,0,10*ROW('Sanitation Data'!G76)))</f>
        <v/>
      </c>
      <c r="DA82" s="296" t="str">
        <f ca="true">+IF(OFFSET('Sanitation Data'!$G$29,0,10*ROW('Sanitation Data'!G76))="","",OFFSET('Sanitation Data'!$G$29,0,10*ROW('Sanitation Data'!G76)))</f>
        <v/>
      </c>
      <c r="DB82" s="296" t="str">
        <f ca="true">+IF(OFFSET('Sanitation Data'!$G$30,0,10*ROW('Sanitation Data'!G76))="","",OFFSET('Sanitation Data'!$G$30,0,10*ROW('Sanitation Data'!G76)))</f>
        <v/>
      </c>
      <c r="DC82" s="296" t="str">
        <f ca="true">+IF(OFFSET('Sanitation Data'!$G$31,0,10*ROW('Sanitation Data'!G76))="","",OFFSET('Sanitation Data'!$G$31,0,10*ROW('Sanitation Data'!G76)))</f>
        <v/>
      </c>
      <c r="DD82" s="296" t="str">
        <f ca="true">+IF(OFFSET('Sanitation Data'!$G$32,0,10*ROW('Sanitation Data'!G76))="","",OFFSET('Sanitation Data'!$G$32,0,10*ROW('Sanitation Data'!G76)))</f>
        <v/>
      </c>
      <c r="DE82" s="296" t="str">
        <f ca="true">+IF(OFFSET('Sanitation Data'!$H$28,0,10*ROW('Sanitation Data'!H76))="","",OFFSET('Sanitation Data'!$H$28,0,10*ROW('Sanitation Data'!H76)))</f>
        <v/>
      </c>
      <c r="DF82" s="296" t="str">
        <f ca="true">+IF(OFFSET('Sanitation Data'!$H$29,0,10*ROW('Sanitation Data'!H76))="","",OFFSET('Sanitation Data'!$H$29,0,10*ROW('Sanitation Data'!H76)))</f>
        <v/>
      </c>
      <c r="DG82" s="296" t="str">
        <f ca="true">+IF(OFFSET('Sanitation Data'!$H$30,0,10*ROW('Sanitation Data'!H76))="","",OFFSET('Sanitation Data'!$H$30,0,10*ROW('Sanitation Data'!H76)))</f>
        <v/>
      </c>
      <c r="DH82" s="296" t="str">
        <f ca="true">+IF(OFFSET('Sanitation Data'!$H$31,0,10*ROW('Sanitation Data'!H76))="","",OFFSET('Sanitation Data'!$H$31,0,10*ROW('Sanitation Data'!H76)))</f>
        <v/>
      </c>
      <c r="DI82" s="296" t="str">
        <f ca="true">+IF(OFFSET('Sanitation Data'!$H$32,0,10*ROW('Sanitation Data'!H76))="","",OFFSET('Sanitation Data'!$H$32,0,10*ROW('Sanitation Data'!H76)))</f>
        <v/>
      </c>
      <c r="DJ82" s="296" t="str">
        <f ca="true">+IF(OFFSET('Sanitation Data'!$I$28,0,10*ROW('Sanitation Data'!I76))="","",OFFSET('Sanitation Data'!$I$28,0,10*ROW('Sanitation Data'!I76)))</f>
        <v/>
      </c>
      <c r="DK82" s="296" t="str">
        <f ca="true">+IF(OFFSET('Sanitation Data'!$I$29,0,10*ROW('Sanitation Data'!I76))="","",OFFSET('Sanitation Data'!$I$29,0,10*ROW('Sanitation Data'!I76)))</f>
        <v/>
      </c>
      <c r="DL82" s="296" t="str">
        <f ca="true">+IF(OFFSET('Sanitation Data'!$I$30,0,10*ROW('Sanitation Data'!I76))="","",OFFSET('Sanitation Data'!$I$30,0,10*ROW('Sanitation Data'!I76)))</f>
        <v/>
      </c>
      <c r="DM82" s="296" t="str">
        <f ca="true">+IF(OFFSET('Sanitation Data'!$I$31,0,10*ROW('Sanitation Data'!I76))="","",OFFSET('Sanitation Data'!$I$31,0,10*ROW('Sanitation Data'!I76)))</f>
        <v/>
      </c>
      <c r="DN82" s="296" t="str">
        <f ca="true">+IF(OFFSET('Sanitation Data'!$I$32,0,10*ROW('Sanitation Data'!I76))="","",OFFSET('Sanitation Data'!$I$32,0,10*ROW('Sanitation Data'!I76)))</f>
        <v/>
      </c>
      <c r="DO82" s="296" t="str">
        <f ca="true">+IF(OFFSET('Hygiene Data'!$D$11,0,10*ROW('Hygiene Data'!D76))="","",OFFSET('Hygiene Data'!$D$11,0,10*ROW('Hygiene Data'!D76)))</f>
        <v/>
      </c>
      <c r="DP82" s="296" t="str">
        <f ca="true">+IF(OFFSET('Hygiene Data'!$D$12,0,10*ROW('Hygiene Data'!D76))="","",OFFSET('Hygiene Data'!$D$12,0,10*ROW('Hygiene Data'!D76)))</f>
        <v/>
      </c>
      <c r="DQ82" s="296" t="str">
        <f ca="true">+IF(OFFSET('Hygiene Data'!$D$13,0,10*ROW('Hygiene Data'!D76))="","",OFFSET('Hygiene Data'!$D$13,0,10*ROW('Hygiene Data'!D76)))</f>
        <v/>
      </c>
      <c r="DR82" s="296" t="str">
        <f ca="true">+IF(OFFSET('Hygiene Data'!$E$11,0,10*ROW('Hygiene Data'!E76))="","",OFFSET('Hygiene Data'!$E$11,0,10*ROW('Hygiene Data'!E76)))</f>
        <v/>
      </c>
      <c r="DS82" s="296" t="str">
        <f ca="true">+IF(OFFSET('Hygiene Data'!$E$12,0,10*ROW('Hygiene Data'!E76))="","",OFFSET('Hygiene Data'!$E$12,0,10*ROW('Hygiene Data'!E76)))</f>
        <v/>
      </c>
      <c r="DT82" s="296" t="str">
        <f ca="true">+IF(OFFSET('Hygiene Data'!$E$13,0,10*ROW('Hygiene Data'!E76))="","",OFFSET('Hygiene Data'!$E$13,0,10*ROW('Hygiene Data'!E76)))</f>
        <v/>
      </c>
      <c r="DU82" s="296" t="str">
        <f ca="true">+IF(OFFSET('Hygiene Data'!$F$11,0,10*ROW('Hygiene Data'!F76))="","",OFFSET('Hygiene Data'!$F$11,0,10*ROW('Hygiene Data'!F76)))</f>
        <v/>
      </c>
      <c r="DV82" s="296" t="str">
        <f ca="true">+IF(OFFSET('Hygiene Data'!$F$12,0,10*ROW('Hygiene Data'!F76))="","",OFFSET('Hygiene Data'!$F$12,0,10*ROW('Hygiene Data'!F76)))</f>
        <v/>
      </c>
      <c r="DW82" s="296" t="str">
        <f ca="true">+IF(OFFSET('Hygiene Data'!$F$13,0,10*ROW('Hygiene Data'!F76))="","",OFFSET('Hygiene Data'!$F$13,0,10*ROW('Hygiene Data'!F76)))</f>
        <v/>
      </c>
      <c r="DX82" s="296" t="str">
        <f ca="true">+IF(OFFSET('Hygiene Data'!$G$11,0,10*ROW('Hygiene Data'!G76))="","",OFFSET('Hygiene Data'!$G$11,0,10*ROW('Hygiene Data'!G76)))</f>
        <v/>
      </c>
      <c r="DY82" s="296" t="str">
        <f ca="true">+IF(OFFSET('Hygiene Data'!$G$12,0,10*ROW('Hygiene Data'!G76))="","",OFFSET('Hygiene Data'!$G$12,0,10*ROW('Hygiene Data'!G76)))</f>
        <v/>
      </c>
      <c r="DZ82" s="296" t="str">
        <f ca="true">+IF(OFFSET('Hygiene Data'!$G$13,0,10*ROW('Hygiene Data'!G76))="","",OFFSET('Hygiene Data'!$G$13,0,10*ROW('Hygiene Data'!G76)))</f>
        <v/>
      </c>
      <c r="EA82" s="296" t="str">
        <f ca="true">+IF(OFFSET('Hygiene Data'!$H$11,0,10*ROW('Hygiene Data'!H76))="","",OFFSET('Hygiene Data'!$H$11,0,10*ROW('Hygiene Data'!H76)))</f>
        <v/>
      </c>
      <c r="EB82" s="296" t="str">
        <f ca="true">+IF(OFFSET('Hygiene Data'!$H$12,0,10*ROW('Hygiene Data'!H76))="","",OFFSET('Hygiene Data'!$H$12,0,10*ROW('Hygiene Data'!H76)))</f>
        <v/>
      </c>
      <c r="EC82" s="296" t="str">
        <f ca="true">+IF(OFFSET('Hygiene Data'!$H$13,0,10*ROW('Hygiene Data'!H76))="","",OFFSET('Hygiene Data'!$H$13,0,10*ROW('Hygiene Data'!H76)))</f>
        <v/>
      </c>
      <c r="ED82" s="296" t="str">
        <f ca="true">+IF(OFFSET('Hygiene Data'!$I$11,0,10*ROW('Hygiene Data'!I76))="","",OFFSET('Hygiene Data'!$I$11,0,10*ROW('Hygiene Data'!I76)))</f>
        <v/>
      </c>
      <c r="EE82" s="296" t="str">
        <f ca="true">+IF(OFFSET('Hygiene Data'!$I$12,0,10*ROW('Hygiene Data'!I76))="","",OFFSET('Hygiene Data'!$I$12,0,10*ROW('Hygiene Data'!I76)))</f>
        <v/>
      </c>
      <c r="EF82" s="296"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8" t="str">
        <f t="shared" ca="true" si="1"/>
        <v/>
      </c>
      <c r="D83" s="9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6"/>
      <c r="BS83" s="296" t="str">
        <f ca="true">+IF(OFFSET('Water Data'!$D$27,0,10*ROW('Water Data'!D77))="","",OFFSET('Water Data'!$D$27,0,10*ROW('Water Data'!D77)))</f>
        <v/>
      </c>
      <c r="BT83" s="296" t="str">
        <f ca="true">+IF(OFFSET('Water Data'!$D$28,0,10*ROW('Water Data'!D77))="","",OFFSET('Water Data'!$D$28,0,10*ROW('Water Data'!D77)))</f>
        <v/>
      </c>
      <c r="BU83" s="296" t="str">
        <f ca="true">+IF(OFFSET('Water Data'!$D$29,0,10*ROW('Water Data'!D77))="","",OFFSET('Water Data'!$D$29,0,10*ROW('Water Data'!D77)))</f>
        <v/>
      </c>
      <c r="BV83" s="296" t="str">
        <f ca="true">+IF(OFFSET('Water Data'!$E$27,0,10*ROW('Water Data'!E77))="","",OFFSET('Water Data'!$E$27,0,10*ROW('Water Data'!E77)))</f>
        <v/>
      </c>
      <c r="BW83" s="296" t="str">
        <f ca="true">+IF(OFFSET('Water Data'!$E$28,0,10*ROW('Water Data'!E77))="","",OFFSET('Water Data'!$E$28,0,10*ROW('Water Data'!E77)))</f>
        <v/>
      </c>
      <c r="BX83" s="296" t="str">
        <f ca="true">+IF(OFFSET('Water Data'!$E$29,0,10*ROW('Water Data'!E77))="","",OFFSET('Water Data'!$E$29,0,10*ROW('Water Data'!E77)))</f>
        <v/>
      </c>
      <c r="BY83" s="296" t="str">
        <f ca="true">+IF(OFFSET('Water Data'!$F$27,0,10*ROW('Water Data'!F77))="","",OFFSET('Water Data'!$F$27,0,10*ROW('Water Data'!F77)))</f>
        <v/>
      </c>
      <c r="BZ83" s="296" t="str">
        <f ca="true">+IF(OFFSET('Water Data'!$F$28,0,10*ROW('Water Data'!F77))="","",OFFSET('Water Data'!$F$28,0,10*ROW('Water Data'!F77)))</f>
        <v/>
      </c>
      <c r="CA83" s="296" t="str">
        <f ca="true">+IF(OFFSET('Water Data'!$F$29,0,10*ROW('Water Data'!F77))="","",OFFSET('Water Data'!$F$29,0,10*ROW('Water Data'!F77)))</f>
        <v/>
      </c>
      <c r="CB83" s="296" t="str">
        <f ca="true">+IF(OFFSET('Water Data'!$G$27,0,10*ROW('Water Data'!G77))="","",OFFSET('Water Data'!$G$27,0,10*ROW('Water Data'!G77)))</f>
        <v/>
      </c>
      <c r="CC83" s="296" t="str">
        <f ca="true">+IF(OFFSET('Water Data'!$G$28,0,10*ROW('Water Data'!G77))="","",OFFSET('Water Data'!$G$28,0,10*ROW('Water Data'!G77)))</f>
        <v/>
      </c>
      <c r="CD83" s="296" t="str">
        <f ca="true">+IF(OFFSET('Water Data'!$G$29,0,10*ROW('Water Data'!G77))="","",OFFSET('Water Data'!$G$29,0,10*ROW('Water Data'!G77)))</f>
        <v/>
      </c>
      <c r="CE83" s="296" t="str">
        <f ca="true">+IF(OFFSET('Water Data'!$H$27,0,10*ROW('Water Data'!H77))="","",OFFSET('Water Data'!$H$27,0,10*ROW('Water Data'!H77)))</f>
        <v/>
      </c>
      <c r="CF83" s="296" t="str">
        <f ca="true">+IF(OFFSET('Water Data'!$H$28,0,10*ROW('Water Data'!H77))="","",OFFSET('Water Data'!$H$28,0,10*ROW('Water Data'!H77)))</f>
        <v/>
      </c>
      <c r="CG83" s="296" t="str">
        <f ca="true">+IF(OFFSET('Water Data'!$H$29,0,10*ROW('Water Data'!H77))="","",OFFSET('Water Data'!$H$29,0,10*ROW('Water Data'!H77)))</f>
        <v/>
      </c>
      <c r="CH83" s="296" t="str">
        <f ca="true">+IF(OFFSET('Water Data'!$I$27,0,10*ROW('Water Data'!I77))="","",OFFSET('Water Data'!$I$27,0,10*ROW('Water Data'!I77)))</f>
        <v/>
      </c>
      <c r="CI83" s="296" t="str">
        <f ca="true">+IF(OFFSET('Water Data'!$I$28,0,10*ROW('Water Data'!I77))="","",OFFSET('Water Data'!$I$28,0,10*ROW('Water Data'!I77)))</f>
        <v/>
      </c>
      <c r="CJ83" s="296" t="str">
        <f ca="true">+IF(OFFSET('Water Data'!$I$29,0,10*ROW('Water Data'!I77))="","",OFFSET('Water Data'!$I$29,0,10*ROW('Water Data'!I77)))</f>
        <v/>
      </c>
      <c r="CK83" s="296" t="str">
        <f ca="true">+IF(OFFSET('Sanitation Data'!$D$28,0,10*ROW('Sanitation Data'!D77))="","",OFFSET('Sanitation Data'!$D$28,0,10*ROW('Sanitation Data'!D77)))</f>
        <v/>
      </c>
      <c r="CL83" s="296" t="str">
        <f ca="true">+IF(OFFSET('Sanitation Data'!$D$29,0,10*ROW('Sanitation Data'!D77))="","",OFFSET('Sanitation Data'!$D$29,0,10*ROW('Sanitation Data'!D77)))</f>
        <v/>
      </c>
      <c r="CM83" s="296" t="str">
        <f ca="true">+IF(OFFSET('Sanitation Data'!$D$30,0,10*ROW('Sanitation Data'!D77))="","",OFFSET('Sanitation Data'!$D$30,0,10*ROW('Sanitation Data'!D77)))</f>
        <v/>
      </c>
      <c r="CN83" s="296" t="str">
        <f ca="true">+IF(OFFSET('Sanitation Data'!$D$31,0,10*ROW('Sanitation Data'!D77))="","",OFFSET('Sanitation Data'!$D$31,0,10*ROW('Sanitation Data'!D77)))</f>
        <v/>
      </c>
      <c r="CO83" s="296" t="str">
        <f ca="true">+IF(OFFSET('Sanitation Data'!$D$32,0,10*ROW('Sanitation Data'!D77))="","",OFFSET('Sanitation Data'!$D$32,0,10*ROW('Sanitation Data'!D77)))</f>
        <v/>
      </c>
      <c r="CP83" s="296" t="str">
        <f ca="true">+IF(OFFSET('Sanitation Data'!$E$28,0,10*ROW('Sanitation Data'!E77))="","",OFFSET('Sanitation Data'!$E$28,0,10*ROW('Sanitation Data'!E77)))</f>
        <v/>
      </c>
      <c r="CQ83" s="296" t="str">
        <f ca="true">+IF(OFFSET('Sanitation Data'!$E$29,0,10*ROW('Sanitation Data'!E77))="","",OFFSET('Sanitation Data'!$E$29,0,10*ROW('Sanitation Data'!E77)))</f>
        <v/>
      </c>
      <c r="CR83" s="296" t="str">
        <f ca="true">+IF(OFFSET('Sanitation Data'!$E$30,0,10*ROW('Sanitation Data'!E77))="","",OFFSET('Sanitation Data'!$E$30,0,10*ROW('Sanitation Data'!E77)))</f>
        <v/>
      </c>
      <c r="CS83" s="296" t="str">
        <f ca="true">+IF(OFFSET('Sanitation Data'!$E$31,0,10*ROW('Sanitation Data'!E77))="","",OFFSET('Sanitation Data'!$E$31,0,10*ROW('Sanitation Data'!E77)))</f>
        <v/>
      </c>
      <c r="CT83" s="296" t="str">
        <f ca="true">+IF(OFFSET('Sanitation Data'!$E$32,0,10*ROW('Sanitation Data'!E77))="","",OFFSET('Sanitation Data'!$E$32,0,10*ROW('Sanitation Data'!E77)))</f>
        <v/>
      </c>
      <c r="CU83" s="296" t="str">
        <f ca="true">+IF(OFFSET('Sanitation Data'!$F$28,0,10*ROW('Sanitation Data'!F77))="","",OFFSET('Sanitation Data'!$F$28,0,10*ROW('Sanitation Data'!F77)))</f>
        <v/>
      </c>
      <c r="CV83" s="296" t="str">
        <f ca="true">+IF(OFFSET('Sanitation Data'!$F$29,0,10*ROW('Sanitation Data'!F77))="","",OFFSET('Sanitation Data'!$F$29,0,10*ROW('Sanitation Data'!F77)))</f>
        <v/>
      </c>
      <c r="CW83" s="296" t="str">
        <f ca="true">+IF(OFFSET('Sanitation Data'!$F$30,0,10*ROW('Sanitation Data'!F77))="","",OFFSET('Sanitation Data'!$F$30,0,10*ROW('Sanitation Data'!F77)))</f>
        <v/>
      </c>
      <c r="CX83" s="296" t="str">
        <f ca="true">+IF(OFFSET('Sanitation Data'!$F$31,0,10*ROW('Sanitation Data'!F77))="","",OFFSET('Sanitation Data'!$F$31,0,10*ROW('Sanitation Data'!F77)))</f>
        <v/>
      </c>
      <c r="CY83" s="296" t="str">
        <f ca="true">+IF(OFFSET('Sanitation Data'!$F$32,0,10*ROW('Sanitation Data'!F77))="","",OFFSET('Sanitation Data'!$F$32,0,10*ROW('Sanitation Data'!F77)))</f>
        <v/>
      </c>
      <c r="CZ83" s="296" t="str">
        <f ca="true">+IF(OFFSET('Sanitation Data'!$G$28,0,10*ROW('Sanitation Data'!G77))="","",OFFSET('Sanitation Data'!$G$28,0,10*ROW('Sanitation Data'!G77)))</f>
        <v/>
      </c>
      <c r="DA83" s="296" t="str">
        <f ca="true">+IF(OFFSET('Sanitation Data'!$G$29,0,10*ROW('Sanitation Data'!G77))="","",OFFSET('Sanitation Data'!$G$29,0,10*ROW('Sanitation Data'!G77)))</f>
        <v/>
      </c>
      <c r="DB83" s="296" t="str">
        <f ca="true">+IF(OFFSET('Sanitation Data'!$G$30,0,10*ROW('Sanitation Data'!G77))="","",OFFSET('Sanitation Data'!$G$30,0,10*ROW('Sanitation Data'!G77)))</f>
        <v/>
      </c>
      <c r="DC83" s="296" t="str">
        <f ca="true">+IF(OFFSET('Sanitation Data'!$G$31,0,10*ROW('Sanitation Data'!G77))="","",OFFSET('Sanitation Data'!$G$31,0,10*ROW('Sanitation Data'!G77)))</f>
        <v/>
      </c>
      <c r="DD83" s="296" t="str">
        <f ca="true">+IF(OFFSET('Sanitation Data'!$G$32,0,10*ROW('Sanitation Data'!G77))="","",OFFSET('Sanitation Data'!$G$32,0,10*ROW('Sanitation Data'!G77)))</f>
        <v/>
      </c>
      <c r="DE83" s="296" t="str">
        <f ca="true">+IF(OFFSET('Sanitation Data'!$H$28,0,10*ROW('Sanitation Data'!H77))="","",OFFSET('Sanitation Data'!$H$28,0,10*ROW('Sanitation Data'!H77)))</f>
        <v/>
      </c>
      <c r="DF83" s="296" t="str">
        <f ca="true">+IF(OFFSET('Sanitation Data'!$H$29,0,10*ROW('Sanitation Data'!H77))="","",OFFSET('Sanitation Data'!$H$29,0,10*ROW('Sanitation Data'!H77)))</f>
        <v/>
      </c>
      <c r="DG83" s="296" t="str">
        <f ca="true">+IF(OFFSET('Sanitation Data'!$H$30,0,10*ROW('Sanitation Data'!H77))="","",OFFSET('Sanitation Data'!$H$30,0,10*ROW('Sanitation Data'!H77)))</f>
        <v/>
      </c>
      <c r="DH83" s="296" t="str">
        <f ca="true">+IF(OFFSET('Sanitation Data'!$H$31,0,10*ROW('Sanitation Data'!H77))="","",OFFSET('Sanitation Data'!$H$31,0,10*ROW('Sanitation Data'!H77)))</f>
        <v/>
      </c>
      <c r="DI83" s="296" t="str">
        <f ca="true">+IF(OFFSET('Sanitation Data'!$H$32,0,10*ROW('Sanitation Data'!H77))="","",OFFSET('Sanitation Data'!$H$32,0,10*ROW('Sanitation Data'!H77)))</f>
        <v/>
      </c>
      <c r="DJ83" s="296" t="str">
        <f ca="true">+IF(OFFSET('Sanitation Data'!$I$28,0,10*ROW('Sanitation Data'!I77))="","",OFFSET('Sanitation Data'!$I$28,0,10*ROW('Sanitation Data'!I77)))</f>
        <v/>
      </c>
      <c r="DK83" s="296" t="str">
        <f ca="true">+IF(OFFSET('Sanitation Data'!$I$29,0,10*ROW('Sanitation Data'!I77))="","",OFFSET('Sanitation Data'!$I$29,0,10*ROW('Sanitation Data'!I77)))</f>
        <v/>
      </c>
      <c r="DL83" s="296" t="str">
        <f ca="true">+IF(OFFSET('Sanitation Data'!$I$30,0,10*ROW('Sanitation Data'!I77))="","",OFFSET('Sanitation Data'!$I$30,0,10*ROW('Sanitation Data'!I77)))</f>
        <v/>
      </c>
      <c r="DM83" s="296" t="str">
        <f ca="true">+IF(OFFSET('Sanitation Data'!$I$31,0,10*ROW('Sanitation Data'!I77))="","",OFFSET('Sanitation Data'!$I$31,0,10*ROW('Sanitation Data'!I77)))</f>
        <v/>
      </c>
      <c r="DN83" s="296" t="str">
        <f ca="true">+IF(OFFSET('Sanitation Data'!$I$32,0,10*ROW('Sanitation Data'!I77))="","",OFFSET('Sanitation Data'!$I$32,0,10*ROW('Sanitation Data'!I77)))</f>
        <v/>
      </c>
      <c r="DO83" s="296" t="str">
        <f ca="true">+IF(OFFSET('Hygiene Data'!$D$11,0,10*ROW('Hygiene Data'!D77))="","",OFFSET('Hygiene Data'!$D$11,0,10*ROW('Hygiene Data'!D77)))</f>
        <v/>
      </c>
      <c r="DP83" s="296" t="str">
        <f ca="true">+IF(OFFSET('Hygiene Data'!$D$12,0,10*ROW('Hygiene Data'!D77))="","",OFFSET('Hygiene Data'!$D$12,0,10*ROW('Hygiene Data'!D77)))</f>
        <v/>
      </c>
      <c r="DQ83" s="296" t="str">
        <f ca="true">+IF(OFFSET('Hygiene Data'!$D$13,0,10*ROW('Hygiene Data'!D77))="","",OFFSET('Hygiene Data'!$D$13,0,10*ROW('Hygiene Data'!D77)))</f>
        <v/>
      </c>
      <c r="DR83" s="296" t="str">
        <f ca="true">+IF(OFFSET('Hygiene Data'!$E$11,0,10*ROW('Hygiene Data'!E77))="","",OFFSET('Hygiene Data'!$E$11,0,10*ROW('Hygiene Data'!E77)))</f>
        <v/>
      </c>
      <c r="DS83" s="296" t="str">
        <f ca="true">+IF(OFFSET('Hygiene Data'!$E$12,0,10*ROW('Hygiene Data'!E77))="","",OFFSET('Hygiene Data'!$E$12,0,10*ROW('Hygiene Data'!E77)))</f>
        <v/>
      </c>
      <c r="DT83" s="296" t="str">
        <f ca="true">+IF(OFFSET('Hygiene Data'!$E$13,0,10*ROW('Hygiene Data'!E77))="","",OFFSET('Hygiene Data'!$E$13,0,10*ROW('Hygiene Data'!E77)))</f>
        <v/>
      </c>
      <c r="DU83" s="296" t="str">
        <f ca="true">+IF(OFFSET('Hygiene Data'!$F$11,0,10*ROW('Hygiene Data'!F77))="","",OFFSET('Hygiene Data'!$F$11,0,10*ROW('Hygiene Data'!F77)))</f>
        <v/>
      </c>
      <c r="DV83" s="296" t="str">
        <f ca="true">+IF(OFFSET('Hygiene Data'!$F$12,0,10*ROW('Hygiene Data'!F77))="","",OFFSET('Hygiene Data'!$F$12,0,10*ROW('Hygiene Data'!F77)))</f>
        <v/>
      </c>
      <c r="DW83" s="296" t="str">
        <f ca="true">+IF(OFFSET('Hygiene Data'!$F$13,0,10*ROW('Hygiene Data'!F77))="","",OFFSET('Hygiene Data'!$F$13,0,10*ROW('Hygiene Data'!F77)))</f>
        <v/>
      </c>
      <c r="DX83" s="296" t="str">
        <f ca="true">+IF(OFFSET('Hygiene Data'!$G$11,0,10*ROW('Hygiene Data'!G77))="","",OFFSET('Hygiene Data'!$G$11,0,10*ROW('Hygiene Data'!G77)))</f>
        <v/>
      </c>
      <c r="DY83" s="296" t="str">
        <f ca="true">+IF(OFFSET('Hygiene Data'!$G$12,0,10*ROW('Hygiene Data'!G77))="","",OFFSET('Hygiene Data'!$G$12,0,10*ROW('Hygiene Data'!G77)))</f>
        <v/>
      </c>
      <c r="DZ83" s="296" t="str">
        <f ca="true">+IF(OFFSET('Hygiene Data'!$G$13,0,10*ROW('Hygiene Data'!G77))="","",OFFSET('Hygiene Data'!$G$13,0,10*ROW('Hygiene Data'!G77)))</f>
        <v/>
      </c>
      <c r="EA83" s="296" t="str">
        <f ca="true">+IF(OFFSET('Hygiene Data'!$H$11,0,10*ROW('Hygiene Data'!H77))="","",OFFSET('Hygiene Data'!$H$11,0,10*ROW('Hygiene Data'!H77)))</f>
        <v/>
      </c>
      <c r="EB83" s="296" t="str">
        <f ca="true">+IF(OFFSET('Hygiene Data'!$H$12,0,10*ROW('Hygiene Data'!H77))="","",OFFSET('Hygiene Data'!$H$12,0,10*ROW('Hygiene Data'!H77)))</f>
        <v/>
      </c>
      <c r="EC83" s="296" t="str">
        <f ca="true">+IF(OFFSET('Hygiene Data'!$H$13,0,10*ROW('Hygiene Data'!H77))="","",OFFSET('Hygiene Data'!$H$13,0,10*ROW('Hygiene Data'!H77)))</f>
        <v/>
      </c>
      <c r="ED83" s="296" t="str">
        <f ca="true">+IF(OFFSET('Hygiene Data'!$I$11,0,10*ROW('Hygiene Data'!I77))="","",OFFSET('Hygiene Data'!$I$11,0,10*ROW('Hygiene Data'!I77)))</f>
        <v/>
      </c>
      <c r="EE83" s="296" t="str">
        <f ca="true">+IF(OFFSET('Hygiene Data'!$I$12,0,10*ROW('Hygiene Data'!I77))="","",OFFSET('Hygiene Data'!$I$12,0,10*ROW('Hygiene Data'!I77)))</f>
        <v/>
      </c>
      <c r="EF83" s="296"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8" t="str">
        <f t="shared" ca="true" si="1"/>
        <v/>
      </c>
      <c r="D84" s="9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6"/>
      <c r="BS84" s="296" t="str">
        <f ca="true">+IF(OFFSET('Water Data'!$D$27,0,10*ROW('Water Data'!D78))="","",OFFSET('Water Data'!$D$27,0,10*ROW('Water Data'!D78)))</f>
        <v/>
      </c>
      <c r="BT84" s="296" t="str">
        <f ca="true">+IF(OFFSET('Water Data'!$D$28,0,10*ROW('Water Data'!D78))="","",OFFSET('Water Data'!$D$28,0,10*ROW('Water Data'!D78)))</f>
        <v/>
      </c>
      <c r="BU84" s="296" t="str">
        <f ca="true">+IF(OFFSET('Water Data'!$D$29,0,10*ROW('Water Data'!D78))="","",OFFSET('Water Data'!$D$29,0,10*ROW('Water Data'!D78)))</f>
        <v/>
      </c>
      <c r="BV84" s="296" t="str">
        <f ca="true">+IF(OFFSET('Water Data'!$E$27,0,10*ROW('Water Data'!E78))="","",OFFSET('Water Data'!$E$27,0,10*ROW('Water Data'!E78)))</f>
        <v/>
      </c>
      <c r="BW84" s="296" t="str">
        <f ca="true">+IF(OFFSET('Water Data'!$E$28,0,10*ROW('Water Data'!E78))="","",OFFSET('Water Data'!$E$28,0,10*ROW('Water Data'!E78)))</f>
        <v/>
      </c>
      <c r="BX84" s="296" t="str">
        <f ca="true">+IF(OFFSET('Water Data'!$E$29,0,10*ROW('Water Data'!E78))="","",OFFSET('Water Data'!$E$29,0,10*ROW('Water Data'!E78)))</f>
        <v/>
      </c>
      <c r="BY84" s="296" t="str">
        <f ca="true">+IF(OFFSET('Water Data'!$F$27,0,10*ROW('Water Data'!F78))="","",OFFSET('Water Data'!$F$27,0,10*ROW('Water Data'!F78)))</f>
        <v/>
      </c>
      <c r="BZ84" s="296" t="str">
        <f ca="true">+IF(OFFSET('Water Data'!$F$28,0,10*ROW('Water Data'!F78))="","",OFFSET('Water Data'!$F$28,0,10*ROW('Water Data'!F78)))</f>
        <v/>
      </c>
      <c r="CA84" s="296" t="str">
        <f ca="true">+IF(OFFSET('Water Data'!$F$29,0,10*ROW('Water Data'!F78))="","",OFFSET('Water Data'!$F$29,0,10*ROW('Water Data'!F78)))</f>
        <v/>
      </c>
      <c r="CB84" s="296" t="str">
        <f ca="true">+IF(OFFSET('Water Data'!$G$27,0,10*ROW('Water Data'!G78))="","",OFFSET('Water Data'!$G$27,0,10*ROW('Water Data'!G78)))</f>
        <v/>
      </c>
      <c r="CC84" s="296" t="str">
        <f ca="true">+IF(OFFSET('Water Data'!$G$28,0,10*ROW('Water Data'!G78))="","",OFFSET('Water Data'!$G$28,0,10*ROW('Water Data'!G78)))</f>
        <v/>
      </c>
      <c r="CD84" s="296" t="str">
        <f ca="true">+IF(OFFSET('Water Data'!$G$29,0,10*ROW('Water Data'!G78))="","",OFFSET('Water Data'!$G$29,0,10*ROW('Water Data'!G78)))</f>
        <v/>
      </c>
      <c r="CE84" s="296" t="str">
        <f ca="true">+IF(OFFSET('Water Data'!$H$27,0,10*ROW('Water Data'!H78))="","",OFFSET('Water Data'!$H$27,0,10*ROW('Water Data'!H78)))</f>
        <v/>
      </c>
      <c r="CF84" s="296" t="str">
        <f ca="true">+IF(OFFSET('Water Data'!$H$28,0,10*ROW('Water Data'!H78))="","",OFFSET('Water Data'!$H$28,0,10*ROW('Water Data'!H78)))</f>
        <v/>
      </c>
      <c r="CG84" s="296" t="str">
        <f ca="true">+IF(OFFSET('Water Data'!$H$29,0,10*ROW('Water Data'!H78))="","",OFFSET('Water Data'!$H$29,0,10*ROW('Water Data'!H78)))</f>
        <v/>
      </c>
      <c r="CH84" s="296" t="str">
        <f ca="true">+IF(OFFSET('Water Data'!$I$27,0,10*ROW('Water Data'!I78))="","",OFFSET('Water Data'!$I$27,0,10*ROW('Water Data'!I78)))</f>
        <v/>
      </c>
      <c r="CI84" s="296" t="str">
        <f ca="true">+IF(OFFSET('Water Data'!$I$28,0,10*ROW('Water Data'!I78))="","",OFFSET('Water Data'!$I$28,0,10*ROW('Water Data'!I78)))</f>
        <v/>
      </c>
      <c r="CJ84" s="296" t="str">
        <f ca="true">+IF(OFFSET('Water Data'!$I$29,0,10*ROW('Water Data'!I78))="","",OFFSET('Water Data'!$I$29,0,10*ROW('Water Data'!I78)))</f>
        <v/>
      </c>
      <c r="CK84" s="296" t="str">
        <f ca="true">+IF(OFFSET('Sanitation Data'!$D$28,0,10*ROW('Sanitation Data'!D78))="","",OFFSET('Sanitation Data'!$D$28,0,10*ROW('Sanitation Data'!D78)))</f>
        <v/>
      </c>
      <c r="CL84" s="296" t="str">
        <f ca="true">+IF(OFFSET('Sanitation Data'!$D$29,0,10*ROW('Sanitation Data'!D78))="","",OFFSET('Sanitation Data'!$D$29,0,10*ROW('Sanitation Data'!D78)))</f>
        <v/>
      </c>
      <c r="CM84" s="296" t="str">
        <f ca="true">+IF(OFFSET('Sanitation Data'!$D$30,0,10*ROW('Sanitation Data'!D78))="","",OFFSET('Sanitation Data'!$D$30,0,10*ROW('Sanitation Data'!D78)))</f>
        <v/>
      </c>
      <c r="CN84" s="296" t="str">
        <f ca="true">+IF(OFFSET('Sanitation Data'!$D$31,0,10*ROW('Sanitation Data'!D78))="","",OFFSET('Sanitation Data'!$D$31,0,10*ROW('Sanitation Data'!D78)))</f>
        <v/>
      </c>
      <c r="CO84" s="296" t="str">
        <f ca="true">+IF(OFFSET('Sanitation Data'!$D$32,0,10*ROW('Sanitation Data'!D78))="","",OFFSET('Sanitation Data'!$D$32,0,10*ROW('Sanitation Data'!D78)))</f>
        <v/>
      </c>
      <c r="CP84" s="296" t="str">
        <f ca="true">+IF(OFFSET('Sanitation Data'!$E$28,0,10*ROW('Sanitation Data'!E78))="","",OFFSET('Sanitation Data'!$E$28,0,10*ROW('Sanitation Data'!E78)))</f>
        <v/>
      </c>
      <c r="CQ84" s="296" t="str">
        <f ca="true">+IF(OFFSET('Sanitation Data'!$E$29,0,10*ROW('Sanitation Data'!E78))="","",OFFSET('Sanitation Data'!$E$29,0,10*ROW('Sanitation Data'!E78)))</f>
        <v/>
      </c>
      <c r="CR84" s="296" t="str">
        <f ca="true">+IF(OFFSET('Sanitation Data'!$E$30,0,10*ROW('Sanitation Data'!E78))="","",OFFSET('Sanitation Data'!$E$30,0,10*ROW('Sanitation Data'!E78)))</f>
        <v/>
      </c>
      <c r="CS84" s="296" t="str">
        <f ca="true">+IF(OFFSET('Sanitation Data'!$E$31,0,10*ROW('Sanitation Data'!E78))="","",OFFSET('Sanitation Data'!$E$31,0,10*ROW('Sanitation Data'!E78)))</f>
        <v/>
      </c>
      <c r="CT84" s="296" t="str">
        <f ca="true">+IF(OFFSET('Sanitation Data'!$E$32,0,10*ROW('Sanitation Data'!E78))="","",OFFSET('Sanitation Data'!$E$32,0,10*ROW('Sanitation Data'!E78)))</f>
        <v/>
      </c>
      <c r="CU84" s="296" t="str">
        <f ca="true">+IF(OFFSET('Sanitation Data'!$F$28,0,10*ROW('Sanitation Data'!F78))="","",OFFSET('Sanitation Data'!$F$28,0,10*ROW('Sanitation Data'!F78)))</f>
        <v/>
      </c>
      <c r="CV84" s="296" t="str">
        <f ca="true">+IF(OFFSET('Sanitation Data'!$F$29,0,10*ROW('Sanitation Data'!F78))="","",OFFSET('Sanitation Data'!$F$29,0,10*ROW('Sanitation Data'!F78)))</f>
        <v/>
      </c>
      <c r="CW84" s="296" t="str">
        <f ca="true">+IF(OFFSET('Sanitation Data'!$F$30,0,10*ROW('Sanitation Data'!F78))="","",OFFSET('Sanitation Data'!$F$30,0,10*ROW('Sanitation Data'!F78)))</f>
        <v/>
      </c>
      <c r="CX84" s="296" t="str">
        <f ca="true">+IF(OFFSET('Sanitation Data'!$F$31,0,10*ROW('Sanitation Data'!F78))="","",OFFSET('Sanitation Data'!$F$31,0,10*ROW('Sanitation Data'!F78)))</f>
        <v/>
      </c>
      <c r="CY84" s="296" t="str">
        <f ca="true">+IF(OFFSET('Sanitation Data'!$F$32,0,10*ROW('Sanitation Data'!F78))="","",OFFSET('Sanitation Data'!$F$32,0,10*ROW('Sanitation Data'!F78)))</f>
        <v/>
      </c>
      <c r="CZ84" s="296" t="str">
        <f ca="true">+IF(OFFSET('Sanitation Data'!$G$28,0,10*ROW('Sanitation Data'!G78))="","",OFFSET('Sanitation Data'!$G$28,0,10*ROW('Sanitation Data'!G78)))</f>
        <v/>
      </c>
      <c r="DA84" s="296" t="str">
        <f ca="true">+IF(OFFSET('Sanitation Data'!$G$29,0,10*ROW('Sanitation Data'!G78))="","",OFFSET('Sanitation Data'!$G$29,0,10*ROW('Sanitation Data'!G78)))</f>
        <v/>
      </c>
      <c r="DB84" s="296" t="str">
        <f ca="true">+IF(OFFSET('Sanitation Data'!$G$30,0,10*ROW('Sanitation Data'!G78))="","",OFFSET('Sanitation Data'!$G$30,0,10*ROW('Sanitation Data'!G78)))</f>
        <v/>
      </c>
      <c r="DC84" s="296" t="str">
        <f ca="true">+IF(OFFSET('Sanitation Data'!$G$31,0,10*ROW('Sanitation Data'!G78))="","",OFFSET('Sanitation Data'!$G$31,0,10*ROW('Sanitation Data'!G78)))</f>
        <v/>
      </c>
      <c r="DD84" s="296" t="str">
        <f ca="true">+IF(OFFSET('Sanitation Data'!$G$32,0,10*ROW('Sanitation Data'!G78))="","",OFFSET('Sanitation Data'!$G$32,0,10*ROW('Sanitation Data'!G78)))</f>
        <v/>
      </c>
      <c r="DE84" s="296" t="str">
        <f ca="true">+IF(OFFSET('Sanitation Data'!$H$28,0,10*ROW('Sanitation Data'!H78))="","",OFFSET('Sanitation Data'!$H$28,0,10*ROW('Sanitation Data'!H78)))</f>
        <v/>
      </c>
      <c r="DF84" s="296" t="str">
        <f ca="true">+IF(OFFSET('Sanitation Data'!$H$29,0,10*ROW('Sanitation Data'!H78))="","",OFFSET('Sanitation Data'!$H$29,0,10*ROW('Sanitation Data'!H78)))</f>
        <v/>
      </c>
      <c r="DG84" s="296" t="str">
        <f ca="true">+IF(OFFSET('Sanitation Data'!$H$30,0,10*ROW('Sanitation Data'!H78))="","",OFFSET('Sanitation Data'!$H$30,0,10*ROW('Sanitation Data'!H78)))</f>
        <v/>
      </c>
      <c r="DH84" s="296" t="str">
        <f ca="true">+IF(OFFSET('Sanitation Data'!$H$31,0,10*ROW('Sanitation Data'!H78))="","",OFFSET('Sanitation Data'!$H$31,0,10*ROW('Sanitation Data'!H78)))</f>
        <v/>
      </c>
      <c r="DI84" s="296" t="str">
        <f ca="true">+IF(OFFSET('Sanitation Data'!$H$32,0,10*ROW('Sanitation Data'!H78))="","",OFFSET('Sanitation Data'!$H$32,0,10*ROW('Sanitation Data'!H78)))</f>
        <v/>
      </c>
      <c r="DJ84" s="296" t="str">
        <f ca="true">+IF(OFFSET('Sanitation Data'!$I$28,0,10*ROW('Sanitation Data'!I78))="","",OFFSET('Sanitation Data'!$I$28,0,10*ROW('Sanitation Data'!I78)))</f>
        <v/>
      </c>
      <c r="DK84" s="296" t="str">
        <f ca="true">+IF(OFFSET('Sanitation Data'!$I$29,0,10*ROW('Sanitation Data'!I78))="","",OFFSET('Sanitation Data'!$I$29,0,10*ROW('Sanitation Data'!I78)))</f>
        <v/>
      </c>
      <c r="DL84" s="296" t="str">
        <f ca="true">+IF(OFFSET('Sanitation Data'!$I$30,0,10*ROW('Sanitation Data'!I78))="","",OFFSET('Sanitation Data'!$I$30,0,10*ROW('Sanitation Data'!I78)))</f>
        <v/>
      </c>
      <c r="DM84" s="296" t="str">
        <f ca="true">+IF(OFFSET('Sanitation Data'!$I$31,0,10*ROW('Sanitation Data'!I78))="","",OFFSET('Sanitation Data'!$I$31,0,10*ROW('Sanitation Data'!I78)))</f>
        <v/>
      </c>
      <c r="DN84" s="296" t="str">
        <f ca="true">+IF(OFFSET('Sanitation Data'!$I$32,0,10*ROW('Sanitation Data'!I78))="","",OFFSET('Sanitation Data'!$I$32,0,10*ROW('Sanitation Data'!I78)))</f>
        <v/>
      </c>
      <c r="DO84" s="296" t="str">
        <f ca="true">+IF(OFFSET('Hygiene Data'!$D$11,0,10*ROW('Hygiene Data'!D78))="","",OFFSET('Hygiene Data'!$D$11,0,10*ROW('Hygiene Data'!D78)))</f>
        <v/>
      </c>
      <c r="DP84" s="296" t="str">
        <f ca="true">+IF(OFFSET('Hygiene Data'!$D$12,0,10*ROW('Hygiene Data'!D78))="","",OFFSET('Hygiene Data'!$D$12,0,10*ROW('Hygiene Data'!D78)))</f>
        <v/>
      </c>
      <c r="DQ84" s="296" t="str">
        <f ca="true">+IF(OFFSET('Hygiene Data'!$D$13,0,10*ROW('Hygiene Data'!D78))="","",OFFSET('Hygiene Data'!$D$13,0,10*ROW('Hygiene Data'!D78)))</f>
        <v/>
      </c>
      <c r="DR84" s="296" t="str">
        <f ca="true">+IF(OFFSET('Hygiene Data'!$E$11,0,10*ROW('Hygiene Data'!E78))="","",OFFSET('Hygiene Data'!$E$11,0,10*ROW('Hygiene Data'!E78)))</f>
        <v/>
      </c>
      <c r="DS84" s="296" t="str">
        <f ca="true">+IF(OFFSET('Hygiene Data'!$E$12,0,10*ROW('Hygiene Data'!E78))="","",OFFSET('Hygiene Data'!$E$12,0,10*ROW('Hygiene Data'!E78)))</f>
        <v/>
      </c>
      <c r="DT84" s="296" t="str">
        <f ca="true">+IF(OFFSET('Hygiene Data'!$E$13,0,10*ROW('Hygiene Data'!E78))="","",OFFSET('Hygiene Data'!$E$13,0,10*ROW('Hygiene Data'!E78)))</f>
        <v/>
      </c>
      <c r="DU84" s="296" t="str">
        <f ca="true">+IF(OFFSET('Hygiene Data'!$F$11,0,10*ROW('Hygiene Data'!F78))="","",OFFSET('Hygiene Data'!$F$11,0,10*ROW('Hygiene Data'!F78)))</f>
        <v/>
      </c>
      <c r="DV84" s="296" t="str">
        <f ca="true">+IF(OFFSET('Hygiene Data'!$F$12,0,10*ROW('Hygiene Data'!F78))="","",OFFSET('Hygiene Data'!$F$12,0,10*ROW('Hygiene Data'!F78)))</f>
        <v/>
      </c>
      <c r="DW84" s="296" t="str">
        <f ca="true">+IF(OFFSET('Hygiene Data'!$F$13,0,10*ROW('Hygiene Data'!F78))="","",OFFSET('Hygiene Data'!$F$13,0,10*ROW('Hygiene Data'!F78)))</f>
        <v/>
      </c>
      <c r="DX84" s="296" t="str">
        <f ca="true">+IF(OFFSET('Hygiene Data'!$G$11,0,10*ROW('Hygiene Data'!G78))="","",OFFSET('Hygiene Data'!$G$11,0,10*ROW('Hygiene Data'!G78)))</f>
        <v/>
      </c>
      <c r="DY84" s="296" t="str">
        <f ca="true">+IF(OFFSET('Hygiene Data'!$G$12,0,10*ROW('Hygiene Data'!G78))="","",OFFSET('Hygiene Data'!$G$12,0,10*ROW('Hygiene Data'!G78)))</f>
        <v/>
      </c>
      <c r="DZ84" s="296" t="str">
        <f ca="true">+IF(OFFSET('Hygiene Data'!$G$13,0,10*ROW('Hygiene Data'!G78))="","",OFFSET('Hygiene Data'!$G$13,0,10*ROW('Hygiene Data'!G78)))</f>
        <v/>
      </c>
      <c r="EA84" s="296" t="str">
        <f ca="true">+IF(OFFSET('Hygiene Data'!$H$11,0,10*ROW('Hygiene Data'!H78))="","",OFFSET('Hygiene Data'!$H$11,0,10*ROW('Hygiene Data'!H78)))</f>
        <v/>
      </c>
      <c r="EB84" s="296" t="str">
        <f ca="true">+IF(OFFSET('Hygiene Data'!$H$12,0,10*ROW('Hygiene Data'!H78))="","",OFFSET('Hygiene Data'!$H$12,0,10*ROW('Hygiene Data'!H78)))</f>
        <v/>
      </c>
      <c r="EC84" s="296" t="str">
        <f ca="true">+IF(OFFSET('Hygiene Data'!$H$13,0,10*ROW('Hygiene Data'!H78))="","",OFFSET('Hygiene Data'!$H$13,0,10*ROW('Hygiene Data'!H78)))</f>
        <v/>
      </c>
      <c r="ED84" s="296" t="str">
        <f ca="true">+IF(OFFSET('Hygiene Data'!$I$11,0,10*ROW('Hygiene Data'!I78))="","",OFFSET('Hygiene Data'!$I$11,0,10*ROW('Hygiene Data'!I78)))</f>
        <v/>
      </c>
      <c r="EE84" s="296" t="str">
        <f ca="true">+IF(OFFSET('Hygiene Data'!$I$12,0,10*ROW('Hygiene Data'!I78))="","",OFFSET('Hygiene Data'!$I$12,0,10*ROW('Hygiene Data'!I78)))</f>
        <v/>
      </c>
      <c r="EF84" s="296"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8" t="str">
        <f t="shared" ca="true" si="1"/>
        <v/>
      </c>
      <c r="D85" s="9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6"/>
      <c r="BS85" s="296" t="str">
        <f ca="true">+IF(OFFSET('Water Data'!$D$27,0,10*ROW('Water Data'!D79))="","",OFFSET('Water Data'!$D$27,0,10*ROW('Water Data'!D79)))</f>
        <v/>
      </c>
      <c r="BT85" s="296" t="str">
        <f ca="true">+IF(OFFSET('Water Data'!$D$28,0,10*ROW('Water Data'!D79))="","",OFFSET('Water Data'!$D$28,0,10*ROW('Water Data'!D79)))</f>
        <v/>
      </c>
      <c r="BU85" s="296" t="str">
        <f ca="true">+IF(OFFSET('Water Data'!$D$29,0,10*ROW('Water Data'!D79))="","",OFFSET('Water Data'!$D$29,0,10*ROW('Water Data'!D79)))</f>
        <v/>
      </c>
      <c r="BV85" s="296" t="str">
        <f ca="true">+IF(OFFSET('Water Data'!$E$27,0,10*ROW('Water Data'!E79))="","",OFFSET('Water Data'!$E$27,0,10*ROW('Water Data'!E79)))</f>
        <v/>
      </c>
      <c r="BW85" s="296" t="str">
        <f ca="true">+IF(OFFSET('Water Data'!$E$28,0,10*ROW('Water Data'!E79))="","",OFFSET('Water Data'!$E$28,0,10*ROW('Water Data'!E79)))</f>
        <v/>
      </c>
      <c r="BX85" s="296" t="str">
        <f ca="true">+IF(OFFSET('Water Data'!$E$29,0,10*ROW('Water Data'!E79))="","",OFFSET('Water Data'!$E$29,0,10*ROW('Water Data'!E79)))</f>
        <v/>
      </c>
      <c r="BY85" s="296" t="str">
        <f ca="true">+IF(OFFSET('Water Data'!$F$27,0,10*ROW('Water Data'!F79))="","",OFFSET('Water Data'!$F$27,0,10*ROW('Water Data'!F79)))</f>
        <v/>
      </c>
      <c r="BZ85" s="296" t="str">
        <f ca="true">+IF(OFFSET('Water Data'!$F$28,0,10*ROW('Water Data'!F79))="","",OFFSET('Water Data'!$F$28,0,10*ROW('Water Data'!F79)))</f>
        <v/>
      </c>
      <c r="CA85" s="296" t="str">
        <f ca="true">+IF(OFFSET('Water Data'!$F$29,0,10*ROW('Water Data'!F79))="","",OFFSET('Water Data'!$F$29,0,10*ROW('Water Data'!F79)))</f>
        <v/>
      </c>
      <c r="CB85" s="296" t="str">
        <f ca="true">+IF(OFFSET('Water Data'!$G$27,0,10*ROW('Water Data'!G79))="","",OFFSET('Water Data'!$G$27,0,10*ROW('Water Data'!G79)))</f>
        <v/>
      </c>
      <c r="CC85" s="296" t="str">
        <f ca="true">+IF(OFFSET('Water Data'!$G$28,0,10*ROW('Water Data'!G79))="","",OFFSET('Water Data'!$G$28,0,10*ROW('Water Data'!G79)))</f>
        <v/>
      </c>
      <c r="CD85" s="296" t="str">
        <f ca="true">+IF(OFFSET('Water Data'!$G$29,0,10*ROW('Water Data'!G79))="","",OFFSET('Water Data'!$G$29,0,10*ROW('Water Data'!G79)))</f>
        <v/>
      </c>
      <c r="CE85" s="296" t="str">
        <f ca="true">+IF(OFFSET('Water Data'!$H$27,0,10*ROW('Water Data'!H79))="","",OFFSET('Water Data'!$H$27,0,10*ROW('Water Data'!H79)))</f>
        <v/>
      </c>
      <c r="CF85" s="296" t="str">
        <f ca="true">+IF(OFFSET('Water Data'!$H$28,0,10*ROW('Water Data'!H79))="","",OFFSET('Water Data'!$H$28,0,10*ROW('Water Data'!H79)))</f>
        <v/>
      </c>
      <c r="CG85" s="296" t="str">
        <f ca="true">+IF(OFFSET('Water Data'!$H$29,0,10*ROW('Water Data'!H79))="","",OFFSET('Water Data'!$H$29,0,10*ROW('Water Data'!H79)))</f>
        <v/>
      </c>
      <c r="CH85" s="296" t="str">
        <f ca="true">+IF(OFFSET('Water Data'!$I$27,0,10*ROW('Water Data'!I79))="","",OFFSET('Water Data'!$I$27,0,10*ROW('Water Data'!I79)))</f>
        <v/>
      </c>
      <c r="CI85" s="296" t="str">
        <f ca="true">+IF(OFFSET('Water Data'!$I$28,0,10*ROW('Water Data'!I79))="","",OFFSET('Water Data'!$I$28,0,10*ROW('Water Data'!I79)))</f>
        <v/>
      </c>
      <c r="CJ85" s="296" t="str">
        <f ca="true">+IF(OFFSET('Water Data'!$I$29,0,10*ROW('Water Data'!I79))="","",OFFSET('Water Data'!$I$29,0,10*ROW('Water Data'!I79)))</f>
        <v/>
      </c>
      <c r="CK85" s="296" t="str">
        <f ca="true">+IF(OFFSET('Sanitation Data'!$D$28,0,10*ROW('Sanitation Data'!D79))="","",OFFSET('Sanitation Data'!$D$28,0,10*ROW('Sanitation Data'!D79)))</f>
        <v/>
      </c>
      <c r="CL85" s="296" t="str">
        <f ca="true">+IF(OFFSET('Sanitation Data'!$D$29,0,10*ROW('Sanitation Data'!D79))="","",OFFSET('Sanitation Data'!$D$29,0,10*ROW('Sanitation Data'!D79)))</f>
        <v/>
      </c>
      <c r="CM85" s="296" t="str">
        <f ca="true">+IF(OFFSET('Sanitation Data'!$D$30,0,10*ROW('Sanitation Data'!D79))="","",OFFSET('Sanitation Data'!$D$30,0,10*ROW('Sanitation Data'!D79)))</f>
        <v/>
      </c>
      <c r="CN85" s="296" t="str">
        <f ca="true">+IF(OFFSET('Sanitation Data'!$D$31,0,10*ROW('Sanitation Data'!D79))="","",OFFSET('Sanitation Data'!$D$31,0,10*ROW('Sanitation Data'!D79)))</f>
        <v/>
      </c>
      <c r="CO85" s="296" t="str">
        <f ca="true">+IF(OFFSET('Sanitation Data'!$D$32,0,10*ROW('Sanitation Data'!D79))="","",OFFSET('Sanitation Data'!$D$32,0,10*ROW('Sanitation Data'!D79)))</f>
        <v/>
      </c>
      <c r="CP85" s="296" t="str">
        <f ca="true">+IF(OFFSET('Sanitation Data'!$E$28,0,10*ROW('Sanitation Data'!E79))="","",OFFSET('Sanitation Data'!$E$28,0,10*ROW('Sanitation Data'!E79)))</f>
        <v/>
      </c>
      <c r="CQ85" s="296" t="str">
        <f ca="true">+IF(OFFSET('Sanitation Data'!$E$29,0,10*ROW('Sanitation Data'!E79))="","",OFFSET('Sanitation Data'!$E$29,0,10*ROW('Sanitation Data'!E79)))</f>
        <v/>
      </c>
      <c r="CR85" s="296" t="str">
        <f ca="true">+IF(OFFSET('Sanitation Data'!$E$30,0,10*ROW('Sanitation Data'!E79))="","",OFFSET('Sanitation Data'!$E$30,0,10*ROW('Sanitation Data'!E79)))</f>
        <v/>
      </c>
      <c r="CS85" s="296" t="str">
        <f ca="true">+IF(OFFSET('Sanitation Data'!$E$31,0,10*ROW('Sanitation Data'!E79))="","",OFFSET('Sanitation Data'!$E$31,0,10*ROW('Sanitation Data'!E79)))</f>
        <v/>
      </c>
      <c r="CT85" s="296" t="str">
        <f ca="true">+IF(OFFSET('Sanitation Data'!$E$32,0,10*ROW('Sanitation Data'!E79))="","",OFFSET('Sanitation Data'!$E$32,0,10*ROW('Sanitation Data'!E79)))</f>
        <v/>
      </c>
      <c r="CU85" s="296" t="str">
        <f ca="true">+IF(OFFSET('Sanitation Data'!$F$28,0,10*ROW('Sanitation Data'!F79))="","",OFFSET('Sanitation Data'!$F$28,0,10*ROW('Sanitation Data'!F79)))</f>
        <v/>
      </c>
      <c r="CV85" s="296" t="str">
        <f ca="true">+IF(OFFSET('Sanitation Data'!$F$29,0,10*ROW('Sanitation Data'!F79))="","",OFFSET('Sanitation Data'!$F$29,0,10*ROW('Sanitation Data'!F79)))</f>
        <v/>
      </c>
      <c r="CW85" s="296" t="str">
        <f ca="true">+IF(OFFSET('Sanitation Data'!$F$30,0,10*ROW('Sanitation Data'!F79))="","",OFFSET('Sanitation Data'!$F$30,0,10*ROW('Sanitation Data'!F79)))</f>
        <v/>
      </c>
      <c r="CX85" s="296" t="str">
        <f ca="true">+IF(OFFSET('Sanitation Data'!$F$31,0,10*ROW('Sanitation Data'!F79))="","",OFFSET('Sanitation Data'!$F$31,0,10*ROW('Sanitation Data'!F79)))</f>
        <v/>
      </c>
      <c r="CY85" s="296" t="str">
        <f ca="true">+IF(OFFSET('Sanitation Data'!$F$32,0,10*ROW('Sanitation Data'!F79))="","",OFFSET('Sanitation Data'!$F$32,0,10*ROW('Sanitation Data'!F79)))</f>
        <v/>
      </c>
      <c r="CZ85" s="296" t="str">
        <f ca="true">+IF(OFFSET('Sanitation Data'!$G$28,0,10*ROW('Sanitation Data'!G79))="","",OFFSET('Sanitation Data'!$G$28,0,10*ROW('Sanitation Data'!G79)))</f>
        <v/>
      </c>
      <c r="DA85" s="296" t="str">
        <f ca="true">+IF(OFFSET('Sanitation Data'!$G$29,0,10*ROW('Sanitation Data'!G79))="","",OFFSET('Sanitation Data'!$G$29,0,10*ROW('Sanitation Data'!G79)))</f>
        <v/>
      </c>
      <c r="DB85" s="296" t="str">
        <f ca="true">+IF(OFFSET('Sanitation Data'!$G$30,0,10*ROW('Sanitation Data'!G79))="","",OFFSET('Sanitation Data'!$G$30,0,10*ROW('Sanitation Data'!G79)))</f>
        <v/>
      </c>
      <c r="DC85" s="296" t="str">
        <f ca="true">+IF(OFFSET('Sanitation Data'!$G$31,0,10*ROW('Sanitation Data'!G79))="","",OFFSET('Sanitation Data'!$G$31,0,10*ROW('Sanitation Data'!G79)))</f>
        <v/>
      </c>
      <c r="DD85" s="296" t="str">
        <f ca="true">+IF(OFFSET('Sanitation Data'!$G$32,0,10*ROW('Sanitation Data'!G79))="","",OFFSET('Sanitation Data'!$G$32,0,10*ROW('Sanitation Data'!G79)))</f>
        <v/>
      </c>
      <c r="DE85" s="296" t="str">
        <f ca="true">+IF(OFFSET('Sanitation Data'!$H$28,0,10*ROW('Sanitation Data'!H79))="","",OFFSET('Sanitation Data'!$H$28,0,10*ROW('Sanitation Data'!H79)))</f>
        <v/>
      </c>
      <c r="DF85" s="296" t="str">
        <f ca="true">+IF(OFFSET('Sanitation Data'!$H$29,0,10*ROW('Sanitation Data'!H79))="","",OFFSET('Sanitation Data'!$H$29,0,10*ROW('Sanitation Data'!H79)))</f>
        <v/>
      </c>
      <c r="DG85" s="296" t="str">
        <f ca="true">+IF(OFFSET('Sanitation Data'!$H$30,0,10*ROW('Sanitation Data'!H79))="","",OFFSET('Sanitation Data'!$H$30,0,10*ROW('Sanitation Data'!H79)))</f>
        <v/>
      </c>
      <c r="DH85" s="296" t="str">
        <f ca="true">+IF(OFFSET('Sanitation Data'!$H$31,0,10*ROW('Sanitation Data'!H79))="","",OFFSET('Sanitation Data'!$H$31,0,10*ROW('Sanitation Data'!H79)))</f>
        <v/>
      </c>
      <c r="DI85" s="296" t="str">
        <f ca="true">+IF(OFFSET('Sanitation Data'!$H$32,0,10*ROW('Sanitation Data'!H79))="","",OFFSET('Sanitation Data'!$H$32,0,10*ROW('Sanitation Data'!H79)))</f>
        <v/>
      </c>
      <c r="DJ85" s="296" t="str">
        <f ca="true">+IF(OFFSET('Sanitation Data'!$I$28,0,10*ROW('Sanitation Data'!I79))="","",OFFSET('Sanitation Data'!$I$28,0,10*ROW('Sanitation Data'!I79)))</f>
        <v/>
      </c>
      <c r="DK85" s="296" t="str">
        <f ca="true">+IF(OFFSET('Sanitation Data'!$I$29,0,10*ROW('Sanitation Data'!I79))="","",OFFSET('Sanitation Data'!$I$29,0,10*ROW('Sanitation Data'!I79)))</f>
        <v/>
      </c>
      <c r="DL85" s="296" t="str">
        <f ca="true">+IF(OFFSET('Sanitation Data'!$I$30,0,10*ROW('Sanitation Data'!I79))="","",OFFSET('Sanitation Data'!$I$30,0,10*ROW('Sanitation Data'!I79)))</f>
        <v/>
      </c>
      <c r="DM85" s="296" t="str">
        <f ca="true">+IF(OFFSET('Sanitation Data'!$I$31,0,10*ROW('Sanitation Data'!I79))="","",OFFSET('Sanitation Data'!$I$31,0,10*ROW('Sanitation Data'!I79)))</f>
        <v/>
      </c>
      <c r="DN85" s="296" t="str">
        <f ca="true">+IF(OFFSET('Sanitation Data'!$I$32,0,10*ROW('Sanitation Data'!I79))="","",OFFSET('Sanitation Data'!$I$32,0,10*ROW('Sanitation Data'!I79)))</f>
        <v/>
      </c>
      <c r="DO85" s="296" t="str">
        <f ca="true">+IF(OFFSET('Hygiene Data'!$D$11,0,10*ROW('Hygiene Data'!D79))="","",OFFSET('Hygiene Data'!$D$11,0,10*ROW('Hygiene Data'!D79)))</f>
        <v/>
      </c>
      <c r="DP85" s="296" t="str">
        <f ca="true">+IF(OFFSET('Hygiene Data'!$D$12,0,10*ROW('Hygiene Data'!D79))="","",OFFSET('Hygiene Data'!$D$12,0,10*ROW('Hygiene Data'!D79)))</f>
        <v/>
      </c>
      <c r="DQ85" s="296" t="str">
        <f ca="true">+IF(OFFSET('Hygiene Data'!$D$13,0,10*ROW('Hygiene Data'!D79))="","",OFFSET('Hygiene Data'!$D$13,0,10*ROW('Hygiene Data'!D79)))</f>
        <v/>
      </c>
      <c r="DR85" s="296" t="str">
        <f ca="true">+IF(OFFSET('Hygiene Data'!$E$11,0,10*ROW('Hygiene Data'!E79))="","",OFFSET('Hygiene Data'!$E$11,0,10*ROW('Hygiene Data'!E79)))</f>
        <v/>
      </c>
      <c r="DS85" s="296" t="str">
        <f ca="true">+IF(OFFSET('Hygiene Data'!$E$12,0,10*ROW('Hygiene Data'!E79))="","",OFFSET('Hygiene Data'!$E$12,0,10*ROW('Hygiene Data'!E79)))</f>
        <v/>
      </c>
      <c r="DT85" s="296" t="str">
        <f ca="true">+IF(OFFSET('Hygiene Data'!$E$13,0,10*ROW('Hygiene Data'!E79))="","",OFFSET('Hygiene Data'!$E$13,0,10*ROW('Hygiene Data'!E79)))</f>
        <v/>
      </c>
      <c r="DU85" s="296" t="str">
        <f ca="true">+IF(OFFSET('Hygiene Data'!$F$11,0,10*ROW('Hygiene Data'!F79))="","",OFFSET('Hygiene Data'!$F$11,0,10*ROW('Hygiene Data'!F79)))</f>
        <v/>
      </c>
      <c r="DV85" s="296" t="str">
        <f ca="true">+IF(OFFSET('Hygiene Data'!$F$12,0,10*ROW('Hygiene Data'!F79))="","",OFFSET('Hygiene Data'!$F$12,0,10*ROW('Hygiene Data'!F79)))</f>
        <v/>
      </c>
      <c r="DW85" s="296" t="str">
        <f ca="true">+IF(OFFSET('Hygiene Data'!$F$13,0,10*ROW('Hygiene Data'!F79))="","",OFFSET('Hygiene Data'!$F$13,0,10*ROW('Hygiene Data'!F79)))</f>
        <v/>
      </c>
      <c r="DX85" s="296" t="str">
        <f ca="true">+IF(OFFSET('Hygiene Data'!$G$11,0,10*ROW('Hygiene Data'!G79))="","",OFFSET('Hygiene Data'!$G$11,0,10*ROW('Hygiene Data'!G79)))</f>
        <v/>
      </c>
      <c r="DY85" s="296" t="str">
        <f ca="true">+IF(OFFSET('Hygiene Data'!$G$12,0,10*ROW('Hygiene Data'!G79))="","",OFFSET('Hygiene Data'!$G$12,0,10*ROW('Hygiene Data'!G79)))</f>
        <v/>
      </c>
      <c r="DZ85" s="296" t="str">
        <f ca="true">+IF(OFFSET('Hygiene Data'!$G$13,0,10*ROW('Hygiene Data'!G79))="","",OFFSET('Hygiene Data'!$G$13,0,10*ROW('Hygiene Data'!G79)))</f>
        <v/>
      </c>
      <c r="EA85" s="296" t="str">
        <f ca="true">+IF(OFFSET('Hygiene Data'!$H$11,0,10*ROW('Hygiene Data'!H79))="","",OFFSET('Hygiene Data'!$H$11,0,10*ROW('Hygiene Data'!H79)))</f>
        <v/>
      </c>
      <c r="EB85" s="296" t="str">
        <f ca="true">+IF(OFFSET('Hygiene Data'!$H$12,0,10*ROW('Hygiene Data'!H79))="","",OFFSET('Hygiene Data'!$H$12,0,10*ROW('Hygiene Data'!H79)))</f>
        <v/>
      </c>
      <c r="EC85" s="296" t="str">
        <f ca="true">+IF(OFFSET('Hygiene Data'!$H$13,0,10*ROW('Hygiene Data'!H79))="","",OFFSET('Hygiene Data'!$H$13,0,10*ROW('Hygiene Data'!H79)))</f>
        <v/>
      </c>
      <c r="ED85" s="296" t="str">
        <f ca="true">+IF(OFFSET('Hygiene Data'!$I$11,0,10*ROW('Hygiene Data'!I79))="","",OFFSET('Hygiene Data'!$I$11,0,10*ROW('Hygiene Data'!I79)))</f>
        <v/>
      </c>
      <c r="EE85" s="296" t="str">
        <f ca="true">+IF(OFFSET('Hygiene Data'!$I$12,0,10*ROW('Hygiene Data'!I79))="","",OFFSET('Hygiene Data'!$I$12,0,10*ROW('Hygiene Data'!I79)))</f>
        <v/>
      </c>
      <c r="EF85" s="296"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8" t="str">
        <f t="shared" ca="true" si="1"/>
        <v/>
      </c>
      <c r="D86" s="9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6"/>
      <c r="BS86" s="296" t="str">
        <f ca="true">+IF(OFFSET('Water Data'!$D$27,0,10*ROW('Water Data'!D80))="","",OFFSET('Water Data'!$D$27,0,10*ROW('Water Data'!D80)))</f>
        <v/>
      </c>
      <c r="BT86" s="296" t="str">
        <f ca="true">+IF(OFFSET('Water Data'!$D$28,0,10*ROW('Water Data'!D80))="","",OFFSET('Water Data'!$D$28,0,10*ROW('Water Data'!D80)))</f>
        <v/>
      </c>
      <c r="BU86" s="296" t="str">
        <f ca="true">+IF(OFFSET('Water Data'!$D$29,0,10*ROW('Water Data'!D80))="","",OFFSET('Water Data'!$D$29,0,10*ROW('Water Data'!D80)))</f>
        <v/>
      </c>
      <c r="BV86" s="296" t="str">
        <f ca="true">+IF(OFFSET('Water Data'!$E$27,0,10*ROW('Water Data'!E80))="","",OFFSET('Water Data'!$E$27,0,10*ROW('Water Data'!E80)))</f>
        <v/>
      </c>
      <c r="BW86" s="296" t="str">
        <f ca="true">+IF(OFFSET('Water Data'!$E$28,0,10*ROW('Water Data'!E80))="","",OFFSET('Water Data'!$E$28,0,10*ROW('Water Data'!E80)))</f>
        <v/>
      </c>
      <c r="BX86" s="296" t="str">
        <f ca="true">+IF(OFFSET('Water Data'!$E$29,0,10*ROW('Water Data'!E80))="","",OFFSET('Water Data'!$E$29,0,10*ROW('Water Data'!E80)))</f>
        <v/>
      </c>
      <c r="BY86" s="296" t="str">
        <f ca="true">+IF(OFFSET('Water Data'!$F$27,0,10*ROW('Water Data'!F80))="","",OFFSET('Water Data'!$F$27,0,10*ROW('Water Data'!F80)))</f>
        <v/>
      </c>
      <c r="BZ86" s="296" t="str">
        <f ca="true">+IF(OFFSET('Water Data'!$F$28,0,10*ROW('Water Data'!F80))="","",OFFSET('Water Data'!$F$28,0,10*ROW('Water Data'!F80)))</f>
        <v/>
      </c>
      <c r="CA86" s="296" t="str">
        <f ca="true">+IF(OFFSET('Water Data'!$F$29,0,10*ROW('Water Data'!F80))="","",OFFSET('Water Data'!$F$29,0,10*ROW('Water Data'!F80)))</f>
        <v/>
      </c>
      <c r="CB86" s="296" t="str">
        <f ca="true">+IF(OFFSET('Water Data'!$G$27,0,10*ROW('Water Data'!G80))="","",OFFSET('Water Data'!$G$27,0,10*ROW('Water Data'!G80)))</f>
        <v/>
      </c>
      <c r="CC86" s="296" t="str">
        <f ca="true">+IF(OFFSET('Water Data'!$G$28,0,10*ROW('Water Data'!G80))="","",OFFSET('Water Data'!$G$28,0,10*ROW('Water Data'!G80)))</f>
        <v/>
      </c>
      <c r="CD86" s="296" t="str">
        <f ca="true">+IF(OFFSET('Water Data'!$G$29,0,10*ROW('Water Data'!G80))="","",OFFSET('Water Data'!$G$29,0,10*ROW('Water Data'!G80)))</f>
        <v/>
      </c>
      <c r="CE86" s="296" t="str">
        <f ca="true">+IF(OFFSET('Water Data'!$H$27,0,10*ROW('Water Data'!H80))="","",OFFSET('Water Data'!$H$27,0,10*ROW('Water Data'!H80)))</f>
        <v/>
      </c>
      <c r="CF86" s="296" t="str">
        <f ca="true">+IF(OFFSET('Water Data'!$H$28,0,10*ROW('Water Data'!H80))="","",OFFSET('Water Data'!$H$28,0,10*ROW('Water Data'!H80)))</f>
        <v/>
      </c>
      <c r="CG86" s="296" t="str">
        <f ca="true">+IF(OFFSET('Water Data'!$H$29,0,10*ROW('Water Data'!H80))="","",OFFSET('Water Data'!$H$29,0,10*ROW('Water Data'!H80)))</f>
        <v/>
      </c>
      <c r="CH86" s="296" t="str">
        <f ca="true">+IF(OFFSET('Water Data'!$I$27,0,10*ROW('Water Data'!I80))="","",OFFSET('Water Data'!$I$27,0,10*ROW('Water Data'!I80)))</f>
        <v/>
      </c>
      <c r="CI86" s="296" t="str">
        <f ca="true">+IF(OFFSET('Water Data'!$I$28,0,10*ROW('Water Data'!I80))="","",OFFSET('Water Data'!$I$28,0,10*ROW('Water Data'!I80)))</f>
        <v/>
      </c>
      <c r="CJ86" s="296" t="str">
        <f ca="true">+IF(OFFSET('Water Data'!$I$29,0,10*ROW('Water Data'!I80))="","",OFFSET('Water Data'!$I$29,0,10*ROW('Water Data'!I80)))</f>
        <v/>
      </c>
      <c r="CK86" s="296" t="str">
        <f ca="true">+IF(OFFSET('Sanitation Data'!$D$28,0,10*ROW('Sanitation Data'!D80))="","",OFFSET('Sanitation Data'!$D$28,0,10*ROW('Sanitation Data'!D80)))</f>
        <v/>
      </c>
      <c r="CL86" s="296" t="str">
        <f ca="true">+IF(OFFSET('Sanitation Data'!$D$29,0,10*ROW('Sanitation Data'!D80))="","",OFFSET('Sanitation Data'!$D$29,0,10*ROW('Sanitation Data'!D80)))</f>
        <v/>
      </c>
      <c r="CM86" s="296" t="str">
        <f ca="true">+IF(OFFSET('Sanitation Data'!$D$30,0,10*ROW('Sanitation Data'!D80))="","",OFFSET('Sanitation Data'!$D$30,0,10*ROW('Sanitation Data'!D80)))</f>
        <v/>
      </c>
      <c r="CN86" s="296" t="str">
        <f ca="true">+IF(OFFSET('Sanitation Data'!$D$31,0,10*ROW('Sanitation Data'!D80))="","",OFFSET('Sanitation Data'!$D$31,0,10*ROW('Sanitation Data'!D80)))</f>
        <v/>
      </c>
      <c r="CO86" s="296" t="str">
        <f ca="true">+IF(OFFSET('Sanitation Data'!$D$32,0,10*ROW('Sanitation Data'!D80))="","",OFFSET('Sanitation Data'!$D$32,0,10*ROW('Sanitation Data'!D80)))</f>
        <v/>
      </c>
      <c r="CP86" s="296" t="str">
        <f ca="true">+IF(OFFSET('Sanitation Data'!$E$28,0,10*ROW('Sanitation Data'!E80))="","",OFFSET('Sanitation Data'!$E$28,0,10*ROW('Sanitation Data'!E80)))</f>
        <v/>
      </c>
      <c r="CQ86" s="296" t="str">
        <f ca="true">+IF(OFFSET('Sanitation Data'!$E$29,0,10*ROW('Sanitation Data'!E80))="","",OFFSET('Sanitation Data'!$E$29,0,10*ROW('Sanitation Data'!E80)))</f>
        <v/>
      </c>
      <c r="CR86" s="296" t="str">
        <f ca="true">+IF(OFFSET('Sanitation Data'!$E$30,0,10*ROW('Sanitation Data'!E80))="","",OFFSET('Sanitation Data'!$E$30,0,10*ROW('Sanitation Data'!E80)))</f>
        <v/>
      </c>
      <c r="CS86" s="296" t="str">
        <f ca="true">+IF(OFFSET('Sanitation Data'!$E$31,0,10*ROW('Sanitation Data'!E80))="","",OFFSET('Sanitation Data'!$E$31,0,10*ROW('Sanitation Data'!E80)))</f>
        <v/>
      </c>
      <c r="CT86" s="296" t="str">
        <f ca="true">+IF(OFFSET('Sanitation Data'!$E$32,0,10*ROW('Sanitation Data'!E80))="","",OFFSET('Sanitation Data'!$E$32,0,10*ROW('Sanitation Data'!E80)))</f>
        <v/>
      </c>
      <c r="CU86" s="296" t="str">
        <f ca="true">+IF(OFFSET('Sanitation Data'!$F$28,0,10*ROW('Sanitation Data'!F80))="","",OFFSET('Sanitation Data'!$F$28,0,10*ROW('Sanitation Data'!F80)))</f>
        <v/>
      </c>
      <c r="CV86" s="296" t="str">
        <f ca="true">+IF(OFFSET('Sanitation Data'!$F$29,0,10*ROW('Sanitation Data'!F80))="","",OFFSET('Sanitation Data'!$F$29,0,10*ROW('Sanitation Data'!F80)))</f>
        <v/>
      </c>
      <c r="CW86" s="296" t="str">
        <f ca="true">+IF(OFFSET('Sanitation Data'!$F$30,0,10*ROW('Sanitation Data'!F80))="","",OFFSET('Sanitation Data'!$F$30,0,10*ROW('Sanitation Data'!F80)))</f>
        <v/>
      </c>
      <c r="CX86" s="296" t="str">
        <f ca="true">+IF(OFFSET('Sanitation Data'!$F$31,0,10*ROW('Sanitation Data'!F80))="","",OFFSET('Sanitation Data'!$F$31,0,10*ROW('Sanitation Data'!F80)))</f>
        <v/>
      </c>
      <c r="CY86" s="296" t="str">
        <f ca="true">+IF(OFFSET('Sanitation Data'!$F$32,0,10*ROW('Sanitation Data'!F80))="","",OFFSET('Sanitation Data'!$F$32,0,10*ROW('Sanitation Data'!F80)))</f>
        <v/>
      </c>
      <c r="CZ86" s="296" t="str">
        <f ca="true">+IF(OFFSET('Sanitation Data'!$G$28,0,10*ROW('Sanitation Data'!G80))="","",OFFSET('Sanitation Data'!$G$28,0,10*ROW('Sanitation Data'!G80)))</f>
        <v/>
      </c>
      <c r="DA86" s="296" t="str">
        <f ca="true">+IF(OFFSET('Sanitation Data'!$G$29,0,10*ROW('Sanitation Data'!G80))="","",OFFSET('Sanitation Data'!$G$29,0,10*ROW('Sanitation Data'!G80)))</f>
        <v/>
      </c>
      <c r="DB86" s="296" t="str">
        <f ca="true">+IF(OFFSET('Sanitation Data'!$G$30,0,10*ROW('Sanitation Data'!G80))="","",OFFSET('Sanitation Data'!$G$30,0,10*ROW('Sanitation Data'!G80)))</f>
        <v/>
      </c>
      <c r="DC86" s="296" t="str">
        <f ca="true">+IF(OFFSET('Sanitation Data'!$G$31,0,10*ROW('Sanitation Data'!G80))="","",OFFSET('Sanitation Data'!$G$31,0,10*ROW('Sanitation Data'!G80)))</f>
        <v/>
      </c>
      <c r="DD86" s="296" t="str">
        <f ca="true">+IF(OFFSET('Sanitation Data'!$G$32,0,10*ROW('Sanitation Data'!G80))="","",OFFSET('Sanitation Data'!$G$32,0,10*ROW('Sanitation Data'!G80)))</f>
        <v/>
      </c>
      <c r="DE86" s="296" t="str">
        <f ca="true">+IF(OFFSET('Sanitation Data'!$H$28,0,10*ROW('Sanitation Data'!H80))="","",OFFSET('Sanitation Data'!$H$28,0,10*ROW('Sanitation Data'!H80)))</f>
        <v/>
      </c>
      <c r="DF86" s="296" t="str">
        <f ca="true">+IF(OFFSET('Sanitation Data'!$H$29,0,10*ROW('Sanitation Data'!H80))="","",OFFSET('Sanitation Data'!$H$29,0,10*ROW('Sanitation Data'!H80)))</f>
        <v/>
      </c>
      <c r="DG86" s="296" t="str">
        <f ca="true">+IF(OFFSET('Sanitation Data'!$H$30,0,10*ROW('Sanitation Data'!H80))="","",OFFSET('Sanitation Data'!$H$30,0,10*ROW('Sanitation Data'!H80)))</f>
        <v/>
      </c>
      <c r="DH86" s="296" t="str">
        <f ca="true">+IF(OFFSET('Sanitation Data'!$H$31,0,10*ROW('Sanitation Data'!H80))="","",OFFSET('Sanitation Data'!$H$31,0,10*ROW('Sanitation Data'!H80)))</f>
        <v/>
      </c>
      <c r="DI86" s="296" t="str">
        <f ca="true">+IF(OFFSET('Sanitation Data'!$H$32,0,10*ROW('Sanitation Data'!H80))="","",OFFSET('Sanitation Data'!$H$32,0,10*ROW('Sanitation Data'!H80)))</f>
        <v/>
      </c>
      <c r="DJ86" s="296" t="str">
        <f ca="true">+IF(OFFSET('Sanitation Data'!$I$28,0,10*ROW('Sanitation Data'!I80))="","",OFFSET('Sanitation Data'!$I$28,0,10*ROW('Sanitation Data'!I80)))</f>
        <v/>
      </c>
      <c r="DK86" s="296" t="str">
        <f ca="true">+IF(OFFSET('Sanitation Data'!$I$29,0,10*ROW('Sanitation Data'!I80))="","",OFFSET('Sanitation Data'!$I$29,0,10*ROW('Sanitation Data'!I80)))</f>
        <v/>
      </c>
      <c r="DL86" s="296" t="str">
        <f ca="true">+IF(OFFSET('Sanitation Data'!$I$30,0,10*ROW('Sanitation Data'!I80))="","",OFFSET('Sanitation Data'!$I$30,0,10*ROW('Sanitation Data'!I80)))</f>
        <v/>
      </c>
      <c r="DM86" s="296" t="str">
        <f ca="true">+IF(OFFSET('Sanitation Data'!$I$31,0,10*ROW('Sanitation Data'!I80))="","",OFFSET('Sanitation Data'!$I$31,0,10*ROW('Sanitation Data'!I80)))</f>
        <v/>
      </c>
      <c r="DN86" s="296" t="str">
        <f ca="true">+IF(OFFSET('Sanitation Data'!$I$32,0,10*ROW('Sanitation Data'!I80))="","",OFFSET('Sanitation Data'!$I$32,0,10*ROW('Sanitation Data'!I80)))</f>
        <v/>
      </c>
      <c r="DO86" s="296" t="str">
        <f ca="true">+IF(OFFSET('Hygiene Data'!$D$11,0,10*ROW('Hygiene Data'!D80))="","",OFFSET('Hygiene Data'!$D$11,0,10*ROW('Hygiene Data'!D80)))</f>
        <v/>
      </c>
      <c r="DP86" s="296" t="str">
        <f ca="true">+IF(OFFSET('Hygiene Data'!$D$12,0,10*ROW('Hygiene Data'!D80))="","",OFFSET('Hygiene Data'!$D$12,0,10*ROW('Hygiene Data'!D80)))</f>
        <v/>
      </c>
      <c r="DQ86" s="296" t="str">
        <f ca="true">+IF(OFFSET('Hygiene Data'!$D$13,0,10*ROW('Hygiene Data'!D80))="","",OFFSET('Hygiene Data'!$D$13,0,10*ROW('Hygiene Data'!D80)))</f>
        <v/>
      </c>
      <c r="DR86" s="296" t="str">
        <f ca="true">+IF(OFFSET('Hygiene Data'!$E$11,0,10*ROW('Hygiene Data'!E80))="","",OFFSET('Hygiene Data'!$E$11,0,10*ROW('Hygiene Data'!E80)))</f>
        <v/>
      </c>
      <c r="DS86" s="296" t="str">
        <f ca="true">+IF(OFFSET('Hygiene Data'!$E$12,0,10*ROW('Hygiene Data'!E80))="","",OFFSET('Hygiene Data'!$E$12,0,10*ROW('Hygiene Data'!E80)))</f>
        <v/>
      </c>
      <c r="DT86" s="296" t="str">
        <f ca="true">+IF(OFFSET('Hygiene Data'!$E$13,0,10*ROW('Hygiene Data'!E80))="","",OFFSET('Hygiene Data'!$E$13,0,10*ROW('Hygiene Data'!E80)))</f>
        <v/>
      </c>
      <c r="DU86" s="296" t="str">
        <f ca="true">+IF(OFFSET('Hygiene Data'!$F$11,0,10*ROW('Hygiene Data'!F80))="","",OFFSET('Hygiene Data'!$F$11,0,10*ROW('Hygiene Data'!F80)))</f>
        <v/>
      </c>
      <c r="DV86" s="296" t="str">
        <f ca="true">+IF(OFFSET('Hygiene Data'!$F$12,0,10*ROW('Hygiene Data'!F80))="","",OFFSET('Hygiene Data'!$F$12,0,10*ROW('Hygiene Data'!F80)))</f>
        <v/>
      </c>
      <c r="DW86" s="296" t="str">
        <f ca="true">+IF(OFFSET('Hygiene Data'!$F$13,0,10*ROW('Hygiene Data'!F80))="","",OFFSET('Hygiene Data'!$F$13,0,10*ROW('Hygiene Data'!F80)))</f>
        <v/>
      </c>
      <c r="DX86" s="296" t="str">
        <f ca="true">+IF(OFFSET('Hygiene Data'!$G$11,0,10*ROW('Hygiene Data'!G80))="","",OFFSET('Hygiene Data'!$G$11,0,10*ROW('Hygiene Data'!G80)))</f>
        <v/>
      </c>
      <c r="DY86" s="296" t="str">
        <f ca="true">+IF(OFFSET('Hygiene Data'!$G$12,0,10*ROW('Hygiene Data'!G80))="","",OFFSET('Hygiene Data'!$G$12,0,10*ROW('Hygiene Data'!G80)))</f>
        <v/>
      </c>
      <c r="DZ86" s="296" t="str">
        <f ca="true">+IF(OFFSET('Hygiene Data'!$G$13,0,10*ROW('Hygiene Data'!G80))="","",OFFSET('Hygiene Data'!$G$13,0,10*ROW('Hygiene Data'!G80)))</f>
        <v/>
      </c>
      <c r="EA86" s="296" t="str">
        <f ca="true">+IF(OFFSET('Hygiene Data'!$H$11,0,10*ROW('Hygiene Data'!H80))="","",OFFSET('Hygiene Data'!$H$11,0,10*ROW('Hygiene Data'!H80)))</f>
        <v/>
      </c>
      <c r="EB86" s="296" t="str">
        <f ca="true">+IF(OFFSET('Hygiene Data'!$H$12,0,10*ROW('Hygiene Data'!H80))="","",OFFSET('Hygiene Data'!$H$12,0,10*ROW('Hygiene Data'!H80)))</f>
        <v/>
      </c>
      <c r="EC86" s="296" t="str">
        <f ca="true">+IF(OFFSET('Hygiene Data'!$H$13,0,10*ROW('Hygiene Data'!H80))="","",OFFSET('Hygiene Data'!$H$13,0,10*ROW('Hygiene Data'!H80)))</f>
        <v/>
      </c>
      <c r="ED86" s="296" t="str">
        <f ca="true">+IF(OFFSET('Hygiene Data'!$I$11,0,10*ROW('Hygiene Data'!I80))="","",OFFSET('Hygiene Data'!$I$11,0,10*ROW('Hygiene Data'!I80)))</f>
        <v/>
      </c>
      <c r="EE86" s="296" t="str">
        <f ca="true">+IF(OFFSET('Hygiene Data'!$I$12,0,10*ROW('Hygiene Data'!I80))="","",OFFSET('Hygiene Data'!$I$12,0,10*ROW('Hygiene Data'!I80)))</f>
        <v/>
      </c>
      <c r="EF86" s="296"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8" t="str">
        <f t="shared" ca="true" si="1"/>
        <v/>
      </c>
      <c r="D87" s="9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6"/>
      <c r="BS87" s="296" t="str">
        <f ca="true">+IF(OFFSET('Water Data'!$D$27,0,10*ROW('Water Data'!D81))="","",OFFSET('Water Data'!$D$27,0,10*ROW('Water Data'!D81)))</f>
        <v/>
      </c>
      <c r="BT87" s="296" t="str">
        <f ca="true">+IF(OFFSET('Water Data'!$D$28,0,10*ROW('Water Data'!D81))="","",OFFSET('Water Data'!$D$28,0,10*ROW('Water Data'!D81)))</f>
        <v/>
      </c>
      <c r="BU87" s="296" t="str">
        <f ca="true">+IF(OFFSET('Water Data'!$D$29,0,10*ROW('Water Data'!D81))="","",OFFSET('Water Data'!$D$29,0,10*ROW('Water Data'!D81)))</f>
        <v/>
      </c>
      <c r="BV87" s="296" t="str">
        <f ca="true">+IF(OFFSET('Water Data'!$E$27,0,10*ROW('Water Data'!E81))="","",OFFSET('Water Data'!$E$27,0,10*ROW('Water Data'!E81)))</f>
        <v/>
      </c>
      <c r="BW87" s="296" t="str">
        <f ca="true">+IF(OFFSET('Water Data'!$E$28,0,10*ROW('Water Data'!E81))="","",OFFSET('Water Data'!$E$28,0,10*ROW('Water Data'!E81)))</f>
        <v/>
      </c>
      <c r="BX87" s="296" t="str">
        <f ca="true">+IF(OFFSET('Water Data'!$E$29,0,10*ROW('Water Data'!E81))="","",OFFSET('Water Data'!$E$29,0,10*ROW('Water Data'!E81)))</f>
        <v/>
      </c>
      <c r="BY87" s="296" t="str">
        <f ca="true">+IF(OFFSET('Water Data'!$F$27,0,10*ROW('Water Data'!F81))="","",OFFSET('Water Data'!$F$27,0,10*ROW('Water Data'!F81)))</f>
        <v/>
      </c>
      <c r="BZ87" s="296" t="str">
        <f ca="true">+IF(OFFSET('Water Data'!$F$28,0,10*ROW('Water Data'!F81))="","",OFFSET('Water Data'!$F$28,0,10*ROW('Water Data'!F81)))</f>
        <v/>
      </c>
      <c r="CA87" s="296" t="str">
        <f ca="true">+IF(OFFSET('Water Data'!$F$29,0,10*ROW('Water Data'!F81))="","",OFFSET('Water Data'!$F$29,0,10*ROW('Water Data'!F81)))</f>
        <v/>
      </c>
      <c r="CB87" s="296" t="str">
        <f ca="true">+IF(OFFSET('Water Data'!$G$27,0,10*ROW('Water Data'!G81))="","",OFFSET('Water Data'!$G$27,0,10*ROW('Water Data'!G81)))</f>
        <v/>
      </c>
      <c r="CC87" s="296" t="str">
        <f ca="true">+IF(OFFSET('Water Data'!$G$28,0,10*ROW('Water Data'!G81))="","",OFFSET('Water Data'!$G$28,0,10*ROW('Water Data'!G81)))</f>
        <v/>
      </c>
      <c r="CD87" s="296" t="str">
        <f ca="true">+IF(OFFSET('Water Data'!$G$29,0,10*ROW('Water Data'!G81))="","",OFFSET('Water Data'!$G$29,0,10*ROW('Water Data'!G81)))</f>
        <v/>
      </c>
      <c r="CE87" s="296" t="str">
        <f ca="true">+IF(OFFSET('Water Data'!$H$27,0,10*ROW('Water Data'!H81))="","",OFFSET('Water Data'!$H$27,0,10*ROW('Water Data'!H81)))</f>
        <v/>
      </c>
      <c r="CF87" s="296" t="str">
        <f ca="true">+IF(OFFSET('Water Data'!$H$28,0,10*ROW('Water Data'!H81))="","",OFFSET('Water Data'!$H$28,0,10*ROW('Water Data'!H81)))</f>
        <v/>
      </c>
      <c r="CG87" s="296" t="str">
        <f ca="true">+IF(OFFSET('Water Data'!$H$29,0,10*ROW('Water Data'!H81))="","",OFFSET('Water Data'!$H$29,0,10*ROW('Water Data'!H81)))</f>
        <v/>
      </c>
      <c r="CH87" s="296" t="str">
        <f ca="true">+IF(OFFSET('Water Data'!$I$27,0,10*ROW('Water Data'!I81))="","",OFFSET('Water Data'!$I$27,0,10*ROW('Water Data'!I81)))</f>
        <v/>
      </c>
      <c r="CI87" s="296" t="str">
        <f ca="true">+IF(OFFSET('Water Data'!$I$28,0,10*ROW('Water Data'!I81))="","",OFFSET('Water Data'!$I$28,0,10*ROW('Water Data'!I81)))</f>
        <v/>
      </c>
      <c r="CJ87" s="296" t="str">
        <f ca="true">+IF(OFFSET('Water Data'!$I$29,0,10*ROW('Water Data'!I81))="","",OFFSET('Water Data'!$I$29,0,10*ROW('Water Data'!I81)))</f>
        <v/>
      </c>
      <c r="CK87" s="296" t="str">
        <f ca="true">+IF(OFFSET('Sanitation Data'!$D$28,0,10*ROW('Sanitation Data'!D81))="","",OFFSET('Sanitation Data'!$D$28,0,10*ROW('Sanitation Data'!D81)))</f>
        <v/>
      </c>
      <c r="CL87" s="296" t="str">
        <f ca="true">+IF(OFFSET('Sanitation Data'!$D$29,0,10*ROW('Sanitation Data'!D81))="","",OFFSET('Sanitation Data'!$D$29,0,10*ROW('Sanitation Data'!D81)))</f>
        <v/>
      </c>
      <c r="CM87" s="296" t="str">
        <f ca="true">+IF(OFFSET('Sanitation Data'!$D$30,0,10*ROW('Sanitation Data'!D81))="","",OFFSET('Sanitation Data'!$D$30,0,10*ROW('Sanitation Data'!D81)))</f>
        <v/>
      </c>
      <c r="CN87" s="296" t="str">
        <f ca="true">+IF(OFFSET('Sanitation Data'!$D$31,0,10*ROW('Sanitation Data'!D81))="","",OFFSET('Sanitation Data'!$D$31,0,10*ROW('Sanitation Data'!D81)))</f>
        <v/>
      </c>
      <c r="CO87" s="296" t="str">
        <f ca="true">+IF(OFFSET('Sanitation Data'!$D$32,0,10*ROW('Sanitation Data'!D81))="","",OFFSET('Sanitation Data'!$D$32,0,10*ROW('Sanitation Data'!D81)))</f>
        <v/>
      </c>
      <c r="CP87" s="296" t="str">
        <f ca="true">+IF(OFFSET('Sanitation Data'!$E$28,0,10*ROW('Sanitation Data'!E81))="","",OFFSET('Sanitation Data'!$E$28,0,10*ROW('Sanitation Data'!E81)))</f>
        <v/>
      </c>
      <c r="CQ87" s="296" t="str">
        <f ca="true">+IF(OFFSET('Sanitation Data'!$E$29,0,10*ROW('Sanitation Data'!E81))="","",OFFSET('Sanitation Data'!$E$29,0,10*ROW('Sanitation Data'!E81)))</f>
        <v/>
      </c>
      <c r="CR87" s="296" t="str">
        <f ca="true">+IF(OFFSET('Sanitation Data'!$E$30,0,10*ROW('Sanitation Data'!E81))="","",OFFSET('Sanitation Data'!$E$30,0,10*ROW('Sanitation Data'!E81)))</f>
        <v/>
      </c>
      <c r="CS87" s="296" t="str">
        <f ca="true">+IF(OFFSET('Sanitation Data'!$E$31,0,10*ROW('Sanitation Data'!E81))="","",OFFSET('Sanitation Data'!$E$31,0,10*ROW('Sanitation Data'!E81)))</f>
        <v/>
      </c>
      <c r="CT87" s="296" t="str">
        <f ca="true">+IF(OFFSET('Sanitation Data'!$E$32,0,10*ROW('Sanitation Data'!E81))="","",OFFSET('Sanitation Data'!$E$32,0,10*ROW('Sanitation Data'!E81)))</f>
        <v/>
      </c>
      <c r="CU87" s="296" t="str">
        <f ca="true">+IF(OFFSET('Sanitation Data'!$F$28,0,10*ROW('Sanitation Data'!F81))="","",OFFSET('Sanitation Data'!$F$28,0,10*ROW('Sanitation Data'!F81)))</f>
        <v/>
      </c>
      <c r="CV87" s="296" t="str">
        <f ca="true">+IF(OFFSET('Sanitation Data'!$F$29,0,10*ROW('Sanitation Data'!F81))="","",OFFSET('Sanitation Data'!$F$29,0,10*ROW('Sanitation Data'!F81)))</f>
        <v/>
      </c>
      <c r="CW87" s="296" t="str">
        <f ca="true">+IF(OFFSET('Sanitation Data'!$F$30,0,10*ROW('Sanitation Data'!F81))="","",OFFSET('Sanitation Data'!$F$30,0,10*ROW('Sanitation Data'!F81)))</f>
        <v/>
      </c>
      <c r="CX87" s="296" t="str">
        <f ca="true">+IF(OFFSET('Sanitation Data'!$F$31,0,10*ROW('Sanitation Data'!F81))="","",OFFSET('Sanitation Data'!$F$31,0,10*ROW('Sanitation Data'!F81)))</f>
        <v/>
      </c>
      <c r="CY87" s="296" t="str">
        <f ca="true">+IF(OFFSET('Sanitation Data'!$F$32,0,10*ROW('Sanitation Data'!F81))="","",OFFSET('Sanitation Data'!$F$32,0,10*ROW('Sanitation Data'!F81)))</f>
        <v/>
      </c>
      <c r="CZ87" s="296" t="str">
        <f ca="true">+IF(OFFSET('Sanitation Data'!$G$28,0,10*ROW('Sanitation Data'!G81))="","",OFFSET('Sanitation Data'!$G$28,0,10*ROW('Sanitation Data'!G81)))</f>
        <v/>
      </c>
      <c r="DA87" s="296" t="str">
        <f ca="true">+IF(OFFSET('Sanitation Data'!$G$29,0,10*ROW('Sanitation Data'!G81))="","",OFFSET('Sanitation Data'!$G$29,0,10*ROW('Sanitation Data'!G81)))</f>
        <v/>
      </c>
      <c r="DB87" s="296" t="str">
        <f ca="true">+IF(OFFSET('Sanitation Data'!$G$30,0,10*ROW('Sanitation Data'!G81))="","",OFFSET('Sanitation Data'!$G$30,0,10*ROW('Sanitation Data'!G81)))</f>
        <v/>
      </c>
      <c r="DC87" s="296" t="str">
        <f ca="true">+IF(OFFSET('Sanitation Data'!$G$31,0,10*ROW('Sanitation Data'!G81))="","",OFFSET('Sanitation Data'!$G$31,0,10*ROW('Sanitation Data'!G81)))</f>
        <v/>
      </c>
      <c r="DD87" s="296" t="str">
        <f ca="true">+IF(OFFSET('Sanitation Data'!$G$32,0,10*ROW('Sanitation Data'!G81))="","",OFFSET('Sanitation Data'!$G$32,0,10*ROW('Sanitation Data'!G81)))</f>
        <v/>
      </c>
      <c r="DE87" s="296" t="str">
        <f ca="true">+IF(OFFSET('Sanitation Data'!$H$28,0,10*ROW('Sanitation Data'!H81))="","",OFFSET('Sanitation Data'!$H$28,0,10*ROW('Sanitation Data'!H81)))</f>
        <v/>
      </c>
      <c r="DF87" s="296" t="str">
        <f ca="true">+IF(OFFSET('Sanitation Data'!$H$29,0,10*ROW('Sanitation Data'!H81))="","",OFFSET('Sanitation Data'!$H$29,0,10*ROW('Sanitation Data'!H81)))</f>
        <v/>
      </c>
      <c r="DG87" s="296" t="str">
        <f ca="true">+IF(OFFSET('Sanitation Data'!$H$30,0,10*ROW('Sanitation Data'!H81))="","",OFFSET('Sanitation Data'!$H$30,0,10*ROW('Sanitation Data'!H81)))</f>
        <v/>
      </c>
      <c r="DH87" s="296" t="str">
        <f ca="true">+IF(OFFSET('Sanitation Data'!$H$31,0,10*ROW('Sanitation Data'!H81))="","",OFFSET('Sanitation Data'!$H$31,0,10*ROW('Sanitation Data'!H81)))</f>
        <v/>
      </c>
      <c r="DI87" s="296" t="str">
        <f ca="true">+IF(OFFSET('Sanitation Data'!$H$32,0,10*ROW('Sanitation Data'!H81))="","",OFFSET('Sanitation Data'!$H$32,0,10*ROW('Sanitation Data'!H81)))</f>
        <v/>
      </c>
      <c r="DJ87" s="296" t="str">
        <f ca="true">+IF(OFFSET('Sanitation Data'!$I$28,0,10*ROW('Sanitation Data'!I81))="","",OFFSET('Sanitation Data'!$I$28,0,10*ROW('Sanitation Data'!I81)))</f>
        <v/>
      </c>
      <c r="DK87" s="296" t="str">
        <f ca="true">+IF(OFFSET('Sanitation Data'!$I$29,0,10*ROW('Sanitation Data'!I81))="","",OFFSET('Sanitation Data'!$I$29,0,10*ROW('Sanitation Data'!I81)))</f>
        <v/>
      </c>
      <c r="DL87" s="296" t="str">
        <f ca="true">+IF(OFFSET('Sanitation Data'!$I$30,0,10*ROW('Sanitation Data'!I81))="","",OFFSET('Sanitation Data'!$I$30,0,10*ROW('Sanitation Data'!I81)))</f>
        <v/>
      </c>
      <c r="DM87" s="296" t="str">
        <f ca="true">+IF(OFFSET('Sanitation Data'!$I$31,0,10*ROW('Sanitation Data'!I81))="","",OFFSET('Sanitation Data'!$I$31,0,10*ROW('Sanitation Data'!I81)))</f>
        <v/>
      </c>
      <c r="DN87" s="296" t="str">
        <f ca="true">+IF(OFFSET('Sanitation Data'!$I$32,0,10*ROW('Sanitation Data'!I81))="","",OFFSET('Sanitation Data'!$I$32,0,10*ROW('Sanitation Data'!I81)))</f>
        <v/>
      </c>
      <c r="DO87" s="296" t="str">
        <f ca="true">+IF(OFFSET('Hygiene Data'!$D$11,0,10*ROW('Hygiene Data'!D81))="","",OFFSET('Hygiene Data'!$D$11,0,10*ROW('Hygiene Data'!D81)))</f>
        <v/>
      </c>
      <c r="DP87" s="296" t="str">
        <f ca="true">+IF(OFFSET('Hygiene Data'!$D$12,0,10*ROW('Hygiene Data'!D81))="","",OFFSET('Hygiene Data'!$D$12,0,10*ROW('Hygiene Data'!D81)))</f>
        <v/>
      </c>
      <c r="DQ87" s="296" t="str">
        <f ca="true">+IF(OFFSET('Hygiene Data'!$D$13,0,10*ROW('Hygiene Data'!D81))="","",OFFSET('Hygiene Data'!$D$13,0,10*ROW('Hygiene Data'!D81)))</f>
        <v/>
      </c>
      <c r="DR87" s="296" t="str">
        <f ca="true">+IF(OFFSET('Hygiene Data'!$E$11,0,10*ROW('Hygiene Data'!E81))="","",OFFSET('Hygiene Data'!$E$11,0,10*ROW('Hygiene Data'!E81)))</f>
        <v/>
      </c>
      <c r="DS87" s="296" t="str">
        <f ca="true">+IF(OFFSET('Hygiene Data'!$E$12,0,10*ROW('Hygiene Data'!E81))="","",OFFSET('Hygiene Data'!$E$12,0,10*ROW('Hygiene Data'!E81)))</f>
        <v/>
      </c>
      <c r="DT87" s="296" t="str">
        <f ca="true">+IF(OFFSET('Hygiene Data'!$E$13,0,10*ROW('Hygiene Data'!E81))="","",OFFSET('Hygiene Data'!$E$13,0,10*ROW('Hygiene Data'!E81)))</f>
        <v/>
      </c>
      <c r="DU87" s="296" t="str">
        <f ca="true">+IF(OFFSET('Hygiene Data'!$F$11,0,10*ROW('Hygiene Data'!F81))="","",OFFSET('Hygiene Data'!$F$11,0,10*ROW('Hygiene Data'!F81)))</f>
        <v/>
      </c>
      <c r="DV87" s="296" t="str">
        <f ca="true">+IF(OFFSET('Hygiene Data'!$F$12,0,10*ROW('Hygiene Data'!F81))="","",OFFSET('Hygiene Data'!$F$12,0,10*ROW('Hygiene Data'!F81)))</f>
        <v/>
      </c>
      <c r="DW87" s="296" t="str">
        <f ca="true">+IF(OFFSET('Hygiene Data'!$F$13,0,10*ROW('Hygiene Data'!F81))="","",OFFSET('Hygiene Data'!$F$13,0,10*ROW('Hygiene Data'!F81)))</f>
        <v/>
      </c>
      <c r="DX87" s="296" t="str">
        <f ca="true">+IF(OFFSET('Hygiene Data'!$G$11,0,10*ROW('Hygiene Data'!G81))="","",OFFSET('Hygiene Data'!$G$11,0,10*ROW('Hygiene Data'!G81)))</f>
        <v/>
      </c>
      <c r="DY87" s="296" t="str">
        <f ca="true">+IF(OFFSET('Hygiene Data'!$G$12,0,10*ROW('Hygiene Data'!G81))="","",OFFSET('Hygiene Data'!$G$12,0,10*ROW('Hygiene Data'!G81)))</f>
        <v/>
      </c>
      <c r="DZ87" s="296" t="str">
        <f ca="true">+IF(OFFSET('Hygiene Data'!$G$13,0,10*ROW('Hygiene Data'!G81))="","",OFFSET('Hygiene Data'!$G$13,0,10*ROW('Hygiene Data'!G81)))</f>
        <v/>
      </c>
      <c r="EA87" s="296" t="str">
        <f ca="true">+IF(OFFSET('Hygiene Data'!$H$11,0,10*ROW('Hygiene Data'!H81))="","",OFFSET('Hygiene Data'!$H$11,0,10*ROW('Hygiene Data'!H81)))</f>
        <v/>
      </c>
      <c r="EB87" s="296" t="str">
        <f ca="true">+IF(OFFSET('Hygiene Data'!$H$12,0,10*ROW('Hygiene Data'!H81))="","",OFFSET('Hygiene Data'!$H$12,0,10*ROW('Hygiene Data'!H81)))</f>
        <v/>
      </c>
      <c r="EC87" s="296" t="str">
        <f ca="true">+IF(OFFSET('Hygiene Data'!$H$13,0,10*ROW('Hygiene Data'!H81))="","",OFFSET('Hygiene Data'!$H$13,0,10*ROW('Hygiene Data'!H81)))</f>
        <v/>
      </c>
      <c r="ED87" s="296" t="str">
        <f ca="true">+IF(OFFSET('Hygiene Data'!$I$11,0,10*ROW('Hygiene Data'!I81))="","",OFFSET('Hygiene Data'!$I$11,0,10*ROW('Hygiene Data'!I81)))</f>
        <v/>
      </c>
      <c r="EE87" s="296" t="str">
        <f ca="true">+IF(OFFSET('Hygiene Data'!$I$12,0,10*ROW('Hygiene Data'!I81))="","",OFFSET('Hygiene Data'!$I$12,0,10*ROW('Hygiene Data'!I81)))</f>
        <v/>
      </c>
      <c r="EF87" s="296"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8" t="str">
        <f t="shared" ca="true" si="1"/>
        <v/>
      </c>
      <c r="D88" s="9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6"/>
      <c r="BS88" s="296" t="str">
        <f ca="true">+IF(OFFSET('Water Data'!$D$27,0,10*ROW('Water Data'!D82))="","",OFFSET('Water Data'!$D$27,0,10*ROW('Water Data'!D82)))</f>
        <v/>
      </c>
      <c r="BT88" s="296" t="str">
        <f ca="true">+IF(OFFSET('Water Data'!$D$28,0,10*ROW('Water Data'!D82))="","",OFFSET('Water Data'!$D$28,0,10*ROW('Water Data'!D82)))</f>
        <v/>
      </c>
      <c r="BU88" s="296" t="str">
        <f ca="true">+IF(OFFSET('Water Data'!$D$29,0,10*ROW('Water Data'!D82))="","",OFFSET('Water Data'!$D$29,0,10*ROW('Water Data'!D82)))</f>
        <v/>
      </c>
      <c r="BV88" s="296" t="str">
        <f ca="true">+IF(OFFSET('Water Data'!$E$27,0,10*ROW('Water Data'!E82))="","",OFFSET('Water Data'!$E$27,0,10*ROW('Water Data'!E82)))</f>
        <v/>
      </c>
      <c r="BW88" s="296" t="str">
        <f ca="true">+IF(OFFSET('Water Data'!$E$28,0,10*ROW('Water Data'!E82))="","",OFFSET('Water Data'!$E$28,0,10*ROW('Water Data'!E82)))</f>
        <v/>
      </c>
      <c r="BX88" s="296" t="str">
        <f ca="true">+IF(OFFSET('Water Data'!$E$29,0,10*ROW('Water Data'!E82))="","",OFFSET('Water Data'!$E$29,0,10*ROW('Water Data'!E82)))</f>
        <v/>
      </c>
      <c r="BY88" s="296" t="str">
        <f ca="true">+IF(OFFSET('Water Data'!$F$27,0,10*ROW('Water Data'!F82))="","",OFFSET('Water Data'!$F$27,0,10*ROW('Water Data'!F82)))</f>
        <v/>
      </c>
      <c r="BZ88" s="296" t="str">
        <f ca="true">+IF(OFFSET('Water Data'!$F$28,0,10*ROW('Water Data'!F82))="","",OFFSET('Water Data'!$F$28,0,10*ROW('Water Data'!F82)))</f>
        <v/>
      </c>
      <c r="CA88" s="296" t="str">
        <f ca="true">+IF(OFFSET('Water Data'!$F$29,0,10*ROW('Water Data'!F82))="","",OFFSET('Water Data'!$F$29,0,10*ROW('Water Data'!F82)))</f>
        <v/>
      </c>
      <c r="CB88" s="296" t="str">
        <f ca="true">+IF(OFFSET('Water Data'!$G$27,0,10*ROW('Water Data'!G82))="","",OFFSET('Water Data'!$G$27,0,10*ROW('Water Data'!G82)))</f>
        <v/>
      </c>
      <c r="CC88" s="296" t="str">
        <f ca="true">+IF(OFFSET('Water Data'!$G$28,0,10*ROW('Water Data'!G82))="","",OFFSET('Water Data'!$G$28,0,10*ROW('Water Data'!G82)))</f>
        <v/>
      </c>
      <c r="CD88" s="296" t="str">
        <f ca="true">+IF(OFFSET('Water Data'!$G$29,0,10*ROW('Water Data'!G82))="","",OFFSET('Water Data'!$G$29,0,10*ROW('Water Data'!G82)))</f>
        <v/>
      </c>
      <c r="CE88" s="296" t="str">
        <f ca="true">+IF(OFFSET('Water Data'!$H$27,0,10*ROW('Water Data'!H82))="","",OFFSET('Water Data'!$H$27,0,10*ROW('Water Data'!H82)))</f>
        <v/>
      </c>
      <c r="CF88" s="296" t="str">
        <f ca="true">+IF(OFFSET('Water Data'!$H$28,0,10*ROW('Water Data'!H82))="","",OFFSET('Water Data'!$H$28,0,10*ROW('Water Data'!H82)))</f>
        <v/>
      </c>
      <c r="CG88" s="296" t="str">
        <f ca="true">+IF(OFFSET('Water Data'!$H$29,0,10*ROW('Water Data'!H82))="","",OFFSET('Water Data'!$H$29,0,10*ROW('Water Data'!H82)))</f>
        <v/>
      </c>
      <c r="CH88" s="296" t="str">
        <f ca="true">+IF(OFFSET('Water Data'!$I$27,0,10*ROW('Water Data'!I82))="","",OFFSET('Water Data'!$I$27,0,10*ROW('Water Data'!I82)))</f>
        <v/>
      </c>
      <c r="CI88" s="296" t="str">
        <f ca="true">+IF(OFFSET('Water Data'!$I$28,0,10*ROW('Water Data'!I82))="","",OFFSET('Water Data'!$I$28,0,10*ROW('Water Data'!I82)))</f>
        <v/>
      </c>
      <c r="CJ88" s="296" t="str">
        <f ca="true">+IF(OFFSET('Water Data'!$I$29,0,10*ROW('Water Data'!I82))="","",OFFSET('Water Data'!$I$29,0,10*ROW('Water Data'!I82)))</f>
        <v/>
      </c>
      <c r="CK88" s="296" t="str">
        <f ca="true">+IF(OFFSET('Sanitation Data'!$D$28,0,10*ROW('Sanitation Data'!D82))="","",OFFSET('Sanitation Data'!$D$28,0,10*ROW('Sanitation Data'!D82)))</f>
        <v/>
      </c>
      <c r="CL88" s="296" t="str">
        <f ca="true">+IF(OFFSET('Sanitation Data'!$D$29,0,10*ROW('Sanitation Data'!D82))="","",OFFSET('Sanitation Data'!$D$29,0,10*ROW('Sanitation Data'!D82)))</f>
        <v/>
      </c>
      <c r="CM88" s="296" t="str">
        <f ca="true">+IF(OFFSET('Sanitation Data'!$D$30,0,10*ROW('Sanitation Data'!D82))="","",OFFSET('Sanitation Data'!$D$30,0,10*ROW('Sanitation Data'!D82)))</f>
        <v/>
      </c>
      <c r="CN88" s="296" t="str">
        <f ca="true">+IF(OFFSET('Sanitation Data'!$D$31,0,10*ROW('Sanitation Data'!D82))="","",OFFSET('Sanitation Data'!$D$31,0,10*ROW('Sanitation Data'!D82)))</f>
        <v/>
      </c>
      <c r="CO88" s="296" t="str">
        <f ca="true">+IF(OFFSET('Sanitation Data'!$D$32,0,10*ROW('Sanitation Data'!D82))="","",OFFSET('Sanitation Data'!$D$32,0,10*ROW('Sanitation Data'!D82)))</f>
        <v/>
      </c>
      <c r="CP88" s="296" t="str">
        <f ca="true">+IF(OFFSET('Sanitation Data'!$E$28,0,10*ROW('Sanitation Data'!E82))="","",OFFSET('Sanitation Data'!$E$28,0,10*ROW('Sanitation Data'!E82)))</f>
        <v/>
      </c>
      <c r="CQ88" s="296" t="str">
        <f ca="true">+IF(OFFSET('Sanitation Data'!$E$29,0,10*ROW('Sanitation Data'!E82))="","",OFFSET('Sanitation Data'!$E$29,0,10*ROW('Sanitation Data'!E82)))</f>
        <v/>
      </c>
      <c r="CR88" s="296" t="str">
        <f ca="true">+IF(OFFSET('Sanitation Data'!$E$30,0,10*ROW('Sanitation Data'!E82))="","",OFFSET('Sanitation Data'!$E$30,0,10*ROW('Sanitation Data'!E82)))</f>
        <v/>
      </c>
      <c r="CS88" s="296" t="str">
        <f ca="true">+IF(OFFSET('Sanitation Data'!$E$31,0,10*ROW('Sanitation Data'!E82))="","",OFFSET('Sanitation Data'!$E$31,0,10*ROW('Sanitation Data'!E82)))</f>
        <v/>
      </c>
      <c r="CT88" s="296" t="str">
        <f ca="true">+IF(OFFSET('Sanitation Data'!$E$32,0,10*ROW('Sanitation Data'!E82))="","",OFFSET('Sanitation Data'!$E$32,0,10*ROW('Sanitation Data'!E82)))</f>
        <v/>
      </c>
      <c r="CU88" s="296" t="str">
        <f ca="true">+IF(OFFSET('Sanitation Data'!$F$28,0,10*ROW('Sanitation Data'!F82))="","",OFFSET('Sanitation Data'!$F$28,0,10*ROW('Sanitation Data'!F82)))</f>
        <v/>
      </c>
      <c r="CV88" s="296" t="str">
        <f ca="true">+IF(OFFSET('Sanitation Data'!$F$29,0,10*ROW('Sanitation Data'!F82))="","",OFFSET('Sanitation Data'!$F$29,0,10*ROW('Sanitation Data'!F82)))</f>
        <v/>
      </c>
      <c r="CW88" s="296" t="str">
        <f ca="true">+IF(OFFSET('Sanitation Data'!$F$30,0,10*ROW('Sanitation Data'!F82))="","",OFFSET('Sanitation Data'!$F$30,0,10*ROW('Sanitation Data'!F82)))</f>
        <v/>
      </c>
      <c r="CX88" s="296" t="str">
        <f ca="true">+IF(OFFSET('Sanitation Data'!$F$31,0,10*ROW('Sanitation Data'!F82))="","",OFFSET('Sanitation Data'!$F$31,0,10*ROW('Sanitation Data'!F82)))</f>
        <v/>
      </c>
      <c r="CY88" s="296" t="str">
        <f ca="true">+IF(OFFSET('Sanitation Data'!$F$32,0,10*ROW('Sanitation Data'!F82))="","",OFFSET('Sanitation Data'!$F$32,0,10*ROW('Sanitation Data'!F82)))</f>
        <v/>
      </c>
      <c r="CZ88" s="296" t="str">
        <f ca="true">+IF(OFFSET('Sanitation Data'!$G$28,0,10*ROW('Sanitation Data'!G82))="","",OFFSET('Sanitation Data'!$G$28,0,10*ROW('Sanitation Data'!G82)))</f>
        <v/>
      </c>
      <c r="DA88" s="296" t="str">
        <f ca="true">+IF(OFFSET('Sanitation Data'!$G$29,0,10*ROW('Sanitation Data'!G82))="","",OFFSET('Sanitation Data'!$G$29,0,10*ROW('Sanitation Data'!G82)))</f>
        <v/>
      </c>
      <c r="DB88" s="296" t="str">
        <f ca="true">+IF(OFFSET('Sanitation Data'!$G$30,0,10*ROW('Sanitation Data'!G82))="","",OFFSET('Sanitation Data'!$G$30,0,10*ROW('Sanitation Data'!G82)))</f>
        <v/>
      </c>
      <c r="DC88" s="296" t="str">
        <f ca="true">+IF(OFFSET('Sanitation Data'!$G$31,0,10*ROW('Sanitation Data'!G82))="","",OFFSET('Sanitation Data'!$G$31,0,10*ROW('Sanitation Data'!G82)))</f>
        <v/>
      </c>
      <c r="DD88" s="296" t="str">
        <f ca="true">+IF(OFFSET('Sanitation Data'!$G$32,0,10*ROW('Sanitation Data'!G82))="","",OFFSET('Sanitation Data'!$G$32,0,10*ROW('Sanitation Data'!G82)))</f>
        <v/>
      </c>
      <c r="DE88" s="296" t="str">
        <f ca="true">+IF(OFFSET('Sanitation Data'!$H$28,0,10*ROW('Sanitation Data'!H82))="","",OFFSET('Sanitation Data'!$H$28,0,10*ROW('Sanitation Data'!H82)))</f>
        <v/>
      </c>
      <c r="DF88" s="296" t="str">
        <f ca="true">+IF(OFFSET('Sanitation Data'!$H$29,0,10*ROW('Sanitation Data'!H82))="","",OFFSET('Sanitation Data'!$H$29,0,10*ROW('Sanitation Data'!H82)))</f>
        <v/>
      </c>
      <c r="DG88" s="296" t="str">
        <f ca="true">+IF(OFFSET('Sanitation Data'!$H$30,0,10*ROW('Sanitation Data'!H82))="","",OFFSET('Sanitation Data'!$H$30,0,10*ROW('Sanitation Data'!H82)))</f>
        <v/>
      </c>
      <c r="DH88" s="296" t="str">
        <f ca="true">+IF(OFFSET('Sanitation Data'!$H$31,0,10*ROW('Sanitation Data'!H82))="","",OFFSET('Sanitation Data'!$H$31,0,10*ROW('Sanitation Data'!H82)))</f>
        <v/>
      </c>
      <c r="DI88" s="296" t="str">
        <f ca="true">+IF(OFFSET('Sanitation Data'!$H$32,0,10*ROW('Sanitation Data'!H82))="","",OFFSET('Sanitation Data'!$H$32,0,10*ROW('Sanitation Data'!H82)))</f>
        <v/>
      </c>
      <c r="DJ88" s="296" t="str">
        <f ca="true">+IF(OFFSET('Sanitation Data'!$I$28,0,10*ROW('Sanitation Data'!I82))="","",OFFSET('Sanitation Data'!$I$28,0,10*ROW('Sanitation Data'!I82)))</f>
        <v/>
      </c>
      <c r="DK88" s="296" t="str">
        <f ca="true">+IF(OFFSET('Sanitation Data'!$I$29,0,10*ROW('Sanitation Data'!I82))="","",OFFSET('Sanitation Data'!$I$29,0,10*ROW('Sanitation Data'!I82)))</f>
        <v/>
      </c>
      <c r="DL88" s="296" t="str">
        <f ca="true">+IF(OFFSET('Sanitation Data'!$I$30,0,10*ROW('Sanitation Data'!I82))="","",OFFSET('Sanitation Data'!$I$30,0,10*ROW('Sanitation Data'!I82)))</f>
        <v/>
      </c>
      <c r="DM88" s="296" t="str">
        <f ca="true">+IF(OFFSET('Sanitation Data'!$I$31,0,10*ROW('Sanitation Data'!I82))="","",OFFSET('Sanitation Data'!$I$31,0,10*ROW('Sanitation Data'!I82)))</f>
        <v/>
      </c>
      <c r="DN88" s="296" t="str">
        <f ca="true">+IF(OFFSET('Sanitation Data'!$I$32,0,10*ROW('Sanitation Data'!I82))="","",OFFSET('Sanitation Data'!$I$32,0,10*ROW('Sanitation Data'!I82)))</f>
        <v/>
      </c>
      <c r="DO88" s="296" t="str">
        <f ca="true">+IF(OFFSET('Hygiene Data'!$D$11,0,10*ROW('Hygiene Data'!D82))="","",OFFSET('Hygiene Data'!$D$11,0,10*ROW('Hygiene Data'!D82)))</f>
        <v/>
      </c>
      <c r="DP88" s="296" t="str">
        <f ca="true">+IF(OFFSET('Hygiene Data'!$D$12,0,10*ROW('Hygiene Data'!D82))="","",OFFSET('Hygiene Data'!$D$12,0,10*ROW('Hygiene Data'!D82)))</f>
        <v/>
      </c>
      <c r="DQ88" s="296" t="str">
        <f ca="true">+IF(OFFSET('Hygiene Data'!$D$13,0,10*ROW('Hygiene Data'!D82))="","",OFFSET('Hygiene Data'!$D$13,0,10*ROW('Hygiene Data'!D82)))</f>
        <v/>
      </c>
      <c r="DR88" s="296" t="str">
        <f ca="true">+IF(OFFSET('Hygiene Data'!$E$11,0,10*ROW('Hygiene Data'!E82))="","",OFFSET('Hygiene Data'!$E$11,0,10*ROW('Hygiene Data'!E82)))</f>
        <v/>
      </c>
      <c r="DS88" s="296" t="str">
        <f ca="true">+IF(OFFSET('Hygiene Data'!$E$12,0,10*ROW('Hygiene Data'!E82))="","",OFFSET('Hygiene Data'!$E$12,0,10*ROW('Hygiene Data'!E82)))</f>
        <v/>
      </c>
      <c r="DT88" s="296" t="str">
        <f ca="true">+IF(OFFSET('Hygiene Data'!$E$13,0,10*ROW('Hygiene Data'!E82))="","",OFFSET('Hygiene Data'!$E$13,0,10*ROW('Hygiene Data'!E82)))</f>
        <v/>
      </c>
      <c r="DU88" s="296" t="str">
        <f ca="true">+IF(OFFSET('Hygiene Data'!$F$11,0,10*ROW('Hygiene Data'!F82))="","",OFFSET('Hygiene Data'!$F$11,0,10*ROW('Hygiene Data'!F82)))</f>
        <v/>
      </c>
      <c r="DV88" s="296" t="str">
        <f ca="true">+IF(OFFSET('Hygiene Data'!$F$12,0,10*ROW('Hygiene Data'!F82))="","",OFFSET('Hygiene Data'!$F$12,0,10*ROW('Hygiene Data'!F82)))</f>
        <v/>
      </c>
      <c r="DW88" s="296" t="str">
        <f ca="true">+IF(OFFSET('Hygiene Data'!$F$13,0,10*ROW('Hygiene Data'!F82))="","",OFFSET('Hygiene Data'!$F$13,0,10*ROW('Hygiene Data'!F82)))</f>
        <v/>
      </c>
      <c r="DX88" s="296" t="str">
        <f ca="true">+IF(OFFSET('Hygiene Data'!$G$11,0,10*ROW('Hygiene Data'!G82))="","",OFFSET('Hygiene Data'!$G$11,0,10*ROW('Hygiene Data'!G82)))</f>
        <v/>
      </c>
      <c r="DY88" s="296" t="str">
        <f ca="true">+IF(OFFSET('Hygiene Data'!$G$12,0,10*ROW('Hygiene Data'!G82))="","",OFFSET('Hygiene Data'!$G$12,0,10*ROW('Hygiene Data'!G82)))</f>
        <v/>
      </c>
      <c r="DZ88" s="296" t="str">
        <f ca="true">+IF(OFFSET('Hygiene Data'!$G$13,0,10*ROW('Hygiene Data'!G82))="","",OFFSET('Hygiene Data'!$G$13,0,10*ROW('Hygiene Data'!G82)))</f>
        <v/>
      </c>
      <c r="EA88" s="296" t="str">
        <f ca="true">+IF(OFFSET('Hygiene Data'!$H$11,0,10*ROW('Hygiene Data'!H82))="","",OFFSET('Hygiene Data'!$H$11,0,10*ROW('Hygiene Data'!H82)))</f>
        <v/>
      </c>
      <c r="EB88" s="296" t="str">
        <f ca="true">+IF(OFFSET('Hygiene Data'!$H$12,0,10*ROW('Hygiene Data'!H82))="","",OFFSET('Hygiene Data'!$H$12,0,10*ROW('Hygiene Data'!H82)))</f>
        <v/>
      </c>
      <c r="EC88" s="296" t="str">
        <f ca="true">+IF(OFFSET('Hygiene Data'!$H$13,0,10*ROW('Hygiene Data'!H82))="","",OFFSET('Hygiene Data'!$H$13,0,10*ROW('Hygiene Data'!H82)))</f>
        <v/>
      </c>
      <c r="ED88" s="296" t="str">
        <f ca="true">+IF(OFFSET('Hygiene Data'!$I$11,0,10*ROW('Hygiene Data'!I82))="","",OFFSET('Hygiene Data'!$I$11,0,10*ROW('Hygiene Data'!I82)))</f>
        <v/>
      </c>
      <c r="EE88" s="296" t="str">
        <f ca="true">+IF(OFFSET('Hygiene Data'!$I$12,0,10*ROW('Hygiene Data'!I82))="","",OFFSET('Hygiene Data'!$I$12,0,10*ROW('Hygiene Data'!I82)))</f>
        <v/>
      </c>
      <c r="EF88" s="296"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8" t="str">
        <f t="shared" ca="true" si="1"/>
        <v/>
      </c>
      <c r="D89" s="9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6"/>
      <c r="BS89" s="296" t="str">
        <f ca="true">+IF(OFFSET('Water Data'!$D$27,0,10*ROW('Water Data'!D83))="","",OFFSET('Water Data'!$D$27,0,10*ROW('Water Data'!D83)))</f>
        <v/>
      </c>
      <c r="BT89" s="296" t="str">
        <f ca="true">+IF(OFFSET('Water Data'!$D$28,0,10*ROW('Water Data'!D83))="","",OFFSET('Water Data'!$D$28,0,10*ROW('Water Data'!D83)))</f>
        <v/>
      </c>
      <c r="BU89" s="296" t="str">
        <f ca="true">+IF(OFFSET('Water Data'!$D$29,0,10*ROW('Water Data'!D83))="","",OFFSET('Water Data'!$D$29,0,10*ROW('Water Data'!D83)))</f>
        <v/>
      </c>
      <c r="BV89" s="296" t="str">
        <f ca="true">+IF(OFFSET('Water Data'!$E$27,0,10*ROW('Water Data'!E83))="","",OFFSET('Water Data'!$E$27,0,10*ROW('Water Data'!E83)))</f>
        <v/>
      </c>
      <c r="BW89" s="296" t="str">
        <f ca="true">+IF(OFFSET('Water Data'!$E$28,0,10*ROW('Water Data'!E83))="","",OFFSET('Water Data'!$E$28,0,10*ROW('Water Data'!E83)))</f>
        <v/>
      </c>
      <c r="BX89" s="296" t="str">
        <f ca="true">+IF(OFFSET('Water Data'!$E$29,0,10*ROW('Water Data'!E83))="","",OFFSET('Water Data'!$E$29,0,10*ROW('Water Data'!E83)))</f>
        <v/>
      </c>
      <c r="BY89" s="296" t="str">
        <f ca="true">+IF(OFFSET('Water Data'!$F$27,0,10*ROW('Water Data'!F83))="","",OFFSET('Water Data'!$F$27,0,10*ROW('Water Data'!F83)))</f>
        <v/>
      </c>
      <c r="BZ89" s="296" t="str">
        <f ca="true">+IF(OFFSET('Water Data'!$F$28,0,10*ROW('Water Data'!F83))="","",OFFSET('Water Data'!$F$28,0,10*ROW('Water Data'!F83)))</f>
        <v/>
      </c>
      <c r="CA89" s="296" t="str">
        <f ca="true">+IF(OFFSET('Water Data'!$F$29,0,10*ROW('Water Data'!F83))="","",OFFSET('Water Data'!$F$29,0,10*ROW('Water Data'!F83)))</f>
        <v/>
      </c>
      <c r="CB89" s="296" t="str">
        <f ca="true">+IF(OFFSET('Water Data'!$G$27,0,10*ROW('Water Data'!G83))="","",OFFSET('Water Data'!$G$27,0,10*ROW('Water Data'!G83)))</f>
        <v/>
      </c>
      <c r="CC89" s="296" t="str">
        <f ca="true">+IF(OFFSET('Water Data'!$G$28,0,10*ROW('Water Data'!G83))="","",OFFSET('Water Data'!$G$28,0,10*ROW('Water Data'!G83)))</f>
        <v/>
      </c>
      <c r="CD89" s="296" t="str">
        <f ca="true">+IF(OFFSET('Water Data'!$G$29,0,10*ROW('Water Data'!G83))="","",OFFSET('Water Data'!$G$29,0,10*ROW('Water Data'!G83)))</f>
        <v/>
      </c>
      <c r="CE89" s="296" t="str">
        <f ca="true">+IF(OFFSET('Water Data'!$H$27,0,10*ROW('Water Data'!H83))="","",OFFSET('Water Data'!$H$27,0,10*ROW('Water Data'!H83)))</f>
        <v/>
      </c>
      <c r="CF89" s="296" t="str">
        <f ca="true">+IF(OFFSET('Water Data'!$H$28,0,10*ROW('Water Data'!H83))="","",OFFSET('Water Data'!$H$28,0,10*ROW('Water Data'!H83)))</f>
        <v/>
      </c>
      <c r="CG89" s="296" t="str">
        <f ca="true">+IF(OFFSET('Water Data'!$H$29,0,10*ROW('Water Data'!H83))="","",OFFSET('Water Data'!$H$29,0,10*ROW('Water Data'!H83)))</f>
        <v/>
      </c>
      <c r="CH89" s="296" t="str">
        <f ca="true">+IF(OFFSET('Water Data'!$I$27,0,10*ROW('Water Data'!I83))="","",OFFSET('Water Data'!$I$27,0,10*ROW('Water Data'!I83)))</f>
        <v/>
      </c>
      <c r="CI89" s="296" t="str">
        <f ca="true">+IF(OFFSET('Water Data'!$I$28,0,10*ROW('Water Data'!I83))="","",OFFSET('Water Data'!$I$28,0,10*ROW('Water Data'!I83)))</f>
        <v/>
      </c>
      <c r="CJ89" s="296" t="str">
        <f ca="true">+IF(OFFSET('Water Data'!$I$29,0,10*ROW('Water Data'!I83))="","",OFFSET('Water Data'!$I$29,0,10*ROW('Water Data'!I83)))</f>
        <v/>
      </c>
      <c r="CK89" s="296" t="str">
        <f ca="true">+IF(OFFSET('Sanitation Data'!$D$28,0,10*ROW('Sanitation Data'!D83))="","",OFFSET('Sanitation Data'!$D$28,0,10*ROW('Sanitation Data'!D83)))</f>
        <v/>
      </c>
      <c r="CL89" s="296" t="str">
        <f ca="true">+IF(OFFSET('Sanitation Data'!$D$29,0,10*ROW('Sanitation Data'!D83))="","",OFFSET('Sanitation Data'!$D$29,0,10*ROW('Sanitation Data'!D83)))</f>
        <v/>
      </c>
      <c r="CM89" s="296" t="str">
        <f ca="true">+IF(OFFSET('Sanitation Data'!$D$30,0,10*ROW('Sanitation Data'!D83))="","",OFFSET('Sanitation Data'!$D$30,0,10*ROW('Sanitation Data'!D83)))</f>
        <v/>
      </c>
      <c r="CN89" s="296" t="str">
        <f ca="true">+IF(OFFSET('Sanitation Data'!$D$31,0,10*ROW('Sanitation Data'!D83))="","",OFFSET('Sanitation Data'!$D$31,0,10*ROW('Sanitation Data'!D83)))</f>
        <v/>
      </c>
      <c r="CO89" s="296" t="str">
        <f ca="true">+IF(OFFSET('Sanitation Data'!$D$32,0,10*ROW('Sanitation Data'!D83))="","",OFFSET('Sanitation Data'!$D$32,0,10*ROW('Sanitation Data'!D83)))</f>
        <v/>
      </c>
      <c r="CP89" s="296" t="str">
        <f ca="true">+IF(OFFSET('Sanitation Data'!$E$28,0,10*ROW('Sanitation Data'!E83))="","",OFFSET('Sanitation Data'!$E$28,0,10*ROW('Sanitation Data'!E83)))</f>
        <v/>
      </c>
      <c r="CQ89" s="296" t="str">
        <f ca="true">+IF(OFFSET('Sanitation Data'!$E$29,0,10*ROW('Sanitation Data'!E83))="","",OFFSET('Sanitation Data'!$E$29,0,10*ROW('Sanitation Data'!E83)))</f>
        <v/>
      </c>
      <c r="CR89" s="296" t="str">
        <f ca="true">+IF(OFFSET('Sanitation Data'!$E$30,0,10*ROW('Sanitation Data'!E83))="","",OFFSET('Sanitation Data'!$E$30,0,10*ROW('Sanitation Data'!E83)))</f>
        <v/>
      </c>
      <c r="CS89" s="296" t="str">
        <f ca="true">+IF(OFFSET('Sanitation Data'!$E$31,0,10*ROW('Sanitation Data'!E83))="","",OFFSET('Sanitation Data'!$E$31,0,10*ROW('Sanitation Data'!E83)))</f>
        <v/>
      </c>
      <c r="CT89" s="296" t="str">
        <f ca="true">+IF(OFFSET('Sanitation Data'!$E$32,0,10*ROW('Sanitation Data'!E83))="","",OFFSET('Sanitation Data'!$E$32,0,10*ROW('Sanitation Data'!E83)))</f>
        <v/>
      </c>
      <c r="CU89" s="296" t="str">
        <f ca="true">+IF(OFFSET('Sanitation Data'!$F$28,0,10*ROW('Sanitation Data'!F83))="","",OFFSET('Sanitation Data'!$F$28,0,10*ROW('Sanitation Data'!F83)))</f>
        <v/>
      </c>
      <c r="CV89" s="296" t="str">
        <f ca="true">+IF(OFFSET('Sanitation Data'!$F$29,0,10*ROW('Sanitation Data'!F83))="","",OFFSET('Sanitation Data'!$F$29,0,10*ROW('Sanitation Data'!F83)))</f>
        <v/>
      </c>
      <c r="CW89" s="296" t="str">
        <f ca="true">+IF(OFFSET('Sanitation Data'!$F$30,0,10*ROW('Sanitation Data'!F83))="","",OFFSET('Sanitation Data'!$F$30,0,10*ROW('Sanitation Data'!F83)))</f>
        <v/>
      </c>
      <c r="CX89" s="296" t="str">
        <f ca="true">+IF(OFFSET('Sanitation Data'!$F$31,0,10*ROW('Sanitation Data'!F83))="","",OFFSET('Sanitation Data'!$F$31,0,10*ROW('Sanitation Data'!F83)))</f>
        <v/>
      </c>
      <c r="CY89" s="296" t="str">
        <f ca="true">+IF(OFFSET('Sanitation Data'!$F$32,0,10*ROW('Sanitation Data'!F83))="","",OFFSET('Sanitation Data'!$F$32,0,10*ROW('Sanitation Data'!F83)))</f>
        <v/>
      </c>
      <c r="CZ89" s="296" t="str">
        <f ca="true">+IF(OFFSET('Sanitation Data'!$G$28,0,10*ROW('Sanitation Data'!G83))="","",OFFSET('Sanitation Data'!$G$28,0,10*ROW('Sanitation Data'!G83)))</f>
        <v/>
      </c>
      <c r="DA89" s="296" t="str">
        <f ca="true">+IF(OFFSET('Sanitation Data'!$G$29,0,10*ROW('Sanitation Data'!G83))="","",OFFSET('Sanitation Data'!$G$29,0,10*ROW('Sanitation Data'!G83)))</f>
        <v/>
      </c>
      <c r="DB89" s="296" t="str">
        <f ca="true">+IF(OFFSET('Sanitation Data'!$G$30,0,10*ROW('Sanitation Data'!G83))="","",OFFSET('Sanitation Data'!$G$30,0,10*ROW('Sanitation Data'!G83)))</f>
        <v/>
      </c>
      <c r="DC89" s="296" t="str">
        <f ca="true">+IF(OFFSET('Sanitation Data'!$G$31,0,10*ROW('Sanitation Data'!G83))="","",OFFSET('Sanitation Data'!$G$31,0,10*ROW('Sanitation Data'!G83)))</f>
        <v/>
      </c>
      <c r="DD89" s="296" t="str">
        <f ca="true">+IF(OFFSET('Sanitation Data'!$G$32,0,10*ROW('Sanitation Data'!G83))="","",OFFSET('Sanitation Data'!$G$32,0,10*ROW('Sanitation Data'!G83)))</f>
        <v/>
      </c>
      <c r="DE89" s="296" t="str">
        <f ca="true">+IF(OFFSET('Sanitation Data'!$H$28,0,10*ROW('Sanitation Data'!H83))="","",OFFSET('Sanitation Data'!$H$28,0,10*ROW('Sanitation Data'!H83)))</f>
        <v/>
      </c>
      <c r="DF89" s="296" t="str">
        <f ca="true">+IF(OFFSET('Sanitation Data'!$H$29,0,10*ROW('Sanitation Data'!H83))="","",OFFSET('Sanitation Data'!$H$29,0,10*ROW('Sanitation Data'!H83)))</f>
        <v/>
      </c>
      <c r="DG89" s="296" t="str">
        <f ca="true">+IF(OFFSET('Sanitation Data'!$H$30,0,10*ROW('Sanitation Data'!H83))="","",OFFSET('Sanitation Data'!$H$30,0,10*ROW('Sanitation Data'!H83)))</f>
        <v/>
      </c>
      <c r="DH89" s="296" t="str">
        <f ca="true">+IF(OFFSET('Sanitation Data'!$H$31,0,10*ROW('Sanitation Data'!H83))="","",OFFSET('Sanitation Data'!$H$31,0,10*ROW('Sanitation Data'!H83)))</f>
        <v/>
      </c>
      <c r="DI89" s="296" t="str">
        <f ca="true">+IF(OFFSET('Sanitation Data'!$H$32,0,10*ROW('Sanitation Data'!H83))="","",OFFSET('Sanitation Data'!$H$32,0,10*ROW('Sanitation Data'!H83)))</f>
        <v/>
      </c>
      <c r="DJ89" s="296" t="str">
        <f ca="true">+IF(OFFSET('Sanitation Data'!$I$28,0,10*ROW('Sanitation Data'!I83))="","",OFFSET('Sanitation Data'!$I$28,0,10*ROW('Sanitation Data'!I83)))</f>
        <v/>
      </c>
      <c r="DK89" s="296" t="str">
        <f ca="true">+IF(OFFSET('Sanitation Data'!$I$29,0,10*ROW('Sanitation Data'!I83))="","",OFFSET('Sanitation Data'!$I$29,0,10*ROW('Sanitation Data'!I83)))</f>
        <v/>
      </c>
      <c r="DL89" s="296" t="str">
        <f ca="true">+IF(OFFSET('Sanitation Data'!$I$30,0,10*ROW('Sanitation Data'!I83))="","",OFFSET('Sanitation Data'!$I$30,0,10*ROW('Sanitation Data'!I83)))</f>
        <v/>
      </c>
      <c r="DM89" s="296" t="str">
        <f ca="true">+IF(OFFSET('Sanitation Data'!$I$31,0,10*ROW('Sanitation Data'!I83))="","",OFFSET('Sanitation Data'!$I$31,0,10*ROW('Sanitation Data'!I83)))</f>
        <v/>
      </c>
      <c r="DN89" s="296" t="str">
        <f ca="true">+IF(OFFSET('Sanitation Data'!$I$32,0,10*ROW('Sanitation Data'!I83))="","",OFFSET('Sanitation Data'!$I$32,0,10*ROW('Sanitation Data'!I83)))</f>
        <v/>
      </c>
      <c r="DO89" s="296" t="str">
        <f ca="true">+IF(OFFSET('Hygiene Data'!$D$11,0,10*ROW('Hygiene Data'!D83))="","",OFFSET('Hygiene Data'!$D$11,0,10*ROW('Hygiene Data'!D83)))</f>
        <v/>
      </c>
      <c r="DP89" s="296" t="str">
        <f ca="true">+IF(OFFSET('Hygiene Data'!$D$12,0,10*ROW('Hygiene Data'!D83))="","",OFFSET('Hygiene Data'!$D$12,0,10*ROW('Hygiene Data'!D83)))</f>
        <v/>
      </c>
      <c r="DQ89" s="296" t="str">
        <f ca="true">+IF(OFFSET('Hygiene Data'!$D$13,0,10*ROW('Hygiene Data'!D83))="","",OFFSET('Hygiene Data'!$D$13,0,10*ROW('Hygiene Data'!D83)))</f>
        <v/>
      </c>
      <c r="DR89" s="296" t="str">
        <f ca="true">+IF(OFFSET('Hygiene Data'!$E$11,0,10*ROW('Hygiene Data'!E83))="","",OFFSET('Hygiene Data'!$E$11,0,10*ROW('Hygiene Data'!E83)))</f>
        <v/>
      </c>
      <c r="DS89" s="296" t="str">
        <f ca="true">+IF(OFFSET('Hygiene Data'!$E$12,0,10*ROW('Hygiene Data'!E83))="","",OFFSET('Hygiene Data'!$E$12,0,10*ROW('Hygiene Data'!E83)))</f>
        <v/>
      </c>
      <c r="DT89" s="296" t="str">
        <f ca="true">+IF(OFFSET('Hygiene Data'!$E$13,0,10*ROW('Hygiene Data'!E83))="","",OFFSET('Hygiene Data'!$E$13,0,10*ROW('Hygiene Data'!E83)))</f>
        <v/>
      </c>
      <c r="DU89" s="296" t="str">
        <f ca="true">+IF(OFFSET('Hygiene Data'!$F$11,0,10*ROW('Hygiene Data'!F83))="","",OFFSET('Hygiene Data'!$F$11,0,10*ROW('Hygiene Data'!F83)))</f>
        <v/>
      </c>
      <c r="DV89" s="296" t="str">
        <f ca="true">+IF(OFFSET('Hygiene Data'!$F$12,0,10*ROW('Hygiene Data'!F83))="","",OFFSET('Hygiene Data'!$F$12,0,10*ROW('Hygiene Data'!F83)))</f>
        <v/>
      </c>
      <c r="DW89" s="296" t="str">
        <f ca="true">+IF(OFFSET('Hygiene Data'!$F$13,0,10*ROW('Hygiene Data'!F83))="","",OFFSET('Hygiene Data'!$F$13,0,10*ROW('Hygiene Data'!F83)))</f>
        <v/>
      </c>
      <c r="DX89" s="296" t="str">
        <f ca="true">+IF(OFFSET('Hygiene Data'!$G$11,0,10*ROW('Hygiene Data'!G83))="","",OFFSET('Hygiene Data'!$G$11,0,10*ROW('Hygiene Data'!G83)))</f>
        <v/>
      </c>
      <c r="DY89" s="296" t="str">
        <f ca="true">+IF(OFFSET('Hygiene Data'!$G$12,0,10*ROW('Hygiene Data'!G83))="","",OFFSET('Hygiene Data'!$G$12,0,10*ROW('Hygiene Data'!G83)))</f>
        <v/>
      </c>
      <c r="DZ89" s="296" t="str">
        <f ca="true">+IF(OFFSET('Hygiene Data'!$G$13,0,10*ROW('Hygiene Data'!G83))="","",OFFSET('Hygiene Data'!$G$13,0,10*ROW('Hygiene Data'!G83)))</f>
        <v/>
      </c>
      <c r="EA89" s="296" t="str">
        <f ca="true">+IF(OFFSET('Hygiene Data'!$H$11,0,10*ROW('Hygiene Data'!H83))="","",OFFSET('Hygiene Data'!$H$11,0,10*ROW('Hygiene Data'!H83)))</f>
        <v/>
      </c>
      <c r="EB89" s="296" t="str">
        <f ca="true">+IF(OFFSET('Hygiene Data'!$H$12,0,10*ROW('Hygiene Data'!H83))="","",OFFSET('Hygiene Data'!$H$12,0,10*ROW('Hygiene Data'!H83)))</f>
        <v/>
      </c>
      <c r="EC89" s="296" t="str">
        <f ca="true">+IF(OFFSET('Hygiene Data'!$H$13,0,10*ROW('Hygiene Data'!H83))="","",OFFSET('Hygiene Data'!$H$13,0,10*ROW('Hygiene Data'!H83)))</f>
        <v/>
      </c>
      <c r="ED89" s="296" t="str">
        <f ca="true">+IF(OFFSET('Hygiene Data'!$I$11,0,10*ROW('Hygiene Data'!I83))="","",OFFSET('Hygiene Data'!$I$11,0,10*ROW('Hygiene Data'!I83)))</f>
        <v/>
      </c>
      <c r="EE89" s="296" t="str">
        <f ca="true">+IF(OFFSET('Hygiene Data'!$I$12,0,10*ROW('Hygiene Data'!I83))="","",OFFSET('Hygiene Data'!$I$12,0,10*ROW('Hygiene Data'!I83)))</f>
        <v/>
      </c>
      <c r="EF89" s="296"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8" t="str">
        <f t="shared" ca="true" si="1"/>
        <v/>
      </c>
      <c r="D90" s="9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6"/>
      <c r="BS90" s="296" t="str">
        <f ca="true">+IF(OFFSET('Water Data'!$D$27,0,10*ROW('Water Data'!D84))="","",OFFSET('Water Data'!$D$27,0,10*ROW('Water Data'!D84)))</f>
        <v/>
      </c>
      <c r="BT90" s="296" t="str">
        <f ca="true">+IF(OFFSET('Water Data'!$D$28,0,10*ROW('Water Data'!D84))="","",OFFSET('Water Data'!$D$28,0,10*ROW('Water Data'!D84)))</f>
        <v/>
      </c>
      <c r="BU90" s="296" t="str">
        <f ca="true">+IF(OFFSET('Water Data'!$D$29,0,10*ROW('Water Data'!D84))="","",OFFSET('Water Data'!$D$29,0,10*ROW('Water Data'!D84)))</f>
        <v/>
      </c>
      <c r="BV90" s="296" t="str">
        <f ca="true">+IF(OFFSET('Water Data'!$E$27,0,10*ROW('Water Data'!E84))="","",OFFSET('Water Data'!$E$27,0,10*ROW('Water Data'!E84)))</f>
        <v/>
      </c>
      <c r="BW90" s="296" t="str">
        <f ca="true">+IF(OFFSET('Water Data'!$E$28,0,10*ROW('Water Data'!E84))="","",OFFSET('Water Data'!$E$28,0,10*ROW('Water Data'!E84)))</f>
        <v/>
      </c>
      <c r="BX90" s="296" t="str">
        <f ca="true">+IF(OFFSET('Water Data'!$E$29,0,10*ROW('Water Data'!E84))="","",OFFSET('Water Data'!$E$29,0,10*ROW('Water Data'!E84)))</f>
        <v/>
      </c>
      <c r="BY90" s="296" t="str">
        <f ca="true">+IF(OFFSET('Water Data'!$F$27,0,10*ROW('Water Data'!F84))="","",OFFSET('Water Data'!$F$27,0,10*ROW('Water Data'!F84)))</f>
        <v/>
      </c>
      <c r="BZ90" s="296" t="str">
        <f ca="true">+IF(OFFSET('Water Data'!$F$28,0,10*ROW('Water Data'!F84))="","",OFFSET('Water Data'!$F$28,0,10*ROW('Water Data'!F84)))</f>
        <v/>
      </c>
      <c r="CA90" s="296" t="str">
        <f ca="true">+IF(OFFSET('Water Data'!$F$29,0,10*ROW('Water Data'!F84))="","",OFFSET('Water Data'!$F$29,0,10*ROW('Water Data'!F84)))</f>
        <v/>
      </c>
      <c r="CB90" s="296" t="str">
        <f ca="true">+IF(OFFSET('Water Data'!$G$27,0,10*ROW('Water Data'!G84))="","",OFFSET('Water Data'!$G$27,0,10*ROW('Water Data'!G84)))</f>
        <v/>
      </c>
      <c r="CC90" s="296" t="str">
        <f ca="true">+IF(OFFSET('Water Data'!$G$28,0,10*ROW('Water Data'!G84))="","",OFFSET('Water Data'!$G$28,0,10*ROW('Water Data'!G84)))</f>
        <v/>
      </c>
      <c r="CD90" s="296" t="str">
        <f ca="true">+IF(OFFSET('Water Data'!$G$29,0,10*ROW('Water Data'!G84))="","",OFFSET('Water Data'!$G$29,0,10*ROW('Water Data'!G84)))</f>
        <v/>
      </c>
      <c r="CE90" s="296" t="str">
        <f ca="true">+IF(OFFSET('Water Data'!$H$27,0,10*ROW('Water Data'!H84))="","",OFFSET('Water Data'!$H$27,0,10*ROW('Water Data'!H84)))</f>
        <v/>
      </c>
      <c r="CF90" s="296" t="str">
        <f ca="true">+IF(OFFSET('Water Data'!$H$28,0,10*ROW('Water Data'!H84))="","",OFFSET('Water Data'!$H$28,0,10*ROW('Water Data'!H84)))</f>
        <v/>
      </c>
      <c r="CG90" s="296" t="str">
        <f ca="true">+IF(OFFSET('Water Data'!$H$29,0,10*ROW('Water Data'!H84))="","",OFFSET('Water Data'!$H$29,0,10*ROW('Water Data'!H84)))</f>
        <v/>
      </c>
      <c r="CH90" s="296" t="str">
        <f ca="true">+IF(OFFSET('Water Data'!$I$27,0,10*ROW('Water Data'!I84))="","",OFFSET('Water Data'!$I$27,0,10*ROW('Water Data'!I84)))</f>
        <v/>
      </c>
      <c r="CI90" s="296" t="str">
        <f ca="true">+IF(OFFSET('Water Data'!$I$28,0,10*ROW('Water Data'!I84))="","",OFFSET('Water Data'!$I$28,0,10*ROW('Water Data'!I84)))</f>
        <v/>
      </c>
      <c r="CJ90" s="296" t="str">
        <f ca="true">+IF(OFFSET('Water Data'!$I$29,0,10*ROW('Water Data'!I84))="","",OFFSET('Water Data'!$I$29,0,10*ROW('Water Data'!I84)))</f>
        <v/>
      </c>
      <c r="CK90" s="296" t="str">
        <f ca="true">+IF(OFFSET('Sanitation Data'!$D$28,0,10*ROW('Sanitation Data'!D84))="","",OFFSET('Sanitation Data'!$D$28,0,10*ROW('Sanitation Data'!D84)))</f>
        <v/>
      </c>
      <c r="CL90" s="296" t="str">
        <f ca="true">+IF(OFFSET('Sanitation Data'!$D$29,0,10*ROW('Sanitation Data'!D84))="","",OFFSET('Sanitation Data'!$D$29,0,10*ROW('Sanitation Data'!D84)))</f>
        <v/>
      </c>
      <c r="CM90" s="296" t="str">
        <f ca="true">+IF(OFFSET('Sanitation Data'!$D$30,0,10*ROW('Sanitation Data'!D84))="","",OFFSET('Sanitation Data'!$D$30,0,10*ROW('Sanitation Data'!D84)))</f>
        <v/>
      </c>
      <c r="CN90" s="296" t="str">
        <f ca="true">+IF(OFFSET('Sanitation Data'!$D$31,0,10*ROW('Sanitation Data'!D84))="","",OFFSET('Sanitation Data'!$D$31,0,10*ROW('Sanitation Data'!D84)))</f>
        <v/>
      </c>
      <c r="CO90" s="296" t="str">
        <f ca="true">+IF(OFFSET('Sanitation Data'!$D$32,0,10*ROW('Sanitation Data'!D84))="","",OFFSET('Sanitation Data'!$D$32,0,10*ROW('Sanitation Data'!D84)))</f>
        <v/>
      </c>
      <c r="CP90" s="296" t="str">
        <f ca="true">+IF(OFFSET('Sanitation Data'!$E$28,0,10*ROW('Sanitation Data'!E84))="","",OFFSET('Sanitation Data'!$E$28,0,10*ROW('Sanitation Data'!E84)))</f>
        <v/>
      </c>
      <c r="CQ90" s="296" t="str">
        <f ca="true">+IF(OFFSET('Sanitation Data'!$E$29,0,10*ROW('Sanitation Data'!E84))="","",OFFSET('Sanitation Data'!$E$29,0,10*ROW('Sanitation Data'!E84)))</f>
        <v/>
      </c>
      <c r="CR90" s="296" t="str">
        <f ca="true">+IF(OFFSET('Sanitation Data'!$E$30,0,10*ROW('Sanitation Data'!E84))="","",OFFSET('Sanitation Data'!$E$30,0,10*ROW('Sanitation Data'!E84)))</f>
        <v/>
      </c>
      <c r="CS90" s="296" t="str">
        <f ca="true">+IF(OFFSET('Sanitation Data'!$E$31,0,10*ROW('Sanitation Data'!E84))="","",OFFSET('Sanitation Data'!$E$31,0,10*ROW('Sanitation Data'!E84)))</f>
        <v/>
      </c>
      <c r="CT90" s="296" t="str">
        <f ca="true">+IF(OFFSET('Sanitation Data'!$E$32,0,10*ROW('Sanitation Data'!E84))="","",OFFSET('Sanitation Data'!$E$32,0,10*ROW('Sanitation Data'!E84)))</f>
        <v/>
      </c>
      <c r="CU90" s="296" t="str">
        <f ca="true">+IF(OFFSET('Sanitation Data'!$F$28,0,10*ROW('Sanitation Data'!F84))="","",OFFSET('Sanitation Data'!$F$28,0,10*ROW('Sanitation Data'!F84)))</f>
        <v/>
      </c>
      <c r="CV90" s="296" t="str">
        <f ca="true">+IF(OFFSET('Sanitation Data'!$F$29,0,10*ROW('Sanitation Data'!F84))="","",OFFSET('Sanitation Data'!$F$29,0,10*ROW('Sanitation Data'!F84)))</f>
        <v/>
      </c>
      <c r="CW90" s="296" t="str">
        <f ca="true">+IF(OFFSET('Sanitation Data'!$F$30,0,10*ROW('Sanitation Data'!F84))="","",OFFSET('Sanitation Data'!$F$30,0,10*ROW('Sanitation Data'!F84)))</f>
        <v/>
      </c>
      <c r="CX90" s="296" t="str">
        <f ca="true">+IF(OFFSET('Sanitation Data'!$F$31,0,10*ROW('Sanitation Data'!F84))="","",OFFSET('Sanitation Data'!$F$31,0,10*ROW('Sanitation Data'!F84)))</f>
        <v/>
      </c>
      <c r="CY90" s="296" t="str">
        <f ca="true">+IF(OFFSET('Sanitation Data'!$F$32,0,10*ROW('Sanitation Data'!F84))="","",OFFSET('Sanitation Data'!$F$32,0,10*ROW('Sanitation Data'!F84)))</f>
        <v/>
      </c>
      <c r="CZ90" s="296" t="str">
        <f ca="true">+IF(OFFSET('Sanitation Data'!$G$28,0,10*ROW('Sanitation Data'!G84))="","",OFFSET('Sanitation Data'!$G$28,0,10*ROW('Sanitation Data'!G84)))</f>
        <v/>
      </c>
      <c r="DA90" s="296" t="str">
        <f ca="true">+IF(OFFSET('Sanitation Data'!$G$29,0,10*ROW('Sanitation Data'!G84))="","",OFFSET('Sanitation Data'!$G$29,0,10*ROW('Sanitation Data'!G84)))</f>
        <v/>
      </c>
      <c r="DB90" s="296" t="str">
        <f ca="true">+IF(OFFSET('Sanitation Data'!$G$30,0,10*ROW('Sanitation Data'!G84))="","",OFFSET('Sanitation Data'!$G$30,0,10*ROW('Sanitation Data'!G84)))</f>
        <v/>
      </c>
      <c r="DC90" s="296" t="str">
        <f ca="true">+IF(OFFSET('Sanitation Data'!$G$31,0,10*ROW('Sanitation Data'!G84))="","",OFFSET('Sanitation Data'!$G$31,0,10*ROW('Sanitation Data'!G84)))</f>
        <v/>
      </c>
      <c r="DD90" s="296" t="str">
        <f ca="true">+IF(OFFSET('Sanitation Data'!$G$32,0,10*ROW('Sanitation Data'!G84))="","",OFFSET('Sanitation Data'!$G$32,0,10*ROW('Sanitation Data'!G84)))</f>
        <v/>
      </c>
      <c r="DE90" s="296" t="str">
        <f ca="true">+IF(OFFSET('Sanitation Data'!$H$28,0,10*ROW('Sanitation Data'!H84))="","",OFFSET('Sanitation Data'!$H$28,0,10*ROW('Sanitation Data'!H84)))</f>
        <v/>
      </c>
      <c r="DF90" s="296" t="str">
        <f ca="true">+IF(OFFSET('Sanitation Data'!$H$29,0,10*ROW('Sanitation Data'!H84))="","",OFFSET('Sanitation Data'!$H$29,0,10*ROW('Sanitation Data'!H84)))</f>
        <v/>
      </c>
      <c r="DG90" s="296" t="str">
        <f ca="true">+IF(OFFSET('Sanitation Data'!$H$30,0,10*ROW('Sanitation Data'!H84))="","",OFFSET('Sanitation Data'!$H$30,0,10*ROW('Sanitation Data'!H84)))</f>
        <v/>
      </c>
      <c r="DH90" s="296" t="str">
        <f ca="true">+IF(OFFSET('Sanitation Data'!$H$31,0,10*ROW('Sanitation Data'!H84))="","",OFFSET('Sanitation Data'!$H$31,0,10*ROW('Sanitation Data'!H84)))</f>
        <v/>
      </c>
      <c r="DI90" s="296" t="str">
        <f ca="true">+IF(OFFSET('Sanitation Data'!$H$32,0,10*ROW('Sanitation Data'!H84))="","",OFFSET('Sanitation Data'!$H$32,0,10*ROW('Sanitation Data'!H84)))</f>
        <v/>
      </c>
      <c r="DJ90" s="296" t="str">
        <f ca="true">+IF(OFFSET('Sanitation Data'!$I$28,0,10*ROW('Sanitation Data'!I84))="","",OFFSET('Sanitation Data'!$I$28,0,10*ROW('Sanitation Data'!I84)))</f>
        <v/>
      </c>
      <c r="DK90" s="296" t="str">
        <f ca="true">+IF(OFFSET('Sanitation Data'!$I$29,0,10*ROW('Sanitation Data'!I84))="","",OFFSET('Sanitation Data'!$I$29,0,10*ROW('Sanitation Data'!I84)))</f>
        <v/>
      </c>
      <c r="DL90" s="296" t="str">
        <f ca="true">+IF(OFFSET('Sanitation Data'!$I$30,0,10*ROW('Sanitation Data'!I84))="","",OFFSET('Sanitation Data'!$I$30,0,10*ROW('Sanitation Data'!I84)))</f>
        <v/>
      </c>
      <c r="DM90" s="296" t="str">
        <f ca="true">+IF(OFFSET('Sanitation Data'!$I$31,0,10*ROW('Sanitation Data'!I84))="","",OFFSET('Sanitation Data'!$I$31,0,10*ROW('Sanitation Data'!I84)))</f>
        <v/>
      </c>
      <c r="DN90" s="296" t="str">
        <f ca="true">+IF(OFFSET('Sanitation Data'!$I$32,0,10*ROW('Sanitation Data'!I84))="","",OFFSET('Sanitation Data'!$I$32,0,10*ROW('Sanitation Data'!I84)))</f>
        <v/>
      </c>
      <c r="DO90" s="296" t="str">
        <f ca="true">+IF(OFFSET('Hygiene Data'!$D$11,0,10*ROW('Hygiene Data'!D84))="","",OFFSET('Hygiene Data'!$D$11,0,10*ROW('Hygiene Data'!D84)))</f>
        <v/>
      </c>
      <c r="DP90" s="296" t="str">
        <f ca="true">+IF(OFFSET('Hygiene Data'!$D$12,0,10*ROW('Hygiene Data'!D84))="","",OFFSET('Hygiene Data'!$D$12,0,10*ROW('Hygiene Data'!D84)))</f>
        <v/>
      </c>
      <c r="DQ90" s="296" t="str">
        <f ca="true">+IF(OFFSET('Hygiene Data'!$D$13,0,10*ROW('Hygiene Data'!D84))="","",OFFSET('Hygiene Data'!$D$13,0,10*ROW('Hygiene Data'!D84)))</f>
        <v/>
      </c>
      <c r="DR90" s="296" t="str">
        <f ca="true">+IF(OFFSET('Hygiene Data'!$E$11,0,10*ROW('Hygiene Data'!E84))="","",OFFSET('Hygiene Data'!$E$11,0,10*ROW('Hygiene Data'!E84)))</f>
        <v/>
      </c>
      <c r="DS90" s="296" t="str">
        <f ca="true">+IF(OFFSET('Hygiene Data'!$E$12,0,10*ROW('Hygiene Data'!E84))="","",OFFSET('Hygiene Data'!$E$12,0,10*ROW('Hygiene Data'!E84)))</f>
        <v/>
      </c>
      <c r="DT90" s="296" t="str">
        <f ca="true">+IF(OFFSET('Hygiene Data'!$E$13,0,10*ROW('Hygiene Data'!E84))="","",OFFSET('Hygiene Data'!$E$13,0,10*ROW('Hygiene Data'!E84)))</f>
        <v/>
      </c>
      <c r="DU90" s="296" t="str">
        <f ca="true">+IF(OFFSET('Hygiene Data'!$F$11,0,10*ROW('Hygiene Data'!F84))="","",OFFSET('Hygiene Data'!$F$11,0,10*ROW('Hygiene Data'!F84)))</f>
        <v/>
      </c>
      <c r="DV90" s="296" t="str">
        <f ca="true">+IF(OFFSET('Hygiene Data'!$F$12,0,10*ROW('Hygiene Data'!F84))="","",OFFSET('Hygiene Data'!$F$12,0,10*ROW('Hygiene Data'!F84)))</f>
        <v/>
      </c>
      <c r="DW90" s="296" t="str">
        <f ca="true">+IF(OFFSET('Hygiene Data'!$F$13,0,10*ROW('Hygiene Data'!F84))="","",OFFSET('Hygiene Data'!$F$13,0,10*ROW('Hygiene Data'!F84)))</f>
        <v/>
      </c>
      <c r="DX90" s="296" t="str">
        <f ca="true">+IF(OFFSET('Hygiene Data'!$G$11,0,10*ROW('Hygiene Data'!G84))="","",OFFSET('Hygiene Data'!$G$11,0,10*ROW('Hygiene Data'!G84)))</f>
        <v/>
      </c>
      <c r="DY90" s="296" t="str">
        <f ca="true">+IF(OFFSET('Hygiene Data'!$G$12,0,10*ROW('Hygiene Data'!G84))="","",OFFSET('Hygiene Data'!$G$12,0,10*ROW('Hygiene Data'!G84)))</f>
        <v/>
      </c>
      <c r="DZ90" s="296" t="str">
        <f ca="true">+IF(OFFSET('Hygiene Data'!$G$13,0,10*ROW('Hygiene Data'!G84))="","",OFFSET('Hygiene Data'!$G$13,0,10*ROW('Hygiene Data'!G84)))</f>
        <v/>
      </c>
      <c r="EA90" s="296" t="str">
        <f ca="true">+IF(OFFSET('Hygiene Data'!$H$11,0,10*ROW('Hygiene Data'!H84))="","",OFFSET('Hygiene Data'!$H$11,0,10*ROW('Hygiene Data'!H84)))</f>
        <v/>
      </c>
      <c r="EB90" s="296" t="str">
        <f ca="true">+IF(OFFSET('Hygiene Data'!$H$12,0,10*ROW('Hygiene Data'!H84))="","",OFFSET('Hygiene Data'!$H$12,0,10*ROW('Hygiene Data'!H84)))</f>
        <v/>
      </c>
      <c r="EC90" s="296" t="str">
        <f ca="true">+IF(OFFSET('Hygiene Data'!$H$13,0,10*ROW('Hygiene Data'!H84))="","",OFFSET('Hygiene Data'!$H$13,0,10*ROW('Hygiene Data'!H84)))</f>
        <v/>
      </c>
      <c r="ED90" s="296" t="str">
        <f ca="true">+IF(OFFSET('Hygiene Data'!$I$11,0,10*ROW('Hygiene Data'!I84))="","",OFFSET('Hygiene Data'!$I$11,0,10*ROW('Hygiene Data'!I84)))</f>
        <v/>
      </c>
      <c r="EE90" s="296" t="str">
        <f ca="true">+IF(OFFSET('Hygiene Data'!$I$12,0,10*ROW('Hygiene Data'!I84))="","",OFFSET('Hygiene Data'!$I$12,0,10*ROW('Hygiene Data'!I84)))</f>
        <v/>
      </c>
      <c r="EF90" s="296"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8" t="str">
        <f t="shared" ca="true" si="1"/>
        <v/>
      </c>
      <c r="D91" s="9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6"/>
      <c r="BS91" s="296" t="str">
        <f ca="true">+IF(OFFSET('Water Data'!$D$27,0,10*ROW('Water Data'!D85))="","",OFFSET('Water Data'!$D$27,0,10*ROW('Water Data'!D85)))</f>
        <v/>
      </c>
      <c r="BT91" s="296" t="str">
        <f ca="true">+IF(OFFSET('Water Data'!$D$28,0,10*ROW('Water Data'!D85))="","",OFFSET('Water Data'!$D$28,0,10*ROW('Water Data'!D85)))</f>
        <v/>
      </c>
      <c r="BU91" s="296" t="str">
        <f ca="true">+IF(OFFSET('Water Data'!$D$29,0,10*ROW('Water Data'!D85))="","",OFFSET('Water Data'!$D$29,0,10*ROW('Water Data'!D85)))</f>
        <v/>
      </c>
      <c r="BV91" s="296" t="str">
        <f ca="true">+IF(OFFSET('Water Data'!$E$27,0,10*ROW('Water Data'!E85))="","",OFFSET('Water Data'!$E$27,0,10*ROW('Water Data'!E85)))</f>
        <v/>
      </c>
      <c r="BW91" s="296" t="str">
        <f ca="true">+IF(OFFSET('Water Data'!$E$28,0,10*ROW('Water Data'!E85))="","",OFFSET('Water Data'!$E$28,0,10*ROW('Water Data'!E85)))</f>
        <v/>
      </c>
      <c r="BX91" s="296" t="str">
        <f ca="true">+IF(OFFSET('Water Data'!$E$29,0,10*ROW('Water Data'!E85))="","",OFFSET('Water Data'!$E$29,0,10*ROW('Water Data'!E85)))</f>
        <v/>
      </c>
      <c r="BY91" s="296" t="str">
        <f ca="true">+IF(OFFSET('Water Data'!$F$27,0,10*ROW('Water Data'!F85))="","",OFFSET('Water Data'!$F$27,0,10*ROW('Water Data'!F85)))</f>
        <v/>
      </c>
      <c r="BZ91" s="296" t="str">
        <f ca="true">+IF(OFFSET('Water Data'!$F$28,0,10*ROW('Water Data'!F85))="","",OFFSET('Water Data'!$F$28,0,10*ROW('Water Data'!F85)))</f>
        <v/>
      </c>
      <c r="CA91" s="296" t="str">
        <f ca="true">+IF(OFFSET('Water Data'!$F$29,0,10*ROW('Water Data'!F85))="","",OFFSET('Water Data'!$F$29,0,10*ROW('Water Data'!F85)))</f>
        <v/>
      </c>
      <c r="CB91" s="296" t="str">
        <f ca="true">+IF(OFFSET('Water Data'!$G$27,0,10*ROW('Water Data'!G85))="","",OFFSET('Water Data'!$G$27,0,10*ROW('Water Data'!G85)))</f>
        <v/>
      </c>
      <c r="CC91" s="296" t="str">
        <f ca="true">+IF(OFFSET('Water Data'!$G$28,0,10*ROW('Water Data'!G85))="","",OFFSET('Water Data'!$G$28,0,10*ROW('Water Data'!G85)))</f>
        <v/>
      </c>
      <c r="CD91" s="296" t="str">
        <f ca="true">+IF(OFFSET('Water Data'!$G$29,0,10*ROW('Water Data'!G85))="","",OFFSET('Water Data'!$G$29,0,10*ROW('Water Data'!G85)))</f>
        <v/>
      </c>
      <c r="CE91" s="296" t="str">
        <f ca="true">+IF(OFFSET('Water Data'!$H$27,0,10*ROW('Water Data'!H85))="","",OFFSET('Water Data'!$H$27,0,10*ROW('Water Data'!H85)))</f>
        <v/>
      </c>
      <c r="CF91" s="296" t="str">
        <f ca="true">+IF(OFFSET('Water Data'!$H$28,0,10*ROW('Water Data'!H85))="","",OFFSET('Water Data'!$H$28,0,10*ROW('Water Data'!H85)))</f>
        <v/>
      </c>
      <c r="CG91" s="296" t="str">
        <f ca="true">+IF(OFFSET('Water Data'!$H$29,0,10*ROW('Water Data'!H85))="","",OFFSET('Water Data'!$H$29,0,10*ROW('Water Data'!H85)))</f>
        <v/>
      </c>
      <c r="CH91" s="296" t="str">
        <f ca="true">+IF(OFFSET('Water Data'!$I$27,0,10*ROW('Water Data'!I85))="","",OFFSET('Water Data'!$I$27,0,10*ROW('Water Data'!I85)))</f>
        <v/>
      </c>
      <c r="CI91" s="296" t="str">
        <f ca="true">+IF(OFFSET('Water Data'!$I$28,0,10*ROW('Water Data'!I85))="","",OFFSET('Water Data'!$I$28,0,10*ROW('Water Data'!I85)))</f>
        <v/>
      </c>
      <c r="CJ91" s="296" t="str">
        <f ca="true">+IF(OFFSET('Water Data'!$I$29,0,10*ROW('Water Data'!I85))="","",OFFSET('Water Data'!$I$29,0,10*ROW('Water Data'!I85)))</f>
        <v/>
      </c>
      <c r="CK91" s="296" t="str">
        <f ca="true">+IF(OFFSET('Sanitation Data'!$D$28,0,10*ROW('Sanitation Data'!D85))="","",OFFSET('Sanitation Data'!$D$28,0,10*ROW('Sanitation Data'!D85)))</f>
        <v/>
      </c>
      <c r="CL91" s="296" t="str">
        <f ca="true">+IF(OFFSET('Sanitation Data'!$D$29,0,10*ROW('Sanitation Data'!D85))="","",OFFSET('Sanitation Data'!$D$29,0,10*ROW('Sanitation Data'!D85)))</f>
        <v/>
      </c>
      <c r="CM91" s="296" t="str">
        <f ca="true">+IF(OFFSET('Sanitation Data'!$D$30,0,10*ROW('Sanitation Data'!D85))="","",OFFSET('Sanitation Data'!$D$30,0,10*ROW('Sanitation Data'!D85)))</f>
        <v/>
      </c>
      <c r="CN91" s="296" t="str">
        <f ca="true">+IF(OFFSET('Sanitation Data'!$D$31,0,10*ROW('Sanitation Data'!D85))="","",OFFSET('Sanitation Data'!$D$31,0,10*ROW('Sanitation Data'!D85)))</f>
        <v/>
      </c>
      <c r="CO91" s="296" t="str">
        <f ca="true">+IF(OFFSET('Sanitation Data'!$D$32,0,10*ROW('Sanitation Data'!D85))="","",OFFSET('Sanitation Data'!$D$32,0,10*ROW('Sanitation Data'!D85)))</f>
        <v/>
      </c>
      <c r="CP91" s="296" t="str">
        <f ca="true">+IF(OFFSET('Sanitation Data'!$E$28,0,10*ROW('Sanitation Data'!E85))="","",OFFSET('Sanitation Data'!$E$28,0,10*ROW('Sanitation Data'!E85)))</f>
        <v/>
      </c>
      <c r="CQ91" s="296" t="str">
        <f ca="true">+IF(OFFSET('Sanitation Data'!$E$29,0,10*ROW('Sanitation Data'!E85))="","",OFFSET('Sanitation Data'!$E$29,0,10*ROW('Sanitation Data'!E85)))</f>
        <v/>
      </c>
      <c r="CR91" s="296" t="str">
        <f ca="true">+IF(OFFSET('Sanitation Data'!$E$30,0,10*ROW('Sanitation Data'!E85))="","",OFFSET('Sanitation Data'!$E$30,0,10*ROW('Sanitation Data'!E85)))</f>
        <v/>
      </c>
      <c r="CS91" s="296" t="str">
        <f ca="true">+IF(OFFSET('Sanitation Data'!$E$31,0,10*ROW('Sanitation Data'!E85))="","",OFFSET('Sanitation Data'!$E$31,0,10*ROW('Sanitation Data'!E85)))</f>
        <v/>
      </c>
      <c r="CT91" s="296" t="str">
        <f ca="true">+IF(OFFSET('Sanitation Data'!$E$32,0,10*ROW('Sanitation Data'!E85))="","",OFFSET('Sanitation Data'!$E$32,0,10*ROW('Sanitation Data'!E85)))</f>
        <v/>
      </c>
      <c r="CU91" s="296" t="str">
        <f ca="true">+IF(OFFSET('Sanitation Data'!$F$28,0,10*ROW('Sanitation Data'!F85))="","",OFFSET('Sanitation Data'!$F$28,0,10*ROW('Sanitation Data'!F85)))</f>
        <v/>
      </c>
      <c r="CV91" s="296" t="str">
        <f ca="true">+IF(OFFSET('Sanitation Data'!$F$29,0,10*ROW('Sanitation Data'!F85))="","",OFFSET('Sanitation Data'!$F$29,0,10*ROW('Sanitation Data'!F85)))</f>
        <v/>
      </c>
      <c r="CW91" s="296" t="str">
        <f ca="true">+IF(OFFSET('Sanitation Data'!$F$30,0,10*ROW('Sanitation Data'!F85))="","",OFFSET('Sanitation Data'!$F$30,0,10*ROW('Sanitation Data'!F85)))</f>
        <v/>
      </c>
      <c r="CX91" s="296" t="str">
        <f ca="true">+IF(OFFSET('Sanitation Data'!$F$31,0,10*ROW('Sanitation Data'!F85))="","",OFFSET('Sanitation Data'!$F$31,0,10*ROW('Sanitation Data'!F85)))</f>
        <v/>
      </c>
      <c r="CY91" s="296" t="str">
        <f ca="true">+IF(OFFSET('Sanitation Data'!$F$32,0,10*ROW('Sanitation Data'!F85))="","",OFFSET('Sanitation Data'!$F$32,0,10*ROW('Sanitation Data'!F85)))</f>
        <v/>
      </c>
      <c r="CZ91" s="296" t="str">
        <f ca="true">+IF(OFFSET('Sanitation Data'!$G$28,0,10*ROW('Sanitation Data'!G85))="","",OFFSET('Sanitation Data'!$G$28,0,10*ROW('Sanitation Data'!G85)))</f>
        <v/>
      </c>
      <c r="DA91" s="296" t="str">
        <f ca="true">+IF(OFFSET('Sanitation Data'!$G$29,0,10*ROW('Sanitation Data'!G85))="","",OFFSET('Sanitation Data'!$G$29,0,10*ROW('Sanitation Data'!G85)))</f>
        <v/>
      </c>
      <c r="DB91" s="296" t="str">
        <f ca="true">+IF(OFFSET('Sanitation Data'!$G$30,0,10*ROW('Sanitation Data'!G85))="","",OFFSET('Sanitation Data'!$G$30,0,10*ROW('Sanitation Data'!G85)))</f>
        <v/>
      </c>
      <c r="DC91" s="296" t="str">
        <f ca="true">+IF(OFFSET('Sanitation Data'!$G$31,0,10*ROW('Sanitation Data'!G85))="","",OFFSET('Sanitation Data'!$G$31,0,10*ROW('Sanitation Data'!G85)))</f>
        <v/>
      </c>
      <c r="DD91" s="296" t="str">
        <f ca="true">+IF(OFFSET('Sanitation Data'!$G$32,0,10*ROW('Sanitation Data'!G85))="","",OFFSET('Sanitation Data'!$G$32,0,10*ROW('Sanitation Data'!G85)))</f>
        <v/>
      </c>
      <c r="DE91" s="296" t="str">
        <f ca="true">+IF(OFFSET('Sanitation Data'!$H$28,0,10*ROW('Sanitation Data'!H85))="","",OFFSET('Sanitation Data'!$H$28,0,10*ROW('Sanitation Data'!H85)))</f>
        <v/>
      </c>
      <c r="DF91" s="296" t="str">
        <f ca="true">+IF(OFFSET('Sanitation Data'!$H$29,0,10*ROW('Sanitation Data'!H85))="","",OFFSET('Sanitation Data'!$H$29,0,10*ROW('Sanitation Data'!H85)))</f>
        <v/>
      </c>
      <c r="DG91" s="296" t="str">
        <f ca="true">+IF(OFFSET('Sanitation Data'!$H$30,0,10*ROW('Sanitation Data'!H85))="","",OFFSET('Sanitation Data'!$H$30,0,10*ROW('Sanitation Data'!H85)))</f>
        <v/>
      </c>
      <c r="DH91" s="296" t="str">
        <f ca="true">+IF(OFFSET('Sanitation Data'!$H$31,0,10*ROW('Sanitation Data'!H85))="","",OFFSET('Sanitation Data'!$H$31,0,10*ROW('Sanitation Data'!H85)))</f>
        <v/>
      </c>
      <c r="DI91" s="296" t="str">
        <f ca="true">+IF(OFFSET('Sanitation Data'!$H$32,0,10*ROW('Sanitation Data'!H85))="","",OFFSET('Sanitation Data'!$H$32,0,10*ROW('Sanitation Data'!H85)))</f>
        <v/>
      </c>
      <c r="DJ91" s="296" t="str">
        <f ca="true">+IF(OFFSET('Sanitation Data'!$I$28,0,10*ROW('Sanitation Data'!I85))="","",OFFSET('Sanitation Data'!$I$28,0,10*ROW('Sanitation Data'!I85)))</f>
        <v/>
      </c>
      <c r="DK91" s="296" t="str">
        <f ca="true">+IF(OFFSET('Sanitation Data'!$I$29,0,10*ROW('Sanitation Data'!I85))="","",OFFSET('Sanitation Data'!$I$29,0,10*ROW('Sanitation Data'!I85)))</f>
        <v/>
      </c>
      <c r="DL91" s="296" t="str">
        <f ca="true">+IF(OFFSET('Sanitation Data'!$I$30,0,10*ROW('Sanitation Data'!I85))="","",OFFSET('Sanitation Data'!$I$30,0,10*ROW('Sanitation Data'!I85)))</f>
        <v/>
      </c>
      <c r="DM91" s="296" t="str">
        <f ca="true">+IF(OFFSET('Sanitation Data'!$I$31,0,10*ROW('Sanitation Data'!I85))="","",OFFSET('Sanitation Data'!$I$31,0,10*ROW('Sanitation Data'!I85)))</f>
        <v/>
      </c>
      <c r="DN91" s="296" t="str">
        <f ca="true">+IF(OFFSET('Sanitation Data'!$I$32,0,10*ROW('Sanitation Data'!I85))="","",OFFSET('Sanitation Data'!$I$32,0,10*ROW('Sanitation Data'!I85)))</f>
        <v/>
      </c>
      <c r="DO91" s="296" t="str">
        <f ca="true">+IF(OFFSET('Hygiene Data'!$D$11,0,10*ROW('Hygiene Data'!D85))="","",OFFSET('Hygiene Data'!$D$11,0,10*ROW('Hygiene Data'!D85)))</f>
        <v/>
      </c>
      <c r="DP91" s="296" t="str">
        <f ca="true">+IF(OFFSET('Hygiene Data'!$D$12,0,10*ROW('Hygiene Data'!D85))="","",OFFSET('Hygiene Data'!$D$12,0,10*ROW('Hygiene Data'!D85)))</f>
        <v/>
      </c>
      <c r="DQ91" s="296" t="str">
        <f ca="true">+IF(OFFSET('Hygiene Data'!$D$13,0,10*ROW('Hygiene Data'!D85))="","",OFFSET('Hygiene Data'!$D$13,0,10*ROW('Hygiene Data'!D85)))</f>
        <v/>
      </c>
      <c r="DR91" s="296" t="str">
        <f ca="true">+IF(OFFSET('Hygiene Data'!$E$11,0,10*ROW('Hygiene Data'!E85))="","",OFFSET('Hygiene Data'!$E$11,0,10*ROW('Hygiene Data'!E85)))</f>
        <v/>
      </c>
      <c r="DS91" s="296" t="str">
        <f ca="true">+IF(OFFSET('Hygiene Data'!$E$12,0,10*ROW('Hygiene Data'!E85))="","",OFFSET('Hygiene Data'!$E$12,0,10*ROW('Hygiene Data'!E85)))</f>
        <v/>
      </c>
      <c r="DT91" s="296" t="str">
        <f ca="true">+IF(OFFSET('Hygiene Data'!$E$13,0,10*ROW('Hygiene Data'!E85))="","",OFFSET('Hygiene Data'!$E$13,0,10*ROW('Hygiene Data'!E85)))</f>
        <v/>
      </c>
      <c r="DU91" s="296" t="str">
        <f ca="true">+IF(OFFSET('Hygiene Data'!$F$11,0,10*ROW('Hygiene Data'!F85))="","",OFFSET('Hygiene Data'!$F$11,0,10*ROW('Hygiene Data'!F85)))</f>
        <v/>
      </c>
      <c r="DV91" s="296" t="str">
        <f ca="true">+IF(OFFSET('Hygiene Data'!$F$12,0,10*ROW('Hygiene Data'!F85))="","",OFFSET('Hygiene Data'!$F$12,0,10*ROW('Hygiene Data'!F85)))</f>
        <v/>
      </c>
      <c r="DW91" s="296" t="str">
        <f ca="true">+IF(OFFSET('Hygiene Data'!$F$13,0,10*ROW('Hygiene Data'!F85))="","",OFFSET('Hygiene Data'!$F$13,0,10*ROW('Hygiene Data'!F85)))</f>
        <v/>
      </c>
      <c r="DX91" s="296" t="str">
        <f ca="true">+IF(OFFSET('Hygiene Data'!$G$11,0,10*ROW('Hygiene Data'!G85))="","",OFFSET('Hygiene Data'!$G$11,0,10*ROW('Hygiene Data'!G85)))</f>
        <v/>
      </c>
      <c r="DY91" s="296" t="str">
        <f ca="true">+IF(OFFSET('Hygiene Data'!$G$12,0,10*ROW('Hygiene Data'!G85))="","",OFFSET('Hygiene Data'!$G$12,0,10*ROW('Hygiene Data'!G85)))</f>
        <v/>
      </c>
      <c r="DZ91" s="296" t="str">
        <f ca="true">+IF(OFFSET('Hygiene Data'!$G$13,0,10*ROW('Hygiene Data'!G85))="","",OFFSET('Hygiene Data'!$G$13,0,10*ROW('Hygiene Data'!G85)))</f>
        <v/>
      </c>
      <c r="EA91" s="296" t="str">
        <f ca="true">+IF(OFFSET('Hygiene Data'!$H$11,0,10*ROW('Hygiene Data'!H85))="","",OFFSET('Hygiene Data'!$H$11,0,10*ROW('Hygiene Data'!H85)))</f>
        <v/>
      </c>
      <c r="EB91" s="296" t="str">
        <f ca="true">+IF(OFFSET('Hygiene Data'!$H$12,0,10*ROW('Hygiene Data'!H85))="","",OFFSET('Hygiene Data'!$H$12,0,10*ROW('Hygiene Data'!H85)))</f>
        <v/>
      </c>
      <c r="EC91" s="296" t="str">
        <f ca="true">+IF(OFFSET('Hygiene Data'!$H$13,0,10*ROW('Hygiene Data'!H85))="","",OFFSET('Hygiene Data'!$H$13,0,10*ROW('Hygiene Data'!H85)))</f>
        <v/>
      </c>
      <c r="ED91" s="296" t="str">
        <f ca="true">+IF(OFFSET('Hygiene Data'!$I$11,0,10*ROW('Hygiene Data'!I85))="","",OFFSET('Hygiene Data'!$I$11,0,10*ROW('Hygiene Data'!I85)))</f>
        <v/>
      </c>
      <c r="EE91" s="296" t="str">
        <f ca="true">+IF(OFFSET('Hygiene Data'!$I$12,0,10*ROW('Hygiene Data'!I85))="","",OFFSET('Hygiene Data'!$I$12,0,10*ROW('Hygiene Data'!I85)))</f>
        <v/>
      </c>
      <c r="EF91" s="296"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8" t="str">
        <f t="shared" ca="true" si="1"/>
        <v/>
      </c>
      <c r="D92" s="9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6"/>
      <c r="BS92" s="296" t="str">
        <f ca="true">+IF(OFFSET('Water Data'!$D$27,0,10*ROW('Water Data'!D86))="","",OFFSET('Water Data'!$D$27,0,10*ROW('Water Data'!D86)))</f>
        <v/>
      </c>
      <c r="BT92" s="296" t="str">
        <f ca="true">+IF(OFFSET('Water Data'!$D$28,0,10*ROW('Water Data'!D86))="","",OFFSET('Water Data'!$D$28,0,10*ROW('Water Data'!D86)))</f>
        <v/>
      </c>
      <c r="BU92" s="296" t="str">
        <f ca="true">+IF(OFFSET('Water Data'!$D$29,0,10*ROW('Water Data'!D86))="","",OFFSET('Water Data'!$D$29,0,10*ROW('Water Data'!D86)))</f>
        <v/>
      </c>
      <c r="BV92" s="296" t="str">
        <f ca="true">+IF(OFFSET('Water Data'!$E$27,0,10*ROW('Water Data'!E86))="","",OFFSET('Water Data'!$E$27,0,10*ROW('Water Data'!E86)))</f>
        <v/>
      </c>
      <c r="BW92" s="296" t="str">
        <f ca="true">+IF(OFFSET('Water Data'!$E$28,0,10*ROW('Water Data'!E86))="","",OFFSET('Water Data'!$E$28,0,10*ROW('Water Data'!E86)))</f>
        <v/>
      </c>
      <c r="BX92" s="296" t="str">
        <f ca="true">+IF(OFFSET('Water Data'!$E$29,0,10*ROW('Water Data'!E86))="","",OFFSET('Water Data'!$E$29,0,10*ROW('Water Data'!E86)))</f>
        <v/>
      </c>
      <c r="BY92" s="296" t="str">
        <f ca="true">+IF(OFFSET('Water Data'!$F$27,0,10*ROW('Water Data'!F86))="","",OFFSET('Water Data'!$F$27,0,10*ROW('Water Data'!F86)))</f>
        <v/>
      </c>
      <c r="BZ92" s="296" t="str">
        <f ca="true">+IF(OFFSET('Water Data'!$F$28,0,10*ROW('Water Data'!F86))="","",OFFSET('Water Data'!$F$28,0,10*ROW('Water Data'!F86)))</f>
        <v/>
      </c>
      <c r="CA92" s="296" t="str">
        <f ca="true">+IF(OFFSET('Water Data'!$F$29,0,10*ROW('Water Data'!F86))="","",OFFSET('Water Data'!$F$29,0,10*ROW('Water Data'!F86)))</f>
        <v/>
      </c>
      <c r="CB92" s="296" t="str">
        <f ca="true">+IF(OFFSET('Water Data'!$G$27,0,10*ROW('Water Data'!G86))="","",OFFSET('Water Data'!$G$27,0,10*ROW('Water Data'!G86)))</f>
        <v/>
      </c>
      <c r="CC92" s="296" t="str">
        <f ca="true">+IF(OFFSET('Water Data'!$G$28,0,10*ROW('Water Data'!G86))="","",OFFSET('Water Data'!$G$28,0,10*ROW('Water Data'!G86)))</f>
        <v/>
      </c>
      <c r="CD92" s="296" t="str">
        <f ca="true">+IF(OFFSET('Water Data'!$G$29,0,10*ROW('Water Data'!G86))="","",OFFSET('Water Data'!$G$29,0,10*ROW('Water Data'!G86)))</f>
        <v/>
      </c>
      <c r="CE92" s="296" t="str">
        <f ca="true">+IF(OFFSET('Water Data'!$H$27,0,10*ROW('Water Data'!H86))="","",OFFSET('Water Data'!$H$27,0,10*ROW('Water Data'!H86)))</f>
        <v/>
      </c>
      <c r="CF92" s="296" t="str">
        <f ca="true">+IF(OFFSET('Water Data'!$H$28,0,10*ROW('Water Data'!H86))="","",OFFSET('Water Data'!$H$28,0,10*ROW('Water Data'!H86)))</f>
        <v/>
      </c>
      <c r="CG92" s="296" t="str">
        <f ca="true">+IF(OFFSET('Water Data'!$H$29,0,10*ROW('Water Data'!H86))="","",OFFSET('Water Data'!$H$29,0,10*ROW('Water Data'!H86)))</f>
        <v/>
      </c>
      <c r="CH92" s="296" t="str">
        <f ca="true">+IF(OFFSET('Water Data'!$I$27,0,10*ROW('Water Data'!I86))="","",OFFSET('Water Data'!$I$27,0,10*ROW('Water Data'!I86)))</f>
        <v/>
      </c>
      <c r="CI92" s="296" t="str">
        <f ca="true">+IF(OFFSET('Water Data'!$I$28,0,10*ROW('Water Data'!I86))="","",OFFSET('Water Data'!$I$28,0,10*ROW('Water Data'!I86)))</f>
        <v/>
      </c>
      <c r="CJ92" s="296" t="str">
        <f ca="true">+IF(OFFSET('Water Data'!$I$29,0,10*ROW('Water Data'!I86))="","",OFFSET('Water Data'!$I$29,0,10*ROW('Water Data'!I86)))</f>
        <v/>
      </c>
      <c r="CK92" s="296" t="str">
        <f ca="true">+IF(OFFSET('Sanitation Data'!$D$28,0,10*ROW('Sanitation Data'!D86))="","",OFFSET('Sanitation Data'!$D$28,0,10*ROW('Sanitation Data'!D86)))</f>
        <v/>
      </c>
      <c r="CL92" s="296" t="str">
        <f ca="true">+IF(OFFSET('Sanitation Data'!$D$29,0,10*ROW('Sanitation Data'!D86))="","",OFFSET('Sanitation Data'!$D$29,0,10*ROW('Sanitation Data'!D86)))</f>
        <v/>
      </c>
      <c r="CM92" s="296" t="str">
        <f ca="true">+IF(OFFSET('Sanitation Data'!$D$30,0,10*ROW('Sanitation Data'!D86))="","",OFFSET('Sanitation Data'!$D$30,0,10*ROW('Sanitation Data'!D86)))</f>
        <v/>
      </c>
      <c r="CN92" s="296" t="str">
        <f ca="true">+IF(OFFSET('Sanitation Data'!$D$31,0,10*ROW('Sanitation Data'!D86))="","",OFFSET('Sanitation Data'!$D$31,0,10*ROW('Sanitation Data'!D86)))</f>
        <v/>
      </c>
      <c r="CO92" s="296" t="str">
        <f ca="true">+IF(OFFSET('Sanitation Data'!$D$32,0,10*ROW('Sanitation Data'!D86))="","",OFFSET('Sanitation Data'!$D$32,0,10*ROW('Sanitation Data'!D86)))</f>
        <v/>
      </c>
      <c r="CP92" s="296" t="str">
        <f ca="true">+IF(OFFSET('Sanitation Data'!$E$28,0,10*ROW('Sanitation Data'!E86))="","",OFFSET('Sanitation Data'!$E$28,0,10*ROW('Sanitation Data'!E86)))</f>
        <v/>
      </c>
      <c r="CQ92" s="296" t="str">
        <f ca="true">+IF(OFFSET('Sanitation Data'!$E$29,0,10*ROW('Sanitation Data'!E86))="","",OFFSET('Sanitation Data'!$E$29,0,10*ROW('Sanitation Data'!E86)))</f>
        <v/>
      </c>
      <c r="CR92" s="296" t="str">
        <f ca="true">+IF(OFFSET('Sanitation Data'!$E$30,0,10*ROW('Sanitation Data'!E86))="","",OFFSET('Sanitation Data'!$E$30,0,10*ROW('Sanitation Data'!E86)))</f>
        <v/>
      </c>
      <c r="CS92" s="296" t="str">
        <f ca="true">+IF(OFFSET('Sanitation Data'!$E$31,0,10*ROW('Sanitation Data'!E86))="","",OFFSET('Sanitation Data'!$E$31,0,10*ROW('Sanitation Data'!E86)))</f>
        <v/>
      </c>
      <c r="CT92" s="296" t="str">
        <f ca="true">+IF(OFFSET('Sanitation Data'!$E$32,0,10*ROW('Sanitation Data'!E86))="","",OFFSET('Sanitation Data'!$E$32,0,10*ROW('Sanitation Data'!E86)))</f>
        <v/>
      </c>
      <c r="CU92" s="296" t="str">
        <f ca="true">+IF(OFFSET('Sanitation Data'!$F$28,0,10*ROW('Sanitation Data'!F86))="","",OFFSET('Sanitation Data'!$F$28,0,10*ROW('Sanitation Data'!F86)))</f>
        <v/>
      </c>
      <c r="CV92" s="296" t="str">
        <f ca="true">+IF(OFFSET('Sanitation Data'!$F$29,0,10*ROW('Sanitation Data'!F86))="","",OFFSET('Sanitation Data'!$F$29,0,10*ROW('Sanitation Data'!F86)))</f>
        <v/>
      </c>
      <c r="CW92" s="296" t="str">
        <f ca="true">+IF(OFFSET('Sanitation Data'!$F$30,0,10*ROW('Sanitation Data'!F86))="","",OFFSET('Sanitation Data'!$F$30,0,10*ROW('Sanitation Data'!F86)))</f>
        <v/>
      </c>
      <c r="CX92" s="296" t="str">
        <f ca="true">+IF(OFFSET('Sanitation Data'!$F$31,0,10*ROW('Sanitation Data'!F86))="","",OFFSET('Sanitation Data'!$F$31,0,10*ROW('Sanitation Data'!F86)))</f>
        <v/>
      </c>
      <c r="CY92" s="296" t="str">
        <f ca="true">+IF(OFFSET('Sanitation Data'!$F$32,0,10*ROW('Sanitation Data'!F86))="","",OFFSET('Sanitation Data'!$F$32,0,10*ROW('Sanitation Data'!F86)))</f>
        <v/>
      </c>
      <c r="CZ92" s="296" t="str">
        <f ca="true">+IF(OFFSET('Sanitation Data'!$G$28,0,10*ROW('Sanitation Data'!G86))="","",OFFSET('Sanitation Data'!$G$28,0,10*ROW('Sanitation Data'!G86)))</f>
        <v/>
      </c>
      <c r="DA92" s="296" t="str">
        <f ca="true">+IF(OFFSET('Sanitation Data'!$G$29,0,10*ROW('Sanitation Data'!G86))="","",OFFSET('Sanitation Data'!$G$29,0,10*ROW('Sanitation Data'!G86)))</f>
        <v/>
      </c>
      <c r="DB92" s="296" t="str">
        <f ca="true">+IF(OFFSET('Sanitation Data'!$G$30,0,10*ROW('Sanitation Data'!G86))="","",OFFSET('Sanitation Data'!$G$30,0,10*ROW('Sanitation Data'!G86)))</f>
        <v/>
      </c>
      <c r="DC92" s="296" t="str">
        <f ca="true">+IF(OFFSET('Sanitation Data'!$G$31,0,10*ROW('Sanitation Data'!G86))="","",OFFSET('Sanitation Data'!$G$31,0,10*ROW('Sanitation Data'!G86)))</f>
        <v/>
      </c>
      <c r="DD92" s="296" t="str">
        <f ca="true">+IF(OFFSET('Sanitation Data'!$G$32,0,10*ROW('Sanitation Data'!G86))="","",OFFSET('Sanitation Data'!$G$32,0,10*ROW('Sanitation Data'!G86)))</f>
        <v/>
      </c>
      <c r="DE92" s="296" t="str">
        <f ca="true">+IF(OFFSET('Sanitation Data'!$H$28,0,10*ROW('Sanitation Data'!H86))="","",OFFSET('Sanitation Data'!$H$28,0,10*ROW('Sanitation Data'!H86)))</f>
        <v/>
      </c>
      <c r="DF92" s="296" t="str">
        <f ca="true">+IF(OFFSET('Sanitation Data'!$H$29,0,10*ROW('Sanitation Data'!H86))="","",OFFSET('Sanitation Data'!$H$29,0,10*ROW('Sanitation Data'!H86)))</f>
        <v/>
      </c>
      <c r="DG92" s="296" t="str">
        <f ca="true">+IF(OFFSET('Sanitation Data'!$H$30,0,10*ROW('Sanitation Data'!H86))="","",OFFSET('Sanitation Data'!$H$30,0,10*ROW('Sanitation Data'!H86)))</f>
        <v/>
      </c>
      <c r="DH92" s="296" t="str">
        <f ca="true">+IF(OFFSET('Sanitation Data'!$H$31,0,10*ROW('Sanitation Data'!H86))="","",OFFSET('Sanitation Data'!$H$31,0,10*ROW('Sanitation Data'!H86)))</f>
        <v/>
      </c>
      <c r="DI92" s="296" t="str">
        <f ca="true">+IF(OFFSET('Sanitation Data'!$H$32,0,10*ROW('Sanitation Data'!H86))="","",OFFSET('Sanitation Data'!$H$32,0,10*ROW('Sanitation Data'!H86)))</f>
        <v/>
      </c>
      <c r="DJ92" s="296" t="str">
        <f ca="true">+IF(OFFSET('Sanitation Data'!$I$28,0,10*ROW('Sanitation Data'!I86))="","",OFFSET('Sanitation Data'!$I$28,0,10*ROW('Sanitation Data'!I86)))</f>
        <v/>
      </c>
      <c r="DK92" s="296" t="str">
        <f ca="true">+IF(OFFSET('Sanitation Data'!$I$29,0,10*ROW('Sanitation Data'!I86))="","",OFFSET('Sanitation Data'!$I$29,0,10*ROW('Sanitation Data'!I86)))</f>
        <v/>
      </c>
      <c r="DL92" s="296" t="str">
        <f ca="true">+IF(OFFSET('Sanitation Data'!$I$30,0,10*ROW('Sanitation Data'!I86))="","",OFFSET('Sanitation Data'!$I$30,0,10*ROW('Sanitation Data'!I86)))</f>
        <v/>
      </c>
      <c r="DM92" s="296" t="str">
        <f ca="true">+IF(OFFSET('Sanitation Data'!$I$31,0,10*ROW('Sanitation Data'!I86))="","",OFFSET('Sanitation Data'!$I$31,0,10*ROW('Sanitation Data'!I86)))</f>
        <v/>
      </c>
      <c r="DN92" s="296" t="str">
        <f ca="true">+IF(OFFSET('Sanitation Data'!$I$32,0,10*ROW('Sanitation Data'!I86))="","",OFFSET('Sanitation Data'!$I$32,0,10*ROW('Sanitation Data'!I86)))</f>
        <v/>
      </c>
      <c r="DO92" s="296" t="str">
        <f ca="true">+IF(OFFSET('Hygiene Data'!$D$11,0,10*ROW('Hygiene Data'!D86))="","",OFFSET('Hygiene Data'!$D$11,0,10*ROW('Hygiene Data'!D86)))</f>
        <v/>
      </c>
      <c r="DP92" s="296" t="str">
        <f ca="true">+IF(OFFSET('Hygiene Data'!$D$12,0,10*ROW('Hygiene Data'!D86))="","",OFFSET('Hygiene Data'!$D$12,0,10*ROW('Hygiene Data'!D86)))</f>
        <v/>
      </c>
      <c r="DQ92" s="296" t="str">
        <f ca="true">+IF(OFFSET('Hygiene Data'!$D$13,0,10*ROW('Hygiene Data'!D86))="","",OFFSET('Hygiene Data'!$D$13,0,10*ROW('Hygiene Data'!D86)))</f>
        <v/>
      </c>
      <c r="DR92" s="296" t="str">
        <f ca="true">+IF(OFFSET('Hygiene Data'!$E$11,0,10*ROW('Hygiene Data'!E86))="","",OFFSET('Hygiene Data'!$E$11,0,10*ROW('Hygiene Data'!E86)))</f>
        <v/>
      </c>
      <c r="DS92" s="296" t="str">
        <f ca="true">+IF(OFFSET('Hygiene Data'!$E$12,0,10*ROW('Hygiene Data'!E86))="","",OFFSET('Hygiene Data'!$E$12,0,10*ROW('Hygiene Data'!E86)))</f>
        <v/>
      </c>
      <c r="DT92" s="296" t="str">
        <f ca="true">+IF(OFFSET('Hygiene Data'!$E$13,0,10*ROW('Hygiene Data'!E86))="","",OFFSET('Hygiene Data'!$E$13,0,10*ROW('Hygiene Data'!E86)))</f>
        <v/>
      </c>
      <c r="DU92" s="296" t="str">
        <f ca="true">+IF(OFFSET('Hygiene Data'!$F$11,0,10*ROW('Hygiene Data'!F86))="","",OFFSET('Hygiene Data'!$F$11,0,10*ROW('Hygiene Data'!F86)))</f>
        <v/>
      </c>
      <c r="DV92" s="296" t="str">
        <f ca="true">+IF(OFFSET('Hygiene Data'!$F$12,0,10*ROW('Hygiene Data'!F86))="","",OFFSET('Hygiene Data'!$F$12,0,10*ROW('Hygiene Data'!F86)))</f>
        <v/>
      </c>
      <c r="DW92" s="296" t="str">
        <f ca="true">+IF(OFFSET('Hygiene Data'!$F$13,0,10*ROW('Hygiene Data'!F86))="","",OFFSET('Hygiene Data'!$F$13,0,10*ROW('Hygiene Data'!F86)))</f>
        <v/>
      </c>
      <c r="DX92" s="296" t="str">
        <f ca="true">+IF(OFFSET('Hygiene Data'!$G$11,0,10*ROW('Hygiene Data'!G86))="","",OFFSET('Hygiene Data'!$G$11,0,10*ROW('Hygiene Data'!G86)))</f>
        <v/>
      </c>
      <c r="DY92" s="296" t="str">
        <f ca="true">+IF(OFFSET('Hygiene Data'!$G$12,0,10*ROW('Hygiene Data'!G86))="","",OFFSET('Hygiene Data'!$G$12,0,10*ROW('Hygiene Data'!G86)))</f>
        <v/>
      </c>
      <c r="DZ92" s="296" t="str">
        <f ca="true">+IF(OFFSET('Hygiene Data'!$G$13,0,10*ROW('Hygiene Data'!G86))="","",OFFSET('Hygiene Data'!$G$13,0,10*ROW('Hygiene Data'!G86)))</f>
        <v/>
      </c>
      <c r="EA92" s="296" t="str">
        <f ca="true">+IF(OFFSET('Hygiene Data'!$H$11,0,10*ROW('Hygiene Data'!H86))="","",OFFSET('Hygiene Data'!$H$11,0,10*ROW('Hygiene Data'!H86)))</f>
        <v/>
      </c>
      <c r="EB92" s="296" t="str">
        <f ca="true">+IF(OFFSET('Hygiene Data'!$H$12,0,10*ROW('Hygiene Data'!H86))="","",OFFSET('Hygiene Data'!$H$12,0,10*ROW('Hygiene Data'!H86)))</f>
        <v/>
      </c>
      <c r="EC92" s="296" t="str">
        <f ca="true">+IF(OFFSET('Hygiene Data'!$H$13,0,10*ROW('Hygiene Data'!H86))="","",OFFSET('Hygiene Data'!$H$13,0,10*ROW('Hygiene Data'!H86)))</f>
        <v/>
      </c>
      <c r="ED92" s="296" t="str">
        <f ca="true">+IF(OFFSET('Hygiene Data'!$I$11,0,10*ROW('Hygiene Data'!I86))="","",OFFSET('Hygiene Data'!$I$11,0,10*ROW('Hygiene Data'!I86)))</f>
        <v/>
      </c>
      <c r="EE92" s="296" t="str">
        <f ca="true">+IF(OFFSET('Hygiene Data'!$I$12,0,10*ROW('Hygiene Data'!I86))="","",OFFSET('Hygiene Data'!$I$12,0,10*ROW('Hygiene Data'!I86)))</f>
        <v/>
      </c>
      <c r="EF92" s="296"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8" t="str">
        <f t="shared" ca="true" si="1"/>
        <v/>
      </c>
      <c r="D93" s="9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6"/>
      <c r="BS93" s="296" t="str">
        <f ca="true">+IF(OFFSET('Water Data'!$D$27,0,10*ROW('Water Data'!D87))="","",OFFSET('Water Data'!$D$27,0,10*ROW('Water Data'!D87)))</f>
        <v/>
      </c>
      <c r="BT93" s="296" t="str">
        <f ca="true">+IF(OFFSET('Water Data'!$D$28,0,10*ROW('Water Data'!D87))="","",OFFSET('Water Data'!$D$28,0,10*ROW('Water Data'!D87)))</f>
        <v/>
      </c>
      <c r="BU93" s="296" t="str">
        <f ca="true">+IF(OFFSET('Water Data'!$D$29,0,10*ROW('Water Data'!D87))="","",OFFSET('Water Data'!$D$29,0,10*ROW('Water Data'!D87)))</f>
        <v/>
      </c>
      <c r="BV93" s="296" t="str">
        <f ca="true">+IF(OFFSET('Water Data'!$E$27,0,10*ROW('Water Data'!E87))="","",OFFSET('Water Data'!$E$27,0,10*ROW('Water Data'!E87)))</f>
        <v/>
      </c>
      <c r="BW93" s="296" t="str">
        <f ca="true">+IF(OFFSET('Water Data'!$E$28,0,10*ROW('Water Data'!E87))="","",OFFSET('Water Data'!$E$28,0,10*ROW('Water Data'!E87)))</f>
        <v/>
      </c>
      <c r="BX93" s="296" t="str">
        <f ca="true">+IF(OFFSET('Water Data'!$E$29,0,10*ROW('Water Data'!E87))="","",OFFSET('Water Data'!$E$29,0,10*ROW('Water Data'!E87)))</f>
        <v/>
      </c>
      <c r="BY93" s="296" t="str">
        <f ca="true">+IF(OFFSET('Water Data'!$F$27,0,10*ROW('Water Data'!F87))="","",OFFSET('Water Data'!$F$27,0,10*ROW('Water Data'!F87)))</f>
        <v/>
      </c>
      <c r="BZ93" s="296" t="str">
        <f ca="true">+IF(OFFSET('Water Data'!$F$28,0,10*ROW('Water Data'!F87))="","",OFFSET('Water Data'!$F$28,0,10*ROW('Water Data'!F87)))</f>
        <v/>
      </c>
      <c r="CA93" s="296" t="str">
        <f ca="true">+IF(OFFSET('Water Data'!$F$29,0,10*ROW('Water Data'!F87))="","",OFFSET('Water Data'!$F$29,0,10*ROW('Water Data'!F87)))</f>
        <v/>
      </c>
      <c r="CB93" s="296" t="str">
        <f ca="true">+IF(OFFSET('Water Data'!$G$27,0,10*ROW('Water Data'!G87))="","",OFFSET('Water Data'!$G$27,0,10*ROW('Water Data'!G87)))</f>
        <v/>
      </c>
      <c r="CC93" s="296" t="str">
        <f ca="true">+IF(OFFSET('Water Data'!$G$28,0,10*ROW('Water Data'!G87))="","",OFFSET('Water Data'!$G$28,0,10*ROW('Water Data'!G87)))</f>
        <v/>
      </c>
      <c r="CD93" s="296" t="str">
        <f ca="true">+IF(OFFSET('Water Data'!$G$29,0,10*ROW('Water Data'!G87))="","",OFFSET('Water Data'!$G$29,0,10*ROW('Water Data'!G87)))</f>
        <v/>
      </c>
      <c r="CE93" s="296" t="str">
        <f ca="true">+IF(OFFSET('Water Data'!$H$27,0,10*ROW('Water Data'!H87))="","",OFFSET('Water Data'!$H$27,0,10*ROW('Water Data'!H87)))</f>
        <v/>
      </c>
      <c r="CF93" s="296" t="str">
        <f ca="true">+IF(OFFSET('Water Data'!$H$28,0,10*ROW('Water Data'!H87))="","",OFFSET('Water Data'!$H$28,0,10*ROW('Water Data'!H87)))</f>
        <v/>
      </c>
      <c r="CG93" s="296" t="str">
        <f ca="true">+IF(OFFSET('Water Data'!$H$29,0,10*ROW('Water Data'!H87))="","",OFFSET('Water Data'!$H$29,0,10*ROW('Water Data'!H87)))</f>
        <v/>
      </c>
      <c r="CH93" s="296" t="str">
        <f ca="true">+IF(OFFSET('Water Data'!$I$27,0,10*ROW('Water Data'!I87))="","",OFFSET('Water Data'!$I$27,0,10*ROW('Water Data'!I87)))</f>
        <v/>
      </c>
      <c r="CI93" s="296" t="str">
        <f ca="true">+IF(OFFSET('Water Data'!$I$28,0,10*ROW('Water Data'!I87))="","",OFFSET('Water Data'!$I$28,0,10*ROW('Water Data'!I87)))</f>
        <v/>
      </c>
      <c r="CJ93" s="296" t="str">
        <f ca="true">+IF(OFFSET('Water Data'!$I$29,0,10*ROW('Water Data'!I87))="","",OFFSET('Water Data'!$I$29,0,10*ROW('Water Data'!I87)))</f>
        <v/>
      </c>
      <c r="CK93" s="296" t="str">
        <f ca="true">+IF(OFFSET('Sanitation Data'!$D$28,0,10*ROW('Sanitation Data'!D87))="","",OFFSET('Sanitation Data'!$D$28,0,10*ROW('Sanitation Data'!D87)))</f>
        <v/>
      </c>
      <c r="CL93" s="296" t="str">
        <f ca="true">+IF(OFFSET('Sanitation Data'!$D$29,0,10*ROW('Sanitation Data'!D87))="","",OFFSET('Sanitation Data'!$D$29,0,10*ROW('Sanitation Data'!D87)))</f>
        <v/>
      </c>
      <c r="CM93" s="296" t="str">
        <f ca="true">+IF(OFFSET('Sanitation Data'!$D$30,0,10*ROW('Sanitation Data'!D87))="","",OFFSET('Sanitation Data'!$D$30,0,10*ROW('Sanitation Data'!D87)))</f>
        <v/>
      </c>
      <c r="CN93" s="296" t="str">
        <f ca="true">+IF(OFFSET('Sanitation Data'!$D$31,0,10*ROW('Sanitation Data'!D87))="","",OFFSET('Sanitation Data'!$D$31,0,10*ROW('Sanitation Data'!D87)))</f>
        <v/>
      </c>
      <c r="CO93" s="296" t="str">
        <f ca="true">+IF(OFFSET('Sanitation Data'!$D$32,0,10*ROW('Sanitation Data'!D87))="","",OFFSET('Sanitation Data'!$D$32,0,10*ROW('Sanitation Data'!D87)))</f>
        <v/>
      </c>
      <c r="CP93" s="296" t="str">
        <f ca="true">+IF(OFFSET('Sanitation Data'!$E$28,0,10*ROW('Sanitation Data'!E87))="","",OFFSET('Sanitation Data'!$E$28,0,10*ROW('Sanitation Data'!E87)))</f>
        <v/>
      </c>
      <c r="CQ93" s="296" t="str">
        <f ca="true">+IF(OFFSET('Sanitation Data'!$E$29,0,10*ROW('Sanitation Data'!E87))="","",OFFSET('Sanitation Data'!$E$29,0,10*ROW('Sanitation Data'!E87)))</f>
        <v/>
      </c>
      <c r="CR93" s="296" t="str">
        <f ca="true">+IF(OFFSET('Sanitation Data'!$E$30,0,10*ROW('Sanitation Data'!E87))="","",OFFSET('Sanitation Data'!$E$30,0,10*ROW('Sanitation Data'!E87)))</f>
        <v/>
      </c>
      <c r="CS93" s="296" t="str">
        <f ca="true">+IF(OFFSET('Sanitation Data'!$E$31,0,10*ROW('Sanitation Data'!E87))="","",OFFSET('Sanitation Data'!$E$31,0,10*ROW('Sanitation Data'!E87)))</f>
        <v/>
      </c>
      <c r="CT93" s="296" t="str">
        <f ca="true">+IF(OFFSET('Sanitation Data'!$E$32,0,10*ROW('Sanitation Data'!E87))="","",OFFSET('Sanitation Data'!$E$32,0,10*ROW('Sanitation Data'!E87)))</f>
        <v/>
      </c>
      <c r="CU93" s="296" t="str">
        <f ca="true">+IF(OFFSET('Sanitation Data'!$F$28,0,10*ROW('Sanitation Data'!F87))="","",OFFSET('Sanitation Data'!$F$28,0,10*ROW('Sanitation Data'!F87)))</f>
        <v/>
      </c>
      <c r="CV93" s="296" t="str">
        <f ca="true">+IF(OFFSET('Sanitation Data'!$F$29,0,10*ROW('Sanitation Data'!F87))="","",OFFSET('Sanitation Data'!$F$29,0,10*ROW('Sanitation Data'!F87)))</f>
        <v/>
      </c>
      <c r="CW93" s="296" t="str">
        <f ca="true">+IF(OFFSET('Sanitation Data'!$F$30,0,10*ROW('Sanitation Data'!F87))="","",OFFSET('Sanitation Data'!$F$30,0,10*ROW('Sanitation Data'!F87)))</f>
        <v/>
      </c>
      <c r="CX93" s="296" t="str">
        <f ca="true">+IF(OFFSET('Sanitation Data'!$F$31,0,10*ROW('Sanitation Data'!F87))="","",OFFSET('Sanitation Data'!$F$31,0,10*ROW('Sanitation Data'!F87)))</f>
        <v/>
      </c>
      <c r="CY93" s="296" t="str">
        <f ca="true">+IF(OFFSET('Sanitation Data'!$F$32,0,10*ROW('Sanitation Data'!F87))="","",OFFSET('Sanitation Data'!$F$32,0,10*ROW('Sanitation Data'!F87)))</f>
        <v/>
      </c>
      <c r="CZ93" s="296" t="str">
        <f ca="true">+IF(OFFSET('Sanitation Data'!$G$28,0,10*ROW('Sanitation Data'!G87))="","",OFFSET('Sanitation Data'!$G$28,0,10*ROW('Sanitation Data'!G87)))</f>
        <v/>
      </c>
      <c r="DA93" s="296" t="str">
        <f ca="true">+IF(OFFSET('Sanitation Data'!$G$29,0,10*ROW('Sanitation Data'!G87))="","",OFFSET('Sanitation Data'!$G$29,0,10*ROW('Sanitation Data'!G87)))</f>
        <v/>
      </c>
      <c r="DB93" s="296" t="str">
        <f ca="true">+IF(OFFSET('Sanitation Data'!$G$30,0,10*ROW('Sanitation Data'!G87))="","",OFFSET('Sanitation Data'!$G$30,0,10*ROW('Sanitation Data'!G87)))</f>
        <v/>
      </c>
      <c r="DC93" s="296" t="str">
        <f ca="true">+IF(OFFSET('Sanitation Data'!$G$31,0,10*ROW('Sanitation Data'!G87))="","",OFFSET('Sanitation Data'!$G$31,0,10*ROW('Sanitation Data'!G87)))</f>
        <v/>
      </c>
      <c r="DD93" s="296" t="str">
        <f ca="true">+IF(OFFSET('Sanitation Data'!$G$32,0,10*ROW('Sanitation Data'!G87))="","",OFFSET('Sanitation Data'!$G$32,0,10*ROW('Sanitation Data'!G87)))</f>
        <v/>
      </c>
      <c r="DE93" s="296" t="str">
        <f ca="true">+IF(OFFSET('Sanitation Data'!$H$28,0,10*ROW('Sanitation Data'!H87))="","",OFFSET('Sanitation Data'!$H$28,0,10*ROW('Sanitation Data'!H87)))</f>
        <v/>
      </c>
      <c r="DF93" s="296" t="str">
        <f ca="true">+IF(OFFSET('Sanitation Data'!$H$29,0,10*ROW('Sanitation Data'!H87))="","",OFFSET('Sanitation Data'!$H$29,0,10*ROW('Sanitation Data'!H87)))</f>
        <v/>
      </c>
      <c r="DG93" s="296" t="str">
        <f ca="true">+IF(OFFSET('Sanitation Data'!$H$30,0,10*ROW('Sanitation Data'!H87))="","",OFFSET('Sanitation Data'!$H$30,0,10*ROW('Sanitation Data'!H87)))</f>
        <v/>
      </c>
      <c r="DH93" s="296" t="str">
        <f ca="true">+IF(OFFSET('Sanitation Data'!$H$31,0,10*ROW('Sanitation Data'!H87))="","",OFFSET('Sanitation Data'!$H$31,0,10*ROW('Sanitation Data'!H87)))</f>
        <v/>
      </c>
      <c r="DI93" s="296" t="str">
        <f ca="true">+IF(OFFSET('Sanitation Data'!$H$32,0,10*ROW('Sanitation Data'!H87))="","",OFFSET('Sanitation Data'!$H$32,0,10*ROW('Sanitation Data'!H87)))</f>
        <v/>
      </c>
      <c r="DJ93" s="296" t="str">
        <f ca="true">+IF(OFFSET('Sanitation Data'!$I$28,0,10*ROW('Sanitation Data'!I87))="","",OFFSET('Sanitation Data'!$I$28,0,10*ROW('Sanitation Data'!I87)))</f>
        <v/>
      </c>
      <c r="DK93" s="296" t="str">
        <f ca="true">+IF(OFFSET('Sanitation Data'!$I$29,0,10*ROW('Sanitation Data'!I87))="","",OFFSET('Sanitation Data'!$I$29,0,10*ROW('Sanitation Data'!I87)))</f>
        <v/>
      </c>
      <c r="DL93" s="296" t="str">
        <f ca="true">+IF(OFFSET('Sanitation Data'!$I$30,0,10*ROW('Sanitation Data'!I87))="","",OFFSET('Sanitation Data'!$I$30,0,10*ROW('Sanitation Data'!I87)))</f>
        <v/>
      </c>
      <c r="DM93" s="296" t="str">
        <f ca="true">+IF(OFFSET('Sanitation Data'!$I$31,0,10*ROW('Sanitation Data'!I87))="","",OFFSET('Sanitation Data'!$I$31,0,10*ROW('Sanitation Data'!I87)))</f>
        <v/>
      </c>
      <c r="DN93" s="296" t="str">
        <f ca="true">+IF(OFFSET('Sanitation Data'!$I$32,0,10*ROW('Sanitation Data'!I87))="","",OFFSET('Sanitation Data'!$I$32,0,10*ROW('Sanitation Data'!I87)))</f>
        <v/>
      </c>
      <c r="DO93" s="296" t="str">
        <f ca="true">+IF(OFFSET('Hygiene Data'!$D$11,0,10*ROW('Hygiene Data'!D87))="","",OFFSET('Hygiene Data'!$D$11,0,10*ROW('Hygiene Data'!D87)))</f>
        <v/>
      </c>
      <c r="DP93" s="296" t="str">
        <f ca="true">+IF(OFFSET('Hygiene Data'!$D$12,0,10*ROW('Hygiene Data'!D87))="","",OFFSET('Hygiene Data'!$D$12,0,10*ROW('Hygiene Data'!D87)))</f>
        <v/>
      </c>
      <c r="DQ93" s="296" t="str">
        <f ca="true">+IF(OFFSET('Hygiene Data'!$D$13,0,10*ROW('Hygiene Data'!D87))="","",OFFSET('Hygiene Data'!$D$13,0,10*ROW('Hygiene Data'!D87)))</f>
        <v/>
      </c>
      <c r="DR93" s="296" t="str">
        <f ca="true">+IF(OFFSET('Hygiene Data'!$E$11,0,10*ROW('Hygiene Data'!E87))="","",OFFSET('Hygiene Data'!$E$11,0,10*ROW('Hygiene Data'!E87)))</f>
        <v/>
      </c>
      <c r="DS93" s="296" t="str">
        <f ca="true">+IF(OFFSET('Hygiene Data'!$E$12,0,10*ROW('Hygiene Data'!E87))="","",OFFSET('Hygiene Data'!$E$12,0,10*ROW('Hygiene Data'!E87)))</f>
        <v/>
      </c>
      <c r="DT93" s="296" t="str">
        <f ca="true">+IF(OFFSET('Hygiene Data'!$E$13,0,10*ROW('Hygiene Data'!E87))="","",OFFSET('Hygiene Data'!$E$13,0,10*ROW('Hygiene Data'!E87)))</f>
        <v/>
      </c>
      <c r="DU93" s="296" t="str">
        <f ca="true">+IF(OFFSET('Hygiene Data'!$F$11,0,10*ROW('Hygiene Data'!F87))="","",OFFSET('Hygiene Data'!$F$11,0,10*ROW('Hygiene Data'!F87)))</f>
        <v/>
      </c>
      <c r="DV93" s="296" t="str">
        <f ca="true">+IF(OFFSET('Hygiene Data'!$F$12,0,10*ROW('Hygiene Data'!F87))="","",OFFSET('Hygiene Data'!$F$12,0,10*ROW('Hygiene Data'!F87)))</f>
        <v/>
      </c>
      <c r="DW93" s="296" t="str">
        <f ca="true">+IF(OFFSET('Hygiene Data'!$F$13,0,10*ROW('Hygiene Data'!F87))="","",OFFSET('Hygiene Data'!$F$13,0,10*ROW('Hygiene Data'!F87)))</f>
        <v/>
      </c>
      <c r="DX93" s="296" t="str">
        <f ca="true">+IF(OFFSET('Hygiene Data'!$G$11,0,10*ROW('Hygiene Data'!G87))="","",OFFSET('Hygiene Data'!$G$11,0,10*ROW('Hygiene Data'!G87)))</f>
        <v/>
      </c>
      <c r="DY93" s="296" t="str">
        <f ca="true">+IF(OFFSET('Hygiene Data'!$G$12,0,10*ROW('Hygiene Data'!G87))="","",OFFSET('Hygiene Data'!$G$12,0,10*ROW('Hygiene Data'!G87)))</f>
        <v/>
      </c>
      <c r="DZ93" s="296" t="str">
        <f ca="true">+IF(OFFSET('Hygiene Data'!$G$13,0,10*ROW('Hygiene Data'!G87))="","",OFFSET('Hygiene Data'!$G$13,0,10*ROW('Hygiene Data'!G87)))</f>
        <v/>
      </c>
      <c r="EA93" s="296" t="str">
        <f ca="true">+IF(OFFSET('Hygiene Data'!$H$11,0,10*ROW('Hygiene Data'!H87))="","",OFFSET('Hygiene Data'!$H$11,0,10*ROW('Hygiene Data'!H87)))</f>
        <v/>
      </c>
      <c r="EB93" s="296" t="str">
        <f ca="true">+IF(OFFSET('Hygiene Data'!$H$12,0,10*ROW('Hygiene Data'!H87))="","",OFFSET('Hygiene Data'!$H$12,0,10*ROW('Hygiene Data'!H87)))</f>
        <v/>
      </c>
      <c r="EC93" s="296" t="str">
        <f ca="true">+IF(OFFSET('Hygiene Data'!$H$13,0,10*ROW('Hygiene Data'!H87))="","",OFFSET('Hygiene Data'!$H$13,0,10*ROW('Hygiene Data'!H87)))</f>
        <v/>
      </c>
      <c r="ED93" s="296" t="str">
        <f ca="true">+IF(OFFSET('Hygiene Data'!$I$11,0,10*ROW('Hygiene Data'!I87))="","",OFFSET('Hygiene Data'!$I$11,0,10*ROW('Hygiene Data'!I87)))</f>
        <v/>
      </c>
      <c r="EE93" s="296" t="str">
        <f ca="true">+IF(OFFSET('Hygiene Data'!$I$12,0,10*ROW('Hygiene Data'!I87))="","",OFFSET('Hygiene Data'!$I$12,0,10*ROW('Hygiene Data'!I87)))</f>
        <v/>
      </c>
      <c r="EF93" s="296"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8" t="str">
        <f t="shared" ca="true" si="1"/>
        <v/>
      </c>
      <c r="D94" s="9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6"/>
      <c r="BS94" s="296" t="str">
        <f ca="true">+IF(OFFSET('Water Data'!$D$27,0,10*ROW('Water Data'!D88))="","",OFFSET('Water Data'!$D$27,0,10*ROW('Water Data'!D88)))</f>
        <v/>
      </c>
      <c r="BT94" s="296" t="str">
        <f ca="true">+IF(OFFSET('Water Data'!$D$28,0,10*ROW('Water Data'!D88))="","",OFFSET('Water Data'!$D$28,0,10*ROW('Water Data'!D88)))</f>
        <v/>
      </c>
      <c r="BU94" s="296" t="str">
        <f ca="true">+IF(OFFSET('Water Data'!$D$29,0,10*ROW('Water Data'!D88))="","",OFFSET('Water Data'!$D$29,0,10*ROW('Water Data'!D88)))</f>
        <v/>
      </c>
      <c r="BV94" s="296" t="str">
        <f ca="true">+IF(OFFSET('Water Data'!$E$27,0,10*ROW('Water Data'!E88))="","",OFFSET('Water Data'!$E$27,0,10*ROW('Water Data'!E88)))</f>
        <v/>
      </c>
      <c r="BW94" s="296" t="str">
        <f ca="true">+IF(OFFSET('Water Data'!$E$28,0,10*ROW('Water Data'!E88))="","",OFFSET('Water Data'!$E$28,0,10*ROW('Water Data'!E88)))</f>
        <v/>
      </c>
      <c r="BX94" s="296" t="str">
        <f ca="true">+IF(OFFSET('Water Data'!$E$29,0,10*ROW('Water Data'!E88))="","",OFFSET('Water Data'!$E$29,0,10*ROW('Water Data'!E88)))</f>
        <v/>
      </c>
      <c r="BY94" s="296" t="str">
        <f ca="true">+IF(OFFSET('Water Data'!$F$27,0,10*ROW('Water Data'!F88))="","",OFFSET('Water Data'!$F$27,0,10*ROW('Water Data'!F88)))</f>
        <v/>
      </c>
      <c r="BZ94" s="296" t="str">
        <f ca="true">+IF(OFFSET('Water Data'!$F$28,0,10*ROW('Water Data'!F88))="","",OFFSET('Water Data'!$F$28,0,10*ROW('Water Data'!F88)))</f>
        <v/>
      </c>
      <c r="CA94" s="296" t="str">
        <f ca="true">+IF(OFFSET('Water Data'!$F$29,0,10*ROW('Water Data'!F88))="","",OFFSET('Water Data'!$F$29,0,10*ROW('Water Data'!F88)))</f>
        <v/>
      </c>
      <c r="CB94" s="296" t="str">
        <f ca="true">+IF(OFFSET('Water Data'!$G$27,0,10*ROW('Water Data'!G88))="","",OFFSET('Water Data'!$G$27,0,10*ROW('Water Data'!G88)))</f>
        <v/>
      </c>
      <c r="CC94" s="296" t="str">
        <f ca="true">+IF(OFFSET('Water Data'!$G$28,0,10*ROW('Water Data'!G88))="","",OFFSET('Water Data'!$G$28,0,10*ROW('Water Data'!G88)))</f>
        <v/>
      </c>
      <c r="CD94" s="296" t="str">
        <f ca="true">+IF(OFFSET('Water Data'!$G$29,0,10*ROW('Water Data'!G88))="","",OFFSET('Water Data'!$G$29,0,10*ROW('Water Data'!G88)))</f>
        <v/>
      </c>
      <c r="CE94" s="296" t="str">
        <f ca="true">+IF(OFFSET('Water Data'!$H$27,0,10*ROW('Water Data'!H88))="","",OFFSET('Water Data'!$H$27,0,10*ROW('Water Data'!H88)))</f>
        <v/>
      </c>
      <c r="CF94" s="296" t="str">
        <f ca="true">+IF(OFFSET('Water Data'!$H$28,0,10*ROW('Water Data'!H88))="","",OFFSET('Water Data'!$H$28,0,10*ROW('Water Data'!H88)))</f>
        <v/>
      </c>
      <c r="CG94" s="296" t="str">
        <f ca="true">+IF(OFFSET('Water Data'!$H$29,0,10*ROW('Water Data'!H88))="","",OFFSET('Water Data'!$H$29,0,10*ROW('Water Data'!H88)))</f>
        <v/>
      </c>
      <c r="CH94" s="296" t="str">
        <f ca="true">+IF(OFFSET('Water Data'!$I$27,0,10*ROW('Water Data'!I88))="","",OFFSET('Water Data'!$I$27,0,10*ROW('Water Data'!I88)))</f>
        <v/>
      </c>
      <c r="CI94" s="296" t="str">
        <f ca="true">+IF(OFFSET('Water Data'!$I$28,0,10*ROW('Water Data'!I88))="","",OFFSET('Water Data'!$I$28,0,10*ROW('Water Data'!I88)))</f>
        <v/>
      </c>
      <c r="CJ94" s="296" t="str">
        <f ca="true">+IF(OFFSET('Water Data'!$I$29,0,10*ROW('Water Data'!I88))="","",OFFSET('Water Data'!$I$29,0,10*ROW('Water Data'!I88)))</f>
        <v/>
      </c>
      <c r="CK94" s="296" t="str">
        <f ca="true">+IF(OFFSET('Sanitation Data'!$D$28,0,10*ROW('Sanitation Data'!D88))="","",OFFSET('Sanitation Data'!$D$28,0,10*ROW('Sanitation Data'!D88)))</f>
        <v/>
      </c>
      <c r="CL94" s="296" t="str">
        <f ca="true">+IF(OFFSET('Sanitation Data'!$D$29,0,10*ROW('Sanitation Data'!D88))="","",OFFSET('Sanitation Data'!$D$29,0,10*ROW('Sanitation Data'!D88)))</f>
        <v/>
      </c>
      <c r="CM94" s="296" t="str">
        <f ca="true">+IF(OFFSET('Sanitation Data'!$D$30,0,10*ROW('Sanitation Data'!D88))="","",OFFSET('Sanitation Data'!$D$30,0,10*ROW('Sanitation Data'!D88)))</f>
        <v/>
      </c>
      <c r="CN94" s="296" t="str">
        <f ca="true">+IF(OFFSET('Sanitation Data'!$D$31,0,10*ROW('Sanitation Data'!D88))="","",OFFSET('Sanitation Data'!$D$31,0,10*ROW('Sanitation Data'!D88)))</f>
        <v/>
      </c>
      <c r="CO94" s="296" t="str">
        <f ca="true">+IF(OFFSET('Sanitation Data'!$D$32,0,10*ROW('Sanitation Data'!D88))="","",OFFSET('Sanitation Data'!$D$32,0,10*ROW('Sanitation Data'!D88)))</f>
        <v/>
      </c>
      <c r="CP94" s="296" t="str">
        <f ca="true">+IF(OFFSET('Sanitation Data'!$E$28,0,10*ROW('Sanitation Data'!E88))="","",OFFSET('Sanitation Data'!$E$28,0,10*ROW('Sanitation Data'!E88)))</f>
        <v/>
      </c>
      <c r="CQ94" s="296" t="str">
        <f ca="true">+IF(OFFSET('Sanitation Data'!$E$29,0,10*ROW('Sanitation Data'!E88))="","",OFFSET('Sanitation Data'!$E$29,0,10*ROW('Sanitation Data'!E88)))</f>
        <v/>
      </c>
      <c r="CR94" s="296" t="str">
        <f ca="true">+IF(OFFSET('Sanitation Data'!$E$30,0,10*ROW('Sanitation Data'!E88))="","",OFFSET('Sanitation Data'!$E$30,0,10*ROW('Sanitation Data'!E88)))</f>
        <v/>
      </c>
      <c r="CS94" s="296" t="str">
        <f ca="true">+IF(OFFSET('Sanitation Data'!$E$31,0,10*ROW('Sanitation Data'!E88))="","",OFFSET('Sanitation Data'!$E$31,0,10*ROW('Sanitation Data'!E88)))</f>
        <v/>
      </c>
      <c r="CT94" s="296" t="str">
        <f ca="true">+IF(OFFSET('Sanitation Data'!$E$32,0,10*ROW('Sanitation Data'!E88))="","",OFFSET('Sanitation Data'!$E$32,0,10*ROW('Sanitation Data'!E88)))</f>
        <v/>
      </c>
      <c r="CU94" s="296" t="str">
        <f ca="true">+IF(OFFSET('Sanitation Data'!$F$28,0,10*ROW('Sanitation Data'!F88))="","",OFFSET('Sanitation Data'!$F$28,0,10*ROW('Sanitation Data'!F88)))</f>
        <v/>
      </c>
      <c r="CV94" s="296" t="str">
        <f ca="true">+IF(OFFSET('Sanitation Data'!$F$29,0,10*ROW('Sanitation Data'!F88))="","",OFFSET('Sanitation Data'!$F$29,0,10*ROW('Sanitation Data'!F88)))</f>
        <v/>
      </c>
      <c r="CW94" s="296" t="str">
        <f ca="true">+IF(OFFSET('Sanitation Data'!$F$30,0,10*ROW('Sanitation Data'!F88))="","",OFFSET('Sanitation Data'!$F$30,0,10*ROW('Sanitation Data'!F88)))</f>
        <v/>
      </c>
      <c r="CX94" s="296" t="str">
        <f ca="true">+IF(OFFSET('Sanitation Data'!$F$31,0,10*ROW('Sanitation Data'!F88))="","",OFFSET('Sanitation Data'!$F$31,0,10*ROW('Sanitation Data'!F88)))</f>
        <v/>
      </c>
      <c r="CY94" s="296" t="str">
        <f ca="true">+IF(OFFSET('Sanitation Data'!$F$32,0,10*ROW('Sanitation Data'!F88))="","",OFFSET('Sanitation Data'!$F$32,0,10*ROW('Sanitation Data'!F88)))</f>
        <v/>
      </c>
      <c r="CZ94" s="296" t="str">
        <f ca="true">+IF(OFFSET('Sanitation Data'!$G$28,0,10*ROW('Sanitation Data'!G88))="","",OFFSET('Sanitation Data'!$G$28,0,10*ROW('Sanitation Data'!G88)))</f>
        <v/>
      </c>
      <c r="DA94" s="296" t="str">
        <f ca="true">+IF(OFFSET('Sanitation Data'!$G$29,0,10*ROW('Sanitation Data'!G88))="","",OFFSET('Sanitation Data'!$G$29,0,10*ROW('Sanitation Data'!G88)))</f>
        <v/>
      </c>
      <c r="DB94" s="296" t="str">
        <f ca="true">+IF(OFFSET('Sanitation Data'!$G$30,0,10*ROW('Sanitation Data'!G88))="","",OFFSET('Sanitation Data'!$G$30,0,10*ROW('Sanitation Data'!G88)))</f>
        <v/>
      </c>
      <c r="DC94" s="296" t="str">
        <f ca="true">+IF(OFFSET('Sanitation Data'!$G$31,0,10*ROW('Sanitation Data'!G88))="","",OFFSET('Sanitation Data'!$G$31,0,10*ROW('Sanitation Data'!G88)))</f>
        <v/>
      </c>
      <c r="DD94" s="296" t="str">
        <f ca="true">+IF(OFFSET('Sanitation Data'!$G$32,0,10*ROW('Sanitation Data'!G88))="","",OFFSET('Sanitation Data'!$G$32,0,10*ROW('Sanitation Data'!G88)))</f>
        <v/>
      </c>
      <c r="DE94" s="296" t="str">
        <f ca="true">+IF(OFFSET('Sanitation Data'!$H$28,0,10*ROW('Sanitation Data'!H88))="","",OFFSET('Sanitation Data'!$H$28,0,10*ROW('Sanitation Data'!H88)))</f>
        <v/>
      </c>
      <c r="DF94" s="296" t="str">
        <f ca="true">+IF(OFFSET('Sanitation Data'!$H$29,0,10*ROW('Sanitation Data'!H88))="","",OFFSET('Sanitation Data'!$H$29,0,10*ROW('Sanitation Data'!H88)))</f>
        <v/>
      </c>
      <c r="DG94" s="296" t="str">
        <f ca="true">+IF(OFFSET('Sanitation Data'!$H$30,0,10*ROW('Sanitation Data'!H88))="","",OFFSET('Sanitation Data'!$H$30,0,10*ROW('Sanitation Data'!H88)))</f>
        <v/>
      </c>
      <c r="DH94" s="296" t="str">
        <f ca="true">+IF(OFFSET('Sanitation Data'!$H$31,0,10*ROW('Sanitation Data'!H88))="","",OFFSET('Sanitation Data'!$H$31,0,10*ROW('Sanitation Data'!H88)))</f>
        <v/>
      </c>
      <c r="DI94" s="296" t="str">
        <f ca="true">+IF(OFFSET('Sanitation Data'!$H$32,0,10*ROW('Sanitation Data'!H88))="","",OFFSET('Sanitation Data'!$H$32,0,10*ROW('Sanitation Data'!H88)))</f>
        <v/>
      </c>
      <c r="DJ94" s="296" t="str">
        <f ca="true">+IF(OFFSET('Sanitation Data'!$I$28,0,10*ROW('Sanitation Data'!I88))="","",OFFSET('Sanitation Data'!$I$28,0,10*ROW('Sanitation Data'!I88)))</f>
        <v/>
      </c>
      <c r="DK94" s="296" t="str">
        <f ca="true">+IF(OFFSET('Sanitation Data'!$I$29,0,10*ROW('Sanitation Data'!I88))="","",OFFSET('Sanitation Data'!$I$29,0,10*ROW('Sanitation Data'!I88)))</f>
        <v/>
      </c>
      <c r="DL94" s="296" t="str">
        <f ca="true">+IF(OFFSET('Sanitation Data'!$I$30,0,10*ROW('Sanitation Data'!I88))="","",OFFSET('Sanitation Data'!$I$30,0,10*ROW('Sanitation Data'!I88)))</f>
        <v/>
      </c>
      <c r="DM94" s="296" t="str">
        <f ca="true">+IF(OFFSET('Sanitation Data'!$I$31,0,10*ROW('Sanitation Data'!I88))="","",OFFSET('Sanitation Data'!$I$31,0,10*ROW('Sanitation Data'!I88)))</f>
        <v/>
      </c>
      <c r="DN94" s="296" t="str">
        <f ca="true">+IF(OFFSET('Sanitation Data'!$I$32,0,10*ROW('Sanitation Data'!I88))="","",OFFSET('Sanitation Data'!$I$32,0,10*ROW('Sanitation Data'!I88)))</f>
        <v/>
      </c>
      <c r="DO94" s="296" t="str">
        <f ca="true">+IF(OFFSET('Hygiene Data'!$D$11,0,10*ROW('Hygiene Data'!D88))="","",OFFSET('Hygiene Data'!$D$11,0,10*ROW('Hygiene Data'!D88)))</f>
        <v/>
      </c>
      <c r="DP94" s="296" t="str">
        <f ca="true">+IF(OFFSET('Hygiene Data'!$D$12,0,10*ROW('Hygiene Data'!D88))="","",OFFSET('Hygiene Data'!$D$12,0,10*ROW('Hygiene Data'!D88)))</f>
        <v/>
      </c>
      <c r="DQ94" s="296" t="str">
        <f ca="true">+IF(OFFSET('Hygiene Data'!$D$13,0,10*ROW('Hygiene Data'!D88))="","",OFFSET('Hygiene Data'!$D$13,0,10*ROW('Hygiene Data'!D88)))</f>
        <v/>
      </c>
      <c r="DR94" s="296" t="str">
        <f ca="true">+IF(OFFSET('Hygiene Data'!$E$11,0,10*ROW('Hygiene Data'!E88))="","",OFFSET('Hygiene Data'!$E$11,0,10*ROW('Hygiene Data'!E88)))</f>
        <v/>
      </c>
      <c r="DS94" s="296" t="str">
        <f ca="true">+IF(OFFSET('Hygiene Data'!$E$12,0,10*ROW('Hygiene Data'!E88))="","",OFFSET('Hygiene Data'!$E$12,0,10*ROW('Hygiene Data'!E88)))</f>
        <v/>
      </c>
      <c r="DT94" s="296" t="str">
        <f ca="true">+IF(OFFSET('Hygiene Data'!$E$13,0,10*ROW('Hygiene Data'!E88))="","",OFFSET('Hygiene Data'!$E$13,0,10*ROW('Hygiene Data'!E88)))</f>
        <v/>
      </c>
      <c r="DU94" s="296" t="str">
        <f ca="true">+IF(OFFSET('Hygiene Data'!$F$11,0,10*ROW('Hygiene Data'!F88))="","",OFFSET('Hygiene Data'!$F$11,0,10*ROW('Hygiene Data'!F88)))</f>
        <v/>
      </c>
      <c r="DV94" s="296" t="str">
        <f ca="true">+IF(OFFSET('Hygiene Data'!$F$12,0,10*ROW('Hygiene Data'!F88))="","",OFFSET('Hygiene Data'!$F$12,0,10*ROW('Hygiene Data'!F88)))</f>
        <v/>
      </c>
      <c r="DW94" s="296" t="str">
        <f ca="true">+IF(OFFSET('Hygiene Data'!$F$13,0,10*ROW('Hygiene Data'!F88))="","",OFFSET('Hygiene Data'!$F$13,0,10*ROW('Hygiene Data'!F88)))</f>
        <v/>
      </c>
      <c r="DX94" s="296" t="str">
        <f ca="true">+IF(OFFSET('Hygiene Data'!$G$11,0,10*ROW('Hygiene Data'!G88))="","",OFFSET('Hygiene Data'!$G$11,0,10*ROW('Hygiene Data'!G88)))</f>
        <v/>
      </c>
      <c r="DY94" s="296" t="str">
        <f ca="true">+IF(OFFSET('Hygiene Data'!$G$12,0,10*ROW('Hygiene Data'!G88))="","",OFFSET('Hygiene Data'!$G$12,0,10*ROW('Hygiene Data'!G88)))</f>
        <v/>
      </c>
      <c r="DZ94" s="296" t="str">
        <f ca="true">+IF(OFFSET('Hygiene Data'!$G$13,0,10*ROW('Hygiene Data'!G88))="","",OFFSET('Hygiene Data'!$G$13,0,10*ROW('Hygiene Data'!G88)))</f>
        <v/>
      </c>
      <c r="EA94" s="296" t="str">
        <f ca="true">+IF(OFFSET('Hygiene Data'!$H$11,0,10*ROW('Hygiene Data'!H88))="","",OFFSET('Hygiene Data'!$H$11,0,10*ROW('Hygiene Data'!H88)))</f>
        <v/>
      </c>
      <c r="EB94" s="296" t="str">
        <f ca="true">+IF(OFFSET('Hygiene Data'!$H$12,0,10*ROW('Hygiene Data'!H88))="","",OFFSET('Hygiene Data'!$H$12,0,10*ROW('Hygiene Data'!H88)))</f>
        <v/>
      </c>
      <c r="EC94" s="296" t="str">
        <f ca="true">+IF(OFFSET('Hygiene Data'!$H$13,0,10*ROW('Hygiene Data'!H88))="","",OFFSET('Hygiene Data'!$H$13,0,10*ROW('Hygiene Data'!H88)))</f>
        <v/>
      </c>
      <c r="ED94" s="296" t="str">
        <f ca="true">+IF(OFFSET('Hygiene Data'!$I$11,0,10*ROW('Hygiene Data'!I88))="","",OFFSET('Hygiene Data'!$I$11,0,10*ROW('Hygiene Data'!I88)))</f>
        <v/>
      </c>
      <c r="EE94" s="296" t="str">
        <f ca="true">+IF(OFFSET('Hygiene Data'!$I$12,0,10*ROW('Hygiene Data'!I88))="","",OFFSET('Hygiene Data'!$I$12,0,10*ROW('Hygiene Data'!I88)))</f>
        <v/>
      </c>
      <c r="EF94" s="296"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8" t="str">
        <f t="shared" ca="true" si="1"/>
        <v/>
      </c>
      <c r="D95" s="9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6"/>
      <c r="BS95" s="296" t="str">
        <f ca="true">+IF(OFFSET('Water Data'!$D$27,0,10*ROW('Water Data'!D89))="","",OFFSET('Water Data'!$D$27,0,10*ROW('Water Data'!D89)))</f>
        <v/>
      </c>
      <c r="BT95" s="296" t="str">
        <f ca="true">+IF(OFFSET('Water Data'!$D$28,0,10*ROW('Water Data'!D89))="","",OFFSET('Water Data'!$D$28,0,10*ROW('Water Data'!D89)))</f>
        <v/>
      </c>
      <c r="BU95" s="296" t="str">
        <f ca="true">+IF(OFFSET('Water Data'!$D$29,0,10*ROW('Water Data'!D89))="","",OFFSET('Water Data'!$D$29,0,10*ROW('Water Data'!D89)))</f>
        <v/>
      </c>
      <c r="BV95" s="296" t="str">
        <f ca="true">+IF(OFFSET('Water Data'!$E$27,0,10*ROW('Water Data'!E89))="","",OFFSET('Water Data'!$E$27,0,10*ROW('Water Data'!E89)))</f>
        <v/>
      </c>
      <c r="BW95" s="296" t="str">
        <f ca="true">+IF(OFFSET('Water Data'!$E$28,0,10*ROW('Water Data'!E89))="","",OFFSET('Water Data'!$E$28,0,10*ROW('Water Data'!E89)))</f>
        <v/>
      </c>
      <c r="BX95" s="296" t="str">
        <f ca="true">+IF(OFFSET('Water Data'!$E$29,0,10*ROW('Water Data'!E89))="","",OFFSET('Water Data'!$E$29,0,10*ROW('Water Data'!E89)))</f>
        <v/>
      </c>
      <c r="BY95" s="296" t="str">
        <f ca="true">+IF(OFFSET('Water Data'!$F$27,0,10*ROW('Water Data'!F89))="","",OFFSET('Water Data'!$F$27,0,10*ROW('Water Data'!F89)))</f>
        <v/>
      </c>
      <c r="BZ95" s="296" t="str">
        <f ca="true">+IF(OFFSET('Water Data'!$F$28,0,10*ROW('Water Data'!F89))="","",OFFSET('Water Data'!$F$28,0,10*ROW('Water Data'!F89)))</f>
        <v/>
      </c>
      <c r="CA95" s="296" t="str">
        <f ca="true">+IF(OFFSET('Water Data'!$F$29,0,10*ROW('Water Data'!F89))="","",OFFSET('Water Data'!$F$29,0,10*ROW('Water Data'!F89)))</f>
        <v/>
      </c>
      <c r="CB95" s="296" t="str">
        <f ca="true">+IF(OFFSET('Water Data'!$G$27,0,10*ROW('Water Data'!G89))="","",OFFSET('Water Data'!$G$27,0,10*ROW('Water Data'!G89)))</f>
        <v/>
      </c>
      <c r="CC95" s="296" t="str">
        <f ca="true">+IF(OFFSET('Water Data'!$G$28,0,10*ROW('Water Data'!G89))="","",OFFSET('Water Data'!$G$28,0,10*ROW('Water Data'!G89)))</f>
        <v/>
      </c>
      <c r="CD95" s="296" t="str">
        <f ca="true">+IF(OFFSET('Water Data'!$G$29,0,10*ROW('Water Data'!G89))="","",OFFSET('Water Data'!$G$29,0,10*ROW('Water Data'!G89)))</f>
        <v/>
      </c>
      <c r="CE95" s="296" t="str">
        <f ca="true">+IF(OFFSET('Water Data'!$H$27,0,10*ROW('Water Data'!H89))="","",OFFSET('Water Data'!$H$27,0,10*ROW('Water Data'!H89)))</f>
        <v/>
      </c>
      <c r="CF95" s="296" t="str">
        <f ca="true">+IF(OFFSET('Water Data'!$H$28,0,10*ROW('Water Data'!H89))="","",OFFSET('Water Data'!$H$28,0,10*ROW('Water Data'!H89)))</f>
        <v/>
      </c>
      <c r="CG95" s="296" t="str">
        <f ca="true">+IF(OFFSET('Water Data'!$H$29,0,10*ROW('Water Data'!H89))="","",OFFSET('Water Data'!$H$29,0,10*ROW('Water Data'!H89)))</f>
        <v/>
      </c>
      <c r="CH95" s="296" t="str">
        <f ca="true">+IF(OFFSET('Water Data'!$I$27,0,10*ROW('Water Data'!I89))="","",OFFSET('Water Data'!$I$27,0,10*ROW('Water Data'!I89)))</f>
        <v/>
      </c>
      <c r="CI95" s="296" t="str">
        <f ca="true">+IF(OFFSET('Water Data'!$I$28,0,10*ROW('Water Data'!I89))="","",OFFSET('Water Data'!$I$28,0,10*ROW('Water Data'!I89)))</f>
        <v/>
      </c>
      <c r="CJ95" s="296" t="str">
        <f ca="true">+IF(OFFSET('Water Data'!$I$29,0,10*ROW('Water Data'!I89))="","",OFFSET('Water Data'!$I$29,0,10*ROW('Water Data'!I89)))</f>
        <v/>
      </c>
      <c r="CK95" s="296" t="str">
        <f ca="true">+IF(OFFSET('Sanitation Data'!$D$28,0,10*ROW('Sanitation Data'!D89))="","",OFFSET('Sanitation Data'!$D$28,0,10*ROW('Sanitation Data'!D89)))</f>
        <v/>
      </c>
      <c r="CL95" s="296" t="str">
        <f ca="true">+IF(OFFSET('Sanitation Data'!$D$29,0,10*ROW('Sanitation Data'!D89))="","",OFFSET('Sanitation Data'!$D$29,0,10*ROW('Sanitation Data'!D89)))</f>
        <v/>
      </c>
      <c r="CM95" s="296" t="str">
        <f ca="true">+IF(OFFSET('Sanitation Data'!$D$30,0,10*ROW('Sanitation Data'!D89))="","",OFFSET('Sanitation Data'!$D$30,0,10*ROW('Sanitation Data'!D89)))</f>
        <v/>
      </c>
      <c r="CN95" s="296" t="str">
        <f ca="true">+IF(OFFSET('Sanitation Data'!$D$31,0,10*ROW('Sanitation Data'!D89))="","",OFFSET('Sanitation Data'!$D$31,0,10*ROW('Sanitation Data'!D89)))</f>
        <v/>
      </c>
      <c r="CO95" s="296" t="str">
        <f ca="true">+IF(OFFSET('Sanitation Data'!$D$32,0,10*ROW('Sanitation Data'!D89))="","",OFFSET('Sanitation Data'!$D$32,0,10*ROW('Sanitation Data'!D89)))</f>
        <v/>
      </c>
      <c r="CP95" s="296" t="str">
        <f ca="true">+IF(OFFSET('Sanitation Data'!$E$28,0,10*ROW('Sanitation Data'!E89))="","",OFFSET('Sanitation Data'!$E$28,0,10*ROW('Sanitation Data'!E89)))</f>
        <v/>
      </c>
      <c r="CQ95" s="296" t="str">
        <f ca="true">+IF(OFFSET('Sanitation Data'!$E$29,0,10*ROW('Sanitation Data'!E89))="","",OFFSET('Sanitation Data'!$E$29,0,10*ROW('Sanitation Data'!E89)))</f>
        <v/>
      </c>
      <c r="CR95" s="296" t="str">
        <f ca="true">+IF(OFFSET('Sanitation Data'!$E$30,0,10*ROW('Sanitation Data'!E89))="","",OFFSET('Sanitation Data'!$E$30,0,10*ROW('Sanitation Data'!E89)))</f>
        <v/>
      </c>
      <c r="CS95" s="296" t="str">
        <f ca="true">+IF(OFFSET('Sanitation Data'!$E$31,0,10*ROW('Sanitation Data'!E89))="","",OFFSET('Sanitation Data'!$E$31,0,10*ROW('Sanitation Data'!E89)))</f>
        <v/>
      </c>
      <c r="CT95" s="296" t="str">
        <f ca="true">+IF(OFFSET('Sanitation Data'!$E$32,0,10*ROW('Sanitation Data'!E89))="","",OFFSET('Sanitation Data'!$E$32,0,10*ROW('Sanitation Data'!E89)))</f>
        <v/>
      </c>
      <c r="CU95" s="296" t="str">
        <f ca="true">+IF(OFFSET('Sanitation Data'!$F$28,0,10*ROW('Sanitation Data'!F89))="","",OFFSET('Sanitation Data'!$F$28,0,10*ROW('Sanitation Data'!F89)))</f>
        <v/>
      </c>
      <c r="CV95" s="296" t="str">
        <f ca="true">+IF(OFFSET('Sanitation Data'!$F$29,0,10*ROW('Sanitation Data'!F89))="","",OFFSET('Sanitation Data'!$F$29,0,10*ROW('Sanitation Data'!F89)))</f>
        <v/>
      </c>
      <c r="CW95" s="296" t="str">
        <f ca="true">+IF(OFFSET('Sanitation Data'!$F$30,0,10*ROW('Sanitation Data'!F89))="","",OFFSET('Sanitation Data'!$F$30,0,10*ROW('Sanitation Data'!F89)))</f>
        <v/>
      </c>
      <c r="CX95" s="296" t="str">
        <f ca="true">+IF(OFFSET('Sanitation Data'!$F$31,0,10*ROW('Sanitation Data'!F89))="","",OFFSET('Sanitation Data'!$F$31,0,10*ROW('Sanitation Data'!F89)))</f>
        <v/>
      </c>
      <c r="CY95" s="296" t="str">
        <f ca="true">+IF(OFFSET('Sanitation Data'!$F$32,0,10*ROW('Sanitation Data'!F89))="","",OFFSET('Sanitation Data'!$F$32,0,10*ROW('Sanitation Data'!F89)))</f>
        <v/>
      </c>
      <c r="CZ95" s="296" t="str">
        <f ca="true">+IF(OFFSET('Sanitation Data'!$G$28,0,10*ROW('Sanitation Data'!G89))="","",OFFSET('Sanitation Data'!$G$28,0,10*ROW('Sanitation Data'!G89)))</f>
        <v/>
      </c>
      <c r="DA95" s="296" t="str">
        <f ca="true">+IF(OFFSET('Sanitation Data'!$G$29,0,10*ROW('Sanitation Data'!G89))="","",OFFSET('Sanitation Data'!$G$29,0,10*ROW('Sanitation Data'!G89)))</f>
        <v/>
      </c>
      <c r="DB95" s="296" t="str">
        <f ca="true">+IF(OFFSET('Sanitation Data'!$G$30,0,10*ROW('Sanitation Data'!G89))="","",OFFSET('Sanitation Data'!$G$30,0,10*ROW('Sanitation Data'!G89)))</f>
        <v/>
      </c>
      <c r="DC95" s="296" t="str">
        <f ca="true">+IF(OFFSET('Sanitation Data'!$G$31,0,10*ROW('Sanitation Data'!G89))="","",OFFSET('Sanitation Data'!$G$31,0,10*ROW('Sanitation Data'!G89)))</f>
        <v/>
      </c>
      <c r="DD95" s="296" t="str">
        <f ca="true">+IF(OFFSET('Sanitation Data'!$G$32,0,10*ROW('Sanitation Data'!G89))="","",OFFSET('Sanitation Data'!$G$32,0,10*ROW('Sanitation Data'!G89)))</f>
        <v/>
      </c>
      <c r="DE95" s="296" t="str">
        <f ca="true">+IF(OFFSET('Sanitation Data'!$H$28,0,10*ROW('Sanitation Data'!H89))="","",OFFSET('Sanitation Data'!$H$28,0,10*ROW('Sanitation Data'!H89)))</f>
        <v/>
      </c>
      <c r="DF95" s="296" t="str">
        <f ca="true">+IF(OFFSET('Sanitation Data'!$H$29,0,10*ROW('Sanitation Data'!H89))="","",OFFSET('Sanitation Data'!$H$29,0,10*ROW('Sanitation Data'!H89)))</f>
        <v/>
      </c>
      <c r="DG95" s="296" t="str">
        <f ca="true">+IF(OFFSET('Sanitation Data'!$H$30,0,10*ROW('Sanitation Data'!H89))="","",OFFSET('Sanitation Data'!$H$30,0,10*ROW('Sanitation Data'!H89)))</f>
        <v/>
      </c>
      <c r="DH95" s="296" t="str">
        <f ca="true">+IF(OFFSET('Sanitation Data'!$H$31,0,10*ROW('Sanitation Data'!H89))="","",OFFSET('Sanitation Data'!$H$31,0,10*ROW('Sanitation Data'!H89)))</f>
        <v/>
      </c>
      <c r="DI95" s="296" t="str">
        <f ca="true">+IF(OFFSET('Sanitation Data'!$H$32,0,10*ROW('Sanitation Data'!H89))="","",OFFSET('Sanitation Data'!$H$32,0,10*ROW('Sanitation Data'!H89)))</f>
        <v/>
      </c>
      <c r="DJ95" s="296" t="str">
        <f ca="true">+IF(OFFSET('Sanitation Data'!$I$28,0,10*ROW('Sanitation Data'!I89))="","",OFFSET('Sanitation Data'!$I$28,0,10*ROW('Sanitation Data'!I89)))</f>
        <v/>
      </c>
      <c r="DK95" s="296" t="str">
        <f ca="true">+IF(OFFSET('Sanitation Data'!$I$29,0,10*ROW('Sanitation Data'!I89))="","",OFFSET('Sanitation Data'!$I$29,0,10*ROW('Sanitation Data'!I89)))</f>
        <v/>
      </c>
      <c r="DL95" s="296" t="str">
        <f ca="true">+IF(OFFSET('Sanitation Data'!$I$30,0,10*ROW('Sanitation Data'!I89))="","",OFFSET('Sanitation Data'!$I$30,0,10*ROW('Sanitation Data'!I89)))</f>
        <v/>
      </c>
      <c r="DM95" s="296" t="str">
        <f ca="true">+IF(OFFSET('Sanitation Data'!$I$31,0,10*ROW('Sanitation Data'!I89))="","",OFFSET('Sanitation Data'!$I$31,0,10*ROW('Sanitation Data'!I89)))</f>
        <v/>
      </c>
      <c r="DN95" s="296" t="str">
        <f ca="true">+IF(OFFSET('Sanitation Data'!$I$32,0,10*ROW('Sanitation Data'!I89))="","",OFFSET('Sanitation Data'!$I$32,0,10*ROW('Sanitation Data'!I89)))</f>
        <v/>
      </c>
      <c r="DO95" s="296" t="str">
        <f ca="true">+IF(OFFSET('Hygiene Data'!$D$11,0,10*ROW('Hygiene Data'!D89))="","",OFFSET('Hygiene Data'!$D$11,0,10*ROW('Hygiene Data'!D89)))</f>
        <v/>
      </c>
      <c r="DP95" s="296" t="str">
        <f ca="true">+IF(OFFSET('Hygiene Data'!$D$12,0,10*ROW('Hygiene Data'!D89))="","",OFFSET('Hygiene Data'!$D$12,0,10*ROW('Hygiene Data'!D89)))</f>
        <v/>
      </c>
      <c r="DQ95" s="296" t="str">
        <f ca="true">+IF(OFFSET('Hygiene Data'!$D$13,0,10*ROW('Hygiene Data'!D89))="","",OFFSET('Hygiene Data'!$D$13,0,10*ROW('Hygiene Data'!D89)))</f>
        <v/>
      </c>
      <c r="DR95" s="296" t="str">
        <f ca="true">+IF(OFFSET('Hygiene Data'!$E$11,0,10*ROW('Hygiene Data'!E89))="","",OFFSET('Hygiene Data'!$E$11,0,10*ROW('Hygiene Data'!E89)))</f>
        <v/>
      </c>
      <c r="DS95" s="296" t="str">
        <f ca="true">+IF(OFFSET('Hygiene Data'!$E$12,0,10*ROW('Hygiene Data'!E89))="","",OFFSET('Hygiene Data'!$E$12,0,10*ROW('Hygiene Data'!E89)))</f>
        <v/>
      </c>
      <c r="DT95" s="296" t="str">
        <f ca="true">+IF(OFFSET('Hygiene Data'!$E$13,0,10*ROW('Hygiene Data'!E89))="","",OFFSET('Hygiene Data'!$E$13,0,10*ROW('Hygiene Data'!E89)))</f>
        <v/>
      </c>
      <c r="DU95" s="296" t="str">
        <f ca="true">+IF(OFFSET('Hygiene Data'!$F$11,0,10*ROW('Hygiene Data'!F89))="","",OFFSET('Hygiene Data'!$F$11,0,10*ROW('Hygiene Data'!F89)))</f>
        <v/>
      </c>
      <c r="DV95" s="296" t="str">
        <f ca="true">+IF(OFFSET('Hygiene Data'!$F$12,0,10*ROW('Hygiene Data'!F89))="","",OFFSET('Hygiene Data'!$F$12,0,10*ROW('Hygiene Data'!F89)))</f>
        <v/>
      </c>
      <c r="DW95" s="296" t="str">
        <f ca="true">+IF(OFFSET('Hygiene Data'!$F$13,0,10*ROW('Hygiene Data'!F89))="","",OFFSET('Hygiene Data'!$F$13,0,10*ROW('Hygiene Data'!F89)))</f>
        <v/>
      </c>
      <c r="DX95" s="296" t="str">
        <f ca="true">+IF(OFFSET('Hygiene Data'!$G$11,0,10*ROW('Hygiene Data'!G89))="","",OFFSET('Hygiene Data'!$G$11,0,10*ROW('Hygiene Data'!G89)))</f>
        <v/>
      </c>
      <c r="DY95" s="296" t="str">
        <f ca="true">+IF(OFFSET('Hygiene Data'!$G$12,0,10*ROW('Hygiene Data'!G89))="","",OFFSET('Hygiene Data'!$G$12,0,10*ROW('Hygiene Data'!G89)))</f>
        <v/>
      </c>
      <c r="DZ95" s="296" t="str">
        <f ca="true">+IF(OFFSET('Hygiene Data'!$G$13,0,10*ROW('Hygiene Data'!G89))="","",OFFSET('Hygiene Data'!$G$13,0,10*ROW('Hygiene Data'!G89)))</f>
        <v/>
      </c>
      <c r="EA95" s="296" t="str">
        <f ca="true">+IF(OFFSET('Hygiene Data'!$H$11,0,10*ROW('Hygiene Data'!H89))="","",OFFSET('Hygiene Data'!$H$11,0,10*ROW('Hygiene Data'!H89)))</f>
        <v/>
      </c>
      <c r="EB95" s="296" t="str">
        <f ca="true">+IF(OFFSET('Hygiene Data'!$H$12,0,10*ROW('Hygiene Data'!H89))="","",OFFSET('Hygiene Data'!$H$12,0,10*ROW('Hygiene Data'!H89)))</f>
        <v/>
      </c>
      <c r="EC95" s="296" t="str">
        <f ca="true">+IF(OFFSET('Hygiene Data'!$H$13,0,10*ROW('Hygiene Data'!H89))="","",OFFSET('Hygiene Data'!$H$13,0,10*ROW('Hygiene Data'!H89)))</f>
        <v/>
      </c>
      <c r="ED95" s="296" t="str">
        <f ca="true">+IF(OFFSET('Hygiene Data'!$I$11,0,10*ROW('Hygiene Data'!I89))="","",OFFSET('Hygiene Data'!$I$11,0,10*ROW('Hygiene Data'!I89)))</f>
        <v/>
      </c>
      <c r="EE95" s="296" t="str">
        <f ca="true">+IF(OFFSET('Hygiene Data'!$I$12,0,10*ROW('Hygiene Data'!I89))="","",OFFSET('Hygiene Data'!$I$12,0,10*ROW('Hygiene Data'!I89)))</f>
        <v/>
      </c>
      <c r="EF95" s="296"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8" t="str">
        <f t="shared" ca="true" si="1"/>
        <v/>
      </c>
      <c r="D96" s="9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6"/>
      <c r="BS96" s="296" t="str">
        <f ca="true">+IF(OFFSET('Water Data'!$D$27,0,10*ROW('Water Data'!D90))="","",OFFSET('Water Data'!$D$27,0,10*ROW('Water Data'!D90)))</f>
        <v/>
      </c>
      <c r="BT96" s="296" t="str">
        <f ca="true">+IF(OFFSET('Water Data'!$D$28,0,10*ROW('Water Data'!D90))="","",OFFSET('Water Data'!$D$28,0,10*ROW('Water Data'!D90)))</f>
        <v/>
      </c>
      <c r="BU96" s="296" t="str">
        <f ca="true">+IF(OFFSET('Water Data'!$D$29,0,10*ROW('Water Data'!D90))="","",OFFSET('Water Data'!$D$29,0,10*ROW('Water Data'!D90)))</f>
        <v/>
      </c>
      <c r="BV96" s="296" t="str">
        <f ca="true">+IF(OFFSET('Water Data'!$E$27,0,10*ROW('Water Data'!E90))="","",OFFSET('Water Data'!$E$27,0,10*ROW('Water Data'!E90)))</f>
        <v/>
      </c>
      <c r="BW96" s="296" t="str">
        <f ca="true">+IF(OFFSET('Water Data'!$E$28,0,10*ROW('Water Data'!E90))="","",OFFSET('Water Data'!$E$28,0,10*ROW('Water Data'!E90)))</f>
        <v/>
      </c>
      <c r="BX96" s="296" t="str">
        <f ca="true">+IF(OFFSET('Water Data'!$E$29,0,10*ROW('Water Data'!E90))="","",OFFSET('Water Data'!$E$29,0,10*ROW('Water Data'!E90)))</f>
        <v/>
      </c>
      <c r="BY96" s="296" t="str">
        <f ca="true">+IF(OFFSET('Water Data'!$F$27,0,10*ROW('Water Data'!F90))="","",OFFSET('Water Data'!$F$27,0,10*ROW('Water Data'!F90)))</f>
        <v/>
      </c>
      <c r="BZ96" s="296" t="str">
        <f ca="true">+IF(OFFSET('Water Data'!$F$28,0,10*ROW('Water Data'!F90))="","",OFFSET('Water Data'!$F$28,0,10*ROW('Water Data'!F90)))</f>
        <v/>
      </c>
      <c r="CA96" s="296" t="str">
        <f ca="true">+IF(OFFSET('Water Data'!$F$29,0,10*ROW('Water Data'!F90))="","",OFFSET('Water Data'!$F$29,0,10*ROW('Water Data'!F90)))</f>
        <v/>
      </c>
      <c r="CB96" s="296" t="str">
        <f ca="true">+IF(OFFSET('Water Data'!$G$27,0,10*ROW('Water Data'!G90))="","",OFFSET('Water Data'!$G$27,0,10*ROW('Water Data'!G90)))</f>
        <v/>
      </c>
      <c r="CC96" s="296" t="str">
        <f ca="true">+IF(OFFSET('Water Data'!$G$28,0,10*ROW('Water Data'!G90))="","",OFFSET('Water Data'!$G$28,0,10*ROW('Water Data'!G90)))</f>
        <v/>
      </c>
      <c r="CD96" s="296" t="str">
        <f ca="true">+IF(OFFSET('Water Data'!$G$29,0,10*ROW('Water Data'!G90))="","",OFFSET('Water Data'!$G$29,0,10*ROW('Water Data'!G90)))</f>
        <v/>
      </c>
      <c r="CE96" s="296" t="str">
        <f ca="true">+IF(OFFSET('Water Data'!$H$27,0,10*ROW('Water Data'!H90))="","",OFFSET('Water Data'!$H$27,0,10*ROW('Water Data'!H90)))</f>
        <v/>
      </c>
      <c r="CF96" s="296" t="str">
        <f ca="true">+IF(OFFSET('Water Data'!$H$28,0,10*ROW('Water Data'!H90))="","",OFFSET('Water Data'!$H$28,0,10*ROW('Water Data'!H90)))</f>
        <v/>
      </c>
      <c r="CG96" s="296" t="str">
        <f ca="true">+IF(OFFSET('Water Data'!$H$29,0,10*ROW('Water Data'!H90))="","",OFFSET('Water Data'!$H$29,0,10*ROW('Water Data'!H90)))</f>
        <v/>
      </c>
      <c r="CH96" s="296" t="str">
        <f ca="true">+IF(OFFSET('Water Data'!$I$27,0,10*ROW('Water Data'!I90))="","",OFFSET('Water Data'!$I$27,0,10*ROW('Water Data'!I90)))</f>
        <v/>
      </c>
      <c r="CI96" s="296" t="str">
        <f ca="true">+IF(OFFSET('Water Data'!$I$28,0,10*ROW('Water Data'!I90))="","",OFFSET('Water Data'!$I$28,0,10*ROW('Water Data'!I90)))</f>
        <v/>
      </c>
      <c r="CJ96" s="296" t="str">
        <f ca="true">+IF(OFFSET('Water Data'!$I$29,0,10*ROW('Water Data'!I90))="","",OFFSET('Water Data'!$I$29,0,10*ROW('Water Data'!I90)))</f>
        <v/>
      </c>
      <c r="CK96" s="296" t="str">
        <f ca="true">+IF(OFFSET('Sanitation Data'!$D$28,0,10*ROW('Sanitation Data'!D90))="","",OFFSET('Sanitation Data'!$D$28,0,10*ROW('Sanitation Data'!D90)))</f>
        <v/>
      </c>
      <c r="CL96" s="296" t="str">
        <f ca="true">+IF(OFFSET('Sanitation Data'!$D$29,0,10*ROW('Sanitation Data'!D90))="","",OFFSET('Sanitation Data'!$D$29,0,10*ROW('Sanitation Data'!D90)))</f>
        <v/>
      </c>
      <c r="CM96" s="296" t="str">
        <f ca="true">+IF(OFFSET('Sanitation Data'!$D$30,0,10*ROW('Sanitation Data'!D90))="","",OFFSET('Sanitation Data'!$D$30,0,10*ROW('Sanitation Data'!D90)))</f>
        <v/>
      </c>
      <c r="CN96" s="296" t="str">
        <f ca="true">+IF(OFFSET('Sanitation Data'!$D$31,0,10*ROW('Sanitation Data'!D90))="","",OFFSET('Sanitation Data'!$D$31,0,10*ROW('Sanitation Data'!D90)))</f>
        <v/>
      </c>
      <c r="CO96" s="296" t="str">
        <f ca="true">+IF(OFFSET('Sanitation Data'!$D$32,0,10*ROW('Sanitation Data'!D90))="","",OFFSET('Sanitation Data'!$D$32,0,10*ROW('Sanitation Data'!D90)))</f>
        <v/>
      </c>
      <c r="CP96" s="296" t="str">
        <f ca="true">+IF(OFFSET('Sanitation Data'!$E$28,0,10*ROW('Sanitation Data'!E90))="","",OFFSET('Sanitation Data'!$E$28,0,10*ROW('Sanitation Data'!E90)))</f>
        <v/>
      </c>
      <c r="CQ96" s="296" t="str">
        <f ca="true">+IF(OFFSET('Sanitation Data'!$E$29,0,10*ROW('Sanitation Data'!E90))="","",OFFSET('Sanitation Data'!$E$29,0,10*ROW('Sanitation Data'!E90)))</f>
        <v/>
      </c>
      <c r="CR96" s="296" t="str">
        <f ca="true">+IF(OFFSET('Sanitation Data'!$E$30,0,10*ROW('Sanitation Data'!E90))="","",OFFSET('Sanitation Data'!$E$30,0,10*ROW('Sanitation Data'!E90)))</f>
        <v/>
      </c>
      <c r="CS96" s="296" t="str">
        <f ca="true">+IF(OFFSET('Sanitation Data'!$E$31,0,10*ROW('Sanitation Data'!E90))="","",OFFSET('Sanitation Data'!$E$31,0,10*ROW('Sanitation Data'!E90)))</f>
        <v/>
      </c>
      <c r="CT96" s="296" t="str">
        <f ca="true">+IF(OFFSET('Sanitation Data'!$E$32,0,10*ROW('Sanitation Data'!E90))="","",OFFSET('Sanitation Data'!$E$32,0,10*ROW('Sanitation Data'!E90)))</f>
        <v/>
      </c>
      <c r="CU96" s="296" t="str">
        <f ca="true">+IF(OFFSET('Sanitation Data'!$F$28,0,10*ROW('Sanitation Data'!F90))="","",OFFSET('Sanitation Data'!$F$28,0,10*ROW('Sanitation Data'!F90)))</f>
        <v/>
      </c>
      <c r="CV96" s="296" t="str">
        <f ca="true">+IF(OFFSET('Sanitation Data'!$F$29,0,10*ROW('Sanitation Data'!F90))="","",OFFSET('Sanitation Data'!$F$29,0,10*ROW('Sanitation Data'!F90)))</f>
        <v/>
      </c>
      <c r="CW96" s="296" t="str">
        <f ca="true">+IF(OFFSET('Sanitation Data'!$F$30,0,10*ROW('Sanitation Data'!F90))="","",OFFSET('Sanitation Data'!$F$30,0,10*ROW('Sanitation Data'!F90)))</f>
        <v/>
      </c>
      <c r="CX96" s="296" t="str">
        <f ca="true">+IF(OFFSET('Sanitation Data'!$F$31,0,10*ROW('Sanitation Data'!F90))="","",OFFSET('Sanitation Data'!$F$31,0,10*ROW('Sanitation Data'!F90)))</f>
        <v/>
      </c>
      <c r="CY96" s="296" t="str">
        <f ca="true">+IF(OFFSET('Sanitation Data'!$F$32,0,10*ROW('Sanitation Data'!F90))="","",OFFSET('Sanitation Data'!$F$32,0,10*ROW('Sanitation Data'!F90)))</f>
        <v/>
      </c>
      <c r="CZ96" s="296" t="str">
        <f ca="true">+IF(OFFSET('Sanitation Data'!$G$28,0,10*ROW('Sanitation Data'!G90))="","",OFFSET('Sanitation Data'!$G$28,0,10*ROW('Sanitation Data'!G90)))</f>
        <v/>
      </c>
      <c r="DA96" s="296" t="str">
        <f ca="true">+IF(OFFSET('Sanitation Data'!$G$29,0,10*ROW('Sanitation Data'!G90))="","",OFFSET('Sanitation Data'!$G$29,0,10*ROW('Sanitation Data'!G90)))</f>
        <v/>
      </c>
      <c r="DB96" s="296" t="str">
        <f ca="true">+IF(OFFSET('Sanitation Data'!$G$30,0,10*ROW('Sanitation Data'!G90))="","",OFFSET('Sanitation Data'!$G$30,0,10*ROW('Sanitation Data'!G90)))</f>
        <v/>
      </c>
      <c r="DC96" s="296" t="str">
        <f ca="true">+IF(OFFSET('Sanitation Data'!$G$31,0,10*ROW('Sanitation Data'!G90))="","",OFFSET('Sanitation Data'!$G$31,0,10*ROW('Sanitation Data'!G90)))</f>
        <v/>
      </c>
      <c r="DD96" s="296" t="str">
        <f ca="true">+IF(OFFSET('Sanitation Data'!$G$32,0,10*ROW('Sanitation Data'!G90))="","",OFFSET('Sanitation Data'!$G$32,0,10*ROW('Sanitation Data'!G90)))</f>
        <v/>
      </c>
      <c r="DE96" s="296" t="str">
        <f ca="true">+IF(OFFSET('Sanitation Data'!$H$28,0,10*ROW('Sanitation Data'!H90))="","",OFFSET('Sanitation Data'!$H$28,0,10*ROW('Sanitation Data'!H90)))</f>
        <v/>
      </c>
      <c r="DF96" s="296" t="str">
        <f ca="true">+IF(OFFSET('Sanitation Data'!$H$29,0,10*ROW('Sanitation Data'!H90))="","",OFFSET('Sanitation Data'!$H$29,0,10*ROW('Sanitation Data'!H90)))</f>
        <v/>
      </c>
      <c r="DG96" s="296" t="str">
        <f ca="true">+IF(OFFSET('Sanitation Data'!$H$30,0,10*ROW('Sanitation Data'!H90))="","",OFFSET('Sanitation Data'!$H$30,0,10*ROW('Sanitation Data'!H90)))</f>
        <v/>
      </c>
      <c r="DH96" s="296" t="str">
        <f ca="true">+IF(OFFSET('Sanitation Data'!$H$31,0,10*ROW('Sanitation Data'!H90))="","",OFFSET('Sanitation Data'!$H$31,0,10*ROW('Sanitation Data'!H90)))</f>
        <v/>
      </c>
      <c r="DI96" s="296" t="str">
        <f ca="true">+IF(OFFSET('Sanitation Data'!$H$32,0,10*ROW('Sanitation Data'!H90))="","",OFFSET('Sanitation Data'!$H$32,0,10*ROW('Sanitation Data'!H90)))</f>
        <v/>
      </c>
      <c r="DJ96" s="296" t="str">
        <f ca="true">+IF(OFFSET('Sanitation Data'!$I$28,0,10*ROW('Sanitation Data'!I90))="","",OFFSET('Sanitation Data'!$I$28,0,10*ROW('Sanitation Data'!I90)))</f>
        <v/>
      </c>
      <c r="DK96" s="296" t="str">
        <f ca="true">+IF(OFFSET('Sanitation Data'!$I$29,0,10*ROW('Sanitation Data'!I90))="","",OFFSET('Sanitation Data'!$I$29,0,10*ROW('Sanitation Data'!I90)))</f>
        <v/>
      </c>
      <c r="DL96" s="296" t="str">
        <f ca="true">+IF(OFFSET('Sanitation Data'!$I$30,0,10*ROW('Sanitation Data'!I90))="","",OFFSET('Sanitation Data'!$I$30,0,10*ROW('Sanitation Data'!I90)))</f>
        <v/>
      </c>
      <c r="DM96" s="296" t="str">
        <f ca="true">+IF(OFFSET('Sanitation Data'!$I$31,0,10*ROW('Sanitation Data'!I90))="","",OFFSET('Sanitation Data'!$I$31,0,10*ROW('Sanitation Data'!I90)))</f>
        <v/>
      </c>
      <c r="DN96" s="296" t="str">
        <f ca="true">+IF(OFFSET('Sanitation Data'!$I$32,0,10*ROW('Sanitation Data'!I90))="","",OFFSET('Sanitation Data'!$I$32,0,10*ROW('Sanitation Data'!I90)))</f>
        <v/>
      </c>
      <c r="DO96" s="296" t="str">
        <f ca="true">+IF(OFFSET('Hygiene Data'!$D$11,0,10*ROW('Hygiene Data'!D90))="","",OFFSET('Hygiene Data'!$D$11,0,10*ROW('Hygiene Data'!D90)))</f>
        <v/>
      </c>
      <c r="DP96" s="296" t="str">
        <f ca="true">+IF(OFFSET('Hygiene Data'!$D$12,0,10*ROW('Hygiene Data'!D90))="","",OFFSET('Hygiene Data'!$D$12,0,10*ROW('Hygiene Data'!D90)))</f>
        <v/>
      </c>
      <c r="DQ96" s="296" t="str">
        <f ca="true">+IF(OFFSET('Hygiene Data'!$D$13,0,10*ROW('Hygiene Data'!D90))="","",OFFSET('Hygiene Data'!$D$13,0,10*ROW('Hygiene Data'!D90)))</f>
        <v/>
      </c>
      <c r="DR96" s="296" t="str">
        <f ca="true">+IF(OFFSET('Hygiene Data'!$E$11,0,10*ROW('Hygiene Data'!E90))="","",OFFSET('Hygiene Data'!$E$11,0,10*ROW('Hygiene Data'!E90)))</f>
        <v/>
      </c>
      <c r="DS96" s="296" t="str">
        <f ca="true">+IF(OFFSET('Hygiene Data'!$E$12,0,10*ROW('Hygiene Data'!E90))="","",OFFSET('Hygiene Data'!$E$12,0,10*ROW('Hygiene Data'!E90)))</f>
        <v/>
      </c>
      <c r="DT96" s="296" t="str">
        <f ca="true">+IF(OFFSET('Hygiene Data'!$E$13,0,10*ROW('Hygiene Data'!E90))="","",OFFSET('Hygiene Data'!$E$13,0,10*ROW('Hygiene Data'!E90)))</f>
        <v/>
      </c>
      <c r="DU96" s="296" t="str">
        <f ca="true">+IF(OFFSET('Hygiene Data'!$F$11,0,10*ROW('Hygiene Data'!F90))="","",OFFSET('Hygiene Data'!$F$11,0,10*ROW('Hygiene Data'!F90)))</f>
        <v/>
      </c>
      <c r="DV96" s="296" t="str">
        <f ca="true">+IF(OFFSET('Hygiene Data'!$F$12,0,10*ROW('Hygiene Data'!F90))="","",OFFSET('Hygiene Data'!$F$12,0,10*ROW('Hygiene Data'!F90)))</f>
        <v/>
      </c>
      <c r="DW96" s="296" t="str">
        <f ca="true">+IF(OFFSET('Hygiene Data'!$F$13,0,10*ROW('Hygiene Data'!F90))="","",OFFSET('Hygiene Data'!$F$13,0,10*ROW('Hygiene Data'!F90)))</f>
        <v/>
      </c>
      <c r="DX96" s="296" t="str">
        <f ca="true">+IF(OFFSET('Hygiene Data'!$G$11,0,10*ROW('Hygiene Data'!G90))="","",OFFSET('Hygiene Data'!$G$11,0,10*ROW('Hygiene Data'!G90)))</f>
        <v/>
      </c>
      <c r="DY96" s="296" t="str">
        <f ca="true">+IF(OFFSET('Hygiene Data'!$G$12,0,10*ROW('Hygiene Data'!G90))="","",OFFSET('Hygiene Data'!$G$12,0,10*ROW('Hygiene Data'!G90)))</f>
        <v/>
      </c>
      <c r="DZ96" s="296" t="str">
        <f ca="true">+IF(OFFSET('Hygiene Data'!$G$13,0,10*ROW('Hygiene Data'!G90))="","",OFFSET('Hygiene Data'!$G$13,0,10*ROW('Hygiene Data'!G90)))</f>
        <v/>
      </c>
      <c r="EA96" s="296" t="str">
        <f ca="true">+IF(OFFSET('Hygiene Data'!$H$11,0,10*ROW('Hygiene Data'!H90))="","",OFFSET('Hygiene Data'!$H$11,0,10*ROW('Hygiene Data'!H90)))</f>
        <v/>
      </c>
      <c r="EB96" s="296" t="str">
        <f ca="true">+IF(OFFSET('Hygiene Data'!$H$12,0,10*ROW('Hygiene Data'!H90))="","",OFFSET('Hygiene Data'!$H$12,0,10*ROW('Hygiene Data'!H90)))</f>
        <v/>
      </c>
      <c r="EC96" s="296" t="str">
        <f ca="true">+IF(OFFSET('Hygiene Data'!$H$13,0,10*ROW('Hygiene Data'!H90))="","",OFFSET('Hygiene Data'!$H$13,0,10*ROW('Hygiene Data'!H90)))</f>
        <v/>
      </c>
      <c r="ED96" s="296" t="str">
        <f ca="true">+IF(OFFSET('Hygiene Data'!$I$11,0,10*ROW('Hygiene Data'!I90))="","",OFFSET('Hygiene Data'!$I$11,0,10*ROW('Hygiene Data'!I90)))</f>
        <v/>
      </c>
      <c r="EE96" s="296" t="str">
        <f ca="true">+IF(OFFSET('Hygiene Data'!$I$12,0,10*ROW('Hygiene Data'!I90))="","",OFFSET('Hygiene Data'!$I$12,0,10*ROW('Hygiene Data'!I90)))</f>
        <v/>
      </c>
      <c r="EF96" s="296"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8" t="str">
        <f t="shared" ca="true" si="1"/>
        <v/>
      </c>
      <c r="D97" s="9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6"/>
      <c r="BS97" s="296" t="str">
        <f ca="true">+IF(OFFSET('Water Data'!$D$27,0,10*ROW('Water Data'!D91))="","",OFFSET('Water Data'!$D$27,0,10*ROW('Water Data'!D91)))</f>
        <v/>
      </c>
      <c r="BT97" s="296" t="str">
        <f ca="true">+IF(OFFSET('Water Data'!$D$28,0,10*ROW('Water Data'!D91))="","",OFFSET('Water Data'!$D$28,0,10*ROW('Water Data'!D91)))</f>
        <v/>
      </c>
      <c r="BU97" s="296" t="str">
        <f ca="true">+IF(OFFSET('Water Data'!$D$29,0,10*ROW('Water Data'!D91))="","",OFFSET('Water Data'!$D$29,0,10*ROW('Water Data'!D91)))</f>
        <v/>
      </c>
      <c r="BV97" s="296" t="str">
        <f ca="true">+IF(OFFSET('Water Data'!$E$27,0,10*ROW('Water Data'!E91))="","",OFFSET('Water Data'!$E$27,0,10*ROW('Water Data'!E91)))</f>
        <v/>
      </c>
      <c r="BW97" s="296" t="str">
        <f ca="true">+IF(OFFSET('Water Data'!$E$28,0,10*ROW('Water Data'!E91))="","",OFFSET('Water Data'!$E$28,0,10*ROW('Water Data'!E91)))</f>
        <v/>
      </c>
      <c r="BX97" s="296" t="str">
        <f ca="true">+IF(OFFSET('Water Data'!$E$29,0,10*ROW('Water Data'!E91))="","",OFFSET('Water Data'!$E$29,0,10*ROW('Water Data'!E91)))</f>
        <v/>
      </c>
      <c r="BY97" s="296" t="str">
        <f ca="true">+IF(OFFSET('Water Data'!$F$27,0,10*ROW('Water Data'!F91))="","",OFFSET('Water Data'!$F$27,0,10*ROW('Water Data'!F91)))</f>
        <v/>
      </c>
      <c r="BZ97" s="296" t="str">
        <f ca="true">+IF(OFFSET('Water Data'!$F$28,0,10*ROW('Water Data'!F91))="","",OFFSET('Water Data'!$F$28,0,10*ROW('Water Data'!F91)))</f>
        <v/>
      </c>
      <c r="CA97" s="296" t="str">
        <f ca="true">+IF(OFFSET('Water Data'!$F$29,0,10*ROW('Water Data'!F91))="","",OFFSET('Water Data'!$F$29,0,10*ROW('Water Data'!F91)))</f>
        <v/>
      </c>
      <c r="CB97" s="296" t="str">
        <f ca="true">+IF(OFFSET('Water Data'!$G$27,0,10*ROW('Water Data'!G91))="","",OFFSET('Water Data'!$G$27,0,10*ROW('Water Data'!G91)))</f>
        <v/>
      </c>
      <c r="CC97" s="296" t="str">
        <f ca="true">+IF(OFFSET('Water Data'!$G$28,0,10*ROW('Water Data'!G91))="","",OFFSET('Water Data'!$G$28,0,10*ROW('Water Data'!G91)))</f>
        <v/>
      </c>
      <c r="CD97" s="296" t="str">
        <f ca="true">+IF(OFFSET('Water Data'!$G$29,0,10*ROW('Water Data'!G91))="","",OFFSET('Water Data'!$G$29,0,10*ROW('Water Data'!G91)))</f>
        <v/>
      </c>
      <c r="CE97" s="296" t="str">
        <f ca="true">+IF(OFFSET('Water Data'!$H$27,0,10*ROW('Water Data'!H91))="","",OFFSET('Water Data'!$H$27,0,10*ROW('Water Data'!H91)))</f>
        <v/>
      </c>
      <c r="CF97" s="296" t="str">
        <f ca="true">+IF(OFFSET('Water Data'!$H$28,0,10*ROW('Water Data'!H91))="","",OFFSET('Water Data'!$H$28,0,10*ROW('Water Data'!H91)))</f>
        <v/>
      </c>
      <c r="CG97" s="296" t="str">
        <f ca="true">+IF(OFFSET('Water Data'!$H$29,0,10*ROW('Water Data'!H91))="","",OFFSET('Water Data'!$H$29,0,10*ROW('Water Data'!H91)))</f>
        <v/>
      </c>
      <c r="CH97" s="296" t="str">
        <f ca="true">+IF(OFFSET('Water Data'!$I$27,0,10*ROW('Water Data'!I91))="","",OFFSET('Water Data'!$I$27,0,10*ROW('Water Data'!I91)))</f>
        <v/>
      </c>
      <c r="CI97" s="296" t="str">
        <f ca="true">+IF(OFFSET('Water Data'!$I$28,0,10*ROW('Water Data'!I91))="","",OFFSET('Water Data'!$I$28,0,10*ROW('Water Data'!I91)))</f>
        <v/>
      </c>
      <c r="CJ97" s="296" t="str">
        <f ca="true">+IF(OFFSET('Water Data'!$I$29,0,10*ROW('Water Data'!I91))="","",OFFSET('Water Data'!$I$29,0,10*ROW('Water Data'!I91)))</f>
        <v/>
      </c>
      <c r="CK97" s="296" t="str">
        <f ca="true">+IF(OFFSET('Sanitation Data'!$D$28,0,10*ROW('Sanitation Data'!D91))="","",OFFSET('Sanitation Data'!$D$28,0,10*ROW('Sanitation Data'!D91)))</f>
        <v/>
      </c>
      <c r="CL97" s="296" t="str">
        <f ca="true">+IF(OFFSET('Sanitation Data'!$D$29,0,10*ROW('Sanitation Data'!D91))="","",OFFSET('Sanitation Data'!$D$29,0,10*ROW('Sanitation Data'!D91)))</f>
        <v/>
      </c>
      <c r="CM97" s="296" t="str">
        <f ca="true">+IF(OFFSET('Sanitation Data'!$D$30,0,10*ROW('Sanitation Data'!D91))="","",OFFSET('Sanitation Data'!$D$30,0,10*ROW('Sanitation Data'!D91)))</f>
        <v/>
      </c>
      <c r="CN97" s="296" t="str">
        <f ca="true">+IF(OFFSET('Sanitation Data'!$D$31,0,10*ROW('Sanitation Data'!D91))="","",OFFSET('Sanitation Data'!$D$31,0,10*ROW('Sanitation Data'!D91)))</f>
        <v/>
      </c>
      <c r="CO97" s="296" t="str">
        <f ca="true">+IF(OFFSET('Sanitation Data'!$D$32,0,10*ROW('Sanitation Data'!D91))="","",OFFSET('Sanitation Data'!$D$32,0,10*ROW('Sanitation Data'!D91)))</f>
        <v/>
      </c>
      <c r="CP97" s="296" t="str">
        <f ca="true">+IF(OFFSET('Sanitation Data'!$E$28,0,10*ROW('Sanitation Data'!E91))="","",OFFSET('Sanitation Data'!$E$28,0,10*ROW('Sanitation Data'!E91)))</f>
        <v/>
      </c>
      <c r="CQ97" s="296" t="str">
        <f ca="true">+IF(OFFSET('Sanitation Data'!$E$29,0,10*ROW('Sanitation Data'!E91))="","",OFFSET('Sanitation Data'!$E$29,0,10*ROW('Sanitation Data'!E91)))</f>
        <v/>
      </c>
      <c r="CR97" s="296" t="str">
        <f ca="true">+IF(OFFSET('Sanitation Data'!$E$30,0,10*ROW('Sanitation Data'!E91))="","",OFFSET('Sanitation Data'!$E$30,0,10*ROW('Sanitation Data'!E91)))</f>
        <v/>
      </c>
      <c r="CS97" s="296" t="str">
        <f ca="true">+IF(OFFSET('Sanitation Data'!$E$31,0,10*ROW('Sanitation Data'!E91))="","",OFFSET('Sanitation Data'!$E$31,0,10*ROW('Sanitation Data'!E91)))</f>
        <v/>
      </c>
      <c r="CT97" s="296" t="str">
        <f ca="true">+IF(OFFSET('Sanitation Data'!$E$32,0,10*ROW('Sanitation Data'!E91))="","",OFFSET('Sanitation Data'!$E$32,0,10*ROW('Sanitation Data'!E91)))</f>
        <v/>
      </c>
      <c r="CU97" s="296" t="str">
        <f ca="true">+IF(OFFSET('Sanitation Data'!$F$28,0,10*ROW('Sanitation Data'!F91))="","",OFFSET('Sanitation Data'!$F$28,0,10*ROW('Sanitation Data'!F91)))</f>
        <v/>
      </c>
      <c r="CV97" s="296" t="str">
        <f ca="true">+IF(OFFSET('Sanitation Data'!$F$29,0,10*ROW('Sanitation Data'!F91))="","",OFFSET('Sanitation Data'!$F$29,0,10*ROW('Sanitation Data'!F91)))</f>
        <v/>
      </c>
      <c r="CW97" s="296" t="str">
        <f ca="true">+IF(OFFSET('Sanitation Data'!$F$30,0,10*ROW('Sanitation Data'!F91))="","",OFFSET('Sanitation Data'!$F$30,0,10*ROW('Sanitation Data'!F91)))</f>
        <v/>
      </c>
      <c r="CX97" s="296" t="str">
        <f ca="true">+IF(OFFSET('Sanitation Data'!$F$31,0,10*ROW('Sanitation Data'!F91))="","",OFFSET('Sanitation Data'!$F$31,0,10*ROW('Sanitation Data'!F91)))</f>
        <v/>
      </c>
      <c r="CY97" s="296" t="str">
        <f ca="true">+IF(OFFSET('Sanitation Data'!$F$32,0,10*ROW('Sanitation Data'!F91))="","",OFFSET('Sanitation Data'!$F$32,0,10*ROW('Sanitation Data'!F91)))</f>
        <v/>
      </c>
      <c r="CZ97" s="296" t="str">
        <f ca="true">+IF(OFFSET('Sanitation Data'!$G$28,0,10*ROW('Sanitation Data'!G91))="","",OFFSET('Sanitation Data'!$G$28,0,10*ROW('Sanitation Data'!G91)))</f>
        <v/>
      </c>
      <c r="DA97" s="296" t="str">
        <f ca="true">+IF(OFFSET('Sanitation Data'!$G$29,0,10*ROW('Sanitation Data'!G91))="","",OFFSET('Sanitation Data'!$G$29,0,10*ROW('Sanitation Data'!G91)))</f>
        <v/>
      </c>
      <c r="DB97" s="296" t="str">
        <f ca="true">+IF(OFFSET('Sanitation Data'!$G$30,0,10*ROW('Sanitation Data'!G91))="","",OFFSET('Sanitation Data'!$G$30,0,10*ROW('Sanitation Data'!G91)))</f>
        <v/>
      </c>
      <c r="DC97" s="296" t="str">
        <f ca="true">+IF(OFFSET('Sanitation Data'!$G$31,0,10*ROW('Sanitation Data'!G91))="","",OFFSET('Sanitation Data'!$G$31,0,10*ROW('Sanitation Data'!G91)))</f>
        <v/>
      </c>
      <c r="DD97" s="296" t="str">
        <f ca="true">+IF(OFFSET('Sanitation Data'!$G$32,0,10*ROW('Sanitation Data'!G91))="","",OFFSET('Sanitation Data'!$G$32,0,10*ROW('Sanitation Data'!G91)))</f>
        <v/>
      </c>
      <c r="DE97" s="296" t="str">
        <f ca="true">+IF(OFFSET('Sanitation Data'!$H$28,0,10*ROW('Sanitation Data'!H91))="","",OFFSET('Sanitation Data'!$H$28,0,10*ROW('Sanitation Data'!H91)))</f>
        <v/>
      </c>
      <c r="DF97" s="296" t="str">
        <f ca="true">+IF(OFFSET('Sanitation Data'!$H$29,0,10*ROW('Sanitation Data'!H91))="","",OFFSET('Sanitation Data'!$H$29,0,10*ROW('Sanitation Data'!H91)))</f>
        <v/>
      </c>
      <c r="DG97" s="296" t="str">
        <f ca="true">+IF(OFFSET('Sanitation Data'!$H$30,0,10*ROW('Sanitation Data'!H91))="","",OFFSET('Sanitation Data'!$H$30,0,10*ROW('Sanitation Data'!H91)))</f>
        <v/>
      </c>
      <c r="DH97" s="296" t="str">
        <f ca="true">+IF(OFFSET('Sanitation Data'!$H$31,0,10*ROW('Sanitation Data'!H91))="","",OFFSET('Sanitation Data'!$H$31,0,10*ROW('Sanitation Data'!H91)))</f>
        <v/>
      </c>
      <c r="DI97" s="296" t="str">
        <f ca="true">+IF(OFFSET('Sanitation Data'!$H$32,0,10*ROW('Sanitation Data'!H91))="","",OFFSET('Sanitation Data'!$H$32,0,10*ROW('Sanitation Data'!H91)))</f>
        <v/>
      </c>
      <c r="DJ97" s="296" t="str">
        <f ca="true">+IF(OFFSET('Sanitation Data'!$I$28,0,10*ROW('Sanitation Data'!I91))="","",OFFSET('Sanitation Data'!$I$28,0,10*ROW('Sanitation Data'!I91)))</f>
        <v/>
      </c>
      <c r="DK97" s="296" t="str">
        <f ca="true">+IF(OFFSET('Sanitation Data'!$I$29,0,10*ROW('Sanitation Data'!I91))="","",OFFSET('Sanitation Data'!$I$29,0,10*ROW('Sanitation Data'!I91)))</f>
        <v/>
      </c>
      <c r="DL97" s="296" t="str">
        <f ca="true">+IF(OFFSET('Sanitation Data'!$I$30,0,10*ROW('Sanitation Data'!I91))="","",OFFSET('Sanitation Data'!$I$30,0,10*ROW('Sanitation Data'!I91)))</f>
        <v/>
      </c>
      <c r="DM97" s="296" t="str">
        <f ca="true">+IF(OFFSET('Sanitation Data'!$I$31,0,10*ROW('Sanitation Data'!I91))="","",OFFSET('Sanitation Data'!$I$31,0,10*ROW('Sanitation Data'!I91)))</f>
        <v/>
      </c>
      <c r="DN97" s="296" t="str">
        <f ca="true">+IF(OFFSET('Sanitation Data'!$I$32,0,10*ROW('Sanitation Data'!I91))="","",OFFSET('Sanitation Data'!$I$32,0,10*ROW('Sanitation Data'!I91)))</f>
        <v/>
      </c>
      <c r="DO97" s="296" t="str">
        <f ca="true">+IF(OFFSET('Hygiene Data'!$D$11,0,10*ROW('Hygiene Data'!D91))="","",OFFSET('Hygiene Data'!$D$11,0,10*ROW('Hygiene Data'!D91)))</f>
        <v/>
      </c>
      <c r="DP97" s="296" t="str">
        <f ca="true">+IF(OFFSET('Hygiene Data'!$D$12,0,10*ROW('Hygiene Data'!D91))="","",OFFSET('Hygiene Data'!$D$12,0,10*ROW('Hygiene Data'!D91)))</f>
        <v/>
      </c>
      <c r="DQ97" s="296" t="str">
        <f ca="true">+IF(OFFSET('Hygiene Data'!$D$13,0,10*ROW('Hygiene Data'!D91))="","",OFFSET('Hygiene Data'!$D$13,0,10*ROW('Hygiene Data'!D91)))</f>
        <v/>
      </c>
      <c r="DR97" s="296" t="str">
        <f ca="true">+IF(OFFSET('Hygiene Data'!$E$11,0,10*ROW('Hygiene Data'!E91))="","",OFFSET('Hygiene Data'!$E$11,0,10*ROW('Hygiene Data'!E91)))</f>
        <v/>
      </c>
      <c r="DS97" s="296" t="str">
        <f ca="true">+IF(OFFSET('Hygiene Data'!$E$12,0,10*ROW('Hygiene Data'!E91))="","",OFFSET('Hygiene Data'!$E$12,0,10*ROW('Hygiene Data'!E91)))</f>
        <v/>
      </c>
      <c r="DT97" s="296" t="str">
        <f ca="true">+IF(OFFSET('Hygiene Data'!$E$13,0,10*ROW('Hygiene Data'!E91))="","",OFFSET('Hygiene Data'!$E$13,0,10*ROW('Hygiene Data'!E91)))</f>
        <v/>
      </c>
      <c r="DU97" s="296" t="str">
        <f ca="true">+IF(OFFSET('Hygiene Data'!$F$11,0,10*ROW('Hygiene Data'!F91))="","",OFFSET('Hygiene Data'!$F$11,0,10*ROW('Hygiene Data'!F91)))</f>
        <v/>
      </c>
      <c r="DV97" s="296" t="str">
        <f ca="true">+IF(OFFSET('Hygiene Data'!$F$12,0,10*ROW('Hygiene Data'!F91))="","",OFFSET('Hygiene Data'!$F$12,0,10*ROW('Hygiene Data'!F91)))</f>
        <v/>
      </c>
      <c r="DW97" s="296" t="str">
        <f ca="true">+IF(OFFSET('Hygiene Data'!$F$13,0,10*ROW('Hygiene Data'!F91))="","",OFFSET('Hygiene Data'!$F$13,0,10*ROW('Hygiene Data'!F91)))</f>
        <v/>
      </c>
      <c r="DX97" s="296" t="str">
        <f ca="true">+IF(OFFSET('Hygiene Data'!$G$11,0,10*ROW('Hygiene Data'!G91))="","",OFFSET('Hygiene Data'!$G$11,0,10*ROW('Hygiene Data'!G91)))</f>
        <v/>
      </c>
      <c r="DY97" s="296" t="str">
        <f ca="true">+IF(OFFSET('Hygiene Data'!$G$12,0,10*ROW('Hygiene Data'!G91))="","",OFFSET('Hygiene Data'!$G$12,0,10*ROW('Hygiene Data'!G91)))</f>
        <v/>
      </c>
      <c r="DZ97" s="296" t="str">
        <f ca="true">+IF(OFFSET('Hygiene Data'!$G$13,0,10*ROW('Hygiene Data'!G91))="","",OFFSET('Hygiene Data'!$G$13,0,10*ROW('Hygiene Data'!G91)))</f>
        <v/>
      </c>
      <c r="EA97" s="296" t="str">
        <f ca="true">+IF(OFFSET('Hygiene Data'!$H$11,0,10*ROW('Hygiene Data'!H91))="","",OFFSET('Hygiene Data'!$H$11,0,10*ROW('Hygiene Data'!H91)))</f>
        <v/>
      </c>
      <c r="EB97" s="296" t="str">
        <f ca="true">+IF(OFFSET('Hygiene Data'!$H$12,0,10*ROW('Hygiene Data'!H91))="","",OFFSET('Hygiene Data'!$H$12,0,10*ROW('Hygiene Data'!H91)))</f>
        <v/>
      </c>
      <c r="EC97" s="296" t="str">
        <f ca="true">+IF(OFFSET('Hygiene Data'!$H$13,0,10*ROW('Hygiene Data'!H91))="","",OFFSET('Hygiene Data'!$H$13,0,10*ROW('Hygiene Data'!H91)))</f>
        <v/>
      </c>
      <c r="ED97" s="296" t="str">
        <f ca="true">+IF(OFFSET('Hygiene Data'!$I$11,0,10*ROW('Hygiene Data'!I91))="","",OFFSET('Hygiene Data'!$I$11,0,10*ROW('Hygiene Data'!I91)))</f>
        <v/>
      </c>
      <c r="EE97" s="296" t="str">
        <f ca="true">+IF(OFFSET('Hygiene Data'!$I$12,0,10*ROW('Hygiene Data'!I91))="","",OFFSET('Hygiene Data'!$I$12,0,10*ROW('Hygiene Data'!I91)))</f>
        <v/>
      </c>
      <c r="EF97" s="296"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8" t="str">
        <f t="shared" ca="true" si="1"/>
        <v/>
      </c>
      <c r="D98" s="9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6"/>
      <c r="BS98" s="296" t="str">
        <f ca="true">+IF(OFFSET('Water Data'!$D$27,0,10*ROW('Water Data'!D92))="","",OFFSET('Water Data'!$D$27,0,10*ROW('Water Data'!D92)))</f>
        <v/>
      </c>
      <c r="BT98" s="296" t="str">
        <f ca="true">+IF(OFFSET('Water Data'!$D$28,0,10*ROW('Water Data'!D92))="","",OFFSET('Water Data'!$D$28,0,10*ROW('Water Data'!D92)))</f>
        <v/>
      </c>
      <c r="BU98" s="296" t="str">
        <f ca="true">+IF(OFFSET('Water Data'!$D$29,0,10*ROW('Water Data'!D92))="","",OFFSET('Water Data'!$D$29,0,10*ROW('Water Data'!D92)))</f>
        <v/>
      </c>
      <c r="BV98" s="296" t="str">
        <f ca="true">+IF(OFFSET('Water Data'!$E$27,0,10*ROW('Water Data'!E92))="","",OFFSET('Water Data'!$E$27,0,10*ROW('Water Data'!E92)))</f>
        <v/>
      </c>
      <c r="BW98" s="296" t="str">
        <f ca="true">+IF(OFFSET('Water Data'!$E$28,0,10*ROW('Water Data'!E92))="","",OFFSET('Water Data'!$E$28,0,10*ROW('Water Data'!E92)))</f>
        <v/>
      </c>
      <c r="BX98" s="296" t="str">
        <f ca="true">+IF(OFFSET('Water Data'!$E$29,0,10*ROW('Water Data'!E92))="","",OFFSET('Water Data'!$E$29,0,10*ROW('Water Data'!E92)))</f>
        <v/>
      </c>
      <c r="BY98" s="296" t="str">
        <f ca="true">+IF(OFFSET('Water Data'!$F$27,0,10*ROW('Water Data'!F92))="","",OFFSET('Water Data'!$F$27,0,10*ROW('Water Data'!F92)))</f>
        <v/>
      </c>
      <c r="BZ98" s="296" t="str">
        <f ca="true">+IF(OFFSET('Water Data'!$F$28,0,10*ROW('Water Data'!F92))="","",OFFSET('Water Data'!$F$28,0,10*ROW('Water Data'!F92)))</f>
        <v/>
      </c>
      <c r="CA98" s="296" t="str">
        <f ca="true">+IF(OFFSET('Water Data'!$F$29,0,10*ROW('Water Data'!F92))="","",OFFSET('Water Data'!$F$29,0,10*ROW('Water Data'!F92)))</f>
        <v/>
      </c>
      <c r="CB98" s="296" t="str">
        <f ca="true">+IF(OFFSET('Water Data'!$G$27,0,10*ROW('Water Data'!G92))="","",OFFSET('Water Data'!$G$27,0,10*ROW('Water Data'!G92)))</f>
        <v/>
      </c>
      <c r="CC98" s="296" t="str">
        <f ca="true">+IF(OFFSET('Water Data'!$G$28,0,10*ROW('Water Data'!G92))="","",OFFSET('Water Data'!$G$28,0,10*ROW('Water Data'!G92)))</f>
        <v/>
      </c>
      <c r="CD98" s="296" t="str">
        <f ca="true">+IF(OFFSET('Water Data'!$G$29,0,10*ROW('Water Data'!G92))="","",OFFSET('Water Data'!$G$29,0,10*ROW('Water Data'!G92)))</f>
        <v/>
      </c>
      <c r="CE98" s="296" t="str">
        <f ca="true">+IF(OFFSET('Water Data'!$H$27,0,10*ROW('Water Data'!H92))="","",OFFSET('Water Data'!$H$27,0,10*ROW('Water Data'!H92)))</f>
        <v/>
      </c>
      <c r="CF98" s="296" t="str">
        <f ca="true">+IF(OFFSET('Water Data'!$H$28,0,10*ROW('Water Data'!H92))="","",OFFSET('Water Data'!$H$28,0,10*ROW('Water Data'!H92)))</f>
        <v/>
      </c>
      <c r="CG98" s="296" t="str">
        <f ca="true">+IF(OFFSET('Water Data'!$H$29,0,10*ROW('Water Data'!H92))="","",OFFSET('Water Data'!$H$29,0,10*ROW('Water Data'!H92)))</f>
        <v/>
      </c>
      <c r="CH98" s="296" t="str">
        <f ca="true">+IF(OFFSET('Water Data'!$I$27,0,10*ROW('Water Data'!I92))="","",OFFSET('Water Data'!$I$27,0,10*ROW('Water Data'!I92)))</f>
        <v/>
      </c>
      <c r="CI98" s="296" t="str">
        <f ca="true">+IF(OFFSET('Water Data'!$I$28,0,10*ROW('Water Data'!I92))="","",OFFSET('Water Data'!$I$28,0,10*ROW('Water Data'!I92)))</f>
        <v/>
      </c>
      <c r="CJ98" s="296" t="str">
        <f ca="true">+IF(OFFSET('Water Data'!$I$29,0,10*ROW('Water Data'!I92))="","",OFFSET('Water Data'!$I$29,0,10*ROW('Water Data'!I92)))</f>
        <v/>
      </c>
      <c r="CK98" s="296" t="str">
        <f ca="true">+IF(OFFSET('Sanitation Data'!$D$28,0,10*ROW('Sanitation Data'!D92))="","",OFFSET('Sanitation Data'!$D$28,0,10*ROW('Sanitation Data'!D92)))</f>
        <v/>
      </c>
      <c r="CL98" s="296" t="str">
        <f ca="true">+IF(OFFSET('Sanitation Data'!$D$29,0,10*ROW('Sanitation Data'!D92))="","",OFFSET('Sanitation Data'!$D$29,0,10*ROW('Sanitation Data'!D92)))</f>
        <v/>
      </c>
      <c r="CM98" s="296" t="str">
        <f ca="true">+IF(OFFSET('Sanitation Data'!$D$30,0,10*ROW('Sanitation Data'!D92))="","",OFFSET('Sanitation Data'!$D$30,0,10*ROW('Sanitation Data'!D92)))</f>
        <v/>
      </c>
      <c r="CN98" s="296" t="str">
        <f ca="true">+IF(OFFSET('Sanitation Data'!$D$31,0,10*ROW('Sanitation Data'!D92))="","",OFFSET('Sanitation Data'!$D$31,0,10*ROW('Sanitation Data'!D92)))</f>
        <v/>
      </c>
      <c r="CO98" s="296" t="str">
        <f ca="true">+IF(OFFSET('Sanitation Data'!$D$32,0,10*ROW('Sanitation Data'!D92))="","",OFFSET('Sanitation Data'!$D$32,0,10*ROW('Sanitation Data'!D92)))</f>
        <v/>
      </c>
      <c r="CP98" s="296" t="str">
        <f ca="true">+IF(OFFSET('Sanitation Data'!$E$28,0,10*ROW('Sanitation Data'!E92))="","",OFFSET('Sanitation Data'!$E$28,0,10*ROW('Sanitation Data'!E92)))</f>
        <v/>
      </c>
      <c r="CQ98" s="296" t="str">
        <f ca="true">+IF(OFFSET('Sanitation Data'!$E$29,0,10*ROW('Sanitation Data'!E92))="","",OFFSET('Sanitation Data'!$E$29,0,10*ROW('Sanitation Data'!E92)))</f>
        <v/>
      </c>
      <c r="CR98" s="296" t="str">
        <f ca="true">+IF(OFFSET('Sanitation Data'!$E$30,0,10*ROW('Sanitation Data'!E92))="","",OFFSET('Sanitation Data'!$E$30,0,10*ROW('Sanitation Data'!E92)))</f>
        <v/>
      </c>
      <c r="CS98" s="296" t="str">
        <f ca="true">+IF(OFFSET('Sanitation Data'!$E$31,0,10*ROW('Sanitation Data'!E92))="","",OFFSET('Sanitation Data'!$E$31,0,10*ROW('Sanitation Data'!E92)))</f>
        <v/>
      </c>
      <c r="CT98" s="296" t="str">
        <f ca="true">+IF(OFFSET('Sanitation Data'!$E$32,0,10*ROW('Sanitation Data'!E92))="","",OFFSET('Sanitation Data'!$E$32,0,10*ROW('Sanitation Data'!E92)))</f>
        <v/>
      </c>
      <c r="CU98" s="296" t="str">
        <f ca="true">+IF(OFFSET('Sanitation Data'!$F$28,0,10*ROW('Sanitation Data'!F92))="","",OFFSET('Sanitation Data'!$F$28,0,10*ROW('Sanitation Data'!F92)))</f>
        <v/>
      </c>
      <c r="CV98" s="296" t="str">
        <f ca="true">+IF(OFFSET('Sanitation Data'!$F$29,0,10*ROW('Sanitation Data'!F92))="","",OFFSET('Sanitation Data'!$F$29,0,10*ROW('Sanitation Data'!F92)))</f>
        <v/>
      </c>
      <c r="CW98" s="296" t="str">
        <f ca="true">+IF(OFFSET('Sanitation Data'!$F$30,0,10*ROW('Sanitation Data'!F92))="","",OFFSET('Sanitation Data'!$F$30,0,10*ROW('Sanitation Data'!F92)))</f>
        <v/>
      </c>
      <c r="CX98" s="296" t="str">
        <f ca="true">+IF(OFFSET('Sanitation Data'!$F$31,0,10*ROW('Sanitation Data'!F92))="","",OFFSET('Sanitation Data'!$F$31,0,10*ROW('Sanitation Data'!F92)))</f>
        <v/>
      </c>
      <c r="CY98" s="296" t="str">
        <f ca="true">+IF(OFFSET('Sanitation Data'!$F$32,0,10*ROW('Sanitation Data'!F92))="","",OFFSET('Sanitation Data'!$F$32,0,10*ROW('Sanitation Data'!F92)))</f>
        <v/>
      </c>
      <c r="CZ98" s="296" t="str">
        <f ca="true">+IF(OFFSET('Sanitation Data'!$G$28,0,10*ROW('Sanitation Data'!G92))="","",OFFSET('Sanitation Data'!$G$28,0,10*ROW('Sanitation Data'!G92)))</f>
        <v/>
      </c>
      <c r="DA98" s="296" t="str">
        <f ca="true">+IF(OFFSET('Sanitation Data'!$G$29,0,10*ROW('Sanitation Data'!G92))="","",OFFSET('Sanitation Data'!$G$29,0,10*ROW('Sanitation Data'!G92)))</f>
        <v/>
      </c>
      <c r="DB98" s="296" t="str">
        <f ca="true">+IF(OFFSET('Sanitation Data'!$G$30,0,10*ROW('Sanitation Data'!G92))="","",OFFSET('Sanitation Data'!$G$30,0,10*ROW('Sanitation Data'!G92)))</f>
        <v/>
      </c>
      <c r="DC98" s="296" t="str">
        <f ca="true">+IF(OFFSET('Sanitation Data'!$G$31,0,10*ROW('Sanitation Data'!G92))="","",OFFSET('Sanitation Data'!$G$31,0,10*ROW('Sanitation Data'!G92)))</f>
        <v/>
      </c>
      <c r="DD98" s="296" t="str">
        <f ca="true">+IF(OFFSET('Sanitation Data'!$G$32,0,10*ROW('Sanitation Data'!G92))="","",OFFSET('Sanitation Data'!$G$32,0,10*ROW('Sanitation Data'!G92)))</f>
        <v/>
      </c>
      <c r="DE98" s="296" t="str">
        <f ca="true">+IF(OFFSET('Sanitation Data'!$H$28,0,10*ROW('Sanitation Data'!H92))="","",OFFSET('Sanitation Data'!$H$28,0,10*ROW('Sanitation Data'!H92)))</f>
        <v/>
      </c>
      <c r="DF98" s="296" t="str">
        <f ca="true">+IF(OFFSET('Sanitation Data'!$H$29,0,10*ROW('Sanitation Data'!H92))="","",OFFSET('Sanitation Data'!$H$29,0,10*ROW('Sanitation Data'!H92)))</f>
        <v/>
      </c>
      <c r="DG98" s="296" t="str">
        <f ca="true">+IF(OFFSET('Sanitation Data'!$H$30,0,10*ROW('Sanitation Data'!H92))="","",OFFSET('Sanitation Data'!$H$30,0,10*ROW('Sanitation Data'!H92)))</f>
        <v/>
      </c>
      <c r="DH98" s="296" t="str">
        <f ca="true">+IF(OFFSET('Sanitation Data'!$H$31,0,10*ROW('Sanitation Data'!H92))="","",OFFSET('Sanitation Data'!$H$31,0,10*ROW('Sanitation Data'!H92)))</f>
        <v/>
      </c>
      <c r="DI98" s="296" t="str">
        <f ca="true">+IF(OFFSET('Sanitation Data'!$H$32,0,10*ROW('Sanitation Data'!H92))="","",OFFSET('Sanitation Data'!$H$32,0,10*ROW('Sanitation Data'!H92)))</f>
        <v/>
      </c>
      <c r="DJ98" s="296" t="str">
        <f ca="true">+IF(OFFSET('Sanitation Data'!$I$28,0,10*ROW('Sanitation Data'!I92))="","",OFFSET('Sanitation Data'!$I$28,0,10*ROW('Sanitation Data'!I92)))</f>
        <v/>
      </c>
      <c r="DK98" s="296" t="str">
        <f ca="true">+IF(OFFSET('Sanitation Data'!$I$29,0,10*ROW('Sanitation Data'!I92))="","",OFFSET('Sanitation Data'!$I$29,0,10*ROW('Sanitation Data'!I92)))</f>
        <v/>
      </c>
      <c r="DL98" s="296" t="str">
        <f ca="true">+IF(OFFSET('Sanitation Data'!$I$30,0,10*ROW('Sanitation Data'!I92))="","",OFFSET('Sanitation Data'!$I$30,0,10*ROW('Sanitation Data'!I92)))</f>
        <v/>
      </c>
      <c r="DM98" s="296" t="str">
        <f ca="true">+IF(OFFSET('Sanitation Data'!$I$31,0,10*ROW('Sanitation Data'!I92))="","",OFFSET('Sanitation Data'!$I$31,0,10*ROW('Sanitation Data'!I92)))</f>
        <v/>
      </c>
      <c r="DN98" s="296" t="str">
        <f ca="true">+IF(OFFSET('Sanitation Data'!$I$32,0,10*ROW('Sanitation Data'!I92))="","",OFFSET('Sanitation Data'!$I$32,0,10*ROW('Sanitation Data'!I92)))</f>
        <v/>
      </c>
      <c r="DO98" s="296" t="str">
        <f ca="true">+IF(OFFSET('Hygiene Data'!$D$11,0,10*ROW('Hygiene Data'!D92))="","",OFFSET('Hygiene Data'!$D$11,0,10*ROW('Hygiene Data'!D92)))</f>
        <v/>
      </c>
      <c r="DP98" s="296" t="str">
        <f ca="true">+IF(OFFSET('Hygiene Data'!$D$12,0,10*ROW('Hygiene Data'!D92))="","",OFFSET('Hygiene Data'!$D$12,0,10*ROW('Hygiene Data'!D92)))</f>
        <v/>
      </c>
      <c r="DQ98" s="296" t="str">
        <f ca="true">+IF(OFFSET('Hygiene Data'!$D$13,0,10*ROW('Hygiene Data'!D92))="","",OFFSET('Hygiene Data'!$D$13,0,10*ROW('Hygiene Data'!D92)))</f>
        <v/>
      </c>
      <c r="DR98" s="296" t="str">
        <f ca="true">+IF(OFFSET('Hygiene Data'!$E$11,0,10*ROW('Hygiene Data'!E92))="","",OFFSET('Hygiene Data'!$E$11,0,10*ROW('Hygiene Data'!E92)))</f>
        <v/>
      </c>
      <c r="DS98" s="296" t="str">
        <f ca="true">+IF(OFFSET('Hygiene Data'!$E$12,0,10*ROW('Hygiene Data'!E92))="","",OFFSET('Hygiene Data'!$E$12,0,10*ROW('Hygiene Data'!E92)))</f>
        <v/>
      </c>
      <c r="DT98" s="296" t="str">
        <f ca="true">+IF(OFFSET('Hygiene Data'!$E$13,0,10*ROW('Hygiene Data'!E92))="","",OFFSET('Hygiene Data'!$E$13,0,10*ROW('Hygiene Data'!E92)))</f>
        <v/>
      </c>
      <c r="DU98" s="296" t="str">
        <f ca="true">+IF(OFFSET('Hygiene Data'!$F$11,0,10*ROW('Hygiene Data'!F92))="","",OFFSET('Hygiene Data'!$F$11,0,10*ROW('Hygiene Data'!F92)))</f>
        <v/>
      </c>
      <c r="DV98" s="296" t="str">
        <f ca="true">+IF(OFFSET('Hygiene Data'!$F$12,0,10*ROW('Hygiene Data'!F92))="","",OFFSET('Hygiene Data'!$F$12,0,10*ROW('Hygiene Data'!F92)))</f>
        <v/>
      </c>
      <c r="DW98" s="296" t="str">
        <f ca="true">+IF(OFFSET('Hygiene Data'!$F$13,0,10*ROW('Hygiene Data'!F92))="","",OFFSET('Hygiene Data'!$F$13,0,10*ROW('Hygiene Data'!F92)))</f>
        <v/>
      </c>
      <c r="DX98" s="296" t="str">
        <f ca="true">+IF(OFFSET('Hygiene Data'!$G$11,0,10*ROW('Hygiene Data'!G92))="","",OFFSET('Hygiene Data'!$G$11,0,10*ROW('Hygiene Data'!G92)))</f>
        <v/>
      </c>
      <c r="DY98" s="296" t="str">
        <f ca="true">+IF(OFFSET('Hygiene Data'!$G$12,0,10*ROW('Hygiene Data'!G92))="","",OFFSET('Hygiene Data'!$G$12,0,10*ROW('Hygiene Data'!G92)))</f>
        <v/>
      </c>
      <c r="DZ98" s="296" t="str">
        <f ca="true">+IF(OFFSET('Hygiene Data'!$G$13,0,10*ROW('Hygiene Data'!G92))="","",OFFSET('Hygiene Data'!$G$13,0,10*ROW('Hygiene Data'!G92)))</f>
        <v/>
      </c>
      <c r="EA98" s="296" t="str">
        <f ca="true">+IF(OFFSET('Hygiene Data'!$H$11,0,10*ROW('Hygiene Data'!H92))="","",OFFSET('Hygiene Data'!$H$11,0,10*ROW('Hygiene Data'!H92)))</f>
        <v/>
      </c>
      <c r="EB98" s="296" t="str">
        <f ca="true">+IF(OFFSET('Hygiene Data'!$H$12,0,10*ROW('Hygiene Data'!H92))="","",OFFSET('Hygiene Data'!$H$12,0,10*ROW('Hygiene Data'!H92)))</f>
        <v/>
      </c>
      <c r="EC98" s="296" t="str">
        <f ca="true">+IF(OFFSET('Hygiene Data'!$H$13,0,10*ROW('Hygiene Data'!H92))="","",OFFSET('Hygiene Data'!$H$13,0,10*ROW('Hygiene Data'!H92)))</f>
        <v/>
      </c>
      <c r="ED98" s="296" t="str">
        <f ca="true">+IF(OFFSET('Hygiene Data'!$I$11,0,10*ROW('Hygiene Data'!I92))="","",OFFSET('Hygiene Data'!$I$11,0,10*ROW('Hygiene Data'!I92)))</f>
        <v/>
      </c>
      <c r="EE98" s="296" t="str">
        <f ca="true">+IF(OFFSET('Hygiene Data'!$I$12,0,10*ROW('Hygiene Data'!I92))="","",OFFSET('Hygiene Data'!$I$12,0,10*ROW('Hygiene Data'!I92)))</f>
        <v/>
      </c>
      <c r="EF98" s="296"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8" t="str">
        <f t="shared" ca="true" si="1"/>
        <v/>
      </c>
      <c r="D99" s="9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6"/>
      <c r="BS99" s="296" t="str">
        <f ca="true">+IF(OFFSET('Water Data'!$D$27,0,10*ROW('Water Data'!D93))="","",OFFSET('Water Data'!$D$27,0,10*ROW('Water Data'!D93)))</f>
        <v/>
      </c>
      <c r="BT99" s="296" t="str">
        <f ca="true">+IF(OFFSET('Water Data'!$D$28,0,10*ROW('Water Data'!D93))="","",OFFSET('Water Data'!$D$28,0,10*ROW('Water Data'!D93)))</f>
        <v/>
      </c>
      <c r="BU99" s="296" t="str">
        <f ca="true">+IF(OFFSET('Water Data'!$D$29,0,10*ROW('Water Data'!D93))="","",OFFSET('Water Data'!$D$29,0,10*ROW('Water Data'!D93)))</f>
        <v/>
      </c>
      <c r="BV99" s="296" t="str">
        <f ca="true">+IF(OFFSET('Water Data'!$E$27,0,10*ROW('Water Data'!E93))="","",OFFSET('Water Data'!$E$27,0,10*ROW('Water Data'!E93)))</f>
        <v/>
      </c>
      <c r="BW99" s="296" t="str">
        <f ca="true">+IF(OFFSET('Water Data'!$E$28,0,10*ROW('Water Data'!E93))="","",OFFSET('Water Data'!$E$28,0,10*ROW('Water Data'!E93)))</f>
        <v/>
      </c>
      <c r="BX99" s="296" t="str">
        <f ca="true">+IF(OFFSET('Water Data'!$E$29,0,10*ROW('Water Data'!E93))="","",OFFSET('Water Data'!$E$29,0,10*ROW('Water Data'!E93)))</f>
        <v/>
      </c>
      <c r="BY99" s="296" t="str">
        <f ca="true">+IF(OFFSET('Water Data'!$F$27,0,10*ROW('Water Data'!F93))="","",OFFSET('Water Data'!$F$27,0,10*ROW('Water Data'!F93)))</f>
        <v/>
      </c>
      <c r="BZ99" s="296" t="str">
        <f ca="true">+IF(OFFSET('Water Data'!$F$28,0,10*ROW('Water Data'!F93))="","",OFFSET('Water Data'!$F$28,0,10*ROW('Water Data'!F93)))</f>
        <v/>
      </c>
      <c r="CA99" s="296" t="str">
        <f ca="true">+IF(OFFSET('Water Data'!$F$29,0,10*ROW('Water Data'!F93))="","",OFFSET('Water Data'!$F$29,0,10*ROW('Water Data'!F93)))</f>
        <v/>
      </c>
      <c r="CB99" s="296" t="str">
        <f ca="true">+IF(OFFSET('Water Data'!$G$27,0,10*ROW('Water Data'!G93))="","",OFFSET('Water Data'!$G$27,0,10*ROW('Water Data'!G93)))</f>
        <v/>
      </c>
      <c r="CC99" s="296" t="str">
        <f ca="true">+IF(OFFSET('Water Data'!$G$28,0,10*ROW('Water Data'!G93))="","",OFFSET('Water Data'!$G$28,0,10*ROW('Water Data'!G93)))</f>
        <v/>
      </c>
      <c r="CD99" s="296" t="str">
        <f ca="true">+IF(OFFSET('Water Data'!$G$29,0,10*ROW('Water Data'!G93))="","",OFFSET('Water Data'!$G$29,0,10*ROW('Water Data'!G93)))</f>
        <v/>
      </c>
      <c r="CE99" s="296" t="str">
        <f ca="true">+IF(OFFSET('Water Data'!$H$27,0,10*ROW('Water Data'!H93))="","",OFFSET('Water Data'!$H$27,0,10*ROW('Water Data'!H93)))</f>
        <v/>
      </c>
      <c r="CF99" s="296" t="str">
        <f ca="true">+IF(OFFSET('Water Data'!$H$28,0,10*ROW('Water Data'!H93))="","",OFFSET('Water Data'!$H$28,0,10*ROW('Water Data'!H93)))</f>
        <v/>
      </c>
      <c r="CG99" s="296" t="str">
        <f ca="true">+IF(OFFSET('Water Data'!$H$29,0,10*ROW('Water Data'!H93))="","",OFFSET('Water Data'!$H$29,0,10*ROW('Water Data'!H93)))</f>
        <v/>
      </c>
      <c r="CH99" s="296" t="str">
        <f ca="true">+IF(OFFSET('Water Data'!$I$27,0,10*ROW('Water Data'!I93))="","",OFFSET('Water Data'!$I$27,0,10*ROW('Water Data'!I93)))</f>
        <v/>
      </c>
      <c r="CI99" s="296" t="str">
        <f ca="true">+IF(OFFSET('Water Data'!$I$28,0,10*ROW('Water Data'!I93))="","",OFFSET('Water Data'!$I$28,0,10*ROW('Water Data'!I93)))</f>
        <v/>
      </c>
      <c r="CJ99" s="296" t="str">
        <f ca="true">+IF(OFFSET('Water Data'!$I$29,0,10*ROW('Water Data'!I93))="","",OFFSET('Water Data'!$I$29,0,10*ROW('Water Data'!I93)))</f>
        <v/>
      </c>
      <c r="CK99" s="296" t="str">
        <f ca="true">+IF(OFFSET('Sanitation Data'!$D$28,0,10*ROW('Sanitation Data'!D93))="","",OFFSET('Sanitation Data'!$D$28,0,10*ROW('Sanitation Data'!D93)))</f>
        <v/>
      </c>
      <c r="CL99" s="296" t="str">
        <f ca="true">+IF(OFFSET('Sanitation Data'!$D$29,0,10*ROW('Sanitation Data'!D93))="","",OFFSET('Sanitation Data'!$D$29,0,10*ROW('Sanitation Data'!D93)))</f>
        <v/>
      </c>
      <c r="CM99" s="296" t="str">
        <f ca="true">+IF(OFFSET('Sanitation Data'!$D$30,0,10*ROW('Sanitation Data'!D93))="","",OFFSET('Sanitation Data'!$D$30,0,10*ROW('Sanitation Data'!D93)))</f>
        <v/>
      </c>
      <c r="CN99" s="296" t="str">
        <f ca="true">+IF(OFFSET('Sanitation Data'!$D$31,0,10*ROW('Sanitation Data'!D93))="","",OFFSET('Sanitation Data'!$D$31,0,10*ROW('Sanitation Data'!D93)))</f>
        <v/>
      </c>
      <c r="CO99" s="296" t="str">
        <f ca="true">+IF(OFFSET('Sanitation Data'!$D$32,0,10*ROW('Sanitation Data'!D93))="","",OFFSET('Sanitation Data'!$D$32,0,10*ROW('Sanitation Data'!D93)))</f>
        <v/>
      </c>
      <c r="CP99" s="296" t="str">
        <f ca="true">+IF(OFFSET('Sanitation Data'!$E$28,0,10*ROW('Sanitation Data'!E93))="","",OFFSET('Sanitation Data'!$E$28,0,10*ROW('Sanitation Data'!E93)))</f>
        <v/>
      </c>
      <c r="CQ99" s="296" t="str">
        <f ca="true">+IF(OFFSET('Sanitation Data'!$E$29,0,10*ROW('Sanitation Data'!E93))="","",OFFSET('Sanitation Data'!$E$29,0,10*ROW('Sanitation Data'!E93)))</f>
        <v/>
      </c>
      <c r="CR99" s="296" t="str">
        <f ca="true">+IF(OFFSET('Sanitation Data'!$E$30,0,10*ROW('Sanitation Data'!E93))="","",OFFSET('Sanitation Data'!$E$30,0,10*ROW('Sanitation Data'!E93)))</f>
        <v/>
      </c>
      <c r="CS99" s="296" t="str">
        <f ca="true">+IF(OFFSET('Sanitation Data'!$E$31,0,10*ROW('Sanitation Data'!E93))="","",OFFSET('Sanitation Data'!$E$31,0,10*ROW('Sanitation Data'!E93)))</f>
        <v/>
      </c>
      <c r="CT99" s="296" t="str">
        <f ca="true">+IF(OFFSET('Sanitation Data'!$E$32,0,10*ROW('Sanitation Data'!E93))="","",OFFSET('Sanitation Data'!$E$32,0,10*ROW('Sanitation Data'!E93)))</f>
        <v/>
      </c>
      <c r="CU99" s="296" t="str">
        <f ca="true">+IF(OFFSET('Sanitation Data'!$F$28,0,10*ROW('Sanitation Data'!F93))="","",OFFSET('Sanitation Data'!$F$28,0,10*ROW('Sanitation Data'!F93)))</f>
        <v/>
      </c>
      <c r="CV99" s="296" t="str">
        <f ca="true">+IF(OFFSET('Sanitation Data'!$F$29,0,10*ROW('Sanitation Data'!F93))="","",OFFSET('Sanitation Data'!$F$29,0,10*ROW('Sanitation Data'!F93)))</f>
        <v/>
      </c>
      <c r="CW99" s="296" t="str">
        <f ca="true">+IF(OFFSET('Sanitation Data'!$F$30,0,10*ROW('Sanitation Data'!F93))="","",OFFSET('Sanitation Data'!$F$30,0,10*ROW('Sanitation Data'!F93)))</f>
        <v/>
      </c>
      <c r="CX99" s="296" t="str">
        <f ca="true">+IF(OFFSET('Sanitation Data'!$F$31,0,10*ROW('Sanitation Data'!F93))="","",OFFSET('Sanitation Data'!$F$31,0,10*ROW('Sanitation Data'!F93)))</f>
        <v/>
      </c>
      <c r="CY99" s="296" t="str">
        <f ca="true">+IF(OFFSET('Sanitation Data'!$F$32,0,10*ROW('Sanitation Data'!F93))="","",OFFSET('Sanitation Data'!$F$32,0,10*ROW('Sanitation Data'!F93)))</f>
        <v/>
      </c>
      <c r="CZ99" s="296" t="str">
        <f ca="true">+IF(OFFSET('Sanitation Data'!$G$28,0,10*ROW('Sanitation Data'!G93))="","",OFFSET('Sanitation Data'!$G$28,0,10*ROW('Sanitation Data'!G93)))</f>
        <v/>
      </c>
      <c r="DA99" s="296" t="str">
        <f ca="true">+IF(OFFSET('Sanitation Data'!$G$29,0,10*ROW('Sanitation Data'!G93))="","",OFFSET('Sanitation Data'!$G$29,0,10*ROW('Sanitation Data'!G93)))</f>
        <v/>
      </c>
      <c r="DB99" s="296" t="str">
        <f ca="true">+IF(OFFSET('Sanitation Data'!$G$30,0,10*ROW('Sanitation Data'!G93))="","",OFFSET('Sanitation Data'!$G$30,0,10*ROW('Sanitation Data'!G93)))</f>
        <v/>
      </c>
      <c r="DC99" s="296" t="str">
        <f ca="true">+IF(OFFSET('Sanitation Data'!$G$31,0,10*ROW('Sanitation Data'!G93))="","",OFFSET('Sanitation Data'!$G$31,0,10*ROW('Sanitation Data'!G93)))</f>
        <v/>
      </c>
      <c r="DD99" s="296" t="str">
        <f ca="true">+IF(OFFSET('Sanitation Data'!$G$32,0,10*ROW('Sanitation Data'!G93))="","",OFFSET('Sanitation Data'!$G$32,0,10*ROW('Sanitation Data'!G93)))</f>
        <v/>
      </c>
      <c r="DE99" s="296" t="str">
        <f ca="true">+IF(OFFSET('Sanitation Data'!$H$28,0,10*ROW('Sanitation Data'!H93))="","",OFFSET('Sanitation Data'!$H$28,0,10*ROW('Sanitation Data'!H93)))</f>
        <v/>
      </c>
      <c r="DF99" s="296" t="str">
        <f ca="true">+IF(OFFSET('Sanitation Data'!$H$29,0,10*ROW('Sanitation Data'!H93))="","",OFFSET('Sanitation Data'!$H$29,0,10*ROW('Sanitation Data'!H93)))</f>
        <v/>
      </c>
      <c r="DG99" s="296" t="str">
        <f ca="true">+IF(OFFSET('Sanitation Data'!$H$30,0,10*ROW('Sanitation Data'!H93))="","",OFFSET('Sanitation Data'!$H$30,0,10*ROW('Sanitation Data'!H93)))</f>
        <v/>
      </c>
      <c r="DH99" s="296" t="str">
        <f ca="true">+IF(OFFSET('Sanitation Data'!$H$31,0,10*ROW('Sanitation Data'!H93))="","",OFFSET('Sanitation Data'!$H$31,0,10*ROW('Sanitation Data'!H93)))</f>
        <v/>
      </c>
      <c r="DI99" s="296" t="str">
        <f ca="true">+IF(OFFSET('Sanitation Data'!$H$32,0,10*ROW('Sanitation Data'!H93))="","",OFFSET('Sanitation Data'!$H$32,0,10*ROW('Sanitation Data'!H93)))</f>
        <v/>
      </c>
      <c r="DJ99" s="296" t="str">
        <f ca="true">+IF(OFFSET('Sanitation Data'!$I$28,0,10*ROW('Sanitation Data'!I93))="","",OFFSET('Sanitation Data'!$I$28,0,10*ROW('Sanitation Data'!I93)))</f>
        <v/>
      </c>
      <c r="DK99" s="296" t="str">
        <f ca="true">+IF(OFFSET('Sanitation Data'!$I$29,0,10*ROW('Sanitation Data'!I93))="","",OFFSET('Sanitation Data'!$I$29,0,10*ROW('Sanitation Data'!I93)))</f>
        <v/>
      </c>
      <c r="DL99" s="296" t="str">
        <f ca="true">+IF(OFFSET('Sanitation Data'!$I$30,0,10*ROW('Sanitation Data'!I93))="","",OFFSET('Sanitation Data'!$I$30,0,10*ROW('Sanitation Data'!I93)))</f>
        <v/>
      </c>
      <c r="DM99" s="296" t="str">
        <f ca="true">+IF(OFFSET('Sanitation Data'!$I$31,0,10*ROW('Sanitation Data'!I93))="","",OFFSET('Sanitation Data'!$I$31,0,10*ROW('Sanitation Data'!I93)))</f>
        <v/>
      </c>
      <c r="DN99" s="296" t="str">
        <f ca="true">+IF(OFFSET('Sanitation Data'!$I$32,0,10*ROW('Sanitation Data'!I93))="","",OFFSET('Sanitation Data'!$I$32,0,10*ROW('Sanitation Data'!I93)))</f>
        <v/>
      </c>
      <c r="DO99" s="296" t="str">
        <f ca="true">+IF(OFFSET('Hygiene Data'!$D$11,0,10*ROW('Hygiene Data'!D93))="","",OFFSET('Hygiene Data'!$D$11,0,10*ROW('Hygiene Data'!D93)))</f>
        <v/>
      </c>
      <c r="DP99" s="296" t="str">
        <f ca="true">+IF(OFFSET('Hygiene Data'!$D$12,0,10*ROW('Hygiene Data'!D93))="","",OFFSET('Hygiene Data'!$D$12,0,10*ROW('Hygiene Data'!D93)))</f>
        <v/>
      </c>
      <c r="DQ99" s="296" t="str">
        <f ca="true">+IF(OFFSET('Hygiene Data'!$D$13,0,10*ROW('Hygiene Data'!D93))="","",OFFSET('Hygiene Data'!$D$13,0,10*ROW('Hygiene Data'!D93)))</f>
        <v/>
      </c>
      <c r="DR99" s="296" t="str">
        <f ca="true">+IF(OFFSET('Hygiene Data'!$E$11,0,10*ROW('Hygiene Data'!E93))="","",OFFSET('Hygiene Data'!$E$11,0,10*ROW('Hygiene Data'!E93)))</f>
        <v/>
      </c>
      <c r="DS99" s="296" t="str">
        <f ca="true">+IF(OFFSET('Hygiene Data'!$E$12,0,10*ROW('Hygiene Data'!E93))="","",OFFSET('Hygiene Data'!$E$12,0,10*ROW('Hygiene Data'!E93)))</f>
        <v/>
      </c>
      <c r="DT99" s="296" t="str">
        <f ca="true">+IF(OFFSET('Hygiene Data'!$E$13,0,10*ROW('Hygiene Data'!E93))="","",OFFSET('Hygiene Data'!$E$13,0,10*ROW('Hygiene Data'!E93)))</f>
        <v/>
      </c>
      <c r="DU99" s="296" t="str">
        <f ca="true">+IF(OFFSET('Hygiene Data'!$F$11,0,10*ROW('Hygiene Data'!F93))="","",OFFSET('Hygiene Data'!$F$11,0,10*ROW('Hygiene Data'!F93)))</f>
        <v/>
      </c>
      <c r="DV99" s="296" t="str">
        <f ca="true">+IF(OFFSET('Hygiene Data'!$F$12,0,10*ROW('Hygiene Data'!F93))="","",OFFSET('Hygiene Data'!$F$12,0,10*ROW('Hygiene Data'!F93)))</f>
        <v/>
      </c>
      <c r="DW99" s="296" t="str">
        <f ca="true">+IF(OFFSET('Hygiene Data'!$F$13,0,10*ROW('Hygiene Data'!F93))="","",OFFSET('Hygiene Data'!$F$13,0,10*ROW('Hygiene Data'!F93)))</f>
        <v/>
      </c>
      <c r="DX99" s="296" t="str">
        <f ca="true">+IF(OFFSET('Hygiene Data'!$G$11,0,10*ROW('Hygiene Data'!G93))="","",OFFSET('Hygiene Data'!$G$11,0,10*ROW('Hygiene Data'!G93)))</f>
        <v/>
      </c>
      <c r="DY99" s="296" t="str">
        <f ca="true">+IF(OFFSET('Hygiene Data'!$G$12,0,10*ROW('Hygiene Data'!G93))="","",OFFSET('Hygiene Data'!$G$12,0,10*ROW('Hygiene Data'!G93)))</f>
        <v/>
      </c>
      <c r="DZ99" s="296" t="str">
        <f ca="true">+IF(OFFSET('Hygiene Data'!$G$13,0,10*ROW('Hygiene Data'!G93))="","",OFFSET('Hygiene Data'!$G$13,0,10*ROW('Hygiene Data'!G93)))</f>
        <v/>
      </c>
      <c r="EA99" s="296" t="str">
        <f ca="true">+IF(OFFSET('Hygiene Data'!$H$11,0,10*ROW('Hygiene Data'!H93))="","",OFFSET('Hygiene Data'!$H$11,0,10*ROW('Hygiene Data'!H93)))</f>
        <v/>
      </c>
      <c r="EB99" s="296" t="str">
        <f ca="true">+IF(OFFSET('Hygiene Data'!$H$12,0,10*ROW('Hygiene Data'!H93))="","",OFFSET('Hygiene Data'!$H$12,0,10*ROW('Hygiene Data'!H93)))</f>
        <v/>
      </c>
      <c r="EC99" s="296" t="str">
        <f ca="true">+IF(OFFSET('Hygiene Data'!$H$13,0,10*ROW('Hygiene Data'!H93))="","",OFFSET('Hygiene Data'!$H$13,0,10*ROW('Hygiene Data'!H93)))</f>
        <v/>
      </c>
      <c r="ED99" s="296" t="str">
        <f ca="true">+IF(OFFSET('Hygiene Data'!$I$11,0,10*ROW('Hygiene Data'!I93))="","",OFFSET('Hygiene Data'!$I$11,0,10*ROW('Hygiene Data'!I93)))</f>
        <v/>
      </c>
      <c r="EE99" s="296" t="str">
        <f ca="true">+IF(OFFSET('Hygiene Data'!$I$12,0,10*ROW('Hygiene Data'!I93))="","",OFFSET('Hygiene Data'!$I$12,0,10*ROW('Hygiene Data'!I93)))</f>
        <v/>
      </c>
      <c r="EF99" s="296"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8" t="str">
        <f t="shared" ca="true" si="1"/>
        <v/>
      </c>
      <c r="D100" s="9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6"/>
      <c r="BS100" s="296" t="str">
        <f ca="true">+IF(OFFSET('Water Data'!$D$27,0,10*ROW('Water Data'!D94))="","",OFFSET('Water Data'!$D$27,0,10*ROW('Water Data'!D94)))</f>
        <v/>
      </c>
      <c r="BT100" s="296" t="str">
        <f ca="true">+IF(OFFSET('Water Data'!$D$28,0,10*ROW('Water Data'!D94))="","",OFFSET('Water Data'!$D$28,0,10*ROW('Water Data'!D94)))</f>
        <v/>
      </c>
      <c r="BU100" s="296" t="str">
        <f ca="true">+IF(OFFSET('Water Data'!$D$29,0,10*ROW('Water Data'!D94))="","",OFFSET('Water Data'!$D$29,0,10*ROW('Water Data'!D94)))</f>
        <v/>
      </c>
      <c r="BV100" s="296" t="str">
        <f ca="true">+IF(OFFSET('Water Data'!$E$27,0,10*ROW('Water Data'!E94))="","",OFFSET('Water Data'!$E$27,0,10*ROW('Water Data'!E94)))</f>
        <v/>
      </c>
      <c r="BW100" s="296" t="str">
        <f ca="true">+IF(OFFSET('Water Data'!$E$28,0,10*ROW('Water Data'!E94))="","",OFFSET('Water Data'!$E$28,0,10*ROW('Water Data'!E94)))</f>
        <v/>
      </c>
      <c r="BX100" s="296" t="str">
        <f ca="true">+IF(OFFSET('Water Data'!$E$29,0,10*ROW('Water Data'!E94))="","",OFFSET('Water Data'!$E$29,0,10*ROW('Water Data'!E94)))</f>
        <v/>
      </c>
      <c r="BY100" s="296" t="str">
        <f ca="true">+IF(OFFSET('Water Data'!$F$27,0,10*ROW('Water Data'!F94))="","",OFFSET('Water Data'!$F$27,0,10*ROW('Water Data'!F94)))</f>
        <v/>
      </c>
      <c r="BZ100" s="296" t="str">
        <f ca="true">+IF(OFFSET('Water Data'!$F$28,0,10*ROW('Water Data'!F94))="","",OFFSET('Water Data'!$F$28,0,10*ROW('Water Data'!F94)))</f>
        <v/>
      </c>
      <c r="CA100" s="296" t="str">
        <f ca="true">+IF(OFFSET('Water Data'!$F$29,0,10*ROW('Water Data'!F94))="","",OFFSET('Water Data'!$F$29,0,10*ROW('Water Data'!F94)))</f>
        <v/>
      </c>
      <c r="CB100" s="296" t="str">
        <f ca="true">+IF(OFFSET('Water Data'!$G$27,0,10*ROW('Water Data'!G94))="","",OFFSET('Water Data'!$G$27,0,10*ROW('Water Data'!G94)))</f>
        <v/>
      </c>
      <c r="CC100" s="296" t="str">
        <f ca="true">+IF(OFFSET('Water Data'!$G$28,0,10*ROW('Water Data'!G94))="","",OFFSET('Water Data'!$G$28,0,10*ROW('Water Data'!G94)))</f>
        <v/>
      </c>
      <c r="CD100" s="296" t="str">
        <f ca="true">+IF(OFFSET('Water Data'!$G$29,0,10*ROW('Water Data'!G94))="","",OFFSET('Water Data'!$G$29,0,10*ROW('Water Data'!G94)))</f>
        <v/>
      </c>
      <c r="CE100" s="296" t="str">
        <f ca="true">+IF(OFFSET('Water Data'!$H$27,0,10*ROW('Water Data'!H94))="","",OFFSET('Water Data'!$H$27,0,10*ROW('Water Data'!H94)))</f>
        <v/>
      </c>
      <c r="CF100" s="296" t="str">
        <f ca="true">+IF(OFFSET('Water Data'!$H$28,0,10*ROW('Water Data'!H94))="","",OFFSET('Water Data'!$H$28,0,10*ROW('Water Data'!H94)))</f>
        <v/>
      </c>
      <c r="CG100" s="296" t="str">
        <f ca="true">+IF(OFFSET('Water Data'!$H$29,0,10*ROW('Water Data'!H94))="","",OFFSET('Water Data'!$H$29,0,10*ROW('Water Data'!H94)))</f>
        <v/>
      </c>
      <c r="CH100" s="296" t="str">
        <f ca="true">+IF(OFFSET('Water Data'!$I$27,0,10*ROW('Water Data'!I94))="","",OFFSET('Water Data'!$I$27,0,10*ROW('Water Data'!I94)))</f>
        <v/>
      </c>
      <c r="CI100" s="296" t="str">
        <f ca="true">+IF(OFFSET('Water Data'!$I$28,0,10*ROW('Water Data'!I94))="","",OFFSET('Water Data'!$I$28,0,10*ROW('Water Data'!I94)))</f>
        <v/>
      </c>
      <c r="CJ100" s="296" t="str">
        <f ca="true">+IF(OFFSET('Water Data'!$I$29,0,10*ROW('Water Data'!I94))="","",OFFSET('Water Data'!$I$29,0,10*ROW('Water Data'!I94)))</f>
        <v/>
      </c>
      <c r="CK100" s="296" t="str">
        <f ca="true">+IF(OFFSET('Sanitation Data'!$D$28,0,10*ROW('Sanitation Data'!D94))="","",OFFSET('Sanitation Data'!$D$28,0,10*ROW('Sanitation Data'!D94)))</f>
        <v/>
      </c>
      <c r="CL100" s="296" t="str">
        <f ca="true">+IF(OFFSET('Sanitation Data'!$D$29,0,10*ROW('Sanitation Data'!D94))="","",OFFSET('Sanitation Data'!$D$29,0,10*ROW('Sanitation Data'!D94)))</f>
        <v/>
      </c>
      <c r="CM100" s="296" t="str">
        <f ca="true">+IF(OFFSET('Sanitation Data'!$D$30,0,10*ROW('Sanitation Data'!D94))="","",OFFSET('Sanitation Data'!$D$30,0,10*ROW('Sanitation Data'!D94)))</f>
        <v/>
      </c>
      <c r="CN100" s="296" t="str">
        <f ca="true">+IF(OFFSET('Sanitation Data'!$D$31,0,10*ROW('Sanitation Data'!D94))="","",OFFSET('Sanitation Data'!$D$31,0,10*ROW('Sanitation Data'!D94)))</f>
        <v/>
      </c>
      <c r="CO100" s="296" t="str">
        <f ca="true">+IF(OFFSET('Sanitation Data'!$D$32,0,10*ROW('Sanitation Data'!D94))="","",OFFSET('Sanitation Data'!$D$32,0,10*ROW('Sanitation Data'!D94)))</f>
        <v/>
      </c>
      <c r="CP100" s="296" t="str">
        <f ca="true">+IF(OFFSET('Sanitation Data'!$E$28,0,10*ROW('Sanitation Data'!E94))="","",OFFSET('Sanitation Data'!$E$28,0,10*ROW('Sanitation Data'!E94)))</f>
        <v/>
      </c>
      <c r="CQ100" s="296" t="str">
        <f ca="true">+IF(OFFSET('Sanitation Data'!$E$29,0,10*ROW('Sanitation Data'!E94))="","",OFFSET('Sanitation Data'!$E$29,0,10*ROW('Sanitation Data'!E94)))</f>
        <v/>
      </c>
      <c r="CR100" s="296" t="str">
        <f ca="true">+IF(OFFSET('Sanitation Data'!$E$30,0,10*ROW('Sanitation Data'!E94))="","",OFFSET('Sanitation Data'!$E$30,0,10*ROW('Sanitation Data'!E94)))</f>
        <v/>
      </c>
      <c r="CS100" s="296" t="str">
        <f ca="true">+IF(OFFSET('Sanitation Data'!$E$31,0,10*ROW('Sanitation Data'!E94))="","",OFFSET('Sanitation Data'!$E$31,0,10*ROW('Sanitation Data'!E94)))</f>
        <v/>
      </c>
      <c r="CT100" s="296" t="str">
        <f ca="true">+IF(OFFSET('Sanitation Data'!$E$32,0,10*ROW('Sanitation Data'!E94))="","",OFFSET('Sanitation Data'!$E$32,0,10*ROW('Sanitation Data'!E94)))</f>
        <v/>
      </c>
      <c r="CU100" s="296" t="str">
        <f ca="true">+IF(OFFSET('Sanitation Data'!$F$28,0,10*ROW('Sanitation Data'!F94))="","",OFFSET('Sanitation Data'!$F$28,0,10*ROW('Sanitation Data'!F94)))</f>
        <v/>
      </c>
      <c r="CV100" s="296" t="str">
        <f ca="true">+IF(OFFSET('Sanitation Data'!$F$29,0,10*ROW('Sanitation Data'!F94))="","",OFFSET('Sanitation Data'!$F$29,0,10*ROW('Sanitation Data'!F94)))</f>
        <v/>
      </c>
      <c r="CW100" s="296" t="str">
        <f ca="true">+IF(OFFSET('Sanitation Data'!$F$30,0,10*ROW('Sanitation Data'!F94))="","",OFFSET('Sanitation Data'!$F$30,0,10*ROW('Sanitation Data'!F94)))</f>
        <v/>
      </c>
      <c r="CX100" s="296" t="str">
        <f ca="true">+IF(OFFSET('Sanitation Data'!$F$31,0,10*ROW('Sanitation Data'!F94))="","",OFFSET('Sanitation Data'!$F$31,0,10*ROW('Sanitation Data'!F94)))</f>
        <v/>
      </c>
      <c r="CY100" s="296" t="str">
        <f ca="true">+IF(OFFSET('Sanitation Data'!$F$32,0,10*ROW('Sanitation Data'!F94))="","",OFFSET('Sanitation Data'!$F$32,0,10*ROW('Sanitation Data'!F94)))</f>
        <v/>
      </c>
      <c r="CZ100" s="296" t="str">
        <f ca="true">+IF(OFFSET('Sanitation Data'!$G$28,0,10*ROW('Sanitation Data'!G94))="","",OFFSET('Sanitation Data'!$G$28,0,10*ROW('Sanitation Data'!G94)))</f>
        <v/>
      </c>
      <c r="DA100" s="296" t="str">
        <f ca="true">+IF(OFFSET('Sanitation Data'!$G$29,0,10*ROW('Sanitation Data'!G94))="","",OFFSET('Sanitation Data'!$G$29,0,10*ROW('Sanitation Data'!G94)))</f>
        <v/>
      </c>
      <c r="DB100" s="296" t="str">
        <f ca="true">+IF(OFFSET('Sanitation Data'!$G$30,0,10*ROW('Sanitation Data'!G94))="","",OFFSET('Sanitation Data'!$G$30,0,10*ROW('Sanitation Data'!G94)))</f>
        <v/>
      </c>
      <c r="DC100" s="296" t="str">
        <f ca="true">+IF(OFFSET('Sanitation Data'!$G$31,0,10*ROW('Sanitation Data'!G94))="","",OFFSET('Sanitation Data'!$G$31,0,10*ROW('Sanitation Data'!G94)))</f>
        <v/>
      </c>
      <c r="DD100" s="296" t="str">
        <f ca="true">+IF(OFFSET('Sanitation Data'!$G$32,0,10*ROW('Sanitation Data'!G94))="","",OFFSET('Sanitation Data'!$G$32,0,10*ROW('Sanitation Data'!G94)))</f>
        <v/>
      </c>
      <c r="DE100" s="296" t="str">
        <f ca="true">+IF(OFFSET('Sanitation Data'!$H$28,0,10*ROW('Sanitation Data'!H94))="","",OFFSET('Sanitation Data'!$H$28,0,10*ROW('Sanitation Data'!H94)))</f>
        <v/>
      </c>
      <c r="DF100" s="296" t="str">
        <f ca="true">+IF(OFFSET('Sanitation Data'!$H$29,0,10*ROW('Sanitation Data'!H94))="","",OFFSET('Sanitation Data'!$H$29,0,10*ROW('Sanitation Data'!H94)))</f>
        <v/>
      </c>
      <c r="DG100" s="296" t="str">
        <f ca="true">+IF(OFFSET('Sanitation Data'!$H$30,0,10*ROW('Sanitation Data'!H94))="","",OFFSET('Sanitation Data'!$H$30,0,10*ROW('Sanitation Data'!H94)))</f>
        <v/>
      </c>
      <c r="DH100" s="296" t="str">
        <f ca="true">+IF(OFFSET('Sanitation Data'!$H$31,0,10*ROW('Sanitation Data'!H94))="","",OFFSET('Sanitation Data'!$H$31,0,10*ROW('Sanitation Data'!H94)))</f>
        <v/>
      </c>
      <c r="DI100" s="296" t="str">
        <f ca="true">+IF(OFFSET('Sanitation Data'!$H$32,0,10*ROW('Sanitation Data'!H94))="","",OFFSET('Sanitation Data'!$H$32,0,10*ROW('Sanitation Data'!H94)))</f>
        <v/>
      </c>
      <c r="DJ100" s="296" t="str">
        <f ca="true">+IF(OFFSET('Sanitation Data'!$I$28,0,10*ROW('Sanitation Data'!I94))="","",OFFSET('Sanitation Data'!$I$28,0,10*ROW('Sanitation Data'!I94)))</f>
        <v/>
      </c>
      <c r="DK100" s="296" t="str">
        <f ca="true">+IF(OFFSET('Sanitation Data'!$I$29,0,10*ROW('Sanitation Data'!I94))="","",OFFSET('Sanitation Data'!$I$29,0,10*ROW('Sanitation Data'!I94)))</f>
        <v/>
      </c>
      <c r="DL100" s="296" t="str">
        <f ca="true">+IF(OFFSET('Sanitation Data'!$I$30,0,10*ROW('Sanitation Data'!I94))="","",OFFSET('Sanitation Data'!$I$30,0,10*ROW('Sanitation Data'!I94)))</f>
        <v/>
      </c>
      <c r="DM100" s="296" t="str">
        <f ca="true">+IF(OFFSET('Sanitation Data'!$I$31,0,10*ROW('Sanitation Data'!I94))="","",OFFSET('Sanitation Data'!$I$31,0,10*ROW('Sanitation Data'!I94)))</f>
        <v/>
      </c>
      <c r="DN100" s="296" t="str">
        <f ca="true">+IF(OFFSET('Sanitation Data'!$I$32,0,10*ROW('Sanitation Data'!I94))="","",OFFSET('Sanitation Data'!$I$32,0,10*ROW('Sanitation Data'!I94)))</f>
        <v/>
      </c>
      <c r="DO100" s="296" t="str">
        <f ca="true">+IF(OFFSET('Hygiene Data'!$D$11,0,10*ROW('Hygiene Data'!D94))="","",OFFSET('Hygiene Data'!$D$11,0,10*ROW('Hygiene Data'!D94)))</f>
        <v/>
      </c>
      <c r="DP100" s="296" t="str">
        <f ca="true">+IF(OFFSET('Hygiene Data'!$D$12,0,10*ROW('Hygiene Data'!D94))="","",OFFSET('Hygiene Data'!$D$12,0,10*ROW('Hygiene Data'!D94)))</f>
        <v/>
      </c>
      <c r="DQ100" s="296" t="str">
        <f ca="true">+IF(OFFSET('Hygiene Data'!$D$13,0,10*ROW('Hygiene Data'!D94))="","",OFFSET('Hygiene Data'!$D$13,0,10*ROW('Hygiene Data'!D94)))</f>
        <v/>
      </c>
      <c r="DR100" s="296" t="str">
        <f ca="true">+IF(OFFSET('Hygiene Data'!$E$11,0,10*ROW('Hygiene Data'!E94))="","",OFFSET('Hygiene Data'!$E$11,0,10*ROW('Hygiene Data'!E94)))</f>
        <v/>
      </c>
      <c r="DS100" s="296" t="str">
        <f ca="true">+IF(OFFSET('Hygiene Data'!$E$12,0,10*ROW('Hygiene Data'!E94))="","",OFFSET('Hygiene Data'!$E$12,0,10*ROW('Hygiene Data'!E94)))</f>
        <v/>
      </c>
      <c r="DT100" s="296" t="str">
        <f ca="true">+IF(OFFSET('Hygiene Data'!$E$13,0,10*ROW('Hygiene Data'!E94))="","",OFFSET('Hygiene Data'!$E$13,0,10*ROW('Hygiene Data'!E94)))</f>
        <v/>
      </c>
      <c r="DU100" s="296" t="str">
        <f ca="true">+IF(OFFSET('Hygiene Data'!$F$11,0,10*ROW('Hygiene Data'!F94))="","",OFFSET('Hygiene Data'!$F$11,0,10*ROW('Hygiene Data'!F94)))</f>
        <v/>
      </c>
      <c r="DV100" s="296" t="str">
        <f ca="true">+IF(OFFSET('Hygiene Data'!$F$12,0,10*ROW('Hygiene Data'!F94))="","",OFFSET('Hygiene Data'!$F$12,0,10*ROW('Hygiene Data'!F94)))</f>
        <v/>
      </c>
      <c r="DW100" s="296" t="str">
        <f ca="true">+IF(OFFSET('Hygiene Data'!$F$13,0,10*ROW('Hygiene Data'!F94))="","",OFFSET('Hygiene Data'!$F$13,0,10*ROW('Hygiene Data'!F94)))</f>
        <v/>
      </c>
      <c r="DX100" s="296" t="str">
        <f ca="true">+IF(OFFSET('Hygiene Data'!$G$11,0,10*ROW('Hygiene Data'!G94))="","",OFFSET('Hygiene Data'!$G$11,0,10*ROW('Hygiene Data'!G94)))</f>
        <v/>
      </c>
      <c r="DY100" s="296" t="str">
        <f ca="true">+IF(OFFSET('Hygiene Data'!$G$12,0,10*ROW('Hygiene Data'!G94))="","",OFFSET('Hygiene Data'!$G$12,0,10*ROW('Hygiene Data'!G94)))</f>
        <v/>
      </c>
      <c r="DZ100" s="296" t="str">
        <f ca="true">+IF(OFFSET('Hygiene Data'!$G$13,0,10*ROW('Hygiene Data'!G94))="","",OFFSET('Hygiene Data'!$G$13,0,10*ROW('Hygiene Data'!G94)))</f>
        <v/>
      </c>
      <c r="EA100" s="296" t="str">
        <f ca="true">+IF(OFFSET('Hygiene Data'!$H$11,0,10*ROW('Hygiene Data'!H94))="","",OFFSET('Hygiene Data'!$H$11,0,10*ROW('Hygiene Data'!H94)))</f>
        <v/>
      </c>
      <c r="EB100" s="296" t="str">
        <f ca="true">+IF(OFFSET('Hygiene Data'!$H$12,0,10*ROW('Hygiene Data'!H94))="","",OFFSET('Hygiene Data'!$H$12,0,10*ROW('Hygiene Data'!H94)))</f>
        <v/>
      </c>
      <c r="EC100" s="296" t="str">
        <f ca="true">+IF(OFFSET('Hygiene Data'!$H$13,0,10*ROW('Hygiene Data'!H94))="","",OFFSET('Hygiene Data'!$H$13,0,10*ROW('Hygiene Data'!H94)))</f>
        <v/>
      </c>
      <c r="ED100" s="296" t="str">
        <f ca="true">+IF(OFFSET('Hygiene Data'!$I$11,0,10*ROW('Hygiene Data'!I94))="","",OFFSET('Hygiene Data'!$I$11,0,10*ROW('Hygiene Data'!I94)))</f>
        <v/>
      </c>
      <c r="EE100" s="296" t="str">
        <f ca="true">+IF(OFFSET('Hygiene Data'!$I$12,0,10*ROW('Hygiene Data'!I94))="","",OFFSET('Hygiene Data'!$I$12,0,10*ROW('Hygiene Data'!I94)))</f>
        <v/>
      </c>
      <c r="EF100" s="296"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8" t="str">
        <f t="shared" ca="true" si="1"/>
        <v/>
      </c>
      <c r="D101" s="9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6"/>
      <c r="BS101" s="296" t="str">
        <f ca="true">+IF(OFFSET('Water Data'!$D$27,0,10*ROW('Water Data'!D95))="","",OFFSET('Water Data'!$D$27,0,10*ROW('Water Data'!D95)))</f>
        <v/>
      </c>
      <c r="BT101" s="296" t="str">
        <f ca="true">+IF(OFFSET('Water Data'!$D$28,0,10*ROW('Water Data'!D95))="","",OFFSET('Water Data'!$D$28,0,10*ROW('Water Data'!D95)))</f>
        <v/>
      </c>
      <c r="BU101" s="296" t="str">
        <f ca="true">+IF(OFFSET('Water Data'!$D$29,0,10*ROW('Water Data'!D95))="","",OFFSET('Water Data'!$D$29,0,10*ROW('Water Data'!D95)))</f>
        <v/>
      </c>
      <c r="BV101" s="296" t="str">
        <f ca="true">+IF(OFFSET('Water Data'!$E$27,0,10*ROW('Water Data'!E95))="","",OFFSET('Water Data'!$E$27,0,10*ROW('Water Data'!E95)))</f>
        <v/>
      </c>
      <c r="BW101" s="296" t="str">
        <f ca="true">+IF(OFFSET('Water Data'!$E$28,0,10*ROW('Water Data'!E95))="","",OFFSET('Water Data'!$E$28,0,10*ROW('Water Data'!E95)))</f>
        <v/>
      </c>
      <c r="BX101" s="296" t="str">
        <f ca="true">+IF(OFFSET('Water Data'!$E$29,0,10*ROW('Water Data'!E95))="","",OFFSET('Water Data'!$E$29,0,10*ROW('Water Data'!E95)))</f>
        <v/>
      </c>
      <c r="BY101" s="296" t="str">
        <f ca="true">+IF(OFFSET('Water Data'!$F$27,0,10*ROW('Water Data'!F95))="","",OFFSET('Water Data'!$F$27,0,10*ROW('Water Data'!F95)))</f>
        <v/>
      </c>
      <c r="BZ101" s="296" t="str">
        <f ca="true">+IF(OFFSET('Water Data'!$F$28,0,10*ROW('Water Data'!F95))="","",OFFSET('Water Data'!$F$28,0,10*ROW('Water Data'!F95)))</f>
        <v/>
      </c>
      <c r="CA101" s="296" t="str">
        <f ca="true">+IF(OFFSET('Water Data'!$F$29,0,10*ROW('Water Data'!F95))="","",OFFSET('Water Data'!$F$29,0,10*ROW('Water Data'!F95)))</f>
        <v/>
      </c>
      <c r="CB101" s="296" t="str">
        <f ca="true">+IF(OFFSET('Water Data'!$G$27,0,10*ROW('Water Data'!G95))="","",OFFSET('Water Data'!$G$27,0,10*ROW('Water Data'!G95)))</f>
        <v/>
      </c>
      <c r="CC101" s="296" t="str">
        <f ca="true">+IF(OFFSET('Water Data'!$G$28,0,10*ROW('Water Data'!G95))="","",OFFSET('Water Data'!$G$28,0,10*ROW('Water Data'!G95)))</f>
        <v/>
      </c>
      <c r="CD101" s="296" t="str">
        <f ca="true">+IF(OFFSET('Water Data'!$G$29,0,10*ROW('Water Data'!G95))="","",OFFSET('Water Data'!$G$29,0,10*ROW('Water Data'!G95)))</f>
        <v/>
      </c>
      <c r="CE101" s="296" t="str">
        <f ca="true">+IF(OFFSET('Water Data'!$H$27,0,10*ROW('Water Data'!H95))="","",OFFSET('Water Data'!$H$27,0,10*ROW('Water Data'!H95)))</f>
        <v/>
      </c>
      <c r="CF101" s="296" t="str">
        <f ca="true">+IF(OFFSET('Water Data'!$H$28,0,10*ROW('Water Data'!H95))="","",OFFSET('Water Data'!$H$28,0,10*ROW('Water Data'!H95)))</f>
        <v/>
      </c>
      <c r="CG101" s="296" t="str">
        <f ca="true">+IF(OFFSET('Water Data'!$H$29,0,10*ROW('Water Data'!H95))="","",OFFSET('Water Data'!$H$29,0,10*ROW('Water Data'!H95)))</f>
        <v/>
      </c>
      <c r="CH101" s="296" t="str">
        <f ca="true">+IF(OFFSET('Water Data'!$I$27,0,10*ROW('Water Data'!I95))="","",OFFSET('Water Data'!$I$27,0,10*ROW('Water Data'!I95)))</f>
        <v/>
      </c>
      <c r="CI101" s="296" t="str">
        <f ca="true">+IF(OFFSET('Water Data'!$I$28,0,10*ROW('Water Data'!I95))="","",OFFSET('Water Data'!$I$28,0,10*ROW('Water Data'!I95)))</f>
        <v/>
      </c>
      <c r="CJ101" s="296" t="str">
        <f ca="true">+IF(OFFSET('Water Data'!$I$29,0,10*ROW('Water Data'!I95))="","",OFFSET('Water Data'!$I$29,0,10*ROW('Water Data'!I95)))</f>
        <v/>
      </c>
      <c r="CK101" s="296" t="str">
        <f ca="true">+IF(OFFSET('Sanitation Data'!$D$28,0,10*ROW('Sanitation Data'!D95))="","",OFFSET('Sanitation Data'!$D$28,0,10*ROW('Sanitation Data'!D95)))</f>
        <v/>
      </c>
      <c r="CL101" s="296" t="str">
        <f ca="true">+IF(OFFSET('Sanitation Data'!$D$29,0,10*ROW('Sanitation Data'!D95))="","",OFFSET('Sanitation Data'!$D$29,0,10*ROW('Sanitation Data'!D95)))</f>
        <v/>
      </c>
      <c r="CM101" s="296" t="str">
        <f ca="true">+IF(OFFSET('Sanitation Data'!$D$30,0,10*ROW('Sanitation Data'!D95))="","",OFFSET('Sanitation Data'!$D$30,0,10*ROW('Sanitation Data'!D95)))</f>
        <v/>
      </c>
      <c r="CN101" s="296" t="str">
        <f ca="true">+IF(OFFSET('Sanitation Data'!$D$31,0,10*ROW('Sanitation Data'!D95))="","",OFFSET('Sanitation Data'!$D$31,0,10*ROW('Sanitation Data'!D95)))</f>
        <v/>
      </c>
      <c r="CO101" s="296" t="str">
        <f ca="true">+IF(OFFSET('Sanitation Data'!$D$32,0,10*ROW('Sanitation Data'!D95))="","",OFFSET('Sanitation Data'!$D$32,0,10*ROW('Sanitation Data'!D95)))</f>
        <v/>
      </c>
      <c r="CP101" s="296" t="str">
        <f ca="true">+IF(OFFSET('Sanitation Data'!$E$28,0,10*ROW('Sanitation Data'!E95))="","",OFFSET('Sanitation Data'!$E$28,0,10*ROW('Sanitation Data'!E95)))</f>
        <v/>
      </c>
      <c r="CQ101" s="296" t="str">
        <f ca="true">+IF(OFFSET('Sanitation Data'!$E$29,0,10*ROW('Sanitation Data'!E95))="","",OFFSET('Sanitation Data'!$E$29,0,10*ROW('Sanitation Data'!E95)))</f>
        <v/>
      </c>
      <c r="CR101" s="296" t="str">
        <f ca="true">+IF(OFFSET('Sanitation Data'!$E$30,0,10*ROW('Sanitation Data'!E95))="","",OFFSET('Sanitation Data'!$E$30,0,10*ROW('Sanitation Data'!E95)))</f>
        <v/>
      </c>
      <c r="CS101" s="296" t="str">
        <f ca="true">+IF(OFFSET('Sanitation Data'!$E$31,0,10*ROW('Sanitation Data'!E95))="","",OFFSET('Sanitation Data'!$E$31,0,10*ROW('Sanitation Data'!E95)))</f>
        <v/>
      </c>
      <c r="CT101" s="296" t="str">
        <f ca="true">+IF(OFFSET('Sanitation Data'!$E$32,0,10*ROW('Sanitation Data'!E95))="","",OFFSET('Sanitation Data'!$E$32,0,10*ROW('Sanitation Data'!E95)))</f>
        <v/>
      </c>
      <c r="CU101" s="296" t="str">
        <f ca="true">+IF(OFFSET('Sanitation Data'!$F$28,0,10*ROW('Sanitation Data'!F95))="","",OFFSET('Sanitation Data'!$F$28,0,10*ROW('Sanitation Data'!F95)))</f>
        <v/>
      </c>
      <c r="CV101" s="296" t="str">
        <f ca="true">+IF(OFFSET('Sanitation Data'!$F$29,0,10*ROW('Sanitation Data'!F95))="","",OFFSET('Sanitation Data'!$F$29,0,10*ROW('Sanitation Data'!F95)))</f>
        <v/>
      </c>
      <c r="CW101" s="296" t="str">
        <f ca="true">+IF(OFFSET('Sanitation Data'!$F$30,0,10*ROW('Sanitation Data'!F95))="","",OFFSET('Sanitation Data'!$F$30,0,10*ROW('Sanitation Data'!F95)))</f>
        <v/>
      </c>
      <c r="CX101" s="296" t="str">
        <f ca="true">+IF(OFFSET('Sanitation Data'!$F$31,0,10*ROW('Sanitation Data'!F95))="","",OFFSET('Sanitation Data'!$F$31,0,10*ROW('Sanitation Data'!F95)))</f>
        <v/>
      </c>
      <c r="CY101" s="296" t="str">
        <f ca="true">+IF(OFFSET('Sanitation Data'!$F$32,0,10*ROW('Sanitation Data'!F95))="","",OFFSET('Sanitation Data'!$F$32,0,10*ROW('Sanitation Data'!F95)))</f>
        <v/>
      </c>
      <c r="CZ101" s="296" t="str">
        <f ca="true">+IF(OFFSET('Sanitation Data'!$G$28,0,10*ROW('Sanitation Data'!G95))="","",OFFSET('Sanitation Data'!$G$28,0,10*ROW('Sanitation Data'!G95)))</f>
        <v/>
      </c>
      <c r="DA101" s="296" t="str">
        <f ca="true">+IF(OFFSET('Sanitation Data'!$G$29,0,10*ROW('Sanitation Data'!G95))="","",OFFSET('Sanitation Data'!$G$29,0,10*ROW('Sanitation Data'!G95)))</f>
        <v/>
      </c>
      <c r="DB101" s="296" t="str">
        <f ca="true">+IF(OFFSET('Sanitation Data'!$G$30,0,10*ROW('Sanitation Data'!G95))="","",OFFSET('Sanitation Data'!$G$30,0,10*ROW('Sanitation Data'!G95)))</f>
        <v/>
      </c>
      <c r="DC101" s="296" t="str">
        <f ca="true">+IF(OFFSET('Sanitation Data'!$G$31,0,10*ROW('Sanitation Data'!G95))="","",OFFSET('Sanitation Data'!$G$31,0,10*ROW('Sanitation Data'!G95)))</f>
        <v/>
      </c>
      <c r="DD101" s="296" t="str">
        <f ca="true">+IF(OFFSET('Sanitation Data'!$G$32,0,10*ROW('Sanitation Data'!G95))="","",OFFSET('Sanitation Data'!$G$32,0,10*ROW('Sanitation Data'!G95)))</f>
        <v/>
      </c>
      <c r="DE101" s="296" t="str">
        <f ca="true">+IF(OFFSET('Sanitation Data'!$H$28,0,10*ROW('Sanitation Data'!H95))="","",OFFSET('Sanitation Data'!$H$28,0,10*ROW('Sanitation Data'!H95)))</f>
        <v/>
      </c>
      <c r="DF101" s="296" t="str">
        <f ca="true">+IF(OFFSET('Sanitation Data'!$H$29,0,10*ROW('Sanitation Data'!H95))="","",OFFSET('Sanitation Data'!$H$29,0,10*ROW('Sanitation Data'!H95)))</f>
        <v/>
      </c>
      <c r="DG101" s="296" t="str">
        <f ca="true">+IF(OFFSET('Sanitation Data'!$H$30,0,10*ROW('Sanitation Data'!H95))="","",OFFSET('Sanitation Data'!$H$30,0,10*ROW('Sanitation Data'!H95)))</f>
        <v/>
      </c>
      <c r="DH101" s="296" t="str">
        <f ca="true">+IF(OFFSET('Sanitation Data'!$H$31,0,10*ROW('Sanitation Data'!H95))="","",OFFSET('Sanitation Data'!$H$31,0,10*ROW('Sanitation Data'!H95)))</f>
        <v/>
      </c>
      <c r="DI101" s="296" t="str">
        <f ca="true">+IF(OFFSET('Sanitation Data'!$H$32,0,10*ROW('Sanitation Data'!H95))="","",OFFSET('Sanitation Data'!$H$32,0,10*ROW('Sanitation Data'!H95)))</f>
        <v/>
      </c>
      <c r="DJ101" s="296" t="str">
        <f ca="true">+IF(OFFSET('Sanitation Data'!$I$28,0,10*ROW('Sanitation Data'!I95))="","",OFFSET('Sanitation Data'!$I$28,0,10*ROW('Sanitation Data'!I95)))</f>
        <v/>
      </c>
      <c r="DK101" s="296" t="str">
        <f ca="true">+IF(OFFSET('Sanitation Data'!$I$29,0,10*ROW('Sanitation Data'!I95))="","",OFFSET('Sanitation Data'!$I$29,0,10*ROW('Sanitation Data'!I95)))</f>
        <v/>
      </c>
      <c r="DL101" s="296" t="str">
        <f ca="true">+IF(OFFSET('Sanitation Data'!$I$30,0,10*ROW('Sanitation Data'!I95))="","",OFFSET('Sanitation Data'!$I$30,0,10*ROW('Sanitation Data'!I95)))</f>
        <v/>
      </c>
      <c r="DM101" s="296" t="str">
        <f ca="true">+IF(OFFSET('Sanitation Data'!$I$31,0,10*ROW('Sanitation Data'!I95))="","",OFFSET('Sanitation Data'!$I$31,0,10*ROW('Sanitation Data'!I95)))</f>
        <v/>
      </c>
      <c r="DN101" s="296" t="str">
        <f ca="true">+IF(OFFSET('Sanitation Data'!$I$32,0,10*ROW('Sanitation Data'!I95))="","",OFFSET('Sanitation Data'!$I$32,0,10*ROW('Sanitation Data'!I95)))</f>
        <v/>
      </c>
      <c r="DO101" s="296" t="str">
        <f ca="true">+IF(OFFSET('Hygiene Data'!$D$11,0,10*ROW('Hygiene Data'!D95))="","",OFFSET('Hygiene Data'!$D$11,0,10*ROW('Hygiene Data'!D95)))</f>
        <v/>
      </c>
      <c r="DP101" s="296" t="str">
        <f ca="true">+IF(OFFSET('Hygiene Data'!$D$12,0,10*ROW('Hygiene Data'!D95))="","",OFFSET('Hygiene Data'!$D$12,0,10*ROW('Hygiene Data'!D95)))</f>
        <v/>
      </c>
      <c r="DQ101" s="296" t="str">
        <f ca="true">+IF(OFFSET('Hygiene Data'!$D$13,0,10*ROW('Hygiene Data'!D95))="","",OFFSET('Hygiene Data'!$D$13,0,10*ROW('Hygiene Data'!D95)))</f>
        <v/>
      </c>
      <c r="DR101" s="296" t="str">
        <f ca="true">+IF(OFFSET('Hygiene Data'!$E$11,0,10*ROW('Hygiene Data'!E95))="","",OFFSET('Hygiene Data'!$E$11,0,10*ROW('Hygiene Data'!E95)))</f>
        <v/>
      </c>
      <c r="DS101" s="296" t="str">
        <f ca="true">+IF(OFFSET('Hygiene Data'!$E$12,0,10*ROW('Hygiene Data'!E95))="","",OFFSET('Hygiene Data'!$E$12,0,10*ROW('Hygiene Data'!E95)))</f>
        <v/>
      </c>
      <c r="DT101" s="296" t="str">
        <f ca="true">+IF(OFFSET('Hygiene Data'!$E$13,0,10*ROW('Hygiene Data'!E95))="","",OFFSET('Hygiene Data'!$E$13,0,10*ROW('Hygiene Data'!E95)))</f>
        <v/>
      </c>
      <c r="DU101" s="296" t="str">
        <f ca="true">+IF(OFFSET('Hygiene Data'!$F$11,0,10*ROW('Hygiene Data'!F95))="","",OFFSET('Hygiene Data'!$F$11,0,10*ROW('Hygiene Data'!F95)))</f>
        <v/>
      </c>
      <c r="DV101" s="296" t="str">
        <f ca="true">+IF(OFFSET('Hygiene Data'!$F$12,0,10*ROW('Hygiene Data'!F95))="","",OFFSET('Hygiene Data'!$F$12,0,10*ROW('Hygiene Data'!F95)))</f>
        <v/>
      </c>
      <c r="DW101" s="296" t="str">
        <f ca="true">+IF(OFFSET('Hygiene Data'!$F$13,0,10*ROW('Hygiene Data'!F95))="","",OFFSET('Hygiene Data'!$F$13,0,10*ROW('Hygiene Data'!F95)))</f>
        <v/>
      </c>
      <c r="DX101" s="296" t="str">
        <f ca="true">+IF(OFFSET('Hygiene Data'!$G$11,0,10*ROW('Hygiene Data'!G95))="","",OFFSET('Hygiene Data'!$G$11,0,10*ROW('Hygiene Data'!G95)))</f>
        <v/>
      </c>
      <c r="DY101" s="296" t="str">
        <f ca="true">+IF(OFFSET('Hygiene Data'!$G$12,0,10*ROW('Hygiene Data'!G95))="","",OFFSET('Hygiene Data'!$G$12,0,10*ROW('Hygiene Data'!G95)))</f>
        <v/>
      </c>
      <c r="DZ101" s="296" t="str">
        <f ca="true">+IF(OFFSET('Hygiene Data'!$G$13,0,10*ROW('Hygiene Data'!G95))="","",OFFSET('Hygiene Data'!$G$13,0,10*ROW('Hygiene Data'!G95)))</f>
        <v/>
      </c>
      <c r="EA101" s="296" t="str">
        <f ca="true">+IF(OFFSET('Hygiene Data'!$H$11,0,10*ROW('Hygiene Data'!H95))="","",OFFSET('Hygiene Data'!$H$11,0,10*ROW('Hygiene Data'!H95)))</f>
        <v/>
      </c>
      <c r="EB101" s="296" t="str">
        <f ca="true">+IF(OFFSET('Hygiene Data'!$H$12,0,10*ROW('Hygiene Data'!H95))="","",OFFSET('Hygiene Data'!$H$12,0,10*ROW('Hygiene Data'!H95)))</f>
        <v/>
      </c>
      <c r="EC101" s="296" t="str">
        <f ca="true">+IF(OFFSET('Hygiene Data'!$H$13,0,10*ROW('Hygiene Data'!H95))="","",OFFSET('Hygiene Data'!$H$13,0,10*ROW('Hygiene Data'!H95)))</f>
        <v/>
      </c>
      <c r="ED101" s="296" t="str">
        <f ca="true">+IF(OFFSET('Hygiene Data'!$I$11,0,10*ROW('Hygiene Data'!I95))="","",OFFSET('Hygiene Data'!$I$11,0,10*ROW('Hygiene Data'!I95)))</f>
        <v/>
      </c>
      <c r="EE101" s="296" t="str">
        <f ca="true">+IF(OFFSET('Hygiene Data'!$I$12,0,10*ROW('Hygiene Data'!I95))="","",OFFSET('Hygiene Data'!$I$12,0,10*ROW('Hygiene Data'!I95)))</f>
        <v/>
      </c>
      <c r="EF101" s="296"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8" t="str">
        <f t="shared" ca="true" si="1"/>
        <v/>
      </c>
      <c r="D102" s="9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6"/>
      <c r="BS102" s="296" t="str">
        <f ca="true">+IF(OFFSET('Water Data'!$D$27,0,10*ROW('Water Data'!D96))="","",OFFSET('Water Data'!$D$27,0,10*ROW('Water Data'!D96)))</f>
        <v/>
      </c>
      <c r="BT102" s="296" t="str">
        <f ca="true">+IF(OFFSET('Water Data'!$D$28,0,10*ROW('Water Data'!D96))="","",OFFSET('Water Data'!$D$28,0,10*ROW('Water Data'!D96)))</f>
        <v/>
      </c>
      <c r="BU102" s="296" t="str">
        <f ca="true">+IF(OFFSET('Water Data'!$D$29,0,10*ROW('Water Data'!D96))="","",OFFSET('Water Data'!$D$29,0,10*ROW('Water Data'!D96)))</f>
        <v/>
      </c>
      <c r="BV102" s="296" t="str">
        <f ca="true">+IF(OFFSET('Water Data'!$E$27,0,10*ROW('Water Data'!E96))="","",OFFSET('Water Data'!$E$27,0,10*ROW('Water Data'!E96)))</f>
        <v/>
      </c>
      <c r="BW102" s="296" t="str">
        <f ca="true">+IF(OFFSET('Water Data'!$E$28,0,10*ROW('Water Data'!E96))="","",OFFSET('Water Data'!$E$28,0,10*ROW('Water Data'!E96)))</f>
        <v/>
      </c>
      <c r="BX102" s="296" t="str">
        <f ca="true">+IF(OFFSET('Water Data'!$E$29,0,10*ROW('Water Data'!E96))="","",OFFSET('Water Data'!$E$29,0,10*ROW('Water Data'!E96)))</f>
        <v/>
      </c>
      <c r="BY102" s="296" t="str">
        <f ca="true">+IF(OFFSET('Water Data'!$F$27,0,10*ROW('Water Data'!F96))="","",OFFSET('Water Data'!$F$27,0,10*ROW('Water Data'!F96)))</f>
        <v/>
      </c>
      <c r="BZ102" s="296" t="str">
        <f ca="true">+IF(OFFSET('Water Data'!$F$28,0,10*ROW('Water Data'!F96))="","",OFFSET('Water Data'!$F$28,0,10*ROW('Water Data'!F96)))</f>
        <v/>
      </c>
      <c r="CA102" s="296" t="str">
        <f ca="true">+IF(OFFSET('Water Data'!$F$29,0,10*ROW('Water Data'!F96))="","",OFFSET('Water Data'!$F$29,0,10*ROW('Water Data'!F96)))</f>
        <v/>
      </c>
      <c r="CB102" s="296" t="str">
        <f ca="true">+IF(OFFSET('Water Data'!$G$27,0,10*ROW('Water Data'!G96))="","",OFFSET('Water Data'!$G$27,0,10*ROW('Water Data'!G96)))</f>
        <v/>
      </c>
      <c r="CC102" s="296" t="str">
        <f ca="true">+IF(OFFSET('Water Data'!$G$28,0,10*ROW('Water Data'!G96))="","",OFFSET('Water Data'!$G$28,0,10*ROW('Water Data'!G96)))</f>
        <v/>
      </c>
      <c r="CD102" s="296" t="str">
        <f ca="true">+IF(OFFSET('Water Data'!$G$29,0,10*ROW('Water Data'!G96))="","",OFFSET('Water Data'!$G$29,0,10*ROW('Water Data'!G96)))</f>
        <v/>
      </c>
      <c r="CE102" s="296" t="str">
        <f ca="true">+IF(OFFSET('Water Data'!$H$27,0,10*ROW('Water Data'!H96))="","",OFFSET('Water Data'!$H$27,0,10*ROW('Water Data'!H96)))</f>
        <v/>
      </c>
      <c r="CF102" s="296" t="str">
        <f ca="true">+IF(OFFSET('Water Data'!$H$28,0,10*ROW('Water Data'!H96))="","",OFFSET('Water Data'!$H$28,0,10*ROW('Water Data'!H96)))</f>
        <v/>
      </c>
      <c r="CG102" s="296" t="str">
        <f ca="true">+IF(OFFSET('Water Data'!$H$29,0,10*ROW('Water Data'!H96))="","",OFFSET('Water Data'!$H$29,0,10*ROW('Water Data'!H96)))</f>
        <v/>
      </c>
      <c r="CH102" s="296" t="str">
        <f ca="true">+IF(OFFSET('Water Data'!$I$27,0,10*ROW('Water Data'!I96))="","",OFFSET('Water Data'!$I$27,0,10*ROW('Water Data'!I96)))</f>
        <v/>
      </c>
      <c r="CI102" s="296" t="str">
        <f ca="true">+IF(OFFSET('Water Data'!$I$28,0,10*ROW('Water Data'!I96))="","",OFFSET('Water Data'!$I$28,0,10*ROW('Water Data'!I96)))</f>
        <v/>
      </c>
      <c r="CJ102" s="296" t="str">
        <f ca="true">+IF(OFFSET('Water Data'!$I$29,0,10*ROW('Water Data'!I96))="","",OFFSET('Water Data'!$I$29,0,10*ROW('Water Data'!I96)))</f>
        <v/>
      </c>
      <c r="CK102" s="296" t="str">
        <f ca="true">+IF(OFFSET('Sanitation Data'!$D$28,0,10*ROW('Sanitation Data'!D96))="","",OFFSET('Sanitation Data'!$D$28,0,10*ROW('Sanitation Data'!D96)))</f>
        <v/>
      </c>
      <c r="CL102" s="296" t="str">
        <f ca="true">+IF(OFFSET('Sanitation Data'!$D$29,0,10*ROW('Sanitation Data'!D96))="","",OFFSET('Sanitation Data'!$D$29,0,10*ROW('Sanitation Data'!D96)))</f>
        <v/>
      </c>
      <c r="CM102" s="296" t="str">
        <f ca="true">+IF(OFFSET('Sanitation Data'!$D$30,0,10*ROW('Sanitation Data'!D96))="","",OFFSET('Sanitation Data'!$D$30,0,10*ROW('Sanitation Data'!D96)))</f>
        <v/>
      </c>
      <c r="CN102" s="296" t="str">
        <f ca="true">+IF(OFFSET('Sanitation Data'!$D$31,0,10*ROW('Sanitation Data'!D96))="","",OFFSET('Sanitation Data'!$D$31,0,10*ROW('Sanitation Data'!D96)))</f>
        <v/>
      </c>
      <c r="CO102" s="296" t="str">
        <f ca="true">+IF(OFFSET('Sanitation Data'!$D$32,0,10*ROW('Sanitation Data'!D96))="","",OFFSET('Sanitation Data'!$D$32,0,10*ROW('Sanitation Data'!D96)))</f>
        <v/>
      </c>
      <c r="CP102" s="296" t="str">
        <f ca="true">+IF(OFFSET('Sanitation Data'!$E$28,0,10*ROW('Sanitation Data'!E96))="","",OFFSET('Sanitation Data'!$E$28,0,10*ROW('Sanitation Data'!E96)))</f>
        <v/>
      </c>
      <c r="CQ102" s="296" t="str">
        <f ca="true">+IF(OFFSET('Sanitation Data'!$E$29,0,10*ROW('Sanitation Data'!E96))="","",OFFSET('Sanitation Data'!$E$29,0,10*ROW('Sanitation Data'!E96)))</f>
        <v/>
      </c>
      <c r="CR102" s="296" t="str">
        <f ca="true">+IF(OFFSET('Sanitation Data'!$E$30,0,10*ROW('Sanitation Data'!E96))="","",OFFSET('Sanitation Data'!$E$30,0,10*ROW('Sanitation Data'!E96)))</f>
        <v/>
      </c>
      <c r="CS102" s="296" t="str">
        <f ca="true">+IF(OFFSET('Sanitation Data'!$E$31,0,10*ROW('Sanitation Data'!E96))="","",OFFSET('Sanitation Data'!$E$31,0,10*ROW('Sanitation Data'!E96)))</f>
        <v/>
      </c>
      <c r="CT102" s="296" t="str">
        <f ca="true">+IF(OFFSET('Sanitation Data'!$E$32,0,10*ROW('Sanitation Data'!E96))="","",OFFSET('Sanitation Data'!$E$32,0,10*ROW('Sanitation Data'!E96)))</f>
        <v/>
      </c>
      <c r="CU102" s="296" t="str">
        <f ca="true">+IF(OFFSET('Sanitation Data'!$F$28,0,10*ROW('Sanitation Data'!F96))="","",OFFSET('Sanitation Data'!$F$28,0,10*ROW('Sanitation Data'!F96)))</f>
        <v/>
      </c>
      <c r="CV102" s="296" t="str">
        <f ca="true">+IF(OFFSET('Sanitation Data'!$F$29,0,10*ROW('Sanitation Data'!F96))="","",OFFSET('Sanitation Data'!$F$29,0,10*ROW('Sanitation Data'!F96)))</f>
        <v/>
      </c>
      <c r="CW102" s="296" t="str">
        <f ca="true">+IF(OFFSET('Sanitation Data'!$F$30,0,10*ROW('Sanitation Data'!F96))="","",OFFSET('Sanitation Data'!$F$30,0,10*ROW('Sanitation Data'!F96)))</f>
        <v/>
      </c>
      <c r="CX102" s="296" t="str">
        <f ca="true">+IF(OFFSET('Sanitation Data'!$F$31,0,10*ROW('Sanitation Data'!F96))="","",OFFSET('Sanitation Data'!$F$31,0,10*ROW('Sanitation Data'!F96)))</f>
        <v/>
      </c>
      <c r="CY102" s="296" t="str">
        <f ca="true">+IF(OFFSET('Sanitation Data'!$F$32,0,10*ROW('Sanitation Data'!F96))="","",OFFSET('Sanitation Data'!$F$32,0,10*ROW('Sanitation Data'!F96)))</f>
        <v/>
      </c>
      <c r="CZ102" s="296" t="str">
        <f ca="true">+IF(OFFSET('Sanitation Data'!$G$28,0,10*ROW('Sanitation Data'!G96))="","",OFFSET('Sanitation Data'!$G$28,0,10*ROW('Sanitation Data'!G96)))</f>
        <v/>
      </c>
      <c r="DA102" s="296" t="str">
        <f ca="true">+IF(OFFSET('Sanitation Data'!$G$29,0,10*ROW('Sanitation Data'!G96))="","",OFFSET('Sanitation Data'!$G$29,0,10*ROW('Sanitation Data'!G96)))</f>
        <v/>
      </c>
      <c r="DB102" s="296" t="str">
        <f ca="true">+IF(OFFSET('Sanitation Data'!$G$30,0,10*ROW('Sanitation Data'!G96))="","",OFFSET('Sanitation Data'!$G$30,0,10*ROW('Sanitation Data'!G96)))</f>
        <v/>
      </c>
      <c r="DC102" s="296" t="str">
        <f ca="true">+IF(OFFSET('Sanitation Data'!$G$31,0,10*ROW('Sanitation Data'!G96))="","",OFFSET('Sanitation Data'!$G$31,0,10*ROW('Sanitation Data'!G96)))</f>
        <v/>
      </c>
      <c r="DD102" s="296" t="str">
        <f ca="true">+IF(OFFSET('Sanitation Data'!$G$32,0,10*ROW('Sanitation Data'!G96))="","",OFFSET('Sanitation Data'!$G$32,0,10*ROW('Sanitation Data'!G96)))</f>
        <v/>
      </c>
      <c r="DE102" s="296" t="str">
        <f ca="true">+IF(OFFSET('Sanitation Data'!$H$28,0,10*ROW('Sanitation Data'!H96))="","",OFFSET('Sanitation Data'!$H$28,0,10*ROW('Sanitation Data'!H96)))</f>
        <v/>
      </c>
      <c r="DF102" s="296" t="str">
        <f ca="true">+IF(OFFSET('Sanitation Data'!$H$29,0,10*ROW('Sanitation Data'!H96))="","",OFFSET('Sanitation Data'!$H$29,0,10*ROW('Sanitation Data'!H96)))</f>
        <v/>
      </c>
      <c r="DG102" s="296" t="str">
        <f ca="true">+IF(OFFSET('Sanitation Data'!$H$30,0,10*ROW('Sanitation Data'!H96))="","",OFFSET('Sanitation Data'!$H$30,0,10*ROW('Sanitation Data'!H96)))</f>
        <v/>
      </c>
      <c r="DH102" s="296" t="str">
        <f ca="true">+IF(OFFSET('Sanitation Data'!$H$31,0,10*ROW('Sanitation Data'!H96))="","",OFFSET('Sanitation Data'!$H$31,0,10*ROW('Sanitation Data'!H96)))</f>
        <v/>
      </c>
      <c r="DI102" s="296" t="str">
        <f ca="true">+IF(OFFSET('Sanitation Data'!$H$32,0,10*ROW('Sanitation Data'!H96))="","",OFFSET('Sanitation Data'!$H$32,0,10*ROW('Sanitation Data'!H96)))</f>
        <v/>
      </c>
      <c r="DJ102" s="296" t="str">
        <f ca="true">+IF(OFFSET('Sanitation Data'!$I$28,0,10*ROW('Sanitation Data'!I96))="","",OFFSET('Sanitation Data'!$I$28,0,10*ROW('Sanitation Data'!I96)))</f>
        <v/>
      </c>
      <c r="DK102" s="296" t="str">
        <f ca="true">+IF(OFFSET('Sanitation Data'!$I$29,0,10*ROW('Sanitation Data'!I96))="","",OFFSET('Sanitation Data'!$I$29,0,10*ROW('Sanitation Data'!I96)))</f>
        <v/>
      </c>
      <c r="DL102" s="296" t="str">
        <f ca="true">+IF(OFFSET('Sanitation Data'!$I$30,0,10*ROW('Sanitation Data'!I96))="","",OFFSET('Sanitation Data'!$I$30,0,10*ROW('Sanitation Data'!I96)))</f>
        <v/>
      </c>
      <c r="DM102" s="296" t="str">
        <f ca="true">+IF(OFFSET('Sanitation Data'!$I$31,0,10*ROW('Sanitation Data'!I96))="","",OFFSET('Sanitation Data'!$I$31,0,10*ROW('Sanitation Data'!I96)))</f>
        <v/>
      </c>
      <c r="DN102" s="296" t="str">
        <f ca="true">+IF(OFFSET('Sanitation Data'!$I$32,0,10*ROW('Sanitation Data'!I96))="","",OFFSET('Sanitation Data'!$I$32,0,10*ROW('Sanitation Data'!I96)))</f>
        <v/>
      </c>
      <c r="DO102" s="296" t="str">
        <f ca="true">+IF(OFFSET('Hygiene Data'!$D$11,0,10*ROW('Hygiene Data'!D96))="","",OFFSET('Hygiene Data'!$D$11,0,10*ROW('Hygiene Data'!D96)))</f>
        <v/>
      </c>
      <c r="DP102" s="296" t="str">
        <f ca="true">+IF(OFFSET('Hygiene Data'!$D$12,0,10*ROW('Hygiene Data'!D96))="","",OFFSET('Hygiene Data'!$D$12,0,10*ROW('Hygiene Data'!D96)))</f>
        <v/>
      </c>
      <c r="DQ102" s="296" t="str">
        <f ca="true">+IF(OFFSET('Hygiene Data'!$D$13,0,10*ROW('Hygiene Data'!D96))="","",OFFSET('Hygiene Data'!$D$13,0,10*ROW('Hygiene Data'!D96)))</f>
        <v/>
      </c>
      <c r="DR102" s="296" t="str">
        <f ca="true">+IF(OFFSET('Hygiene Data'!$E$11,0,10*ROW('Hygiene Data'!E96))="","",OFFSET('Hygiene Data'!$E$11,0,10*ROW('Hygiene Data'!E96)))</f>
        <v/>
      </c>
      <c r="DS102" s="296" t="str">
        <f ca="true">+IF(OFFSET('Hygiene Data'!$E$12,0,10*ROW('Hygiene Data'!E96))="","",OFFSET('Hygiene Data'!$E$12,0,10*ROW('Hygiene Data'!E96)))</f>
        <v/>
      </c>
      <c r="DT102" s="296" t="str">
        <f ca="true">+IF(OFFSET('Hygiene Data'!$E$13,0,10*ROW('Hygiene Data'!E96))="","",OFFSET('Hygiene Data'!$E$13,0,10*ROW('Hygiene Data'!E96)))</f>
        <v/>
      </c>
      <c r="DU102" s="296" t="str">
        <f ca="true">+IF(OFFSET('Hygiene Data'!$F$11,0,10*ROW('Hygiene Data'!F96))="","",OFFSET('Hygiene Data'!$F$11,0,10*ROW('Hygiene Data'!F96)))</f>
        <v/>
      </c>
      <c r="DV102" s="296" t="str">
        <f ca="true">+IF(OFFSET('Hygiene Data'!$F$12,0,10*ROW('Hygiene Data'!F96))="","",OFFSET('Hygiene Data'!$F$12,0,10*ROW('Hygiene Data'!F96)))</f>
        <v/>
      </c>
      <c r="DW102" s="296" t="str">
        <f ca="true">+IF(OFFSET('Hygiene Data'!$F$13,0,10*ROW('Hygiene Data'!F96))="","",OFFSET('Hygiene Data'!$F$13,0,10*ROW('Hygiene Data'!F96)))</f>
        <v/>
      </c>
      <c r="DX102" s="296" t="str">
        <f ca="true">+IF(OFFSET('Hygiene Data'!$G$11,0,10*ROW('Hygiene Data'!G96))="","",OFFSET('Hygiene Data'!$G$11,0,10*ROW('Hygiene Data'!G96)))</f>
        <v/>
      </c>
      <c r="DY102" s="296" t="str">
        <f ca="true">+IF(OFFSET('Hygiene Data'!$G$12,0,10*ROW('Hygiene Data'!G96))="","",OFFSET('Hygiene Data'!$G$12,0,10*ROW('Hygiene Data'!G96)))</f>
        <v/>
      </c>
      <c r="DZ102" s="296" t="str">
        <f ca="true">+IF(OFFSET('Hygiene Data'!$G$13,0,10*ROW('Hygiene Data'!G96))="","",OFFSET('Hygiene Data'!$G$13,0,10*ROW('Hygiene Data'!G96)))</f>
        <v/>
      </c>
      <c r="EA102" s="296" t="str">
        <f ca="true">+IF(OFFSET('Hygiene Data'!$H$11,0,10*ROW('Hygiene Data'!H96))="","",OFFSET('Hygiene Data'!$H$11,0,10*ROW('Hygiene Data'!H96)))</f>
        <v/>
      </c>
      <c r="EB102" s="296" t="str">
        <f ca="true">+IF(OFFSET('Hygiene Data'!$H$12,0,10*ROW('Hygiene Data'!H96))="","",OFFSET('Hygiene Data'!$H$12,0,10*ROW('Hygiene Data'!H96)))</f>
        <v/>
      </c>
      <c r="EC102" s="296" t="str">
        <f ca="true">+IF(OFFSET('Hygiene Data'!$H$13,0,10*ROW('Hygiene Data'!H96))="","",OFFSET('Hygiene Data'!$H$13,0,10*ROW('Hygiene Data'!H96)))</f>
        <v/>
      </c>
      <c r="ED102" s="296" t="str">
        <f ca="true">+IF(OFFSET('Hygiene Data'!$I$11,0,10*ROW('Hygiene Data'!I96))="","",OFFSET('Hygiene Data'!$I$11,0,10*ROW('Hygiene Data'!I96)))</f>
        <v/>
      </c>
      <c r="EE102" s="296" t="str">
        <f ca="true">+IF(OFFSET('Hygiene Data'!$I$12,0,10*ROW('Hygiene Data'!I96))="","",OFFSET('Hygiene Data'!$I$12,0,10*ROW('Hygiene Data'!I96)))</f>
        <v/>
      </c>
      <c r="EF102" s="296"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8" t="str">
        <f t="shared" ca="true" si="1"/>
        <v/>
      </c>
      <c r="D103" s="9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6"/>
      <c r="BS103" s="296" t="str">
        <f ca="true">+IF(OFFSET('Water Data'!$D$27,0,10*ROW('Water Data'!D97))="","",OFFSET('Water Data'!$D$27,0,10*ROW('Water Data'!D97)))</f>
        <v/>
      </c>
      <c r="BT103" s="296" t="str">
        <f ca="true">+IF(OFFSET('Water Data'!$D$28,0,10*ROW('Water Data'!D97))="","",OFFSET('Water Data'!$D$28,0,10*ROW('Water Data'!D97)))</f>
        <v/>
      </c>
      <c r="BU103" s="296" t="str">
        <f ca="true">+IF(OFFSET('Water Data'!$D$29,0,10*ROW('Water Data'!D97))="","",OFFSET('Water Data'!$D$29,0,10*ROW('Water Data'!D97)))</f>
        <v/>
      </c>
      <c r="BV103" s="296" t="str">
        <f ca="true">+IF(OFFSET('Water Data'!$E$27,0,10*ROW('Water Data'!E97))="","",OFFSET('Water Data'!$E$27,0,10*ROW('Water Data'!E97)))</f>
        <v/>
      </c>
      <c r="BW103" s="296" t="str">
        <f ca="true">+IF(OFFSET('Water Data'!$E$28,0,10*ROW('Water Data'!E97))="","",OFFSET('Water Data'!$E$28,0,10*ROW('Water Data'!E97)))</f>
        <v/>
      </c>
      <c r="BX103" s="296" t="str">
        <f ca="true">+IF(OFFSET('Water Data'!$E$29,0,10*ROW('Water Data'!E97))="","",OFFSET('Water Data'!$E$29,0,10*ROW('Water Data'!E97)))</f>
        <v/>
      </c>
      <c r="BY103" s="296" t="str">
        <f ca="true">+IF(OFFSET('Water Data'!$F$27,0,10*ROW('Water Data'!F97))="","",OFFSET('Water Data'!$F$27,0,10*ROW('Water Data'!F97)))</f>
        <v/>
      </c>
      <c r="BZ103" s="296" t="str">
        <f ca="true">+IF(OFFSET('Water Data'!$F$28,0,10*ROW('Water Data'!F97))="","",OFFSET('Water Data'!$F$28,0,10*ROW('Water Data'!F97)))</f>
        <v/>
      </c>
      <c r="CA103" s="296" t="str">
        <f ca="true">+IF(OFFSET('Water Data'!$F$29,0,10*ROW('Water Data'!F97))="","",OFFSET('Water Data'!$F$29,0,10*ROW('Water Data'!F97)))</f>
        <v/>
      </c>
      <c r="CB103" s="296" t="str">
        <f ca="true">+IF(OFFSET('Water Data'!$G$27,0,10*ROW('Water Data'!G97))="","",OFFSET('Water Data'!$G$27,0,10*ROW('Water Data'!G97)))</f>
        <v/>
      </c>
      <c r="CC103" s="296" t="str">
        <f ca="true">+IF(OFFSET('Water Data'!$G$28,0,10*ROW('Water Data'!G97))="","",OFFSET('Water Data'!$G$28,0,10*ROW('Water Data'!G97)))</f>
        <v/>
      </c>
      <c r="CD103" s="296" t="str">
        <f ca="true">+IF(OFFSET('Water Data'!$G$29,0,10*ROW('Water Data'!G97))="","",OFFSET('Water Data'!$G$29,0,10*ROW('Water Data'!G97)))</f>
        <v/>
      </c>
      <c r="CE103" s="296" t="str">
        <f ca="true">+IF(OFFSET('Water Data'!$H$27,0,10*ROW('Water Data'!H97))="","",OFFSET('Water Data'!$H$27,0,10*ROW('Water Data'!H97)))</f>
        <v/>
      </c>
      <c r="CF103" s="296" t="str">
        <f ca="true">+IF(OFFSET('Water Data'!$H$28,0,10*ROW('Water Data'!H97))="","",OFFSET('Water Data'!$H$28,0,10*ROW('Water Data'!H97)))</f>
        <v/>
      </c>
      <c r="CG103" s="296" t="str">
        <f ca="true">+IF(OFFSET('Water Data'!$H$29,0,10*ROW('Water Data'!H97))="","",OFFSET('Water Data'!$H$29,0,10*ROW('Water Data'!H97)))</f>
        <v/>
      </c>
      <c r="CH103" s="296" t="str">
        <f ca="true">+IF(OFFSET('Water Data'!$I$27,0,10*ROW('Water Data'!I97))="","",OFFSET('Water Data'!$I$27,0,10*ROW('Water Data'!I97)))</f>
        <v/>
      </c>
      <c r="CI103" s="296" t="str">
        <f ca="true">+IF(OFFSET('Water Data'!$I$28,0,10*ROW('Water Data'!I97))="","",OFFSET('Water Data'!$I$28,0,10*ROW('Water Data'!I97)))</f>
        <v/>
      </c>
      <c r="CJ103" s="296" t="str">
        <f ca="true">+IF(OFFSET('Water Data'!$I$29,0,10*ROW('Water Data'!I97))="","",OFFSET('Water Data'!$I$29,0,10*ROW('Water Data'!I97)))</f>
        <v/>
      </c>
      <c r="CK103" s="296" t="str">
        <f ca="true">+IF(OFFSET('Sanitation Data'!$D$28,0,10*ROW('Sanitation Data'!D97))="","",OFFSET('Sanitation Data'!$D$28,0,10*ROW('Sanitation Data'!D97)))</f>
        <v/>
      </c>
      <c r="CL103" s="296" t="str">
        <f ca="true">+IF(OFFSET('Sanitation Data'!$D$29,0,10*ROW('Sanitation Data'!D97))="","",OFFSET('Sanitation Data'!$D$29,0,10*ROW('Sanitation Data'!D97)))</f>
        <v/>
      </c>
      <c r="CM103" s="296" t="str">
        <f ca="true">+IF(OFFSET('Sanitation Data'!$D$30,0,10*ROW('Sanitation Data'!D97))="","",OFFSET('Sanitation Data'!$D$30,0,10*ROW('Sanitation Data'!D97)))</f>
        <v/>
      </c>
      <c r="CN103" s="296" t="str">
        <f ca="true">+IF(OFFSET('Sanitation Data'!$D$31,0,10*ROW('Sanitation Data'!D97))="","",OFFSET('Sanitation Data'!$D$31,0,10*ROW('Sanitation Data'!D97)))</f>
        <v/>
      </c>
      <c r="CO103" s="296" t="str">
        <f ca="true">+IF(OFFSET('Sanitation Data'!$D$32,0,10*ROW('Sanitation Data'!D97))="","",OFFSET('Sanitation Data'!$D$32,0,10*ROW('Sanitation Data'!D97)))</f>
        <v/>
      </c>
      <c r="CP103" s="296" t="str">
        <f ca="true">+IF(OFFSET('Sanitation Data'!$E$28,0,10*ROW('Sanitation Data'!E97))="","",OFFSET('Sanitation Data'!$E$28,0,10*ROW('Sanitation Data'!E97)))</f>
        <v/>
      </c>
      <c r="CQ103" s="296" t="str">
        <f ca="true">+IF(OFFSET('Sanitation Data'!$E$29,0,10*ROW('Sanitation Data'!E97))="","",OFFSET('Sanitation Data'!$E$29,0,10*ROW('Sanitation Data'!E97)))</f>
        <v/>
      </c>
      <c r="CR103" s="296" t="str">
        <f ca="true">+IF(OFFSET('Sanitation Data'!$E$30,0,10*ROW('Sanitation Data'!E97))="","",OFFSET('Sanitation Data'!$E$30,0,10*ROW('Sanitation Data'!E97)))</f>
        <v/>
      </c>
      <c r="CS103" s="296" t="str">
        <f ca="true">+IF(OFFSET('Sanitation Data'!$E$31,0,10*ROW('Sanitation Data'!E97))="","",OFFSET('Sanitation Data'!$E$31,0,10*ROW('Sanitation Data'!E97)))</f>
        <v/>
      </c>
      <c r="CT103" s="296" t="str">
        <f ca="true">+IF(OFFSET('Sanitation Data'!$E$32,0,10*ROW('Sanitation Data'!E97))="","",OFFSET('Sanitation Data'!$E$32,0,10*ROW('Sanitation Data'!E97)))</f>
        <v/>
      </c>
      <c r="CU103" s="296" t="str">
        <f ca="true">+IF(OFFSET('Sanitation Data'!$F$28,0,10*ROW('Sanitation Data'!F97))="","",OFFSET('Sanitation Data'!$F$28,0,10*ROW('Sanitation Data'!F97)))</f>
        <v/>
      </c>
      <c r="CV103" s="296" t="str">
        <f ca="true">+IF(OFFSET('Sanitation Data'!$F$29,0,10*ROW('Sanitation Data'!F97))="","",OFFSET('Sanitation Data'!$F$29,0,10*ROW('Sanitation Data'!F97)))</f>
        <v/>
      </c>
      <c r="CW103" s="296" t="str">
        <f ca="true">+IF(OFFSET('Sanitation Data'!$F$30,0,10*ROW('Sanitation Data'!F97))="","",OFFSET('Sanitation Data'!$F$30,0,10*ROW('Sanitation Data'!F97)))</f>
        <v/>
      </c>
      <c r="CX103" s="296" t="str">
        <f ca="true">+IF(OFFSET('Sanitation Data'!$F$31,0,10*ROW('Sanitation Data'!F97))="","",OFFSET('Sanitation Data'!$F$31,0,10*ROW('Sanitation Data'!F97)))</f>
        <v/>
      </c>
      <c r="CY103" s="296" t="str">
        <f ca="true">+IF(OFFSET('Sanitation Data'!$F$32,0,10*ROW('Sanitation Data'!F97))="","",OFFSET('Sanitation Data'!$F$32,0,10*ROW('Sanitation Data'!F97)))</f>
        <v/>
      </c>
      <c r="CZ103" s="296" t="str">
        <f ca="true">+IF(OFFSET('Sanitation Data'!$G$28,0,10*ROW('Sanitation Data'!G97))="","",OFFSET('Sanitation Data'!$G$28,0,10*ROW('Sanitation Data'!G97)))</f>
        <v/>
      </c>
      <c r="DA103" s="296" t="str">
        <f ca="true">+IF(OFFSET('Sanitation Data'!$G$29,0,10*ROW('Sanitation Data'!G97))="","",OFFSET('Sanitation Data'!$G$29,0,10*ROW('Sanitation Data'!G97)))</f>
        <v/>
      </c>
      <c r="DB103" s="296" t="str">
        <f ca="true">+IF(OFFSET('Sanitation Data'!$G$30,0,10*ROW('Sanitation Data'!G97))="","",OFFSET('Sanitation Data'!$G$30,0,10*ROW('Sanitation Data'!G97)))</f>
        <v/>
      </c>
      <c r="DC103" s="296" t="str">
        <f ca="true">+IF(OFFSET('Sanitation Data'!$G$31,0,10*ROW('Sanitation Data'!G97))="","",OFFSET('Sanitation Data'!$G$31,0,10*ROW('Sanitation Data'!G97)))</f>
        <v/>
      </c>
      <c r="DD103" s="296" t="str">
        <f ca="true">+IF(OFFSET('Sanitation Data'!$G$32,0,10*ROW('Sanitation Data'!G97))="","",OFFSET('Sanitation Data'!$G$32,0,10*ROW('Sanitation Data'!G97)))</f>
        <v/>
      </c>
      <c r="DE103" s="296" t="str">
        <f ca="true">+IF(OFFSET('Sanitation Data'!$H$28,0,10*ROW('Sanitation Data'!H97))="","",OFFSET('Sanitation Data'!$H$28,0,10*ROW('Sanitation Data'!H97)))</f>
        <v/>
      </c>
      <c r="DF103" s="296" t="str">
        <f ca="true">+IF(OFFSET('Sanitation Data'!$H$29,0,10*ROW('Sanitation Data'!H97))="","",OFFSET('Sanitation Data'!$H$29,0,10*ROW('Sanitation Data'!H97)))</f>
        <v/>
      </c>
      <c r="DG103" s="296" t="str">
        <f ca="true">+IF(OFFSET('Sanitation Data'!$H$30,0,10*ROW('Sanitation Data'!H97))="","",OFFSET('Sanitation Data'!$H$30,0,10*ROW('Sanitation Data'!H97)))</f>
        <v/>
      </c>
      <c r="DH103" s="296" t="str">
        <f ca="true">+IF(OFFSET('Sanitation Data'!$H$31,0,10*ROW('Sanitation Data'!H97))="","",OFFSET('Sanitation Data'!$H$31,0,10*ROW('Sanitation Data'!H97)))</f>
        <v/>
      </c>
      <c r="DI103" s="296" t="str">
        <f ca="true">+IF(OFFSET('Sanitation Data'!$H$32,0,10*ROW('Sanitation Data'!H97))="","",OFFSET('Sanitation Data'!$H$32,0,10*ROW('Sanitation Data'!H97)))</f>
        <v/>
      </c>
      <c r="DJ103" s="296" t="str">
        <f ca="true">+IF(OFFSET('Sanitation Data'!$I$28,0,10*ROW('Sanitation Data'!I97))="","",OFFSET('Sanitation Data'!$I$28,0,10*ROW('Sanitation Data'!I97)))</f>
        <v/>
      </c>
      <c r="DK103" s="296" t="str">
        <f ca="true">+IF(OFFSET('Sanitation Data'!$I$29,0,10*ROW('Sanitation Data'!I97))="","",OFFSET('Sanitation Data'!$I$29,0,10*ROW('Sanitation Data'!I97)))</f>
        <v/>
      </c>
      <c r="DL103" s="296" t="str">
        <f ca="true">+IF(OFFSET('Sanitation Data'!$I$30,0,10*ROW('Sanitation Data'!I97))="","",OFFSET('Sanitation Data'!$I$30,0,10*ROW('Sanitation Data'!I97)))</f>
        <v/>
      </c>
      <c r="DM103" s="296" t="str">
        <f ca="true">+IF(OFFSET('Sanitation Data'!$I$31,0,10*ROW('Sanitation Data'!I97))="","",OFFSET('Sanitation Data'!$I$31,0,10*ROW('Sanitation Data'!I97)))</f>
        <v/>
      </c>
      <c r="DN103" s="296" t="str">
        <f ca="true">+IF(OFFSET('Sanitation Data'!$I$32,0,10*ROW('Sanitation Data'!I97))="","",OFFSET('Sanitation Data'!$I$32,0,10*ROW('Sanitation Data'!I97)))</f>
        <v/>
      </c>
      <c r="DO103" s="296" t="str">
        <f ca="true">+IF(OFFSET('Hygiene Data'!$D$11,0,10*ROW('Hygiene Data'!D97))="","",OFFSET('Hygiene Data'!$D$11,0,10*ROW('Hygiene Data'!D97)))</f>
        <v/>
      </c>
      <c r="DP103" s="296" t="str">
        <f ca="true">+IF(OFFSET('Hygiene Data'!$D$12,0,10*ROW('Hygiene Data'!D97))="","",OFFSET('Hygiene Data'!$D$12,0,10*ROW('Hygiene Data'!D97)))</f>
        <v/>
      </c>
      <c r="DQ103" s="296" t="str">
        <f ca="true">+IF(OFFSET('Hygiene Data'!$D$13,0,10*ROW('Hygiene Data'!D97))="","",OFFSET('Hygiene Data'!$D$13,0,10*ROW('Hygiene Data'!D97)))</f>
        <v/>
      </c>
      <c r="DR103" s="296" t="str">
        <f ca="true">+IF(OFFSET('Hygiene Data'!$E$11,0,10*ROW('Hygiene Data'!E97))="","",OFFSET('Hygiene Data'!$E$11,0,10*ROW('Hygiene Data'!E97)))</f>
        <v/>
      </c>
      <c r="DS103" s="296" t="str">
        <f ca="true">+IF(OFFSET('Hygiene Data'!$E$12,0,10*ROW('Hygiene Data'!E97))="","",OFFSET('Hygiene Data'!$E$12,0,10*ROW('Hygiene Data'!E97)))</f>
        <v/>
      </c>
      <c r="DT103" s="296" t="str">
        <f ca="true">+IF(OFFSET('Hygiene Data'!$E$13,0,10*ROW('Hygiene Data'!E97))="","",OFFSET('Hygiene Data'!$E$13,0,10*ROW('Hygiene Data'!E97)))</f>
        <v/>
      </c>
      <c r="DU103" s="296" t="str">
        <f ca="true">+IF(OFFSET('Hygiene Data'!$F$11,0,10*ROW('Hygiene Data'!F97))="","",OFFSET('Hygiene Data'!$F$11,0,10*ROW('Hygiene Data'!F97)))</f>
        <v/>
      </c>
      <c r="DV103" s="296" t="str">
        <f ca="true">+IF(OFFSET('Hygiene Data'!$F$12,0,10*ROW('Hygiene Data'!F97))="","",OFFSET('Hygiene Data'!$F$12,0,10*ROW('Hygiene Data'!F97)))</f>
        <v/>
      </c>
      <c r="DW103" s="296" t="str">
        <f ca="true">+IF(OFFSET('Hygiene Data'!$F$13,0,10*ROW('Hygiene Data'!F97))="","",OFFSET('Hygiene Data'!$F$13,0,10*ROW('Hygiene Data'!F97)))</f>
        <v/>
      </c>
      <c r="DX103" s="296" t="str">
        <f ca="true">+IF(OFFSET('Hygiene Data'!$G$11,0,10*ROW('Hygiene Data'!G97))="","",OFFSET('Hygiene Data'!$G$11,0,10*ROW('Hygiene Data'!G97)))</f>
        <v/>
      </c>
      <c r="DY103" s="296" t="str">
        <f ca="true">+IF(OFFSET('Hygiene Data'!$G$12,0,10*ROW('Hygiene Data'!G97))="","",OFFSET('Hygiene Data'!$G$12,0,10*ROW('Hygiene Data'!G97)))</f>
        <v/>
      </c>
      <c r="DZ103" s="296" t="str">
        <f ca="true">+IF(OFFSET('Hygiene Data'!$G$13,0,10*ROW('Hygiene Data'!G97))="","",OFFSET('Hygiene Data'!$G$13,0,10*ROW('Hygiene Data'!G97)))</f>
        <v/>
      </c>
      <c r="EA103" s="296" t="str">
        <f ca="true">+IF(OFFSET('Hygiene Data'!$H$11,0,10*ROW('Hygiene Data'!H97))="","",OFFSET('Hygiene Data'!$H$11,0,10*ROW('Hygiene Data'!H97)))</f>
        <v/>
      </c>
      <c r="EB103" s="296" t="str">
        <f ca="true">+IF(OFFSET('Hygiene Data'!$H$12,0,10*ROW('Hygiene Data'!H97))="","",OFFSET('Hygiene Data'!$H$12,0,10*ROW('Hygiene Data'!H97)))</f>
        <v/>
      </c>
      <c r="EC103" s="296" t="str">
        <f ca="true">+IF(OFFSET('Hygiene Data'!$H$13,0,10*ROW('Hygiene Data'!H97))="","",OFFSET('Hygiene Data'!$H$13,0,10*ROW('Hygiene Data'!H97)))</f>
        <v/>
      </c>
      <c r="ED103" s="296" t="str">
        <f ca="true">+IF(OFFSET('Hygiene Data'!$I$11,0,10*ROW('Hygiene Data'!I97))="","",OFFSET('Hygiene Data'!$I$11,0,10*ROW('Hygiene Data'!I97)))</f>
        <v/>
      </c>
      <c r="EE103" s="296" t="str">
        <f ca="true">+IF(OFFSET('Hygiene Data'!$I$12,0,10*ROW('Hygiene Data'!I97))="","",OFFSET('Hygiene Data'!$I$12,0,10*ROW('Hygiene Data'!I97)))</f>
        <v/>
      </c>
      <c r="EF103" s="296"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8" t="str">
        <f t="shared" ca="true" si="1"/>
        <v/>
      </c>
      <c r="D104" s="9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6"/>
      <c r="BS104" s="296" t="str">
        <f ca="true">+IF(OFFSET('Water Data'!$D$27,0,10*ROW('Water Data'!D98))="","",OFFSET('Water Data'!$D$27,0,10*ROW('Water Data'!D98)))</f>
        <v/>
      </c>
      <c r="BT104" s="296" t="str">
        <f ca="true">+IF(OFFSET('Water Data'!$D$28,0,10*ROW('Water Data'!D98))="","",OFFSET('Water Data'!$D$28,0,10*ROW('Water Data'!D98)))</f>
        <v/>
      </c>
      <c r="BU104" s="296" t="str">
        <f ca="true">+IF(OFFSET('Water Data'!$D$29,0,10*ROW('Water Data'!D98))="","",OFFSET('Water Data'!$D$29,0,10*ROW('Water Data'!D98)))</f>
        <v/>
      </c>
      <c r="BV104" s="296" t="str">
        <f ca="true">+IF(OFFSET('Water Data'!$E$27,0,10*ROW('Water Data'!E98))="","",OFFSET('Water Data'!$E$27,0,10*ROW('Water Data'!E98)))</f>
        <v/>
      </c>
      <c r="BW104" s="296" t="str">
        <f ca="true">+IF(OFFSET('Water Data'!$E$28,0,10*ROW('Water Data'!E98))="","",OFFSET('Water Data'!$E$28,0,10*ROW('Water Data'!E98)))</f>
        <v/>
      </c>
      <c r="BX104" s="296" t="str">
        <f ca="true">+IF(OFFSET('Water Data'!$E$29,0,10*ROW('Water Data'!E98))="","",OFFSET('Water Data'!$E$29,0,10*ROW('Water Data'!E98)))</f>
        <v/>
      </c>
      <c r="BY104" s="296" t="str">
        <f ca="true">+IF(OFFSET('Water Data'!$F$27,0,10*ROW('Water Data'!F98))="","",OFFSET('Water Data'!$F$27,0,10*ROW('Water Data'!F98)))</f>
        <v/>
      </c>
      <c r="BZ104" s="296" t="str">
        <f ca="true">+IF(OFFSET('Water Data'!$F$28,0,10*ROW('Water Data'!F98))="","",OFFSET('Water Data'!$F$28,0,10*ROW('Water Data'!F98)))</f>
        <v/>
      </c>
      <c r="CA104" s="296" t="str">
        <f ca="true">+IF(OFFSET('Water Data'!$F$29,0,10*ROW('Water Data'!F98))="","",OFFSET('Water Data'!$F$29,0,10*ROW('Water Data'!F98)))</f>
        <v/>
      </c>
      <c r="CB104" s="296" t="str">
        <f ca="true">+IF(OFFSET('Water Data'!$G$27,0,10*ROW('Water Data'!G98))="","",OFFSET('Water Data'!$G$27,0,10*ROW('Water Data'!G98)))</f>
        <v/>
      </c>
      <c r="CC104" s="296" t="str">
        <f ca="true">+IF(OFFSET('Water Data'!$G$28,0,10*ROW('Water Data'!G98))="","",OFFSET('Water Data'!$G$28,0,10*ROW('Water Data'!G98)))</f>
        <v/>
      </c>
      <c r="CD104" s="296" t="str">
        <f ca="true">+IF(OFFSET('Water Data'!$G$29,0,10*ROW('Water Data'!G98))="","",OFFSET('Water Data'!$G$29,0,10*ROW('Water Data'!G98)))</f>
        <v/>
      </c>
      <c r="CE104" s="296" t="str">
        <f ca="true">+IF(OFFSET('Water Data'!$H$27,0,10*ROW('Water Data'!H98))="","",OFFSET('Water Data'!$H$27,0,10*ROW('Water Data'!H98)))</f>
        <v/>
      </c>
      <c r="CF104" s="296" t="str">
        <f ca="true">+IF(OFFSET('Water Data'!$H$28,0,10*ROW('Water Data'!H98))="","",OFFSET('Water Data'!$H$28,0,10*ROW('Water Data'!H98)))</f>
        <v/>
      </c>
      <c r="CG104" s="296" t="str">
        <f ca="true">+IF(OFFSET('Water Data'!$H$29,0,10*ROW('Water Data'!H98))="","",OFFSET('Water Data'!$H$29,0,10*ROW('Water Data'!H98)))</f>
        <v/>
      </c>
      <c r="CH104" s="296" t="str">
        <f ca="true">+IF(OFFSET('Water Data'!$I$27,0,10*ROW('Water Data'!I98))="","",OFFSET('Water Data'!$I$27,0,10*ROW('Water Data'!I98)))</f>
        <v/>
      </c>
      <c r="CI104" s="296" t="str">
        <f ca="true">+IF(OFFSET('Water Data'!$I$28,0,10*ROW('Water Data'!I98))="","",OFFSET('Water Data'!$I$28,0,10*ROW('Water Data'!I98)))</f>
        <v/>
      </c>
      <c r="CJ104" s="296" t="str">
        <f ca="true">+IF(OFFSET('Water Data'!$I$29,0,10*ROW('Water Data'!I98))="","",OFFSET('Water Data'!$I$29,0,10*ROW('Water Data'!I98)))</f>
        <v/>
      </c>
      <c r="CK104" s="296" t="str">
        <f ca="true">+IF(OFFSET('Sanitation Data'!$D$28,0,10*ROW('Sanitation Data'!D98))="","",OFFSET('Sanitation Data'!$D$28,0,10*ROW('Sanitation Data'!D98)))</f>
        <v/>
      </c>
      <c r="CL104" s="296" t="str">
        <f ca="true">+IF(OFFSET('Sanitation Data'!$D$29,0,10*ROW('Sanitation Data'!D98))="","",OFFSET('Sanitation Data'!$D$29,0,10*ROW('Sanitation Data'!D98)))</f>
        <v/>
      </c>
      <c r="CM104" s="296" t="str">
        <f ca="true">+IF(OFFSET('Sanitation Data'!$D$30,0,10*ROW('Sanitation Data'!D98))="","",OFFSET('Sanitation Data'!$D$30,0,10*ROW('Sanitation Data'!D98)))</f>
        <v/>
      </c>
      <c r="CN104" s="296" t="str">
        <f ca="true">+IF(OFFSET('Sanitation Data'!$D$31,0,10*ROW('Sanitation Data'!D98))="","",OFFSET('Sanitation Data'!$D$31,0,10*ROW('Sanitation Data'!D98)))</f>
        <v/>
      </c>
      <c r="CO104" s="296" t="str">
        <f ca="true">+IF(OFFSET('Sanitation Data'!$D$32,0,10*ROW('Sanitation Data'!D98))="","",OFFSET('Sanitation Data'!$D$32,0,10*ROW('Sanitation Data'!D98)))</f>
        <v/>
      </c>
      <c r="CP104" s="296" t="str">
        <f ca="true">+IF(OFFSET('Sanitation Data'!$E$28,0,10*ROW('Sanitation Data'!E98))="","",OFFSET('Sanitation Data'!$E$28,0,10*ROW('Sanitation Data'!E98)))</f>
        <v/>
      </c>
      <c r="CQ104" s="296" t="str">
        <f ca="true">+IF(OFFSET('Sanitation Data'!$E$29,0,10*ROW('Sanitation Data'!E98))="","",OFFSET('Sanitation Data'!$E$29,0,10*ROW('Sanitation Data'!E98)))</f>
        <v/>
      </c>
      <c r="CR104" s="296" t="str">
        <f ca="true">+IF(OFFSET('Sanitation Data'!$E$30,0,10*ROW('Sanitation Data'!E98))="","",OFFSET('Sanitation Data'!$E$30,0,10*ROW('Sanitation Data'!E98)))</f>
        <v/>
      </c>
      <c r="CS104" s="296" t="str">
        <f ca="true">+IF(OFFSET('Sanitation Data'!$E$31,0,10*ROW('Sanitation Data'!E98))="","",OFFSET('Sanitation Data'!$E$31,0,10*ROW('Sanitation Data'!E98)))</f>
        <v/>
      </c>
      <c r="CT104" s="296" t="str">
        <f ca="true">+IF(OFFSET('Sanitation Data'!$E$32,0,10*ROW('Sanitation Data'!E98))="","",OFFSET('Sanitation Data'!$E$32,0,10*ROW('Sanitation Data'!E98)))</f>
        <v/>
      </c>
      <c r="CU104" s="296" t="str">
        <f ca="true">+IF(OFFSET('Sanitation Data'!$F$28,0,10*ROW('Sanitation Data'!F98))="","",OFFSET('Sanitation Data'!$F$28,0,10*ROW('Sanitation Data'!F98)))</f>
        <v/>
      </c>
      <c r="CV104" s="296" t="str">
        <f ca="true">+IF(OFFSET('Sanitation Data'!$F$29,0,10*ROW('Sanitation Data'!F98))="","",OFFSET('Sanitation Data'!$F$29,0,10*ROW('Sanitation Data'!F98)))</f>
        <v/>
      </c>
      <c r="CW104" s="296" t="str">
        <f ca="true">+IF(OFFSET('Sanitation Data'!$F$30,0,10*ROW('Sanitation Data'!F98))="","",OFFSET('Sanitation Data'!$F$30,0,10*ROW('Sanitation Data'!F98)))</f>
        <v/>
      </c>
      <c r="CX104" s="296" t="str">
        <f ca="true">+IF(OFFSET('Sanitation Data'!$F$31,0,10*ROW('Sanitation Data'!F98))="","",OFFSET('Sanitation Data'!$F$31,0,10*ROW('Sanitation Data'!F98)))</f>
        <v/>
      </c>
      <c r="CY104" s="296" t="str">
        <f ca="true">+IF(OFFSET('Sanitation Data'!$F$32,0,10*ROW('Sanitation Data'!F98))="","",OFFSET('Sanitation Data'!$F$32,0,10*ROW('Sanitation Data'!F98)))</f>
        <v/>
      </c>
      <c r="CZ104" s="296" t="str">
        <f ca="true">+IF(OFFSET('Sanitation Data'!$G$28,0,10*ROW('Sanitation Data'!G98))="","",OFFSET('Sanitation Data'!$G$28,0,10*ROW('Sanitation Data'!G98)))</f>
        <v/>
      </c>
      <c r="DA104" s="296" t="str">
        <f ca="true">+IF(OFFSET('Sanitation Data'!$G$29,0,10*ROW('Sanitation Data'!G98))="","",OFFSET('Sanitation Data'!$G$29,0,10*ROW('Sanitation Data'!G98)))</f>
        <v/>
      </c>
      <c r="DB104" s="296" t="str">
        <f ca="true">+IF(OFFSET('Sanitation Data'!$G$30,0,10*ROW('Sanitation Data'!G98))="","",OFFSET('Sanitation Data'!$G$30,0,10*ROW('Sanitation Data'!G98)))</f>
        <v/>
      </c>
      <c r="DC104" s="296" t="str">
        <f ca="true">+IF(OFFSET('Sanitation Data'!$G$31,0,10*ROW('Sanitation Data'!G98))="","",OFFSET('Sanitation Data'!$G$31,0,10*ROW('Sanitation Data'!G98)))</f>
        <v/>
      </c>
      <c r="DD104" s="296" t="str">
        <f ca="true">+IF(OFFSET('Sanitation Data'!$G$32,0,10*ROW('Sanitation Data'!G98))="","",OFFSET('Sanitation Data'!$G$32,0,10*ROW('Sanitation Data'!G98)))</f>
        <v/>
      </c>
      <c r="DE104" s="296" t="str">
        <f ca="true">+IF(OFFSET('Sanitation Data'!$H$28,0,10*ROW('Sanitation Data'!H98))="","",OFFSET('Sanitation Data'!$H$28,0,10*ROW('Sanitation Data'!H98)))</f>
        <v/>
      </c>
      <c r="DF104" s="296" t="str">
        <f ca="true">+IF(OFFSET('Sanitation Data'!$H$29,0,10*ROW('Sanitation Data'!H98))="","",OFFSET('Sanitation Data'!$H$29,0,10*ROW('Sanitation Data'!H98)))</f>
        <v/>
      </c>
      <c r="DG104" s="296" t="str">
        <f ca="true">+IF(OFFSET('Sanitation Data'!$H$30,0,10*ROW('Sanitation Data'!H98))="","",OFFSET('Sanitation Data'!$H$30,0,10*ROW('Sanitation Data'!H98)))</f>
        <v/>
      </c>
      <c r="DH104" s="296" t="str">
        <f ca="true">+IF(OFFSET('Sanitation Data'!$H$31,0,10*ROW('Sanitation Data'!H98))="","",OFFSET('Sanitation Data'!$H$31,0,10*ROW('Sanitation Data'!H98)))</f>
        <v/>
      </c>
      <c r="DI104" s="296" t="str">
        <f ca="true">+IF(OFFSET('Sanitation Data'!$H$32,0,10*ROW('Sanitation Data'!H98))="","",OFFSET('Sanitation Data'!$H$32,0,10*ROW('Sanitation Data'!H98)))</f>
        <v/>
      </c>
      <c r="DJ104" s="296" t="str">
        <f ca="true">+IF(OFFSET('Sanitation Data'!$I$28,0,10*ROW('Sanitation Data'!I98))="","",OFFSET('Sanitation Data'!$I$28,0,10*ROW('Sanitation Data'!I98)))</f>
        <v/>
      </c>
      <c r="DK104" s="296" t="str">
        <f ca="true">+IF(OFFSET('Sanitation Data'!$I$29,0,10*ROW('Sanitation Data'!I98))="","",OFFSET('Sanitation Data'!$I$29,0,10*ROW('Sanitation Data'!I98)))</f>
        <v/>
      </c>
      <c r="DL104" s="296" t="str">
        <f ca="true">+IF(OFFSET('Sanitation Data'!$I$30,0,10*ROW('Sanitation Data'!I98))="","",OFFSET('Sanitation Data'!$I$30,0,10*ROW('Sanitation Data'!I98)))</f>
        <v/>
      </c>
      <c r="DM104" s="296" t="str">
        <f ca="true">+IF(OFFSET('Sanitation Data'!$I$31,0,10*ROW('Sanitation Data'!I98))="","",OFFSET('Sanitation Data'!$I$31,0,10*ROW('Sanitation Data'!I98)))</f>
        <v/>
      </c>
      <c r="DN104" s="296" t="str">
        <f ca="true">+IF(OFFSET('Sanitation Data'!$I$32,0,10*ROW('Sanitation Data'!I98))="","",OFFSET('Sanitation Data'!$I$32,0,10*ROW('Sanitation Data'!I98)))</f>
        <v/>
      </c>
      <c r="DO104" s="296" t="str">
        <f ca="true">+IF(OFFSET('Hygiene Data'!$D$11,0,10*ROW('Hygiene Data'!D98))="","",OFFSET('Hygiene Data'!$D$11,0,10*ROW('Hygiene Data'!D98)))</f>
        <v/>
      </c>
      <c r="DP104" s="296" t="str">
        <f ca="true">+IF(OFFSET('Hygiene Data'!$D$12,0,10*ROW('Hygiene Data'!D98))="","",OFFSET('Hygiene Data'!$D$12,0,10*ROW('Hygiene Data'!D98)))</f>
        <v/>
      </c>
      <c r="DQ104" s="296" t="str">
        <f ca="true">+IF(OFFSET('Hygiene Data'!$D$13,0,10*ROW('Hygiene Data'!D98))="","",OFFSET('Hygiene Data'!$D$13,0,10*ROW('Hygiene Data'!D98)))</f>
        <v/>
      </c>
      <c r="DR104" s="296" t="str">
        <f ca="true">+IF(OFFSET('Hygiene Data'!$E$11,0,10*ROW('Hygiene Data'!E98))="","",OFFSET('Hygiene Data'!$E$11,0,10*ROW('Hygiene Data'!E98)))</f>
        <v/>
      </c>
      <c r="DS104" s="296" t="str">
        <f ca="true">+IF(OFFSET('Hygiene Data'!$E$12,0,10*ROW('Hygiene Data'!E98))="","",OFFSET('Hygiene Data'!$E$12,0,10*ROW('Hygiene Data'!E98)))</f>
        <v/>
      </c>
      <c r="DT104" s="296" t="str">
        <f ca="true">+IF(OFFSET('Hygiene Data'!$E$13,0,10*ROW('Hygiene Data'!E98))="","",OFFSET('Hygiene Data'!$E$13,0,10*ROW('Hygiene Data'!E98)))</f>
        <v/>
      </c>
      <c r="DU104" s="296" t="str">
        <f ca="true">+IF(OFFSET('Hygiene Data'!$F$11,0,10*ROW('Hygiene Data'!F98))="","",OFFSET('Hygiene Data'!$F$11,0,10*ROW('Hygiene Data'!F98)))</f>
        <v/>
      </c>
      <c r="DV104" s="296" t="str">
        <f ca="true">+IF(OFFSET('Hygiene Data'!$F$12,0,10*ROW('Hygiene Data'!F98))="","",OFFSET('Hygiene Data'!$F$12,0,10*ROW('Hygiene Data'!F98)))</f>
        <v/>
      </c>
      <c r="DW104" s="296" t="str">
        <f ca="true">+IF(OFFSET('Hygiene Data'!$F$13,0,10*ROW('Hygiene Data'!F98))="","",OFFSET('Hygiene Data'!$F$13,0,10*ROW('Hygiene Data'!F98)))</f>
        <v/>
      </c>
      <c r="DX104" s="296" t="str">
        <f ca="true">+IF(OFFSET('Hygiene Data'!$G$11,0,10*ROW('Hygiene Data'!G98))="","",OFFSET('Hygiene Data'!$G$11,0,10*ROW('Hygiene Data'!G98)))</f>
        <v/>
      </c>
      <c r="DY104" s="296" t="str">
        <f ca="true">+IF(OFFSET('Hygiene Data'!$G$12,0,10*ROW('Hygiene Data'!G98))="","",OFFSET('Hygiene Data'!$G$12,0,10*ROW('Hygiene Data'!G98)))</f>
        <v/>
      </c>
      <c r="DZ104" s="296" t="str">
        <f ca="true">+IF(OFFSET('Hygiene Data'!$G$13,0,10*ROW('Hygiene Data'!G98))="","",OFFSET('Hygiene Data'!$G$13,0,10*ROW('Hygiene Data'!G98)))</f>
        <v/>
      </c>
      <c r="EA104" s="296" t="str">
        <f ca="true">+IF(OFFSET('Hygiene Data'!$H$11,0,10*ROW('Hygiene Data'!H98))="","",OFFSET('Hygiene Data'!$H$11,0,10*ROW('Hygiene Data'!H98)))</f>
        <v/>
      </c>
      <c r="EB104" s="296" t="str">
        <f ca="true">+IF(OFFSET('Hygiene Data'!$H$12,0,10*ROW('Hygiene Data'!H98))="","",OFFSET('Hygiene Data'!$H$12,0,10*ROW('Hygiene Data'!H98)))</f>
        <v/>
      </c>
      <c r="EC104" s="296" t="str">
        <f ca="true">+IF(OFFSET('Hygiene Data'!$H$13,0,10*ROW('Hygiene Data'!H98))="","",OFFSET('Hygiene Data'!$H$13,0,10*ROW('Hygiene Data'!H98)))</f>
        <v/>
      </c>
      <c r="ED104" s="296" t="str">
        <f ca="true">+IF(OFFSET('Hygiene Data'!$I$11,0,10*ROW('Hygiene Data'!I98))="","",OFFSET('Hygiene Data'!$I$11,0,10*ROW('Hygiene Data'!I98)))</f>
        <v/>
      </c>
      <c r="EE104" s="296" t="str">
        <f ca="true">+IF(OFFSET('Hygiene Data'!$I$12,0,10*ROW('Hygiene Data'!I98))="","",OFFSET('Hygiene Data'!$I$12,0,10*ROW('Hygiene Data'!I98)))</f>
        <v/>
      </c>
      <c r="EF104" s="296"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8" t="str">
        <f t="shared" ca="true" si="1"/>
        <v/>
      </c>
      <c r="D105" s="9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6"/>
      <c r="BS105" s="296" t="str">
        <f ca="true">+IF(OFFSET('Water Data'!$D$27,0,10*ROW('Water Data'!D99))="","",OFFSET('Water Data'!$D$27,0,10*ROW('Water Data'!D99)))</f>
        <v/>
      </c>
      <c r="BT105" s="296" t="str">
        <f ca="true">+IF(OFFSET('Water Data'!$D$28,0,10*ROW('Water Data'!D99))="","",OFFSET('Water Data'!$D$28,0,10*ROW('Water Data'!D99)))</f>
        <v/>
      </c>
      <c r="BU105" s="296" t="str">
        <f ca="true">+IF(OFFSET('Water Data'!$D$29,0,10*ROW('Water Data'!D99))="","",OFFSET('Water Data'!$D$29,0,10*ROW('Water Data'!D99)))</f>
        <v/>
      </c>
      <c r="BV105" s="296" t="str">
        <f ca="true">+IF(OFFSET('Water Data'!$E$27,0,10*ROW('Water Data'!E99))="","",OFFSET('Water Data'!$E$27,0,10*ROW('Water Data'!E99)))</f>
        <v/>
      </c>
      <c r="BW105" s="296" t="str">
        <f ca="true">+IF(OFFSET('Water Data'!$E$28,0,10*ROW('Water Data'!E99))="","",OFFSET('Water Data'!$E$28,0,10*ROW('Water Data'!E99)))</f>
        <v/>
      </c>
      <c r="BX105" s="296" t="str">
        <f ca="true">+IF(OFFSET('Water Data'!$E$29,0,10*ROW('Water Data'!E99))="","",OFFSET('Water Data'!$E$29,0,10*ROW('Water Data'!E99)))</f>
        <v/>
      </c>
      <c r="BY105" s="296" t="str">
        <f ca="true">+IF(OFFSET('Water Data'!$F$27,0,10*ROW('Water Data'!F99))="","",OFFSET('Water Data'!$F$27,0,10*ROW('Water Data'!F99)))</f>
        <v/>
      </c>
      <c r="BZ105" s="296" t="str">
        <f ca="true">+IF(OFFSET('Water Data'!$F$28,0,10*ROW('Water Data'!F99))="","",OFFSET('Water Data'!$F$28,0,10*ROW('Water Data'!F99)))</f>
        <v/>
      </c>
      <c r="CA105" s="296" t="str">
        <f ca="true">+IF(OFFSET('Water Data'!$F$29,0,10*ROW('Water Data'!F99))="","",OFFSET('Water Data'!$F$29,0,10*ROW('Water Data'!F99)))</f>
        <v/>
      </c>
      <c r="CB105" s="296" t="str">
        <f ca="true">+IF(OFFSET('Water Data'!$G$27,0,10*ROW('Water Data'!G99))="","",OFFSET('Water Data'!$G$27,0,10*ROW('Water Data'!G99)))</f>
        <v/>
      </c>
      <c r="CC105" s="296" t="str">
        <f ca="true">+IF(OFFSET('Water Data'!$G$28,0,10*ROW('Water Data'!G99))="","",OFFSET('Water Data'!$G$28,0,10*ROW('Water Data'!G99)))</f>
        <v/>
      </c>
      <c r="CD105" s="296" t="str">
        <f ca="true">+IF(OFFSET('Water Data'!$G$29,0,10*ROW('Water Data'!G99))="","",OFFSET('Water Data'!$G$29,0,10*ROW('Water Data'!G99)))</f>
        <v/>
      </c>
      <c r="CE105" s="296" t="str">
        <f ca="true">+IF(OFFSET('Water Data'!$H$27,0,10*ROW('Water Data'!H99))="","",OFFSET('Water Data'!$H$27,0,10*ROW('Water Data'!H99)))</f>
        <v/>
      </c>
      <c r="CF105" s="296" t="str">
        <f ca="true">+IF(OFFSET('Water Data'!$H$28,0,10*ROW('Water Data'!H99))="","",OFFSET('Water Data'!$H$28,0,10*ROW('Water Data'!H99)))</f>
        <v/>
      </c>
      <c r="CG105" s="296" t="str">
        <f ca="true">+IF(OFFSET('Water Data'!$H$29,0,10*ROW('Water Data'!H99))="","",OFFSET('Water Data'!$H$29,0,10*ROW('Water Data'!H99)))</f>
        <v/>
      </c>
      <c r="CH105" s="296" t="str">
        <f ca="true">+IF(OFFSET('Water Data'!$I$27,0,10*ROW('Water Data'!I99))="","",OFFSET('Water Data'!$I$27,0,10*ROW('Water Data'!I99)))</f>
        <v/>
      </c>
      <c r="CI105" s="296" t="str">
        <f ca="true">+IF(OFFSET('Water Data'!$I$28,0,10*ROW('Water Data'!I99))="","",OFFSET('Water Data'!$I$28,0,10*ROW('Water Data'!I99)))</f>
        <v/>
      </c>
      <c r="CJ105" s="296" t="str">
        <f ca="true">+IF(OFFSET('Water Data'!$I$29,0,10*ROW('Water Data'!I99))="","",OFFSET('Water Data'!$I$29,0,10*ROW('Water Data'!I99)))</f>
        <v/>
      </c>
      <c r="CK105" s="296" t="str">
        <f ca="true">+IF(OFFSET('Sanitation Data'!$D$28,0,10*ROW('Sanitation Data'!D99))="","",OFFSET('Sanitation Data'!$D$28,0,10*ROW('Sanitation Data'!D99)))</f>
        <v/>
      </c>
      <c r="CL105" s="296" t="str">
        <f ca="true">+IF(OFFSET('Sanitation Data'!$D$29,0,10*ROW('Sanitation Data'!D99))="","",OFFSET('Sanitation Data'!$D$29,0,10*ROW('Sanitation Data'!D99)))</f>
        <v/>
      </c>
      <c r="CM105" s="296" t="str">
        <f ca="true">+IF(OFFSET('Sanitation Data'!$D$30,0,10*ROW('Sanitation Data'!D99))="","",OFFSET('Sanitation Data'!$D$30,0,10*ROW('Sanitation Data'!D99)))</f>
        <v/>
      </c>
      <c r="CN105" s="296" t="str">
        <f ca="true">+IF(OFFSET('Sanitation Data'!$D$31,0,10*ROW('Sanitation Data'!D99))="","",OFFSET('Sanitation Data'!$D$31,0,10*ROW('Sanitation Data'!D99)))</f>
        <v/>
      </c>
      <c r="CO105" s="296" t="str">
        <f ca="true">+IF(OFFSET('Sanitation Data'!$D$32,0,10*ROW('Sanitation Data'!D99))="","",OFFSET('Sanitation Data'!$D$32,0,10*ROW('Sanitation Data'!D99)))</f>
        <v/>
      </c>
      <c r="CP105" s="296" t="str">
        <f ca="true">+IF(OFFSET('Sanitation Data'!$E$28,0,10*ROW('Sanitation Data'!E99))="","",OFFSET('Sanitation Data'!$E$28,0,10*ROW('Sanitation Data'!E99)))</f>
        <v/>
      </c>
      <c r="CQ105" s="296" t="str">
        <f ca="true">+IF(OFFSET('Sanitation Data'!$E$29,0,10*ROW('Sanitation Data'!E99))="","",OFFSET('Sanitation Data'!$E$29,0,10*ROW('Sanitation Data'!E99)))</f>
        <v/>
      </c>
      <c r="CR105" s="296" t="str">
        <f ca="true">+IF(OFFSET('Sanitation Data'!$E$30,0,10*ROW('Sanitation Data'!E99))="","",OFFSET('Sanitation Data'!$E$30,0,10*ROW('Sanitation Data'!E99)))</f>
        <v/>
      </c>
      <c r="CS105" s="296" t="str">
        <f ca="true">+IF(OFFSET('Sanitation Data'!$E$31,0,10*ROW('Sanitation Data'!E99))="","",OFFSET('Sanitation Data'!$E$31,0,10*ROW('Sanitation Data'!E99)))</f>
        <v/>
      </c>
      <c r="CT105" s="296" t="str">
        <f ca="true">+IF(OFFSET('Sanitation Data'!$E$32,0,10*ROW('Sanitation Data'!E99))="","",OFFSET('Sanitation Data'!$E$32,0,10*ROW('Sanitation Data'!E99)))</f>
        <v/>
      </c>
      <c r="CU105" s="296" t="str">
        <f ca="true">+IF(OFFSET('Sanitation Data'!$F$28,0,10*ROW('Sanitation Data'!F99))="","",OFFSET('Sanitation Data'!$F$28,0,10*ROW('Sanitation Data'!F99)))</f>
        <v/>
      </c>
      <c r="CV105" s="296" t="str">
        <f ca="true">+IF(OFFSET('Sanitation Data'!$F$29,0,10*ROW('Sanitation Data'!F99))="","",OFFSET('Sanitation Data'!$F$29,0,10*ROW('Sanitation Data'!F99)))</f>
        <v/>
      </c>
      <c r="CW105" s="296" t="str">
        <f ca="true">+IF(OFFSET('Sanitation Data'!$F$30,0,10*ROW('Sanitation Data'!F99))="","",OFFSET('Sanitation Data'!$F$30,0,10*ROW('Sanitation Data'!F99)))</f>
        <v/>
      </c>
      <c r="CX105" s="296" t="str">
        <f ca="true">+IF(OFFSET('Sanitation Data'!$F$31,0,10*ROW('Sanitation Data'!F99))="","",OFFSET('Sanitation Data'!$F$31,0,10*ROW('Sanitation Data'!F99)))</f>
        <v/>
      </c>
      <c r="CY105" s="296" t="str">
        <f ca="true">+IF(OFFSET('Sanitation Data'!$F$32,0,10*ROW('Sanitation Data'!F99))="","",OFFSET('Sanitation Data'!$F$32,0,10*ROW('Sanitation Data'!F99)))</f>
        <v/>
      </c>
      <c r="CZ105" s="296" t="str">
        <f ca="true">+IF(OFFSET('Sanitation Data'!$G$28,0,10*ROW('Sanitation Data'!G99))="","",OFFSET('Sanitation Data'!$G$28,0,10*ROW('Sanitation Data'!G99)))</f>
        <v/>
      </c>
      <c r="DA105" s="296" t="str">
        <f ca="true">+IF(OFFSET('Sanitation Data'!$G$29,0,10*ROW('Sanitation Data'!G99))="","",OFFSET('Sanitation Data'!$G$29,0,10*ROW('Sanitation Data'!G99)))</f>
        <v/>
      </c>
      <c r="DB105" s="296" t="str">
        <f ca="true">+IF(OFFSET('Sanitation Data'!$G$30,0,10*ROW('Sanitation Data'!G99))="","",OFFSET('Sanitation Data'!$G$30,0,10*ROW('Sanitation Data'!G99)))</f>
        <v/>
      </c>
      <c r="DC105" s="296" t="str">
        <f ca="true">+IF(OFFSET('Sanitation Data'!$G$31,0,10*ROW('Sanitation Data'!G99))="","",OFFSET('Sanitation Data'!$G$31,0,10*ROW('Sanitation Data'!G99)))</f>
        <v/>
      </c>
      <c r="DD105" s="296" t="str">
        <f ca="true">+IF(OFFSET('Sanitation Data'!$G$32,0,10*ROW('Sanitation Data'!G99))="","",OFFSET('Sanitation Data'!$G$32,0,10*ROW('Sanitation Data'!G99)))</f>
        <v/>
      </c>
      <c r="DE105" s="296" t="str">
        <f ca="true">+IF(OFFSET('Sanitation Data'!$H$28,0,10*ROW('Sanitation Data'!H99))="","",OFFSET('Sanitation Data'!$H$28,0,10*ROW('Sanitation Data'!H99)))</f>
        <v/>
      </c>
      <c r="DF105" s="296" t="str">
        <f ca="true">+IF(OFFSET('Sanitation Data'!$H$29,0,10*ROW('Sanitation Data'!H99))="","",OFFSET('Sanitation Data'!$H$29,0,10*ROW('Sanitation Data'!H99)))</f>
        <v/>
      </c>
      <c r="DG105" s="296" t="str">
        <f ca="true">+IF(OFFSET('Sanitation Data'!$H$30,0,10*ROW('Sanitation Data'!H99))="","",OFFSET('Sanitation Data'!$H$30,0,10*ROW('Sanitation Data'!H99)))</f>
        <v/>
      </c>
      <c r="DH105" s="296" t="str">
        <f ca="true">+IF(OFFSET('Sanitation Data'!$H$31,0,10*ROW('Sanitation Data'!H99))="","",OFFSET('Sanitation Data'!$H$31,0,10*ROW('Sanitation Data'!H99)))</f>
        <v/>
      </c>
      <c r="DI105" s="296" t="str">
        <f ca="true">+IF(OFFSET('Sanitation Data'!$H$32,0,10*ROW('Sanitation Data'!H99))="","",OFFSET('Sanitation Data'!$H$32,0,10*ROW('Sanitation Data'!H99)))</f>
        <v/>
      </c>
      <c r="DJ105" s="296" t="str">
        <f ca="true">+IF(OFFSET('Sanitation Data'!$I$28,0,10*ROW('Sanitation Data'!I99))="","",OFFSET('Sanitation Data'!$I$28,0,10*ROW('Sanitation Data'!I99)))</f>
        <v/>
      </c>
      <c r="DK105" s="296" t="str">
        <f ca="true">+IF(OFFSET('Sanitation Data'!$I$29,0,10*ROW('Sanitation Data'!I99))="","",OFFSET('Sanitation Data'!$I$29,0,10*ROW('Sanitation Data'!I99)))</f>
        <v/>
      </c>
      <c r="DL105" s="296" t="str">
        <f ca="true">+IF(OFFSET('Sanitation Data'!$I$30,0,10*ROW('Sanitation Data'!I99))="","",OFFSET('Sanitation Data'!$I$30,0,10*ROW('Sanitation Data'!I99)))</f>
        <v/>
      </c>
      <c r="DM105" s="296" t="str">
        <f ca="true">+IF(OFFSET('Sanitation Data'!$I$31,0,10*ROW('Sanitation Data'!I99))="","",OFFSET('Sanitation Data'!$I$31,0,10*ROW('Sanitation Data'!I99)))</f>
        <v/>
      </c>
      <c r="DN105" s="296" t="str">
        <f ca="true">+IF(OFFSET('Sanitation Data'!$I$32,0,10*ROW('Sanitation Data'!I99))="","",OFFSET('Sanitation Data'!$I$32,0,10*ROW('Sanitation Data'!I99)))</f>
        <v/>
      </c>
      <c r="DO105" s="296" t="str">
        <f ca="true">+IF(OFFSET('Hygiene Data'!$D$11,0,10*ROW('Hygiene Data'!D99))="","",OFFSET('Hygiene Data'!$D$11,0,10*ROW('Hygiene Data'!D99)))</f>
        <v/>
      </c>
      <c r="DP105" s="296" t="str">
        <f ca="true">+IF(OFFSET('Hygiene Data'!$D$12,0,10*ROW('Hygiene Data'!D99))="","",OFFSET('Hygiene Data'!$D$12,0,10*ROW('Hygiene Data'!D99)))</f>
        <v/>
      </c>
      <c r="DQ105" s="296" t="str">
        <f ca="true">+IF(OFFSET('Hygiene Data'!$D$13,0,10*ROW('Hygiene Data'!D99))="","",OFFSET('Hygiene Data'!$D$13,0,10*ROW('Hygiene Data'!D99)))</f>
        <v/>
      </c>
      <c r="DR105" s="296" t="str">
        <f ca="true">+IF(OFFSET('Hygiene Data'!$E$11,0,10*ROW('Hygiene Data'!E99))="","",OFFSET('Hygiene Data'!$E$11,0,10*ROW('Hygiene Data'!E99)))</f>
        <v/>
      </c>
      <c r="DS105" s="296" t="str">
        <f ca="true">+IF(OFFSET('Hygiene Data'!$E$12,0,10*ROW('Hygiene Data'!E99))="","",OFFSET('Hygiene Data'!$E$12,0,10*ROW('Hygiene Data'!E99)))</f>
        <v/>
      </c>
      <c r="DT105" s="296" t="str">
        <f ca="true">+IF(OFFSET('Hygiene Data'!$E$13,0,10*ROW('Hygiene Data'!E99))="","",OFFSET('Hygiene Data'!$E$13,0,10*ROW('Hygiene Data'!E99)))</f>
        <v/>
      </c>
      <c r="DU105" s="296" t="str">
        <f ca="true">+IF(OFFSET('Hygiene Data'!$F$11,0,10*ROW('Hygiene Data'!F99))="","",OFFSET('Hygiene Data'!$F$11,0,10*ROW('Hygiene Data'!F99)))</f>
        <v/>
      </c>
      <c r="DV105" s="296" t="str">
        <f ca="true">+IF(OFFSET('Hygiene Data'!$F$12,0,10*ROW('Hygiene Data'!F99))="","",OFFSET('Hygiene Data'!$F$12,0,10*ROW('Hygiene Data'!F99)))</f>
        <v/>
      </c>
      <c r="DW105" s="296" t="str">
        <f ca="true">+IF(OFFSET('Hygiene Data'!$F$13,0,10*ROW('Hygiene Data'!F99))="","",OFFSET('Hygiene Data'!$F$13,0,10*ROW('Hygiene Data'!F99)))</f>
        <v/>
      </c>
      <c r="DX105" s="296" t="str">
        <f ca="true">+IF(OFFSET('Hygiene Data'!$G$11,0,10*ROW('Hygiene Data'!G99))="","",OFFSET('Hygiene Data'!$G$11,0,10*ROW('Hygiene Data'!G99)))</f>
        <v/>
      </c>
      <c r="DY105" s="296" t="str">
        <f ca="true">+IF(OFFSET('Hygiene Data'!$G$12,0,10*ROW('Hygiene Data'!G99))="","",OFFSET('Hygiene Data'!$G$12,0,10*ROW('Hygiene Data'!G99)))</f>
        <v/>
      </c>
      <c r="DZ105" s="296" t="str">
        <f ca="true">+IF(OFFSET('Hygiene Data'!$G$13,0,10*ROW('Hygiene Data'!G99))="","",OFFSET('Hygiene Data'!$G$13,0,10*ROW('Hygiene Data'!G99)))</f>
        <v/>
      </c>
      <c r="EA105" s="296" t="str">
        <f ca="true">+IF(OFFSET('Hygiene Data'!$H$11,0,10*ROW('Hygiene Data'!H99))="","",OFFSET('Hygiene Data'!$H$11,0,10*ROW('Hygiene Data'!H99)))</f>
        <v/>
      </c>
      <c r="EB105" s="296" t="str">
        <f ca="true">+IF(OFFSET('Hygiene Data'!$H$12,0,10*ROW('Hygiene Data'!H99))="","",OFFSET('Hygiene Data'!$H$12,0,10*ROW('Hygiene Data'!H99)))</f>
        <v/>
      </c>
      <c r="EC105" s="296" t="str">
        <f ca="true">+IF(OFFSET('Hygiene Data'!$H$13,0,10*ROW('Hygiene Data'!H99))="","",OFFSET('Hygiene Data'!$H$13,0,10*ROW('Hygiene Data'!H99)))</f>
        <v/>
      </c>
      <c r="ED105" s="296" t="str">
        <f ca="true">+IF(OFFSET('Hygiene Data'!$I$11,0,10*ROW('Hygiene Data'!I99))="","",OFFSET('Hygiene Data'!$I$11,0,10*ROW('Hygiene Data'!I99)))</f>
        <v/>
      </c>
      <c r="EE105" s="296" t="str">
        <f ca="true">+IF(OFFSET('Hygiene Data'!$I$12,0,10*ROW('Hygiene Data'!I99))="","",OFFSET('Hygiene Data'!$I$12,0,10*ROW('Hygiene Data'!I99)))</f>
        <v/>
      </c>
      <c r="EF105" s="296"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8" t="str">
        <f t="shared" ca="true" si="1"/>
        <v/>
      </c>
      <c r="D106" s="9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6"/>
      <c r="BS106" s="296" t="str">
        <f ca="true">+IF(OFFSET('Water Data'!$D$27,0,10*ROW('Water Data'!D100))="","",OFFSET('Water Data'!$D$27,0,10*ROW('Water Data'!D100)))</f>
        <v/>
      </c>
      <c r="BT106" s="296" t="str">
        <f ca="true">+IF(OFFSET('Water Data'!$D$28,0,10*ROW('Water Data'!D100))="","",OFFSET('Water Data'!$D$28,0,10*ROW('Water Data'!D100)))</f>
        <v/>
      </c>
      <c r="BU106" s="296" t="str">
        <f ca="true">+IF(OFFSET('Water Data'!$D$29,0,10*ROW('Water Data'!D100))="","",OFFSET('Water Data'!$D$29,0,10*ROW('Water Data'!D100)))</f>
        <v/>
      </c>
      <c r="BV106" s="296" t="str">
        <f ca="true">+IF(OFFSET('Water Data'!$E$27,0,10*ROW('Water Data'!E100))="","",OFFSET('Water Data'!$E$27,0,10*ROW('Water Data'!E100)))</f>
        <v/>
      </c>
      <c r="BW106" s="296" t="str">
        <f ca="true">+IF(OFFSET('Water Data'!$E$28,0,10*ROW('Water Data'!E100))="","",OFFSET('Water Data'!$E$28,0,10*ROW('Water Data'!E100)))</f>
        <v/>
      </c>
      <c r="BX106" s="296" t="str">
        <f ca="true">+IF(OFFSET('Water Data'!$E$29,0,10*ROW('Water Data'!E100))="","",OFFSET('Water Data'!$E$29,0,10*ROW('Water Data'!E100)))</f>
        <v/>
      </c>
      <c r="BY106" s="296" t="str">
        <f ca="true">+IF(OFFSET('Water Data'!$F$27,0,10*ROW('Water Data'!F100))="","",OFFSET('Water Data'!$F$27,0,10*ROW('Water Data'!F100)))</f>
        <v/>
      </c>
      <c r="BZ106" s="296" t="str">
        <f ca="true">+IF(OFFSET('Water Data'!$F$28,0,10*ROW('Water Data'!F100))="","",OFFSET('Water Data'!$F$28,0,10*ROW('Water Data'!F100)))</f>
        <v/>
      </c>
      <c r="CA106" s="296" t="str">
        <f ca="true">+IF(OFFSET('Water Data'!$F$29,0,10*ROW('Water Data'!F100))="","",OFFSET('Water Data'!$F$29,0,10*ROW('Water Data'!F100)))</f>
        <v/>
      </c>
      <c r="CB106" s="296" t="str">
        <f ca="true">+IF(OFFSET('Water Data'!$G$27,0,10*ROW('Water Data'!G100))="","",OFFSET('Water Data'!$G$27,0,10*ROW('Water Data'!G100)))</f>
        <v/>
      </c>
      <c r="CC106" s="296" t="str">
        <f ca="true">+IF(OFFSET('Water Data'!$G$28,0,10*ROW('Water Data'!G100))="","",OFFSET('Water Data'!$G$28,0,10*ROW('Water Data'!G100)))</f>
        <v/>
      </c>
      <c r="CD106" s="296" t="str">
        <f ca="true">+IF(OFFSET('Water Data'!$G$29,0,10*ROW('Water Data'!G100))="","",OFFSET('Water Data'!$G$29,0,10*ROW('Water Data'!G100)))</f>
        <v/>
      </c>
      <c r="CE106" s="296" t="str">
        <f ca="true">+IF(OFFSET('Water Data'!$H$27,0,10*ROW('Water Data'!H100))="","",OFFSET('Water Data'!$H$27,0,10*ROW('Water Data'!H100)))</f>
        <v/>
      </c>
      <c r="CF106" s="296" t="str">
        <f ca="true">+IF(OFFSET('Water Data'!$H$28,0,10*ROW('Water Data'!H100))="","",OFFSET('Water Data'!$H$28,0,10*ROW('Water Data'!H100)))</f>
        <v/>
      </c>
      <c r="CG106" s="296" t="str">
        <f ca="true">+IF(OFFSET('Water Data'!$H$29,0,10*ROW('Water Data'!H100))="","",OFFSET('Water Data'!$H$29,0,10*ROW('Water Data'!H100)))</f>
        <v/>
      </c>
      <c r="CH106" s="296" t="str">
        <f ca="true">+IF(OFFSET('Water Data'!$I$27,0,10*ROW('Water Data'!I100))="","",OFFSET('Water Data'!$I$27,0,10*ROW('Water Data'!I100)))</f>
        <v/>
      </c>
      <c r="CI106" s="296" t="str">
        <f ca="true">+IF(OFFSET('Water Data'!$I$28,0,10*ROW('Water Data'!I100))="","",OFFSET('Water Data'!$I$28,0,10*ROW('Water Data'!I100)))</f>
        <v/>
      </c>
      <c r="CJ106" s="296" t="str">
        <f ca="true">+IF(OFFSET('Water Data'!$I$29,0,10*ROW('Water Data'!I100))="","",OFFSET('Water Data'!$I$29,0,10*ROW('Water Data'!I100)))</f>
        <v/>
      </c>
      <c r="CK106" s="296" t="str">
        <f ca="true">+IF(OFFSET('Sanitation Data'!$D$28,0,10*ROW('Sanitation Data'!D100))="","",OFFSET('Sanitation Data'!$D$28,0,10*ROW('Sanitation Data'!D100)))</f>
        <v/>
      </c>
      <c r="CL106" s="296" t="str">
        <f ca="true">+IF(OFFSET('Sanitation Data'!$D$29,0,10*ROW('Sanitation Data'!D100))="","",OFFSET('Sanitation Data'!$D$29,0,10*ROW('Sanitation Data'!D100)))</f>
        <v/>
      </c>
      <c r="CM106" s="296" t="str">
        <f ca="true">+IF(OFFSET('Sanitation Data'!$D$30,0,10*ROW('Sanitation Data'!D100))="","",OFFSET('Sanitation Data'!$D$30,0,10*ROW('Sanitation Data'!D100)))</f>
        <v/>
      </c>
      <c r="CN106" s="296" t="str">
        <f ca="true">+IF(OFFSET('Sanitation Data'!$D$31,0,10*ROW('Sanitation Data'!D100))="","",OFFSET('Sanitation Data'!$D$31,0,10*ROW('Sanitation Data'!D100)))</f>
        <v/>
      </c>
      <c r="CO106" s="296" t="str">
        <f ca="true">+IF(OFFSET('Sanitation Data'!$D$32,0,10*ROW('Sanitation Data'!D100))="","",OFFSET('Sanitation Data'!$D$32,0,10*ROW('Sanitation Data'!D100)))</f>
        <v/>
      </c>
      <c r="CP106" s="296" t="str">
        <f ca="true">+IF(OFFSET('Sanitation Data'!$E$28,0,10*ROW('Sanitation Data'!E100))="","",OFFSET('Sanitation Data'!$E$28,0,10*ROW('Sanitation Data'!E100)))</f>
        <v/>
      </c>
      <c r="CQ106" s="296" t="str">
        <f ca="true">+IF(OFFSET('Sanitation Data'!$E$29,0,10*ROW('Sanitation Data'!E100))="","",OFFSET('Sanitation Data'!$E$29,0,10*ROW('Sanitation Data'!E100)))</f>
        <v/>
      </c>
      <c r="CR106" s="296" t="str">
        <f ca="true">+IF(OFFSET('Sanitation Data'!$E$30,0,10*ROW('Sanitation Data'!E100))="","",OFFSET('Sanitation Data'!$E$30,0,10*ROW('Sanitation Data'!E100)))</f>
        <v/>
      </c>
      <c r="CS106" s="296" t="str">
        <f ca="true">+IF(OFFSET('Sanitation Data'!$E$31,0,10*ROW('Sanitation Data'!E100))="","",OFFSET('Sanitation Data'!$E$31,0,10*ROW('Sanitation Data'!E100)))</f>
        <v/>
      </c>
      <c r="CT106" s="296" t="str">
        <f ca="true">+IF(OFFSET('Sanitation Data'!$E$32,0,10*ROW('Sanitation Data'!E100))="","",OFFSET('Sanitation Data'!$E$32,0,10*ROW('Sanitation Data'!E100)))</f>
        <v/>
      </c>
      <c r="CU106" s="296" t="str">
        <f ca="true">+IF(OFFSET('Sanitation Data'!$F$28,0,10*ROW('Sanitation Data'!F100))="","",OFFSET('Sanitation Data'!$F$28,0,10*ROW('Sanitation Data'!F100)))</f>
        <v/>
      </c>
      <c r="CV106" s="296" t="str">
        <f ca="true">+IF(OFFSET('Sanitation Data'!$F$29,0,10*ROW('Sanitation Data'!F100))="","",OFFSET('Sanitation Data'!$F$29,0,10*ROW('Sanitation Data'!F100)))</f>
        <v/>
      </c>
      <c r="CW106" s="296" t="str">
        <f ca="true">+IF(OFFSET('Sanitation Data'!$F$30,0,10*ROW('Sanitation Data'!F100))="","",OFFSET('Sanitation Data'!$F$30,0,10*ROW('Sanitation Data'!F100)))</f>
        <v/>
      </c>
      <c r="CX106" s="296" t="str">
        <f ca="true">+IF(OFFSET('Sanitation Data'!$F$31,0,10*ROW('Sanitation Data'!F100))="","",OFFSET('Sanitation Data'!$F$31,0,10*ROW('Sanitation Data'!F100)))</f>
        <v/>
      </c>
      <c r="CY106" s="296" t="str">
        <f ca="true">+IF(OFFSET('Sanitation Data'!$F$32,0,10*ROW('Sanitation Data'!F100))="","",OFFSET('Sanitation Data'!$F$32,0,10*ROW('Sanitation Data'!F100)))</f>
        <v/>
      </c>
      <c r="CZ106" s="296" t="str">
        <f ca="true">+IF(OFFSET('Sanitation Data'!$G$28,0,10*ROW('Sanitation Data'!G100))="","",OFFSET('Sanitation Data'!$G$28,0,10*ROW('Sanitation Data'!G100)))</f>
        <v/>
      </c>
      <c r="DA106" s="296" t="str">
        <f ca="true">+IF(OFFSET('Sanitation Data'!$G$29,0,10*ROW('Sanitation Data'!G100))="","",OFFSET('Sanitation Data'!$G$29,0,10*ROW('Sanitation Data'!G100)))</f>
        <v/>
      </c>
      <c r="DB106" s="296" t="str">
        <f ca="true">+IF(OFFSET('Sanitation Data'!$G$30,0,10*ROW('Sanitation Data'!G100))="","",OFFSET('Sanitation Data'!$G$30,0,10*ROW('Sanitation Data'!G100)))</f>
        <v/>
      </c>
      <c r="DC106" s="296" t="str">
        <f ca="true">+IF(OFFSET('Sanitation Data'!$G$31,0,10*ROW('Sanitation Data'!G100))="","",OFFSET('Sanitation Data'!$G$31,0,10*ROW('Sanitation Data'!G100)))</f>
        <v/>
      </c>
      <c r="DD106" s="296" t="str">
        <f ca="true">+IF(OFFSET('Sanitation Data'!$G$32,0,10*ROW('Sanitation Data'!G100))="","",OFFSET('Sanitation Data'!$G$32,0,10*ROW('Sanitation Data'!G100)))</f>
        <v/>
      </c>
      <c r="DE106" s="296" t="str">
        <f ca="true">+IF(OFFSET('Sanitation Data'!$H$28,0,10*ROW('Sanitation Data'!H100))="","",OFFSET('Sanitation Data'!$H$28,0,10*ROW('Sanitation Data'!H100)))</f>
        <v/>
      </c>
      <c r="DF106" s="296" t="str">
        <f ca="true">+IF(OFFSET('Sanitation Data'!$H$29,0,10*ROW('Sanitation Data'!H100))="","",OFFSET('Sanitation Data'!$H$29,0,10*ROW('Sanitation Data'!H100)))</f>
        <v/>
      </c>
      <c r="DG106" s="296" t="str">
        <f ca="true">+IF(OFFSET('Sanitation Data'!$H$30,0,10*ROW('Sanitation Data'!H100))="","",OFFSET('Sanitation Data'!$H$30,0,10*ROW('Sanitation Data'!H100)))</f>
        <v/>
      </c>
      <c r="DH106" s="296" t="str">
        <f ca="true">+IF(OFFSET('Sanitation Data'!$H$31,0,10*ROW('Sanitation Data'!H100))="","",OFFSET('Sanitation Data'!$H$31,0,10*ROW('Sanitation Data'!H100)))</f>
        <v/>
      </c>
      <c r="DI106" s="296" t="str">
        <f ca="true">+IF(OFFSET('Sanitation Data'!$H$32,0,10*ROW('Sanitation Data'!H100))="","",OFFSET('Sanitation Data'!$H$32,0,10*ROW('Sanitation Data'!H100)))</f>
        <v/>
      </c>
      <c r="DJ106" s="296" t="str">
        <f ca="true">+IF(OFFSET('Sanitation Data'!$I$28,0,10*ROW('Sanitation Data'!I100))="","",OFFSET('Sanitation Data'!$I$28,0,10*ROW('Sanitation Data'!I100)))</f>
        <v/>
      </c>
      <c r="DK106" s="296" t="str">
        <f ca="true">+IF(OFFSET('Sanitation Data'!$I$29,0,10*ROW('Sanitation Data'!I100))="","",OFFSET('Sanitation Data'!$I$29,0,10*ROW('Sanitation Data'!I100)))</f>
        <v/>
      </c>
      <c r="DL106" s="296" t="str">
        <f ca="true">+IF(OFFSET('Sanitation Data'!$I$30,0,10*ROW('Sanitation Data'!I100))="","",OFFSET('Sanitation Data'!$I$30,0,10*ROW('Sanitation Data'!I100)))</f>
        <v/>
      </c>
      <c r="DM106" s="296" t="str">
        <f ca="true">+IF(OFFSET('Sanitation Data'!$I$31,0,10*ROW('Sanitation Data'!I100))="","",OFFSET('Sanitation Data'!$I$31,0,10*ROW('Sanitation Data'!I100)))</f>
        <v/>
      </c>
      <c r="DN106" s="296" t="str">
        <f ca="true">+IF(OFFSET('Sanitation Data'!$I$32,0,10*ROW('Sanitation Data'!I100))="","",OFFSET('Sanitation Data'!$I$32,0,10*ROW('Sanitation Data'!I100)))</f>
        <v/>
      </c>
      <c r="DO106" s="296" t="str">
        <f ca="true">+IF(OFFSET('Hygiene Data'!$D$11,0,10*ROW('Hygiene Data'!D100))="","",OFFSET('Hygiene Data'!$D$11,0,10*ROW('Hygiene Data'!D100)))</f>
        <v/>
      </c>
      <c r="DP106" s="296" t="str">
        <f ca="true">+IF(OFFSET('Hygiene Data'!$D$12,0,10*ROW('Hygiene Data'!D100))="","",OFFSET('Hygiene Data'!$D$12,0,10*ROW('Hygiene Data'!D100)))</f>
        <v/>
      </c>
      <c r="DQ106" s="296" t="str">
        <f ca="true">+IF(OFFSET('Hygiene Data'!$D$13,0,10*ROW('Hygiene Data'!D100))="","",OFFSET('Hygiene Data'!$D$13,0,10*ROW('Hygiene Data'!D100)))</f>
        <v/>
      </c>
      <c r="DR106" s="296" t="str">
        <f ca="true">+IF(OFFSET('Hygiene Data'!$E$11,0,10*ROW('Hygiene Data'!E100))="","",OFFSET('Hygiene Data'!$E$11,0,10*ROW('Hygiene Data'!E100)))</f>
        <v/>
      </c>
      <c r="DS106" s="296" t="str">
        <f ca="true">+IF(OFFSET('Hygiene Data'!$E$12,0,10*ROW('Hygiene Data'!E100))="","",OFFSET('Hygiene Data'!$E$12,0,10*ROW('Hygiene Data'!E100)))</f>
        <v/>
      </c>
      <c r="DT106" s="296" t="str">
        <f ca="true">+IF(OFFSET('Hygiene Data'!$E$13,0,10*ROW('Hygiene Data'!E100))="","",OFFSET('Hygiene Data'!$E$13,0,10*ROW('Hygiene Data'!E100)))</f>
        <v/>
      </c>
      <c r="DU106" s="296" t="str">
        <f ca="true">+IF(OFFSET('Hygiene Data'!$F$11,0,10*ROW('Hygiene Data'!F100))="","",OFFSET('Hygiene Data'!$F$11,0,10*ROW('Hygiene Data'!F100)))</f>
        <v/>
      </c>
      <c r="DV106" s="296" t="str">
        <f ca="true">+IF(OFFSET('Hygiene Data'!$F$12,0,10*ROW('Hygiene Data'!F100))="","",OFFSET('Hygiene Data'!$F$12,0,10*ROW('Hygiene Data'!F100)))</f>
        <v/>
      </c>
      <c r="DW106" s="296" t="str">
        <f ca="true">+IF(OFFSET('Hygiene Data'!$F$13,0,10*ROW('Hygiene Data'!F100))="","",OFFSET('Hygiene Data'!$F$13,0,10*ROW('Hygiene Data'!F100)))</f>
        <v/>
      </c>
      <c r="DX106" s="296" t="str">
        <f ca="true">+IF(OFFSET('Hygiene Data'!$G$11,0,10*ROW('Hygiene Data'!G100))="","",OFFSET('Hygiene Data'!$G$11,0,10*ROW('Hygiene Data'!G100)))</f>
        <v/>
      </c>
      <c r="DY106" s="296" t="str">
        <f ca="true">+IF(OFFSET('Hygiene Data'!$G$12,0,10*ROW('Hygiene Data'!G100))="","",OFFSET('Hygiene Data'!$G$12,0,10*ROW('Hygiene Data'!G100)))</f>
        <v/>
      </c>
      <c r="DZ106" s="296" t="str">
        <f ca="true">+IF(OFFSET('Hygiene Data'!$G$13,0,10*ROW('Hygiene Data'!G100))="","",OFFSET('Hygiene Data'!$G$13,0,10*ROW('Hygiene Data'!G100)))</f>
        <v/>
      </c>
      <c r="EA106" s="296" t="str">
        <f ca="true">+IF(OFFSET('Hygiene Data'!$H$11,0,10*ROW('Hygiene Data'!H100))="","",OFFSET('Hygiene Data'!$H$11,0,10*ROW('Hygiene Data'!H100)))</f>
        <v/>
      </c>
      <c r="EB106" s="296" t="str">
        <f ca="true">+IF(OFFSET('Hygiene Data'!$H$12,0,10*ROW('Hygiene Data'!H100))="","",OFFSET('Hygiene Data'!$H$12,0,10*ROW('Hygiene Data'!H100)))</f>
        <v/>
      </c>
      <c r="EC106" s="296" t="str">
        <f ca="true">+IF(OFFSET('Hygiene Data'!$H$13,0,10*ROW('Hygiene Data'!H100))="","",OFFSET('Hygiene Data'!$H$13,0,10*ROW('Hygiene Data'!H100)))</f>
        <v/>
      </c>
      <c r="ED106" s="296" t="str">
        <f ca="true">+IF(OFFSET('Hygiene Data'!$I$11,0,10*ROW('Hygiene Data'!I100))="","",OFFSET('Hygiene Data'!$I$11,0,10*ROW('Hygiene Data'!I100)))</f>
        <v/>
      </c>
      <c r="EE106" s="296" t="str">
        <f ca="true">+IF(OFFSET('Hygiene Data'!$I$12,0,10*ROW('Hygiene Data'!I100))="","",OFFSET('Hygiene Data'!$I$12,0,10*ROW('Hygiene Data'!I100)))</f>
        <v/>
      </c>
      <c r="EF106" s="296"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8" t="str">
        <f t="shared" ca="true" si="1"/>
        <v/>
      </c>
      <c r="D107" s="9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6"/>
      <c r="BS107" s="296" t="str">
        <f ca="true">+IF(OFFSET('Water Data'!$D$27,0,10*ROW('Water Data'!D101))="","",OFFSET('Water Data'!$D$27,0,10*ROW('Water Data'!D101)))</f>
        <v/>
      </c>
      <c r="BT107" s="296" t="str">
        <f ca="true">+IF(OFFSET('Water Data'!$D$28,0,10*ROW('Water Data'!D101))="","",OFFSET('Water Data'!$D$28,0,10*ROW('Water Data'!D101)))</f>
        <v/>
      </c>
      <c r="BU107" s="296" t="str">
        <f ca="true">+IF(OFFSET('Water Data'!$D$29,0,10*ROW('Water Data'!D101))="","",OFFSET('Water Data'!$D$29,0,10*ROW('Water Data'!D101)))</f>
        <v/>
      </c>
      <c r="BV107" s="296" t="str">
        <f ca="true">+IF(OFFSET('Water Data'!$E$27,0,10*ROW('Water Data'!E101))="","",OFFSET('Water Data'!$E$27,0,10*ROW('Water Data'!E101)))</f>
        <v/>
      </c>
      <c r="BW107" s="296" t="str">
        <f ca="true">+IF(OFFSET('Water Data'!$E$28,0,10*ROW('Water Data'!E101))="","",OFFSET('Water Data'!$E$28,0,10*ROW('Water Data'!E101)))</f>
        <v/>
      </c>
      <c r="BX107" s="296" t="str">
        <f ca="true">+IF(OFFSET('Water Data'!$E$29,0,10*ROW('Water Data'!E101))="","",OFFSET('Water Data'!$E$29,0,10*ROW('Water Data'!E101)))</f>
        <v/>
      </c>
      <c r="BY107" s="296" t="str">
        <f ca="true">+IF(OFFSET('Water Data'!$F$27,0,10*ROW('Water Data'!F101))="","",OFFSET('Water Data'!$F$27,0,10*ROW('Water Data'!F101)))</f>
        <v/>
      </c>
      <c r="BZ107" s="296" t="str">
        <f ca="true">+IF(OFFSET('Water Data'!$F$28,0,10*ROW('Water Data'!F101))="","",OFFSET('Water Data'!$F$28,0,10*ROW('Water Data'!F101)))</f>
        <v/>
      </c>
      <c r="CA107" s="296" t="str">
        <f ca="true">+IF(OFFSET('Water Data'!$F$29,0,10*ROW('Water Data'!F101))="","",OFFSET('Water Data'!$F$29,0,10*ROW('Water Data'!F101)))</f>
        <v/>
      </c>
      <c r="CB107" s="296" t="str">
        <f ca="true">+IF(OFFSET('Water Data'!$G$27,0,10*ROW('Water Data'!G101))="","",OFFSET('Water Data'!$G$27,0,10*ROW('Water Data'!G101)))</f>
        <v/>
      </c>
      <c r="CC107" s="296" t="str">
        <f ca="true">+IF(OFFSET('Water Data'!$G$28,0,10*ROW('Water Data'!G101))="","",OFFSET('Water Data'!$G$28,0,10*ROW('Water Data'!G101)))</f>
        <v/>
      </c>
      <c r="CD107" s="296" t="str">
        <f ca="true">+IF(OFFSET('Water Data'!$G$29,0,10*ROW('Water Data'!G101))="","",OFFSET('Water Data'!$G$29,0,10*ROW('Water Data'!G101)))</f>
        <v/>
      </c>
      <c r="CE107" s="296" t="str">
        <f ca="true">+IF(OFFSET('Water Data'!$H$27,0,10*ROW('Water Data'!H101))="","",OFFSET('Water Data'!$H$27,0,10*ROW('Water Data'!H101)))</f>
        <v/>
      </c>
      <c r="CF107" s="296" t="str">
        <f ca="true">+IF(OFFSET('Water Data'!$H$28,0,10*ROW('Water Data'!H101))="","",OFFSET('Water Data'!$H$28,0,10*ROW('Water Data'!H101)))</f>
        <v/>
      </c>
      <c r="CG107" s="296" t="str">
        <f ca="true">+IF(OFFSET('Water Data'!$H$29,0,10*ROW('Water Data'!H101))="","",OFFSET('Water Data'!$H$29,0,10*ROW('Water Data'!H101)))</f>
        <v/>
      </c>
      <c r="CH107" s="296" t="str">
        <f ca="true">+IF(OFFSET('Water Data'!$I$27,0,10*ROW('Water Data'!I101))="","",OFFSET('Water Data'!$I$27,0,10*ROW('Water Data'!I101)))</f>
        <v/>
      </c>
      <c r="CI107" s="296" t="str">
        <f ca="true">+IF(OFFSET('Water Data'!$I$28,0,10*ROW('Water Data'!I101))="","",OFFSET('Water Data'!$I$28,0,10*ROW('Water Data'!I101)))</f>
        <v/>
      </c>
      <c r="CJ107" s="296" t="str">
        <f ca="true">+IF(OFFSET('Water Data'!$I$29,0,10*ROW('Water Data'!I101))="","",OFFSET('Water Data'!$I$29,0,10*ROW('Water Data'!I101)))</f>
        <v/>
      </c>
      <c r="CK107" s="296" t="str">
        <f ca="true">+IF(OFFSET('Sanitation Data'!$D$28,0,10*ROW('Sanitation Data'!D101))="","",OFFSET('Sanitation Data'!$D$28,0,10*ROW('Sanitation Data'!D101)))</f>
        <v/>
      </c>
      <c r="CL107" s="296" t="str">
        <f ca="true">+IF(OFFSET('Sanitation Data'!$D$29,0,10*ROW('Sanitation Data'!D101))="","",OFFSET('Sanitation Data'!$D$29,0,10*ROW('Sanitation Data'!D101)))</f>
        <v/>
      </c>
      <c r="CM107" s="296" t="str">
        <f ca="true">+IF(OFFSET('Sanitation Data'!$D$30,0,10*ROW('Sanitation Data'!D101))="","",OFFSET('Sanitation Data'!$D$30,0,10*ROW('Sanitation Data'!D101)))</f>
        <v/>
      </c>
      <c r="CN107" s="296" t="str">
        <f ca="true">+IF(OFFSET('Sanitation Data'!$D$31,0,10*ROW('Sanitation Data'!D101))="","",OFFSET('Sanitation Data'!$D$31,0,10*ROW('Sanitation Data'!D101)))</f>
        <v/>
      </c>
      <c r="CO107" s="296" t="str">
        <f ca="true">+IF(OFFSET('Sanitation Data'!$D$32,0,10*ROW('Sanitation Data'!D101))="","",OFFSET('Sanitation Data'!$D$32,0,10*ROW('Sanitation Data'!D101)))</f>
        <v/>
      </c>
      <c r="CP107" s="296" t="str">
        <f ca="true">+IF(OFFSET('Sanitation Data'!$E$28,0,10*ROW('Sanitation Data'!E101))="","",OFFSET('Sanitation Data'!$E$28,0,10*ROW('Sanitation Data'!E101)))</f>
        <v/>
      </c>
      <c r="CQ107" s="296" t="str">
        <f ca="true">+IF(OFFSET('Sanitation Data'!$E$29,0,10*ROW('Sanitation Data'!E101))="","",OFFSET('Sanitation Data'!$E$29,0,10*ROW('Sanitation Data'!E101)))</f>
        <v/>
      </c>
      <c r="CR107" s="296" t="str">
        <f ca="true">+IF(OFFSET('Sanitation Data'!$E$30,0,10*ROW('Sanitation Data'!E101))="","",OFFSET('Sanitation Data'!$E$30,0,10*ROW('Sanitation Data'!E101)))</f>
        <v/>
      </c>
      <c r="CS107" s="296" t="str">
        <f ca="true">+IF(OFFSET('Sanitation Data'!$E$31,0,10*ROW('Sanitation Data'!E101))="","",OFFSET('Sanitation Data'!$E$31,0,10*ROW('Sanitation Data'!E101)))</f>
        <v/>
      </c>
      <c r="CT107" s="296" t="str">
        <f ca="true">+IF(OFFSET('Sanitation Data'!$E$32,0,10*ROW('Sanitation Data'!E101))="","",OFFSET('Sanitation Data'!$E$32,0,10*ROW('Sanitation Data'!E101)))</f>
        <v/>
      </c>
      <c r="CU107" s="296" t="str">
        <f ca="true">+IF(OFFSET('Sanitation Data'!$F$28,0,10*ROW('Sanitation Data'!F101))="","",OFFSET('Sanitation Data'!$F$28,0,10*ROW('Sanitation Data'!F101)))</f>
        <v/>
      </c>
      <c r="CV107" s="296" t="str">
        <f ca="true">+IF(OFFSET('Sanitation Data'!$F$29,0,10*ROW('Sanitation Data'!F101))="","",OFFSET('Sanitation Data'!$F$29,0,10*ROW('Sanitation Data'!F101)))</f>
        <v/>
      </c>
      <c r="CW107" s="296" t="str">
        <f ca="true">+IF(OFFSET('Sanitation Data'!$F$30,0,10*ROW('Sanitation Data'!F101))="","",OFFSET('Sanitation Data'!$F$30,0,10*ROW('Sanitation Data'!F101)))</f>
        <v/>
      </c>
      <c r="CX107" s="296" t="str">
        <f ca="true">+IF(OFFSET('Sanitation Data'!$F$31,0,10*ROW('Sanitation Data'!F101))="","",OFFSET('Sanitation Data'!$F$31,0,10*ROW('Sanitation Data'!F101)))</f>
        <v/>
      </c>
      <c r="CY107" s="296" t="str">
        <f ca="true">+IF(OFFSET('Sanitation Data'!$F$32,0,10*ROW('Sanitation Data'!F101))="","",OFFSET('Sanitation Data'!$F$32,0,10*ROW('Sanitation Data'!F101)))</f>
        <v/>
      </c>
      <c r="CZ107" s="296" t="str">
        <f ca="true">+IF(OFFSET('Sanitation Data'!$G$28,0,10*ROW('Sanitation Data'!G101))="","",OFFSET('Sanitation Data'!$G$28,0,10*ROW('Sanitation Data'!G101)))</f>
        <v/>
      </c>
      <c r="DA107" s="296" t="str">
        <f ca="true">+IF(OFFSET('Sanitation Data'!$G$29,0,10*ROW('Sanitation Data'!G101))="","",OFFSET('Sanitation Data'!$G$29,0,10*ROW('Sanitation Data'!G101)))</f>
        <v/>
      </c>
      <c r="DB107" s="296" t="str">
        <f ca="true">+IF(OFFSET('Sanitation Data'!$G$30,0,10*ROW('Sanitation Data'!G101))="","",OFFSET('Sanitation Data'!$G$30,0,10*ROW('Sanitation Data'!G101)))</f>
        <v/>
      </c>
      <c r="DC107" s="296" t="str">
        <f ca="true">+IF(OFFSET('Sanitation Data'!$G$31,0,10*ROW('Sanitation Data'!G101))="","",OFFSET('Sanitation Data'!$G$31,0,10*ROW('Sanitation Data'!G101)))</f>
        <v/>
      </c>
      <c r="DD107" s="296" t="str">
        <f ca="true">+IF(OFFSET('Sanitation Data'!$G$32,0,10*ROW('Sanitation Data'!G101))="","",OFFSET('Sanitation Data'!$G$32,0,10*ROW('Sanitation Data'!G101)))</f>
        <v/>
      </c>
      <c r="DE107" s="296" t="str">
        <f ca="true">+IF(OFFSET('Sanitation Data'!$H$28,0,10*ROW('Sanitation Data'!H101))="","",OFFSET('Sanitation Data'!$H$28,0,10*ROW('Sanitation Data'!H101)))</f>
        <v/>
      </c>
      <c r="DF107" s="296" t="str">
        <f ca="true">+IF(OFFSET('Sanitation Data'!$H$29,0,10*ROW('Sanitation Data'!H101))="","",OFFSET('Sanitation Data'!$H$29,0,10*ROW('Sanitation Data'!H101)))</f>
        <v/>
      </c>
      <c r="DG107" s="296" t="str">
        <f ca="true">+IF(OFFSET('Sanitation Data'!$H$30,0,10*ROW('Sanitation Data'!H101))="","",OFFSET('Sanitation Data'!$H$30,0,10*ROW('Sanitation Data'!H101)))</f>
        <v/>
      </c>
      <c r="DH107" s="296" t="str">
        <f ca="true">+IF(OFFSET('Sanitation Data'!$H$31,0,10*ROW('Sanitation Data'!H101))="","",OFFSET('Sanitation Data'!$H$31,0,10*ROW('Sanitation Data'!H101)))</f>
        <v/>
      </c>
      <c r="DI107" s="296" t="str">
        <f ca="true">+IF(OFFSET('Sanitation Data'!$H$32,0,10*ROW('Sanitation Data'!H101))="","",OFFSET('Sanitation Data'!$H$32,0,10*ROW('Sanitation Data'!H101)))</f>
        <v/>
      </c>
      <c r="DJ107" s="296" t="str">
        <f ca="true">+IF(OFFSET('Sanitation Data'!$I$28,0,10*ROW('Sanitation Data'!I101))="","",OFFSET('Sanitation Data'!$I$28,0,10*ROW('Sanitation Data'!I101)))</f>
        <v/>
      </c>
      <c r="DK107" s="296" t="str">
        <f ca="true">+IF(OFFSET('Sanitation Data'!$I$29,0,10*ROW('Sanitation Data'!I101))="","",OFFSET('Sanitation Data'!$I$29,0,10*ROW('Sanitation Data'!I101)))</f>
        <v/>
      </c>
      <c r="DL107" s="296" t="str">
        <f ca="true">+IF(OFFSET('Sanitation Data'!$I$30,0,10*ROW('Sanitation Data'!I101))="","",OFFSET('Sanitation Data'!$I$30,0,10*ROW('Sanitation Data'!I101)))</f>
        <v/>
      </c>
      <c r="DM107" s="296" t="str">
        <f ca="true">+IF(OFFSET('Sanitation Data'!$I$31,0,10*ROW('Sanitation Data'!I101))="","",OFFSET('Sanitation Data'!$I$31,0,10*ROW('Sanitation Data'!I101)))</f>
        <v/>
      </c>
      <c r="DN107" s="296" t="str">
        <f ca="true">+IF(OFFSET('Sanitation Data'!$I$32,0,10*ROW('Sanitation Data'!I101))="","",OFFSET('Sanitation Data'!$I$32,0,10*ROW('Sanitation Data'!I101)))</f>
        <v/>
      </c>
      <c r="DO107" s="296" t="str">
        <f ca="true">+IF(OFFSET('Hygiene Data'!$D$11,0,10*ROW('Hygiene Data'!D101))="","",OFFSET('Hygiene Data'!$D$11,0,10*ROW('Hygiene Data'!D101)))</f>
        <v/>
      </c>
      <c r="DP107" s="296" t="str">
        <f ca="true">+IF(OFFSET('Hygiene Data'!$D$12,0,10*ROW('Hygiene Data'!D101))="","",OFFSET('Hygiene Data'!$D$12,0,10*ROW('Hygiene Data'!D101)))</f>
        <v/>
      </c>
      <c r="DQ107" s="296" t="str">
        <f ca="true">+IF(OFFSET('Hygiene Data'!$D$13,0,10*ROW('Hygiene Data'!D101))="","",OFFSET('Hygiene Data'!$D$13,0,10*ROW('Hygiene Data'!D101)))</f>
        <v/>
      </c>
      <c r="DR107" s="296" t="str">
        <f ca="true">+IF(OFFSET('Hygiene Data'!$E$11,0,10*ROW('Hygiene Data'!E101))="","",OFFSET('Hygiene Data'!$E$11,0,10*ROW('Hygiene Data'!E101)))</f>
        <v/>
      </c>
      <c r="DS107" s="296" t="str">
        <f ca="true">+IF(OFFSET('Hygiene Data'!$E$12,0,10*ROW('Hygiene Data'!E101))="","",OFFSET('Hygiene Data'!$E$12,0,10*ROW('Hygiene Data'!E101)))</f>
        <v/>
      </c>
      <c r="DT107" s="296" t="str">
        <f ca="true">+IF(OFFSET('Hygiene Data'!$E$13,0,10*ROW('Hygiene Data'!E101))="","",OFFSET('Hygiene Data'!$E$13,0,10*ROW('Hygiene Data'!E101)))</f>
        <v/>
      </c>
      <c r="DU107" s="296" t="str">
        <f ca="true">+IF(OFFSET('Hygiene Data'!$F$11,0,10*ROW('Hygiene Data'!F101))="","",OFFSET('Hygiene Data'!$F$11,0,10*ROW('Hygiene Data'!F101)))</f>
        <v/>
      </c>
      <c r="DV107" s="296" t="str">
        <f ca="true">+IF(OFFSET('Hygiene Data'!$F$12,0,10*ROW('Hygiene Data'!F101))="","",OFFSET('Hygiene Data'!$F$12,0,10*ROW('Hygiene Data'!F101)))</f>
        <v/>
      </c>
      <c r="DW107" s="296" t="str">
        <f ca="true">+IF(OFFSET('Hygiene Data'!$F$13,0,10*ROW('Hygiene Data'!F101))="","",OFFSET('Hygiene Data'!$F$13,0,10*ROW('Hygiene Data'!F101)))</f>
        <v/>
      </c>
      <c r="DX107" s="296" t="str">
        <f ca="true">+IF(OFFSET('Hygiene Data'!$G$11,0,10*ROW('Hygiene Data'!G101))="","",OFFSET('Hygiene Data'!$G$11,0,10*ROW('Hygiene Data'!G101)))</f>
        <v/>
      </c>
      <c r="DY107" s="296" t="str">
        <f ca="true">+IF(OFFSET('Hygiene Data'!$G$12,0,10*ROW('Hygiene Data'!G101))="","",OFFSET('Hygiene Data'!$G$12,0,10*ROW('Hygiene Data'!G101)))</f>
        <v/>
      </c>
      <c r="DZ107" s="296" t="str">
        <f ca="true">+IF(OFFSET('Hygiene Data'!$G$13,0,10*ROW('Hygiene Data'!G101))="","",OFFSET('Hygiene Data'!$G$13,0,10*ROW('Hygiene Data'!G101)))</f>
        <v/>
      </c>
      <c r="EA107" s="296" t="str">
        <f ca="true">+IF(OFFSET('Hygiene Data'!$H$11,0,10*ROW('Hygiene Data'!H101))="","",OFFSET('Hygiene Data'!$H$11,0,10*ROW('Hygiene Data'!H101)))</f>
        <v/>
      </c>
      <c r="EB107" s="296" t="str">
        <f ca="true">+IF(OFFSET('Hygiene Data'!$H$12,0,10*ROW('Hygiene Data'!H101))="","",OFFSET('Hygiene Data'!$H$12,0,10*ROW('Hygiene Data'!H101)))</f>
        <v/>
      </c>
      <c r="EC107" s="296" t="str">
        <f ca="true">+IF(OFFSET('Hygiene Data'!$H$13,0,10*ROW('Hygiene Data'!H101))="","",OFFSET('Hygiene Data'!$H$13,0,10*ROW('Hygiene Data'!H101)))</f>
        <v/>
      </c>
      <c r="ED107" s="296" t="str">
        <f ca="true">+IF(OFFSET('Hygiene Data'!$I$11,0,10*ROW('Hygiene Data'!I101))="","",OFFSET('Hygiene Data'!$I$11,0,10*ROW('Hygiene Data'!I101)))</f>
        <v/>
      </c>
      <c r="EE107" s="296" t="str">
        <f ca="true">+IF(OFFSET('Hygiene Data'!$I$12,0,10*ROW('Hygiene Data'!I101))="","",OFFSET('Hygiene Data'!$I$12,0,10*ROW('Hygiene Data'!I101)))</f>
        <v/>
      </c>
      <c r="EF107" s="296"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8" t="str">
        <f t="shared" ca="true" si="1"/>
        <v/>
      </c>
      <c r="D108" s="9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6"/>
      <c r="BS108" s="296" t="str">
        <f ca="true">+IF(OFFSET('Water Data'!$D$27,0,10*ROW('Water Data'!D102))="","",OFFSET('Water Data'!$D$27,0,10*ROW('Water Data'!D102)))</f>
        <v/>
      </c>
      <c r="BT108" s="296" t="str">
        <f ca="true">+IF(OFFSET('Water Data'!$D$28,0,10*ROW('Water Data'!D102))="","",OFFSET('Water Data'!$D$28,0,10*ROW('Water Data'!D102)))</f>
        <v/>
      </c>
      <c r="BU108" s="296" t="str">
        <f ca="true">+IF(OFFSET('Water Data'!$D$29,0,10*ROW('Water Data'!D102))="","",OFFSET('Water Data'!$D$29,0,10*ROW('Water Data'!D102)))</f>
        <v/>
      </c>
      <c r="BV108" s="296" t="str">
        <f ca="true">+IF(OFFSET('Water Data'!$E$27,0,10*ROW('Water Data'!E102))="","",OFFSET('Water Data'!$E$27,0,10*ROW('Water Data'!E102)))</f>
        <v/>
      </c>
      <c r="BW108" s="296" t="str">
        <f ca="true">+IF(OFFSET('Water Data'!$E$28,0,10*ROW('Water Data'!E102))="","",OFFSET('Water Data'!$E$28,0,10*ROW('Water Data'!E102)))</f>
        <v/>
      </c>
      <c r="BX108" s="296" t="str">
        <f ca="true">+IF(OFFSET('Water Data'!$E$29,0,10*ROW('Water Data'!E102))="","",OFFSET('Water Data'!$E$29,0,10*ROW('Water Data'!E102)))</f>
        <v/>
      </c>
      <c r="BY108" s="296" t="str">
        <f ca="true">+IF(OFFSET('Water Data'!$F$27,0,10*ROW('Water Data'!F102))="","",OFFSET('Water Data'!$F$27,0,10*ROW('Water Data'!F102)))</f>
        <v/>
      </c>
      <c r="BZ108" s="296" t="str">
        <f ca="true">+IF(OFFSET('Water Data'!$F$28,0,10*ROW('Water Data'!F102))="","",OFFSET('Water Data'!$F$28,0,10*ROW('Water Data'!F102)))</f>
        <v/>
      </c>
      <c r="CA108" s="296" t="str">
        <f ca="true">+IF(OFFSET('Water Data'!$F$29,0,10*ROW('Water Data'!F102))="","",OFFSET('Water Data'!$F$29,0,10*ROW('Water Data'!F102)))</f>
        <v/>
      </c>
      <c r="CB108" s="296" t="str">
        <f ca="true">+IF(OFFSET('Water Data'!$G$27,0,10*ROW('Water Data'!G102))="","",OFFSET('Water Data'!$G$27,0,10*ROW('Water Data'!G102)))</f>
        <v/>
      </c>
      <c r="CC108" s="296" t="str">
        <f ca="true">+IF(OFFSET('Water Data'!$G$28,0,10*ROW('Water Data'!G102))="","",OFFSET('Water Data'!$G$28,0,10*ROW('Water Data'!G102)))</f>
        <v/>
      </c>
      <c r="CD108" s="296" t="str">
        <f ca="true">+IF(OFFSET('Water Data'!$G$29,0,10*ROW('Water Data'!G102))="","",OFFSET('Water Data'!$G$29,0,10*ROW('Water Data'!G102)))</f>
        <v/>
      </c>
      <c r="CE108" s="296" t="str">
        <f ca="true">+IF(OFFSET('Water Data'!$H$27,0,10*ROW('Water Data'!H102))="","",OFFSET('Water Data'!$H$27,0,10*ROW('Water Data'!H102)))</f>
        <v/>
      </c>
      <c r="CF108" s="296" t="str">
        <f ca="true">+IF(OFFSET('Water Data'!$H$28,0,10*ROW('Water Data'!H102))="","",OFFSET('Water Data'!$H$28,0,10*ROW('Water Data'!H102)))</f>
        <v/>
      </c>
      <c r="CG108" s="296" t="str">
        <f ca="true">+IF(OFFSET('Water Data'!$H$29,0,10*ROW('Water Data'!H102))="","",OFFSET('Water Data'!$H$29,0,10*ROW('Water Data'!H102)))</f>
        <v/>
      </c>
      <c r="CH108" s="296" t="str">
        <f ca="true">+IF(OFFSET('Water Data'!$I$27,0,10*ROW('Water Data'!I102))="","",OFFSET('Water Data'!$I$27,0,10*ROW('Water Data'!I102)))</f>
        <v/>
      </c>
      <c r="CI108" s="296" t="str">
        <f ca="true">+IF(OFFSET('Water Data'!$I$28,0,10*ROW('Water Data'!I102))="","",OFFSET('Water Data'!$I$28,0,10*ROW('Water Data'!I102)))</f>
        <v/>
      </c>
      <c r="CJ108" s="296" t="str">
        <f ca="true">+IF(OFFSET('Water Data'!$I$29,0,10*ROW('Water Data'!I102))="","",OFFSET('Water Data'!$I$29,0,10*ROW('Water Data'!I102)))</f>
        <v/>
      </c>
      <c r="CK108" s="296" t="str">
        <f ca="true">+IF(OFFSET('Sanitation Data'!$D$28,0,10*ROW('Sanitation Data'!D102))="","",OFFSET('Sanitation Data'!$D$28,0,10*ROW('Sanitation Data'!D102)))</f>
        <v/>
      </c>
      <c r="CL108" s="296" t="str">
        <f ca="true">+IF(OFFSET('Sanitation Data'!$D$29,0,10*ROW('Sanitation Data'!D102))="","",OFFSET('Sanitation Data'!$D$29,0,10*ROW('Sanitation Data'!D102)))</f>
        <v/>
      </c>
      <c r="CM108" s="296" t="str">
        <f ca="true">+IF(OFFSET('Sanitation Data'!$D$30,0,10*ROW('Sanitation Data'!D102))="","",OFFSET('Sanitation Data'!$D$30,0,10*ROW('Sanitation Data'!D102)))</f>
        <v/>
      </c>
      <c r="CN108" s="296" t="str">
        <f ca="true">+IF(OFFSET('Sanitation Data'!$D$31,0,10*ROW('Sanitation Data'!D102))="","",OFFSET('Sanitation Data'!$D$31,0,10*ROW('Sanitation Data'!D102)))</f>
        <v/>
      </c>
      <c r="CO108" s="296" t="str">
        <f ca="true">+IF(OFFSET('Sanitation Data'!$D$32,0,10*ROW('Sanitation Data'!D102))="","",OFFSET('Sanitation Data'!$D$32,0,10*ROW('Sanitation Data'!D102)))</f>
        <v/>
      </c>
      <c r="CP108" s="296" t="str">
        <f ca="true">+IF(OFFSET('Sanitation Data'!$E$28,0,10*ROW('Sanitation Data'!E102))="","",OFFSET('Sanitation Data'!$E$28,0,10*ROW('Sanitation Data'!E102)))</f>
        <v/>
      </c>
      <c r="CQ108" s="296" t="str">
        <f ca="true">+IF(OFFSET('Sanitation Data'!$E$29,0,10*ROW('Sanitation Data'!E102))="","",OFFSET('Sanitation Data'!$E$29,0,10*ROW('Sanitation Data'!E102)))</f>
        <v/>
      </c>
      <c r="CR108" s="296" t="str">
        <f ca="true">+IF(OFFSET('Sanitation Data'!$E$30,0,10*ROW('Sanitation Data'!E102))="","",OFFSET('Sanitation Data'!$E$30,0,10*ROW('Sanitation Data'!E102)))</f>
        <v/>
      </c>
      <c r="CS108" s="296" t="str">
        <f ca="true">+IF(OFFSET('Sanitation Data'!$E$31,0,10*ROW('Sanitation Data'!E102))="","",OFFSET('Sanitation Data'!$E$31,0,10*ROW('Sanitation Data'!E102)))</f>
        <v/>
      </c>
      <c r="CT108" s="296" t="str">
        <f ca="true">+IF(OFFSET('Sanitation Data'!$E$32,0,10*ROW('Sanitation Data'!E102))="","",OFFSET('Sanitation Data'!$E$32,0,10*ROW('Sanitation Data'!E102)))</f>
        <v/>
      </c>
      <c r="CU108" s="296" t="str">
        <f ca="true">+IF(OFFSET('Sanitation Data'!$F$28,0,10*ROW('Sanitation Data'!F102))="","",OFFSET('Sanitation Data'!$F$28,0,10*ROW('Sanitation Data'!F102)))</f>
        <v/>
      </c>
      <c r="CV108" s="296" t="str">
        <f ca="true">+IF(OFFSET('Sanitation Data'!$F$29,0,10*ROW('Sanitation Data'!F102))="","",OFFSET('Sanitation Data'!$F$29,0,10*ROW('Sanitation Data'!F102)))</f>
        <v/>
      </c>
      <c r="CW108" s="296" t="str">
        <f ca="true">+IF(OFFSET('Sanitation Data'!$F$30,0,10*ROW('Sanitation Data'!F102))="","",OFFSET('Sanitation Data'!$F$30,0,10*ROW('Sanitation Data'!F102)))</f>
        <v/>
      </c>
      <c r="CX108" s="296" t="str">
        <f ca="true">+IF(OFFSET('Sanitation Data'!$F$31,0,10*ROW('Sanitation Data'!F102))="","",OFFSET('Sanitation Data'!$F$31,0,10*ROW('Sanitation Data'!F102)))</f>
        <v/>
      </c>
      <c r="CY108" s="296" t="str">
        <f ca="true">+IF(OFFSET('Sanitation Data'!$F$32,0,10*ROW('Sanitation Data'!F102))="","",OFFSET('Sanitation Data'!$F$32,0,10*ROW('Sanitation Data'!F102)))</f>
        <v/>
      </c>
      <c r="CZ108" s="296" t="str">
        <f ca="true">+IF(OFFSET('Sanitation Data'!$G$28,0,10*ROW('Sanitation Data'!G102))="","",OFFSET('Sanitation Data'!$G$28,0,10*ROW('Sanitation Data'!G102)))</f>
        <v/>
      </c>
      <c r="DA108" s="296" t="str">
        <f ca="true">+IF(OFFSET('Sanitation Data'!$G$29,0,10*ROW('Sanitation Data'!G102))="","",OFFSET('Sanitation Data'!$G$29,0,10*ROW('Sanitation Data'!G102)))</f>
        <v/>
      </c>
      <c r="DB108" s="296" t="str">
        <f ca="true">+IF(OFFSET('Sanitation Data'!$G$30,0,10*ROW('Sanitation Data'!G102))="","",OFFSET('Sanitation Data'!$G$30,0,10*ROW('Sanitation Data'!G102)))</f>
        <v/>
      </c>
      <c r="DC108" s="296" t="str">
        <f ca="true">+IF(OFFSET('Sanitation Data'!$G$31,0,10*ROW('Sanitation Data'!G102))="","",OFFSET('Sanitation Data'!$G$31,0,10*ROW('Sanitation Data'!G102)))</f>
        <v/>
      </c>
      <c r="DD108" s="296" t="str">
        <f ca="true">+IF(OFFSET('Sanitation Data'!$G$32,0,10*ROW('Sanitation Data'!G102))="","",OFFSET('Sanitation Data'!$G$32,0,10*ROW('Sanitation Data'!G102)))</f>
        <v/>
      </c>
      <c r="DE108" s="296" t="str">
        <f ca="true">+IF(OFFSET('Sanitation Data'!$H$28,0,10*ROW('Sanitation Data'!H102))="","",OFFSET('Sanitation Data'!$H$28,0,10*ROW('Sanitation Data'!H102)))</f>
        <v/>
      </c>
      <c r="DF108" s="296" t="str">
        <f ca="true">+IF(OFFSET('Sanitation Data'!$H$29,0,10*ROW('Sanitation Data'!H102))="","",OFFSET('Sanitation Data'!$H$29,0,10*ROW('Sanitation Data'!H102)))</f>
        <v/>
      </c>
      <c r="DG108" s="296" t="str">
        <f ca="true">+IF(OFFSET('Sanitation Data'!$H$30,0,10*ROW('Sanitation Data'!H102))="","",OFFSET('Sanitation Data'!$H$30,0,10*ROW('Sanitation Data'!H102)))</f>
        <v/>
      </c>
      <c r="DH108" s="296" t="str">
        <f ca="true">+IF(OFFSET('Sanitation Data'!$H$31,0,10*ROW('Sanitation Data'!H102))="","",OFFSET('Sanitation Data'!$H$31,0,10*ROW('Sanitation Data'!H102)))</f>
        <v/>
      </c>
      <c r="DI108" s="296" t="str">
        <f ca="true">+IF(OFFSET('Sanitation Data'!$H$32,0,10*ROW('Sanitation Data'!H102))="","",OFFSET('Sanitation Data'!$H$32,0,10*ROW('Sanitation Data'!H102)))</f>
        <v/>
      </c>
      <c r="DJ108" s="296" t="str">
        <f ca="true">+IF(OFFSET('Sanitation Data'!$I$28,0,10*ROW('Sanitation Data'!I102))="","",OFFSET('Sanitation Data'!$I$28,0,10*ROW('Sanitation Data'!I102)))</f>
        <v/>
      </c>
      <c r="DK108" s="296" t="str">
        <f ca="true">+IF(OFFSET('Sanitation Data'!$I$29,0,10*ROW('Sanitation Data'!I102))="","",OFFSET('Sanitation Data'!$I$29,0,10*ROW('Sanitation Data'!I102)))</f>
        <v/>
      </c>
      <c r="DL108" s="296" t="str">
        <f ca="true">+IF(OFFSET('Sanitation Data'!$I$30,0,10*ROW('Sanitation Data'!I102))="","",OFFSET('Sanitation Data'!$I$30,0,10*ROW('Sanitation Data'!I102)))</f>
        <v/>
      </c>
      <c r="DM108" s="296" t="str">
        <f ca="true">+IF(OFFSET('Sanitation Data'!$I$31,0,10*ROW('Sanitation Data'!I102))="","",OFFSET('Sanitation Data'!$I$31,0,10*ROW('Sanitation Data'!I102)))</f>
        <v/>
      </c>
      <c r="DN108" s="296" t="str">
        <f ca="true">+IF(OFFSET('Sanitation Data'!$I$32,0,10*ROW('Sanitation Data'!I102))="","",OFFSET('Sanitation Data'!$I$32,0,10*ROW('Sanitation Data'!I102)))</f>
        <v/>
      </c>
      <c r="DO108" s="296" t="str">
        <f ca="true">+IF(OFFSET('Hygiene Data'!$D$11,0,10*ROW('Hygiene Data'!D102))="","",OFFSET('Hygiene Data'!$D$11,0,10*ROW('Hygiene Data'!D102)))</f>
        <v/>
      </c>
      <c r="DP108" s="296" t="str">
        <f ca="true">+IF(OFFSET('Hygiene Data'!$D$12,0,10*ROW('Hygiene Data'!D102))="","",OFFSET('Hygiene Data'!$D$12,0,10*ROW('Hygiene Data'!D102)))</f>
        <v/>
      </c>
      <c r="DQ108" s="296" t="str">
        <f ca="true">+IF(OFFSET('Hygiene Data'!$D$13,0,10*ROW('Hygiene Data'!D102))="","",OFFSET('Hygiene Data'!$D$13,0,10*ROW('Hygiene Data'!D102)))</f>
        <v/>
      </c>
      <c r="DR108" s="296" t="str">
        <f ca="true">+IF(OFFSET('Hygiene Data'!$E$11,0,10*ROW('Hygiene Data'!E102))="","",OFFSET('Hygiene Data'!$E$11,0,10*ROW('Hygiene Data'!E102)))</f>
        <v/>
      </c>
      <c r="DS108" s="296" t="str">
        <f ca="true">+IF(OFFSET('Hygiene Data'!$E$12,0,10*ROW('Hygiene Data'!E102))="","",OFFSET('Hygiene Data'!$E$12,0,10*ROW('Hygiene Data'!E102)))</f>
        <v/>
      </c>
      <c r="DT108" s="296" t="str">
        <f ca="true">+IF(OFFSET('Hygiene Data'!$E$13,0,10*ROW('Hygiene Data'!E102))="","",OFFSET('Hygiene Data'!$E$13,0,10*ROW('Hygiene Data'!E102)))</f>
        <v/>
      </c>
      <c r="DU108" s="296" t="str">
        <f ca="true">+IF(OFFSET('Hygiene Data'!$F$11,0,10*ROW('Hygiene Data'!F102))="","",OFFSET('Hygiene Data'!$F$11,0,10*ROW('Hygiene Data'!F102)))</f>
        <v/>
      </c>
      <c r="DV108" s="296" t="str">
        <f ca="true">+IF(OFFSET('Hygiene Data'!$F$12,0,10*ROW('Hygiene Data'!F102))="","",OFFSET('Hygiene Data'!$F$12,0,10*ROW('Hygiene Data'!F102)))</f>
        <v/>
      </c>
      <c r="DW108" s="296" t="str">
        <f ca="true">+IF(OFFSET('Hygiene Data'!$F$13,0,10*ROW('Hygiene Data'!F102))="","",OFFSET('Hygiene Data'!$F$13,0,10*ROW('Hygiene Data'!F102)))</f>
        <v/>
      </c>
      <c r="DX108" s="296" t="str">
        <f ca="true">+IF(OFFSET('Hygiene Data'!$G$11,0,10*ROW('Hygiene Data'!G102))="","",OFFSET('Hygiene Data'!$G$11,0,10*ROW('Hygiene Data'!G102)))</f>
        <v/>
      </c>
      <c r="DY108" s="296" t="str">
        <f ca="true">+IF(OFFSET('Hygiene Data'!$G$12,0,10*ROW('Hygiene Data'!G102))="","",OFFSET('Hygiene Data'!$G$12,0,10*ROW('Hygiene Data'!G102)))</f>
        <v/>
      </c>
      <c r="DZ108" s="296" t="str">
        <f ca="true">+IF(OFFSET('Hygiene Data'!$G$13,0,10*ROW('Hygiene Data'!G102))="","",OFFSET('Hygiene Data'!$G$13,0,10*ROW('Hygiene Data'!G102)))</f>
        <v/>
      </c>
      <c r="EA108" s="296" t="str">
        <f ca="true">+IF(OFFSET('Hygiene Data'!$H$11,0,10*ROW('Hygiene Data'!H102))="","",OFFSET('Hygiene Data'!$H$11,0,10*ROW('Hygiene Data'!H102)))</f>
        <v/>
      </c>
      <c r="EB108" s="296" t="str">
        <f ca="true">+IF(OFFSET('Hygiene Data'!$H$12,0,10*ROW('Hygiene Data'!H102))="","",OFFSET('Hygiene Data'!$H$12,0,10*ROW('Hygiene Data'!H102)))</f>
        <v/>
      </c>
      <c r="EC108" s="296" t="str">
        <f ca="true">+IF(OFFSET('Hygiene Data'!$H$13,0,10*ROW('Hygiene Data'!H102))="","",OFFSET('Hygiene Data'!$H$13,0,10*ROW('Hygiene Data'!H102)))</f>
        <v/>
      </c>
      <c r="ED108" s="296" t="str">
        <f ca="true">+IF(OFFSET('Hygiene Data'!$I$11,0,10*ROW('Hygiene Data'!I102))="","",OFFSET('Hygiene Data'!$I$11,0,10*ROW('Hygiene Data'!I102)))</f>
        <v/>
      </c>
      <c r="EE108" s="296" t="str">
        <f ca="true">+IF(OFFSET('Hygiene Data'!$I$12,0,10*ROW('Hygiene Data'!I102))="","",OFFSET('Hygiene Data'!$I$12,0,10*ROW('Hygiene Data'!I102)))</f>
        <v/>
      </c>
      <c r="EF108" s="296"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8" t="str">
        <f t="shared" ca="true" si="1"/>
        <v/>
      </c>
      <c r="D109" s="9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6"/>
      <c r="BS109" s="296" t="str">
        <f ca="true">+IF(OFFSET('Water Data'!$D$27,0,10*ROW('Water Data'!D103))="","",OFFSET('Water Data'!$D$27,0,10*ROW('Water Data'!D103)))</f>
        <v/>
      </c>
      <c r="BT109" s="296" t="str">
        <f ca="true">+IF(OFFSET('Water Data'!$D$28,0,10*ROW('Water Data'!D103))="","",OFFSET('Water Data'!$D$28,0,10*ROW('Water Data'!D103)))</f>
        <v/>
      </c>
      <c r="BU109" s="296" t="str">
        <f ca="true">+IF(OFFSET('Water Data'!$D$29,0,10*ROW('Water Data'!D103))="","",OFFSET('Water Data'!$D$29,0,10*ROW('Water Data'!D103)))</f>
        <v/>
      </c>
      <c r="BV109" s="296" t="str">
        <f ca="true">+IF(OFFSET('Water Data'!$E$27,0,10*ROW('Water Data'!E103))="","",OFFSET('Water Data'!$E$27,0,10*ROW('Water Data'!E103)))</f>
        <v/>
      </c>
      <c r="BW109" s="296" t="str">
        <f ca="true">+IF(OFFSET('Water Data'!$E$28,0,10*ROW('Water Data'!E103))="","",OFFSET('Water Data'!$E$28,0,10*ROW('Water Data'!E103)))</f>
        <v/>
      </c>
      <c r="BX109" s="296" t="str">
        <f ca="true">+IF(OFFSET('Water Data'!$E$29,0,10*ROW('Water Data'!E103))="","",OFFSET('Water Data'!$E$29,0,10*ROW('Water Data'!E103)))</f>
        <v/>
      </c>
      <c r="BY109" s="296" t="str">
        <f ca="true">+IF(OFFSET('Water Data'!$F$27,0,10*ROW('Water Data'!F103))="","",OFFSET('Water Data'!$F$27,0,10*ROW('Water Data'!F103)))</f>
        <v/>
      </c>
      <c r="BZ109" s="296" t="str">
        <f ca="true">+IF(OFFSET('Water Data'!$F$28,0,10*ROW('Water Data'!F103))="","",OFFSET('Water Data'!$F$28,0,10*ROW('Water Data'!F103)))</f>
        <v/>
      </c>
      <c r="CA109" s="296" t="str">
        <f ca="true">+IF(OFFSET('Water Data'!$F$29,0,10*ROW('Water Data'!F103))="","",OFFSET('Water Data'!$F$29,0,10*ROW('Water Data'!F103)))</f>
        <v/>
      </c>
      <c r="CB109" s="296" t="str">
        <f ca="true">+IF(OFFSET('Water Data'!$G$27,0,10*ROW('Water Data'!G103))="","",OFFSET('Water Data'!$G$27,0,10*ROW('Water Data'!G103)))</f>
        <v/>
      </c>
      <c r="CC109" s="296" t="str">
        <f ca="true">+IF(OFFSET('Water Data'!$G$28,0,10*ROW('Water Data'!G103))="","",OFFSET('Water Data'!$G$28,0,10*ROW('Water Data'!G103)))</f>
        <v/>
      </c>
      <c r="CD109" s="296" t="str">
        <f ca="true">+IF(OFFSET('Water Data'!$G$29,0,10*ROW('Water Data'!G103))="","",OFFSET('Water Data'!$G$29,0,10*ROW('Water Data'!G103)))</f>
        <v/>
      </c>
      <c r="CE109" s="296" t="str">
        <f ca="true">+IF(OFFSET('Water Data'!$H$27,0,10*ROW('Water Data'!H103))="","",OFFSET('Water Data'!$H$27,0,10*ROW('Water Data'!H103)))</f>
        <v/>
      </c>
      <c r="CF109" s="296" t="str">
        <f ca="true">+IF(OFFSET('Water Data'!$H$28,0,10*ROW('Water Data'!H103))="","",OFFSET('Water Data'!$H$28,0,10*ROW('Water Data'!H103)))</f>
        <v/>
      </c>
      <c r="CG109" s="296" t="str">
        <f ca="true">+IF(OFFSET('Water Data'!$H$29,0,10*ROW('Water Data'!H103))="","",OFFSET('Water Data'!$H$29,0,10*ROW('Water Data'!H103)))</f>
        <v/>
      </c>
      <c r="CH109" s="296" t="str">
        <f ca="true">+IF(OFFSET('Water Data'!$I$27,0,10*ROW('Water Data'!I103))="","",OFFSET('Water Data'!$I$27,0,10*ROW('Water Data'!I103)))</f>
        <v/>
      </c>
      <c r="CI109" s="296" t="str">
        <f ca="true">+IF(OFFSET('Water Data'!$I$28,0,10*ROW('Water Data'!I103))="","",OFFSET('Water Data'!$I$28,0,10*ROW('Water Data'!I103)))</f>
        <v/>
      </c>
      <c r="CJ109" s="296" t="str">
        <f ca="true">+IF(OFFSET('Water Data'!$I$29,0,10*ROW('Water Data'!I103))="","",OFFSET('Water Data'!$I$29,0,10*ROW('Water Data'!I103)))</f>
        <v/>
      </c>
      <c r="CK109" s="296" t="str">
        <f ca="true">+IF(OFFSET('Sanitation Data'!$D$28,0,10*ROW('Sanitation Data'!D103))="","",OFFSET('Sanitation Data'!$D$28,0,10*ROW('Sanitation Data'!D103)))</f>
        <v/>
      </c>
      <c r="CL109" s="296" t="str">
        <f ca="true">+IF(OFFSET('Sanitation Data'!$D$29,0,10*ROW('Sanitation Data'!D103))="","",OFFSET('Sanitation Data'!$D$29,0,10*ROW('Sanitation Data'!D103)))</f>
        <v/>
      </c>
      <c r="CM109" s="296" t="str">
        <f ca="true">+IF(OFFSET('Sanitation Data'!$D$30,0,10*ROW('Sanitation Data'!D103))="","",OFFSET('Sanitation Data'!$D$30,0,10*ROW('Sanitation Data'!D103)))</f>
        <v/>
      </c>
      <c r="CN109" s="296" t="str">
        <f ca="true">+IF(OFFSET('Sanitation Data'!$D$31,0,10*ROW('Sanitation Data'!D103))="","",OFFSET('Sanitation Data'!$D$31,0,10*ROW('Sanitation Data'!D103)))</f>
        <v/>
      </c>
      <c r="CO109" s="296" t="str">
        <f ca="true">+IF(OFFSET('Sanitation Data'!$D$32,0,10*ROW('Sanitation Data'!D103))="","",OFFSET('Sanitation Data'!$D$32,0,10*ROW('Sanitation Data'!D103)))</f>
        <v/>
      </c>
      <c r="CP109" s="296" t="str">
        <f ca="true">+IF(OFFSET('Sanitation Data'!$E$28,0,10*ROW('Sanitation Data'!E103))="","",OFFSET('Sanitation Data'!$E$28,0,10*ROW('Sanitation Data'!E103)))</f>
        <v/>
      </c>
      <c r="CQ109" s="296" t="str">
        <f ca="true">+IF(OFFSET('Sanitation Data'!$E$29,0,10*ROW('Sanitation Data'!E103))="","",OFFSET('Sanitation Data'!$E$29,0,10*ROW('Sanitation Data'!E103)))</f>
        <v/>
      </c>
      <c r="CR109" s="296" t="str">
        <f ca="true">+IF(OFFSET('Sanitation Data'!$E$30,0,10*ROW('Sanitation Data'!E103))="","",OFFSET('Sanitation Data'!$E$30,0,10*ROW('Sanitation Data'!E103)))</f>
        <v/>
      </c>
      <c r="CS109" s="296" t="str">
        <f ca="true">+IF(OFFSET('Sanitation Data'!$E$31,0,10*ROW('Sanitation Data'!E103))="","",OFFSET('Sanitation Data'!$E$31,0,10*ROW('Sanitation Data'!E103)))</f>
        <v/>
      </c>
      <c r="CT109" s="296" t="str">
        <f ca="true">+IF(OFFSET('Sanitation Data'!$E$32,0,10*ROW('Sanitation Data'!E103))="","",OFFSET('Sanitation Data'!$E$32,0,10*ROW('Sanitation Data'!E103)))</f>
        <v/>
      </c>
      <c r="CU109" s="296" t="str">
        <f ca="true">+IF(OFFSET('Sanitation Data'!$F$28,0,10*ROW('Sanitation Data'!F103))="","",OFFSET('Sanitation Data'!$F$28,0,10*ROW('Sanitation Data'!F103)))</f>
        <v/>
      </c>
      <c r="CV109" s="296" t="str">
        <f ca="true">+IF(OFFSET('Sanitation Data'!$F$29,0,10*ROW('Sanitation Data'!F103))="","",OFFSET('Sanitation Data'!$F$29,0,10*ROW('Sanitation Data'!F103)))</f>
        <v/>
      </c>
      <c r="CW109" s="296" t="str">
        <f ca="true">+IF(OFFSET('Sanitation Data'!$F$30,0,10*ROW('Sanitation Data'!F103))="","",OFFSET('Sanitation Data'!$F$30,0,10*ROW('Sanitation Data'!F103)))</f>
        <v/>
      </c>
      <c r="CX109" s="296" t="str">
        <f ca="true">+IF(OFFSET('Sanitation Data'!$F$31,0,10*ROW('Sanitation Data'!F103))="","",OFFSET('Sanitation Data'!$F$31,0,10*ROW('Sanitation Data'!F103)))</f>
        <v/>
      </c>
      <c r="CY109" s="296" t="str">
        <f ca="true">+IF(OFFSET('Sanitation Data'!$F$32,0,10*ROW('Sanitation Data'!F103))="","",OFFSET('Sanitation Data'!$F$32,0,10*ROW('Sanitation Data'!F103)))</f>
        <v/>
      </c>
      <c r="CZ109" s="296" t="str">
        <f ca="true">+IF(OFFSET('Sanitation Data'!$G$28,0,10*ROW('Sanitation Data'!G103))="","",OFFSET('Sanitation Data'!$G$28,0,10*ROW('Sanitation Data'!G103)))</f>
        <v/>
      </c>
      <c r="DA109" s="296" t="str">
        <f ca="true">+IF(OFFSET('Sanitation Data'!$G$29,0,10*ROW('Sanitation Data'!G103))="","",OFFSET('Sanitation Data'!$G$29,0,10*ROW('Sanitation Data'!G103)))</f>
        <v/>
      </c>
      <c r="DB109" s="296" t="str">
        <f ca="true">+IF(OFFSET('Sanitation Data'!$G$30,0,10*ROW('Sanitation Data'!G103))="","",OFFSET('Sanitation Data'!$G$30,0,10*ROW('Sanitation Data'!G103)))</f>
        <v/>
      </c>
      <c r="DC109" s="296" t="str">
        <f ca="true">+IF(OFFSET('Sanitation Data'!$G$31,0,10*ROW('Sanitation Data'!G103))="","",OFFSET('Sanitation Data'!$G$31,0,10*ROW('Sanitation Data'!G103)))</f>
        <v/>
      </c>
      <c r="DD109" s="296" t="str">
        <f ca="true">+IF(OFFSET('Sanitation Data'!$G$32,0,10*ROW('Sanitation Data'!G103))="","",OFFSET('Sanitation Data'!$G$32,0,10*ROW('Sanitation Data'!G103)))</f>
        <v/>
      </c>
      <c r="DE109" s="296" t="str">
        <f ca="true">+IF(OFFSET('Sanitation Data'!$H$28,0,10*ROW('Sanitation Data'!H103))="","",OFFSET('Sanitation Data'!$H$28,0,10*ROW('Sanitation Data'!H103)))</f>
        <v/>
      </c>
      <c r="DF109" s="296" t="str">
        <f ca="true">+IF(OFFSET('Sanitation Data'!$H$29,0,10*ROW('Sanitation Data'!H103))="","",OFFSET('Sanitation Data'!$H$29,0,10*ROW('Sanitation Data'!H103)))</f>
        <v/>
      </c>
      <c r="DG109" s="296" t="str">
        <f ca="true">+IF(OFFSET('Sanitation Data'!$H$30,0,10*ROW('Sanitation Data'!H103))="","",OFFSET('Sanitation Data'!$H$30,0,10*ROW('Sanitation Data'!H103)))</f>
        <v/>
      </c>
      <c r="DH109" s="296" t="str">
        <f ca="true">+IF(OFFSET('Sanitation Data'!$H$31,0,10*ROW('Sanitation Data'!H103))="","",OFFSET('Sanitation Data'!$H$31,0,10*ROW('Sanitation Data'!H103)))</f>
        <v/>
      </c>
      <c r="DI109" s="296" t="str">
        <f ca="true">+IF(OFFSET('Sanitation Data'!$H$32,0,10*ROW('Sanitation Data'!H103))="","",OFFSET('Sanitation Data'!$H$32,0,10*ROW('Sanitation Data'!H103)))</f>
        <v/>
      </c>
      <c r="DJ109" s="296" t="str">
        <f ca="true">+IF(OFFSET('Sanitation Data'!$I$28,0,10*ROW('Sanitation Data'!I103))="","",OFFSET('Sanitation Data'!$I$28,0,10*ROW('Sanitation Data'!I103)))</f>
        <v/>
      </c>
      <c r="DK109" s="296" t="str">
        <f ca="true">+IF(OFFSET('Sanitation Data'!$I$29,0,10*ROW('Sanitation Data'!I103))="","",OFFSET('Sanitation Data'!$I$29,0,10*ROW('Sanitation Data'!I103)))</f>
        <v/>
      </c>
      <c r="DL109" s="296" t="str">
        <f ca="true">+IF(OFFSET('Sanitation Data'!$I$30,0,10*ROW('Sanitation Data'!I103))="","",OFFSET('Sanitation Data'!$I$30,0,10*ROW('Sanitation Data'!I103)))</f>
        <v/>
      </c>
      <c r="DM109" s="296" t="str">
        <f ca="true">+IF(OFFSET('Sanitation Data'!$I$31,0,10*ROW('Sanitation Data'!I103))="","",OFFSET('Sanitation Data'!$I$31,0,10*ROW('Sanitation Data'!I103)))</f>
        <v/>
      </c>
      <c r="DN109" s="296" t="str">
        <f ca="true">+IF(OFFSET('Sanitation Data'!$I$32,0,10*ROW('Sanitation Data'!I103))="","",OFFSET('Sanitation Data'!$I$32,0,10*ROW('Sanitation Data'!I103)))</f>
        <v/>
      </c>
      <c r="DO109" s="296" t="str">
        <f ca="true">+IF(OFFSET('Hygiene Data'!$D$11,0,10*ROW('Hygiene Data'!D103))="","",OFFSET('Hygiene Data'!$D$11,0,10*ROW('Hygiene Data'!D103)))</f>
        <v/>
      </c>
      <c r="DP109" s="296" t="str">
        <f ca="true">+IF(OFFSET('Hygiene Data'!$D$12,0,10*ROW('Hygiene Data'!D103))="","",OFFSET('Hygiene Data'!$D$12,0,10*ROW('Hygiene Data'!D103)))</f>
        <v/>
      </c>
      <c r="DQ109" s="296" t="str">
        <f ca="true">+IF(OFFSET('Hygiene Data'!$D$13,0,10*ROW('Hygiene Data'!D103))="","",OFFSET('Hygiene Data'!$D$13,0,10*ROW('Hygiene Data'!D103)))</f>
        <v/>
      </c>
      <c r="DR109" s="296" t="str">
        <f ca="true">+IF(OFFSET('Hygiene Data'!$E$11,0,10*ROW('Hygiene Data'!E103))="","",OFFSET('Hygiene Data'!$E$11,0,10*ROW('Hygiene Data'!E103)))</f>
        <v/>
      </c>
      <c r="DS109" s="296" t="str">
        <f ca="true">+IF(OFFSET('Hygiene Data'!$E$12,0,10*ROW('Hygiene Data'!E103))="","",OFFSET('Hygiene Data'!$E$12,0,10*ROW('Hygiene Data'!E103)))</f>
        <v/>
      </c>
      <c r="DT109" s="296" t="str">
        <f ca="true">+IF(OFFSET('Hygiene Data'!$E$13,0,10*ROW('Hygiene Data'!E103))="","",OFFSET('Hygiene Data'!$E$13,0,10*ROW('Hygiene Data'!E103)))</f>
        <v/>
      </c>
      <c r="DU109" s="296" t="str">
        <f ca="true">+IF(OFFSET('Hygiene Data'!$F$11,0,10*ROW('Hygiene Data'!F103))="","",OFFSET('Hygiene Data'!$F$11,0,10*ROW('Hygiene Data'!F103)))</f>
        <v/>
      </c>
      <c r="DV109" s="296" t="str">
        <f ca="true">+IF(OFFSET('Hygiene Data'!$F$12,0,10*ROW('Hygiene Data'!F103))="","",OFFSET('Hygiene Data'!$F$12,0,10*ROW('Hygiene Data'!F103)))</f>
        <v/>
      </c>
      <c r="DW109" s="296" t="str">
        <f ca="true">+IF(OFFSET('Hygiene Data'!$F$13,0,10*ROW('Hygiene Data'!F103))="","",OFFSET('Hygiene Data'!$F$13,0,10*ROW('Hygiene Data'!F103)))</f>
        <v/>
      </c>
      <c r="DX109" s="296" t="str">
        <f ca="true">+IF(OFFSET('Hygiene Data'!$G$11,0,10*ROW('Hygiene Data'!G103))="","",OFFSET('Hygiene Data'!$G$11,0,10*ROW('Hygiene Data'!G103)))</f>
        <v/>
      </c>
      <c r="DY109" s="296" t="str">
        <f ca="true">+IF(OFFSET('Hygiene Data'!$G$12,0,10*ROW('Hygiene Data'!G103))="","",OFFSET('Hygiene Data'!$G$12,0,10*ROW('Hygiene Data'!G103)))</f>
        <v/>
      </c>
      <c r="DZ109" s="296" t="str">
        <f ca="true">+IF(OFFSET('Hygiene Data'!$G$13,0,10*ROW('Hygiene Data'!G103))="","",OFFSET('Hygiene Data'!$G$13,0,10*ROW('Hygiene Data'!G103)))</f>
        <v/>
      </c>
      <c r="EA109" s="296" t="str">
        <f ca="true">+IF(OFFSET('Hygiene Data'!$H$11,0,10*ROW('Hygiene Data'!H103))="","",OFFSET('Hygiene Data'!$H$11,0,10*ROW('Hygiene Data'!H103)))</f>
        <v/>
      </c>
      <c r="EB109" s="296" t="str">
        <f ca="true">+IF(OFFSET('Hygiene Data'!$H$12,0,10*ROW('Hygiene Data'!H103))="","",OFFSET('Hygiene Data'!$H$12,0,10*ROW('Hygiene Data'!H103)))</f>
        <v/>
      </c>
      <c r="EC109" s="296" t="str">
        <f ca="true">+IF(OFFSET('Hygiene Data'!$H$13,0,10*ROW('Hygiene Data'!H103))="","",OFFSET('Hygiene Data'!$H$13,0,10*ROW('Hygiene Data'!H103)))</f>
        <v/>
      </c>
      <c r="ED109" s="296" t="str">
        <f ca="true">+IF(OFFSET('Hygiene Data'!$I$11,0,10*ROW('Hygiene Data'!I103))="","",OFFSET('Hygiene Data'!$I$11,0,10*ROW('Hygiene Data'!I103)))</f>
        <v/>
      </c>
      <c r="EE109" s="296" t="str">
        <f ca="true">+IF(OFFSET('Hygiene Data'!$I$12,0,10*ROW('Hygiene Data'!I103))="","",OFFSET('Hygiene Data'!$I$12,0,10*ROW('Hygiene Data'!I103)))</f>
        <v/>
      </c>
      <c r="EF109" s="296"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8" t="str">
        <f t="shared" ca="true" si="1"/>
        <v/>
      </c>
      <c r="D110" s="9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6"/>
      <c r="BS110" s="296" t="str">
        <f ca="true">+IF(OFFSET('Water Data'!$D$27,0,10*ROW('Water Data'!D104))="","",OFFSET('Water Data'!$D$27,0,10*ROW('Water Data'!D104)))</f>
        <v/>
      </c>
      <c r="BT110" s="296" t="str">
        <f ca="true">+IF(OFFSET('Water Data'!$D$28,0,10*ROW('Water Data'!D104))="","",OFFSET('Water Data'!$D$28,0,10*ROW('Water Data'!D104)))</f>
        <v/>
      </c>
      <c r="BU110" s="296" t="str">
        <f ca="true">+IF(OFFSET('Water Data'!$D$29,0,10*ROW('Water Data'!D104))="","",OFFSET('Water Data'!$D$29,0,10*ROW('Water Data'!D104)))</f>
        <v/>
      </c>
      <c r="BV110" s="296" t="str">
        <f ca="true">+IF(OFFSET('Water Data'!$E$27,0,10*ROW('Water Data'!E104))="","",OFFSET('Water Data'!$E$27,0,10*ROW('Water Data'!E104)))</f>
        <v/>
      </c>
      <c r="BW110" s="296" t="str">
        <f ca="true">+IF(OFFSET('Water Data'!$E$28,0,10*ROW('Water Data'!E104))="","",OFFSET('Water Data'!$E$28,0,10*ROW('Water Data'!E104)))</f>
        <v/>
      </c>
      <c r="BX110" s="296" t="str">
        <f ca="true">+IF(OFFSET('Water Data'!$E$29,0,10*ROW('Water Data'!E104))="","",OFFSET('Water Data'!$E$29,0,10*ROW('Water Data'!E104)))</f>
        <v/>
      </c>
      <c r="BY110" s="296" t="str">
        <f ca="true">+IF(OFFSET('Water Data'!$F$27,0,10*ROW('Water Data'!F104))="","",OFFSET('Water Data'!$F$27,0,10*ROW('Water Data'!F104)))</f>
        <v/>
      </c>
      <c r="BZ110" s="296" t="str">
        <f ca="true">+IF(OFFSET('Water Data'!$F$28,0,10*ROW('Water Data'!F104))="","",OFFSET('Water Data'!$F$28,0,10*ROW('Water Data'!F104)))</f>
        <v/>
      </c>
      <c r="CA110" s="296" t="str">
        <f ca="true">+IF(OFFSET('Water Data'!$F$29,0,10*ROW('Water Data'!F104))="","",OFFSET('Water Data'!$F$29,0,10*ROW('Water Data'!F104)))</f>
        <v/>
      </c>
      <c r="CB110" s="296" t="str">
        <f ca="true">+IF(OFFSET('Water Data'!$G$27,0,10*ROW('Water Data'!G104))="","",OFFSET('Water Data'!$G$27,0,10*ROW('Water Data'!G104)))</f>
        <v/>
      </c>
      <c r="CC110" s="296" t="str">
        <f ca="true">+IF(OFFSET('Water Data'!$G$28,0,10*ROW('Water Data'!G104))="","",OFFSET('Water Data'!$G$28,0,10*ROW('Water Data'!G104)))</f>
        <v/>
      </c>
      <c r="CD110" s="296" t="str">
        <f ca="true">+IF(OFFSET('Water Data'!$G$29,0,10*ROW('Water Data'!G104))="","",OFFSET('Water Data'!$G$29,0,10*ROW('Water Data'!G104)))</f>
        <v/>
      </c>
      <c r="CE110" s="296" t="str">
        <f ca="true">+IF(OFFSET('Water Data'!$H$27,0,10*ROW('Water Data'!H104))="","",OFFSET('Water Data'!$H$27,0,10*ROW('Water Data'!H104)))</f>
        <v/>
      </c>
      <c r="CF110" s="296" t="str">
        <f ca="true">+IF(OFFSET('Water Data'!$H$28,0,10*ROW('Water Data'!H104))="","",OFFSET('Water Data'!$H$28,0,10*ROW('Water Data'!H104)))</f>
        <v/>
      </c>
      <c r="CG110" s="296" t="str">
        <f ca="true">+IF(OFFSET('Water Data'!$H$29,0,10*ROW('Water Data'!H104))="","",OFFSET('Water Data'!$H$29,0,10*ROW('Water Data'!H104)))</f>
        <v/>
      </c>
      <c r="CH110" s="296" t="str">
        <f ca="true">+IF(OFFSET('Water Data'!$I$27,0,10*ROW('Water Data'!I104))="","",OFFSET('Water Data'!$I$27,0,10*ROW('Water Data'!I104)))</f>
        <v/>
      </c>
      <c r="CI110" s="296" t="str">
        <f ca="true">+IF(OFFSET('Water Data'!$I$28,0,10*ROW('Water Data'!I104))="","",OFFSET('Water Data'!$I$28,0,10*ROW('Water Data'!I104)))</f>
        <v/>
      </c>
      <c r="CJ110" s="296" t="str">
        <f ca="true">+IF(OFFSET('Water Data'!$I$29,0,10*ROW('Water Data'!I104))="","",OFFSET('Water Data'!$I$29,0,10*ROW('Water Data'!I104)))</f>
        <v/>
      </c>
      <c r="CK110" s="296" t="str">
        <f ca="true">+IF(OFFSET('Sanitation Data'!$D$28,0,10*ROW('Sanitation Data'!D104))="","",OFFSET('Sanitation Data'!$D$28,0,10*ROW('Sanitation Data'!D104)))</f>
        <v/>
      </c>
      <c r="CL110" s="296" t="str">
        <f ca="true">+IF(OFFSET('Sanitation Data'!$D$29,0,10*ROW('Sanitation Data'!D104))="","",OFFSET('Sanitation Data'!$D$29,0,10*ROW('Sanitation Data'!D104)))</f>
        <v/>
      </c>
      <c r="CM110" s="296" t="str">
        <f ca="true">+IF(OFFSET('Sanitation Data'!$D$30,0,10*ROW('Sanitation Data'!D104))="","",OFFSET('Sanitation Data'!$D$30,0,10*ROW('Sanitation Data'!D104)))</f>
        <v/>
      </c>
      <c r="CN110" s="296" t="str">
        <f ca="true">+IF(OFFSET('Sanitation Data'!$D$31,0,10*ROW('Sanitation Data'!D104))="","",OFFSET('Sanitation Data'!$D$31,0,10*ROW('Sanitation Data'!D104)))</f>
        <v/>
      </c>
      <c r="CO110" s="296" t="str">
        <f ca="true">+IF(OFFSET('Sanitation Data'!$D$32,0,10*ROW('Sanitation Data'!D104))="","",OFFSET('Sanitation Data'!$D$32,0,10*ROW('Sanitation Data'!D104)))</f>
        <v/>
      </c>
      <c r="CP110" s="296" t="str">
        <f ca="true">+IF(OFFSET('Sanitation Data'!$E$28,0,10*ROW('Sanitation Data'!E104))="","",OFFSET('Sanitation Data'!$E$28,0,10*ROW('Sanitation Data'!E104)))</f>
        <v/>
      </c>
      <c r="CQ110" s="296" t="str">
        <f ca="true">+IF(OFFSET('Sanitation Data'!$E$29,0,10*ROW('Sanitation Data'!E104))="","",OFFSET('Sanitation Data'!$E$29,0,10*ROW('Sanitation Data'!E104)))</f>
        <v/>
      </c>
      <c r="CR110" s="296" t="str">
        <f ca="true">+IF(OFFSET('Sanitation Data'!$E$30,0,10*ROW('Sanitation Data'!E104))="","",OFFSET('Sanitation Data'!$E$30,0,10*ROW('Sanitation Data'!E104)))</f>
        <v/>
      </c>
      <c r="CS110" s="296" t="str">
        <f ca="true">+IF(OFFSET('Sanitation Data'!$E$31,0,10*ROW('Sanitation Data'!E104))="","",OFFSET('Sanitation Data'!$E$31,0,10*ROW('Sanitation Data'!E104)))</f>
        <v/>
      </c>
      <c r="CT110" s="296" t="str">
        <f ca="true">+IF(OFFSET('Sanitation Data'!$E$32,0,10*ROW('Sanitation Data'!E104))="","",OFFSET('Sanitation Data'!$E$32,0,10*ROW('Sanitation Data'!E104)))</f>
        <v/>
      </c>
      <c r="CU110" s="296" t="str">
        <f ca="true">+IF(OFFSET('Sanitation Data'!$F$28,0,10*ROW('Sanitation Data'!F104))="","",OFFSET('Sanitation Data'!$F$28,0,10*ROW('Sanitation Data'!F104)))</f>
        <v/>
      </c>
      <c r="CV110" s="296" t="str">
        <f ca="true">+IF(OFFSET('Sanitation Data'!$F$29,0,10*ROW('Sanitation Data'!F104))="","",OFFSET('Sanitation Data'!$F$29,0,10*ROW('Sanitation Data'!F104)))</f>
        <v/>
      </c>
      <c r="CW110" s="296" t="str">
        <f ca="true">+IF(OFFSET('Sanitation Data'!$F$30,0,10*ROW('Sanitation Data'!F104))="","",OFFSET('Sanitation Data'!$F$30,0,10*ROW('Sanitation Data'!F104)))</f>
        <v/>
      </c>
      <c r="CX110" s="296" t="str">
        <f ca="true">+IF(OFFSET('Sanitation Data'!$F$31,0,10*ROW('Sanitation Data'!F104))="","",OFFSET('Sanitation Data'!$F$31,0,10*ROW('Sanitation Data'!F104)))</f>
        <v/>
      </c>
      <c r="CY110" s="296" t="str">
        <f ca="true">+IF(OFFSET('Sanitation Data'!$F$32,0,10*ROW('Sanitation Data'!F104))="","",OFFSET('Sanitation Data'!$F$32,0,10*ROW('Sanitation Data'!F104)))</f>
        <v/>
      </c>
      <c r="CZ110" s="296" t="str">
        <f ca="true">+IF(OFFSET('Sanitation Data'!$G$28,0,10*ROW('Sanitation Data'!G104))="","",OFFSET('Sanitation Data'!$G$28,0,10*ROW('Sanitation Data'!G104)))</f>
        <v/>
      </c>
      <c r="DA110" s="296" t="str">
        <f ca="true">+IF(OFFSET('Sanitation Data'!$G$29,0,10*ROW('Sanitation Data'!G104))="","",OFFSET('Sanitation Data'!$G$29,0,10*ROW('Sanitation Data'!G104)))</f>
        <v/>
      </c>
      <c r="DB110" s="296" t="str">
        <f ca="true">+IF(OFFSET('Sanitation Data'!$G$30,0,10*ROW('Sanitation Data'!G104))="","",OFFSET('Sanitation Data'!$G$30,0,10*ROW('Sanitation Data'!G104)))</f>
        <v/>
      </c>
      <c r="DC110" s="296" t="str">
        <f ca="true">+IF(OFFSET('Sanitation Data'!$G$31,0,10*ROW('Sanitation Data'!G104))="","",OFFSET('Sanitation Data'!$G$31,0,10*ROW('Sanitation Data'!G104)))</f>
        <v/>
      </c>
      <c r="DD110" s="296" t="str">
        <f ca="true">+IF(OFFSET('Sanitation Data'!$G$32,0,10*ROW('Sanitation Data'!G104))="","",OFFSET('Sanitation Data'!$G$32,0,10*ROW('Sanitation Data'!G104)))</f>
        <v/>
      </c>
      <c r="DE110" s="296" t="str">
        <f ca="true">+IF(OFFSET('Sanitation Data'!$H$28,0,10*ROW('Sanitation Data'!H104))="","",OFFSET('Sanitation Data'!$H$28,0,10*ROW('Sanitation Data'!H104)))</f>
        <v/>
      </c>
      <c r="DF110" s="296" t="str">
        <f ca="true">+IF(OFFSET('Sanitation Data'!$H$29,0,10*ROW('Sanitation Data'!H104))="","",OFFSET('Sanitation Data'!$H$29,0,10*ROW('Sanitation Data'!H104)))</f>
        <v/>
      </c>
      <c r="DG110" s="296" t="str">
        <f ca="true">+IF(OFFSET('Sanitation Data'!$H$30,0,10*ROW('Sanitation Data'!H104))="","",OFFSET('Sanitation Data'!$H$30,0,10*ROW('Sanitation Data'!H104)))</f>
        <v/>
      </c>
      <c r="DH110" s="296" t="str">
        <f ca="true">+IF(OFFSET('Sanitation Data'!$H$31,0,10*ROW('Sanitation Data'!H104))="","",OFFSET('Sanitation Data'!$H$31,0,10*ROW('Sanitation Data'!H104)))</f>
        <v/>
      </c>
      <c r="DI110" s="296" t="str">
        <f ca="true">+IF(OFFSET('Sanitation Data'!$H$32,0,10*ROW('Sanitation Data'!H104))="","",OFFSET('Sanitation Data'!$H$32,0,10*ROW('Sanitation Data'!H104)))</f>
        <v/>
      </c>
      <c r="DJ110" s="296" t="str">
        <f ca="true">+IF(OFFSET('Sanitation Data'!$I$28,0,10*ROW('Sanitation Data'!I104))="","",OFFSET('Sanitation Data'!$I$28,0,10*ROW('Sanitation Data'!I104)))</f>
        <v/>
      </c>
      <c r="DK110" s="296" t="str">
        <f ca="true">+IF(OFFSET('Sanitation Data'!$I$29,0,10*ROW('Sanitation Data'!I104))="","",OFFSET('Sanitation Data'!$I$29,0,10*ROW('Sanitation Data'!I104)))</f>
        <v/>
      </c>
      <c r="DL110" s="296" t="str">
        <f ca="true">+IF(OFFSET('Sanitation Data'!$I$30,0,10*ROW('Sanitation Data'!I104))="","",OFFSET('Sanitation Data'!$I$30,0,10*ROW('Sanitation Data'!I104)))</f>
        <v/>
      </c>
      <c r="DM110" s="296" t="str">
        <f ca="true">+IF(OFFSET('Sanitation Data'!$I$31,0,10*ROW('Sanitation Data'!I104))="","",OFFSET('Sanitation Data'!$I$31,0,10*ROW('Sanitation Data'!I104)))</f>
        <v/>
      </c>
      <c r="DN110" s="296" t="str">
        <f ca="true">+IF(OFFSET('Sanitation Data'!$I$32,0,10*ROW('Sanitation Data'!I104))="","",OFFSET('Sanitation Data'!$I$32,0,10*ROW('Sanitation Data'!I104)))</f>
        <v/>
      </c>
      <c r="DO110" s="296" t="str">
        <f ca="true">+IF(OFFSET('Hygiene Data'!$D$11,0,10*ROW('Hygiene Data'!D104))="","",OFFSET('Hygiene Data'!$D$11,0,10*ROW('Hygiene Data'!D104)))</f>
        <v/>
      </c>
      <c r="DP110" s="296" t="str">
        <f ca="true">+IF(OFFSET('Hygiene Data'!$D$12,0,10*ROW('Hygiene Data'!D104))="","",OFFSET('Hygiene Data'!$D$12,0,10*ROW('Hygiene Data'!D104)))</f>
        <v/>
      </c>
      <c r="DQ110" s="296" t="str">
        <f ca="true">+IF(OFFSET('Hygiene Data'!$D$13,0,10*ROW('Hygiene Data'!D104))="","",OFFSET('Hygiene Data'!$D$13,0,10*ROW('Hygiene Data'!D104)))</f>
        <v/>
      </c>
      <c r="DR110" s="296" t="str">
        <f ca="true">+IF(OFFSET('Hygiene Data'!$E$11,0,10*ROW('Hygiene Data'!E104))="","",OFFSET('Hygiene Data'!$E$11,0,10*ROW('Hygiene Data'!E104)))</f>
        <v/>
      </c>
      <c r="DS110" s="296" t="str">
        <f ca="true">+IF(OFFSET('Hygiene Data'!$E$12,0,10*ROW('Hygiene Data'!E104))="","",OFFSET('Hygiene Data'!$E$12,0,10*ROW('Hygiene Data'!E104)))</f>
        <v/>
      </c>
      <c r="DT110" s="296" t="str">
        <f ca="true">+IF(OFFSET('Hygiene Data'!$E$13,0,10*ROW('Hygiene Data'!E104))="","",OFFSET('Hygiene Data'!$E$13,0,10*ROW('Hygiene Data'!E104)))</f>
        <v/>
      </c>
      <c r="DU110" s="296" t="str">
        <f ca="true">+IF(OFFSET('Hygiene Data'!$F$11,0,10*ROW('Hygiene Data'!F104))="","",OFFSET('Hygiene Data'!$F$11,0,10*ROW('Hygiene Data'!F104)))</f>
        <v/>
      </c>
      <c r="DV110" s="296" t="str">
        <f ca="true">+IF(OFFSET('Hygiene Data'!$F$12,0,10*ROW('Hygiene Data'!F104))="","",OFFSET('Hygiene Data'!$F$12,0,10*ROW('Hygiene Data'!F104)))</f>
        <v/>
      </c>
      <c r="DW110" s="296" t="str">
        <f ca="true">+IF(OFFSET('Hygiene Data'!$F$13,0,10*ROW('Hygiene Data'!F104))="","",OFFSET('Hygiene Data'!$F$13,0,10*ROW('Hygiene Data'!F104)))</f>
        <v/>
      </c>
      <c r="DX110" s="296" t="str">
        <f ca="true">+IF(OFFSET('Hygiene Data'!$G$11,0,10*ROW('Hygiene Data'!G104))="","",OFFSET('Hygiene Data'!$G$11,0,10*ROW('Hygiene Data'!G104)))</f>
        <v/>
      </c>
      <c r="DY110" s="296" t="str">
        <f ca="true">+IF(OFFSET('Hygiene Data'!$G$12,0,10*ROW('Hygiene Data'!G104))="","",OFFSET('Hygiene Data'!$G$12,0,10*ROW('Hygiene Data'!G104)))</f>
        <v/>
      </c>
      <c r="DZ110" s="296" t="str">
        <f ca="true">+IF(OFFSET('Hygiene Data'!$G$13,0,10*ROW('Hygiene Data'!G104))="","",OFFSET('Hygiene Data'!$G$13,0,10*ROW('Hygiene Data'!G104)))</f>
        <v/>
      </c>
      <c r="EA110" s="296" t="str">
        <f ca="true">+IF(OFFSET('Hygiene Data'!$H$11,0,10*ROW('Hygiene Data'!H104))="","",OFFSET('Hygiene Data'!$H$11,0,10*ROW('Hygiene Data'!H104)))</f>
        <v/>
      </c>
      <c r="EB110" s="296" t="str">
        <f ca="true">+IF(OFFSET('Hygiene Data'!$H$12,0,10*ROW('Hygiene Data'!H104))="","",OFFSET('Hygiene Data'!$H$12,0,10*ROW('Hygiene Data'!H104)))</f>
        <v/>
      </c>
      <c r="EC110" s="296" t="str">
        <f ca="true">+IF(OFFSET('Hygiene Data'!$H$13,0,10*ROW('Hygiene Data'!H104))="","",OFFSET('Hygiene Data'!$H$13,0,10*ROW('Hygiene Data'!H104)))</f>
        <v/>
      </c>
      <c r="ED110" s="296" t="str">
        <f ca="true">+IF(OFFSET('Hygiene Data'!$I$11,0,10*ROW('Hygiene Data'!I104))="","",OFFSET('Hygiene Data'!$I$11,0,10*ROW('Hygiene Data'!I104)))</f>
        <v/>
      </c>
      <c r="EE110" s="296" t="str">
        <f ca="true">+IF(OFFSET('Hygiene Data'!$I$12,0,10*ROW('Hygiene Data'!I104))="","",OFFSET('Hygiene Data'!$I$12,0,10*ROW('Hygiene Data'!I104)))</f>
        <v/>
      </c>
      <c r="EF110" s="296"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8" t="str">
        <f t="shared" ca="true" si="1"/>
        <v/>
      </c>
      <c r="D111" s="9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6"/>
      <c r="BS111" s="296" t="str">
        <f ca="true">+IF(OFFSET('Water Data'!$D$27,0,10*ROW('Water Data'!D105))="","",OFFSET('Water Data'!$D$27,0,10*ROW('Water Data'!D105)))</f>
        <v/>
      </c>
      <c r="BT111" s="296" t="str">
        <f ca="true">+IF(OFFSET('Water Data'!$D$28,0,10*ROW('Water Data'!D105))="","",OFFSET('Water Data'!$D$28,0,10*ROW('Water Data'!D105)))</f>
        <v/>
      </c>
      <c r="BU111" s="296" t="str">
        <f ca="true">+IF(OFFSET('Water Data'!$D$29,0,10*ROW('Water Data'!D105))="","",OFFSET('Water Data'!$D$29,0,10*ROW('Water Data'!D105)))</f>
        <v/>
      </c>
      <c r="BV111" s="296" t="str">
        <f ca="true">+IF(OFFSET('Water Data'!$E$27,0,10*ROW('Water Data'!E105))="","",OFFSET('Water Data'!$E$27,0,10*ROW('Water Data'!E105)))</f>
        <v/>
      </c>
      <c r="BW111" s="296" t="str">
        <f ca="true">+IF(OFFSET('Water Data'!$E$28,0,10*ROW('Water Data'!E105))="","",OFFSET('Water Data'!$E$28,0,10*ROW('Water Data'!E105)))</f>
        <v/>
      </c>
      <c r="BX111" s="296" t="str">
        <f ca="true">+IF(OFFSET('Water Data'!$E$29,0,10*ROW('Water Data'!E105))="","",OFFSET('Water Data'!$E$29,0,10*ROW('Water Data'!E105)))</f>
        <v/>
      </c>
      <c r="BY111" s="296" t="str">
        <f ca="true">+IF(OFFSET('Water Data'!$F$27,0,10*ROW('Water Data'!F105))="","",OFFSET('Water Data'!$F$27,0,10*ROW('Water Data'!F105)))</f>
        <v/>
      </c>
      <c r="BZ111" s="296" t="str">
        <f ca="true">+IF(OFFSET('Water Data'!$F$28,0,10*ROW('Water Data'!F105))="","",OFFSET('Water Data'!$F$28,0,10*ROW('Water Data'!F105)))</f>
        <v/>
      </c>
      <c r="CA111" s="296" t="str">
        <f ca="true">+IF(OFFSET('Water Data'!$F$29,0,10*ROW('Water Data'!F105))="","",OFFSET('Water Data'!$F$29,0,10*ROW('Water Data'!F105)))</f>
        <v/>
      </c>
      <c r="CB111" s="296" t="str">
        <f ca="true">+IF(OFFSET('Water Data'!$G$27,0,10*ROW('Water Data'!G105))="","",OFFSET('Water Data'!$G$27,0,10*ROW('Water Data'!G105)))</f>
        <v/>
      </c>
      <c r="CC111" s="296" t="str">
        <f ca="true">+IF(OFFSET('Water Data'!$G$28,0,10*ROW('Water Data'!G105))="","",OFFSET('Water Data'!$G$28,0,10*ROW('Water Data'!G105)))</f>
        <v/>
      </c>
      <c r="CD111" s="296" t="str">
        <f ca="true">+IF(OFFSET('Water Data'!$G$29,0,10*ROW('Water Data'!G105))="","",OFFSET('Water Data'!$G$29,0,10*ROW('Water Data'!G105)))</f>
        <v/>
      </c>
      <c r="CE111" s="296" t="str">
        <f ca="true">+IF(OFFSET('Water Data'!$H$27,0,10*ROW('Water Data'!H105))="","",OFFSET('Water Data'!$H$27,0,10*ROW('Water Data'!H105)))</f>
        <v/>
      </c>
      <c r="CF111" s="296" t="str">
        <f ca="true">+IF(OFFSET('Water Data'!$H$28,0,10*ROW('Water Data'!H105))="","",OFFSET('Water Data'!$H$28,0,10*ROW('Water Data'!H105)))</f>
        <v/>
      </c>
      <c r="CG111" s="296" t="str">
        <f ca="true">+IF(OFFSET('Water Data'!$H$29,0,10*ROW('Water Data'!H105))="","",OFFSET('Water Data'!$H$29,0,10*ROW('Water Data'!H105)))</f>
        <v/>
      </c>
      <c r="CH111" s="296" t="str">
        <f ca="true">+IF(OFFSET('Water Data'!$I$27,0,10*ROW('Water Data'!I105))="","",OFFSET('Water Data'!$I$27,0,10*ROW('Water Data'!I105)))</f>
        <v/>
      </c>
      <c r="CI111" s="296" t="str">
        <f ca="true">+IF(OFFSET('Water Data'!$I$28,0,10*ROW('Water Data'!I105))="","",OFFSET('Water Data'!$I$28,0,10*ROW('Water Data'!I105)))</f>
        <v/>
      </c>
      <c r="CJ111" s="296" t="str">
        <f ca="true">+IF(OFFSET('Water Data'!$I$29,0,10*ROW('Water Data'!I105))="","",OFFSET('Water Data'!$I$29,0,10*ROW('Water Data'!I105)))</f>
        <v/>
      </c>
      <c r="CK111" s="296" t="str">
        <f ca="true">+IF(OFFSET('Sanitation Data'!$D$28,0,10*ROW('Sanitation Data'!D105))="","",OFFSET('Sanitation Data'!$D$28,0,10*ROW('Sanitation Data'!D105)))</f>
        <v/>
      </c>
      <c r="CL111" s="296" t="str">
        <f ca="true">+IF(OFFSET('Sanitation Data'!$D$29,0,10*ROW('Sanitation Data'!D105))="","",OFFSET('Sanitation Data'!$D$29,0,10*ROW('Sanitation Data'!D105)))</f>
        <v/>
      </c>
      <c r="CM111" s="296" t="str">
        <f ca="true">+IF(OFFSET('Sanitation Data'!$D$30,0,10*ROW('Sanitation Data'!D105))="","",OFFSET('Sanitation Data'!$D$30,0,10*ROW('Sanitation Data'!D105)))</f>
        <v/>
      </c>
      <c r="CN111" s="296" t="str">
        <f ca="true">+IF(OFFSET('Sanitation Data'!$D$31,0,10*ROW('Sanitation Data'!D105))="","",OFFSET('Sanitation Data'!$D$31,0,10*ROW('Sanitation Data'!D105)))</f>
        <v/>
      </c>
      <c r="CO111" s="296" t="str">
        <f ca="true">+IF(OFFSET('Sanitation Data'!$D$32,0,10*ROW('Sanitation Data'!D105))="","",OFFSET('Sanitation Data'!$D$32,0,10*ROW('Sanitation Data'!D105)))</f>
        <v/>
      </c>
      <c r="CP111" s="296" t="str">
        <f ca="true">+IF(OFFSET('Sanitation Data'!$E$28,0,10*ROW('Sanitation Data'!E105))="","",OFFSET('Sanitation Data'!$E$28,0,10*ROW('Sanitation Data'!E105)))</f>
        <v/>
      </c>
      <c r="CQ111" s="296" t="str">
        <f ca="true">+IF(OFFSET('Sanitation Data'!$E$29,0,10*ROW('Sanitation Data'!E105))="","",OFFSET('Sanitation Data'!$E$29,0,10*ROW('Sanitation Data'!E105)))</f>
        <v/>
      </c>
      <c r="CR111" s="296" t="str">
        <f ca="true">+IF(OFFSET('Sanitation Data'!$E$30,0,10*ROW('Sanitation Data'!E105))="","",OFFSET('Sanitation Data'!$E$30,0,10*ROW('Sanitation Data'!E105)))</f>
        <v/>
      </c>
      <c r="CS111" s="296" t="str">
        <f ca="true">+IF(OFFSET('Sanitation Data'!$E$31,0,10*ROW('Sanitation Data'!E105))="","",OFFSET('Sanitation Data'!$E$31,0,10*ROW('Sanitation Data'!E105)))</f>
        <v/>
      </c>
      <c r="CT111" s="296" t="str">
        <f ca="true">+IF(OFFSET('Sanitation Data'!$E$32,0,10*ROW('Sanitation Data'!E105))="","",OFFSET('Sanitation Data'!$E$32,0,10*ROW('Sanitation Data'!E105)))</f>
        <v/>
      </c>
      <c r="CU111" s="296" t="str">
        <f ca="true">+IF(OFFSET('Sanitation Data'!$F$28,0,10*ROW('Sanitation Data'!F105))="","",OFFSET('Sanitation Data'!$F$28,0,10*ROW('Sanitation Data'!F105)))</f>
        <v/>
      </c>
      <c r="CV111" s="296" t="str">
        <f ca="true">+IF(OFFSET('Sanitation Data'!$F$29,0,10*ROW('Sanitation Data'!F105))="","",OFFSET('Sanitation Data'!$F$29,0,10*ROW('Sanitation Data'!F105)))</f>
        <v/>
      </c>
      <c r="CW111" s="296" t="str">
        <f ca="true">+IF(OFFSET('Sanitation Data'!$F$30,0,10*ROW('Sanitation Data'!F105))="","",OFFSET('Sanitation Data'!$F$30,0,10*ROW('Sanitation Data'!F105)))</f>
        <v/>
      </c>
      <c r="CX111" s="296" t="str">
        <f ca="true">+IF(OFFSET('Sanitation Data'!$F$31,0,10*ROW('Sanitation Data'!F105))="","",OFFSET('Sanitation Data'!$F$31,0,10*ROW('Sanitation Data'!F105)))</f>
        <v/>
      </c>
      <c r="CY111" s="296" t="str">
        <f ca="true">+IF(OFFSET('Sanitation Data'!$F$32,0,10*ROW('Sanitation Data'!F105))="","",OFFSET('Sanitation Data'!$F$32,0,10*ROW('Sanitation Data'!F105)))</f>
        <v/>
      </c>
      <c r="CZ111" s="296" t="str">
        <f ca="true">+IF(OFFSET('Sanitation Data'!$G$28,0,10*ROW('Sanitation Data'!G105))="","",OFFSET('Sanitation Data'!$G$28,0,10*ROW('Sanitation Data'!G105)))</f>
        <v/>
      </c>
      <c r="DA111" s="296" t="str">
        <f ca="true">+IF(OFFSET('Sanitation Data'!$G$29,0,10*ROW('Sanitation Data'!G105))="","",OFFSET('Sanitation Data'!$G$29,0,10*ROW('Sanitation Data'!G105)))</f>
        <v/>
      </c>
      <c r="DB111" s="296" t="str">
        <f ca="true">+IF(OFFSET('Sanitation Data'!$G$30,0,10*ROW('Sanitation Data'!G105))="","",OFFSET('Sanitation Data'!$G$30,0,10*ROW('Sanitation Data'!G105)))</f>
        <v/>
      </c>
      <c r="DC111" s="296" t="str">
        <f ca="true">+IF(OFFSET('Sanitation Data'!$G$31,0,10*ROW('Sanitation Data'!G105))="","",OFFSET('Sanitation Data'!$G$31,0,10*ROW('Sanitation Data'!G105)))</f>
        <v/>
      </c>
      <c r="DD111" s="296" t="str">
        <f ca="true">+IF(OFFSET('Sanitation Data'!$G$32,0,10*ROW('Sanitation Data'!G105))="","",OFFSET('Sanitation Data'!$G$32,0,10*ROW('Sanitation Data'!G105)))</f>
        <v/>
      </c>
      <c r="DE111" s="296" t="str">
        <f ca="true">+IF(OFFSET('Sanitation Data'!$H$28,0,10*ROW('Sanitation Data'!H105))="","",OFFSET('Sanitation Data'!$H$28,0,10*ROW('Sanitation Data'!H105)))</f>
        <v/>
      </c>
      <c r="DF111" s="296" t="str">
        <f ca="true">+IF(OFFSET('Sanitation Data'!$H$29,0,10*ROW('Sanitation Data'!H105))="","",OFFSET('Sanitation Data'!$H$29,0,10*ROW('Sanitation Data'!H105)))</f>
        <v/>
      </c>
      <c r="DG111" s="296" t="str">
        <f ca="true">+IF(OFFSET('Sanitation Data'!$H$30,0,10*ROW('Sanitation Data'!H105))="","",OFFSET('Sanitation Data'!$H$30,0,10*ROW('Sanitation Data'!H105)))</f>
        <v/>
      </c>
      <c r="DH111" s="296" t="str">
        <f ca="true">+IF(OFFSET('Sanitation Data'!$H$31,0,10*ROW('Sanitation Data'!H105))="","",OFFSET('Sanitation Data'!$H$31,0,10*ROW('Sanitation Data'!H105)))</f>
        <v/>
      </c>
      <c r="DI111" s="296" t="str">
        <f ca="true">+IF(OFFSET('Sanitation Data'!$H$32,0,10*ROW('Sanitation Data'!H105))="","",OFFSET('Sanitation Data'!$H$32,0,10*ROW('Sanitation Data'!H105)))</f>
        <v/>
      </c>
      <c r="DJ111" s="296" t="str">
        <f ca="true">+IF(OFFSET('Sanitation Data'!$I$28,0,10*ROW('Sanitation Data'!I105))="","",OFFSET('Sanitation Data'!$I$28,0,10*ROW('Sanitation Data'!I105)))</f>
        <v/>
      </c>
      <c r="DK111" s="296" t="str">
        <f ca="true">+IF(OFFSET('Sanitation Data'!$I$29,0,10*ROW('Sanitation Data'!I105))="","",OFFSET('Sanitation Data'!$I$29,0,10*ROW('Sanitation Data'!I105)))</f>
        <v/>
      </c>
      <c r="DL111" s="296" t="str">
        <f ca="true">+IF(OFFSET('Sanitation Data'!$I$30,0,10*ROW('Sanitation Data'!I105))="","",OFFSET('Sanitation Data'!$I$30,0,10*ROW('Sanitation Data'!I105)))</f>
        <v/>
      </c>
      <c r="DM111" s="296" t="str">
        <f ca="true">+IF(OFFSET('Sanitation Data'!$I$31,0,10*ROW('Sanitation Data'!I105))="","",OFFSET('Sanitation Data'!$I$31,0,10*ROW('Sanitation Data'!I105)))</f>
        <v/>
      </c>
      <c r="DN111" s="296" t="str">
        <f ca="true">+IF(OFFSET('Sanitation Data'!$I$32,0,10*ROW('Sanitation Data'!I105))="","",OFFSET('Sanitation Data'!$I$32,0,10*ROW('Sanitation Data'!I105)))</f>
        <v/>
      </c>
      <c r="DO111" s="296" t="str">
        <f ca="true">+IF(OFFSET('Hygiene Data'!$D$11,0,10*ROW('Hygiene Data'!D105))="","",OFFSET('Hygiene Data'!$D$11,0,10*ROW('Hygiene Data'!D105)))</f>
        <v/>
      </c>
      <c r="DP111" s="296" t="str">
        <f ca="true">+IF(OFFSET('Hygiene Data'!$D$12,0,10*ROW('Hygiene Data'!D105))="","",OFFSET('Hygiene Data'!$D$12,0,10*ROW('Hygiene Data'!D105)))</f>
        <v/>
      </c>
      <c r="DQ111" s="296" t="str">
        <f ca="true">+IF(OFFSET('Hygiene Data'!$D$13,0,10*ROW('Hygiene Data'!D105))="","",OFFSET('Hygiene Data'!$D$13,0,10*ROW('Hygiene Data'!D105)))</f>
        <v/>
      </c>
      <c r="DR111" s="296" t="str">
        <f ca="true">+IF(OFFSET('Hygiene Data'!$E$11,0,10*ROW('Hygiene Data'!E105))="","",OFFSET('Hygiene Data'!$E$11,0,10*ROW('Hygiene Data'!E105)))</f>
        <v/>
      </c>
      <c r="DS111" s="296" t="str">
        <f ca="true">+IF(OFFSET('Hygiene Data'!$E$12,0,10*ROW('Hygiene Data'!E105))="","",OFFSET('Hygiene Data'!$E$12,0,10*ROW('Hygiene Data'!E105)))</f>
        <v/>
      </c>
      <c r="DT111" s="296" t="str">
        <f ca="true">+IF(OFFSET('Hygiene Data'!$E$13,0,10*ROW('Hygiene Data'!E105))="","",OFFSET('Hygiene Data'!$E$13,0,10*ROW('Hygiene Data'!E105)))</f>
        <v/>
      </c>
      <c r="DU111" s="296" t="str">
        <f ca="true">+IF(OFFSET('Hygiene Data'!$F$11,0,10*ROW('Hygiene Data'!F105))="","",OFFSET('Hygiene Data'!$F$11,0,10*ROW('Hygiene Data'!F105)))</f>
        <v/>
      </c>
      <c r="DV111" s="296" t="str">
        <f ca="true">+IF(OFFSET('Hygiene Data'!$F$12,0,10*ROW('Hygiene Data'!F105))="","",OFFSET('Hygiene Data'!$F$12,0,10*ROW('Hygiene Data'!F105)))</f>
        <v/>
      </c>
      <c r="DW111" s="296" t="str">
        <f ca="true">+IF(OFFSET('Hygiene Data'!$F$13,0,10*ROW('Hygiene Data'!F105))="","",OFFSET('Hygiene Data'!$F$13,0,10*ROW('Hygiene Data'!F105)))</f>
        <v/>
      </c>
      <c r="DX111" s="296" t="str">
        <f ca="true">+IF(OFFSET('Hygiene Data'!$G$11,0,10*ROW('Hygiene Data'!G105))="","",OFFSET('Hygiene Data'!$G$11,0,10*ROW('Hygiene Data'!G105)))</f>
        <v/>
      </c>
      <c r="DY111" s="296" t="str">
        <f ca="true">+IF(OFFSET('Hygiene Data'!$G$12,0,10*ROW('Hygiene Data'!G105))="","",OFFSET('Hygiene Data'!$G$12,0,10*ROW('Hygiene Data'!G105)))</f>
        <v/>
      </c>
      <c r="DZ111" s="296" t="str">
        <f ca="true">+IF(OFFSET('Hygiene Data'!$G$13,0,10*ROW('Hygiene Data'!G105))="","",OFFSET('Hygiene Data'!$G$13,0,10*ROW('Hygiene Data'!G105)))</f>
        <v/>
      </c>
      <c r="EA111" s="296" t="str">
        <f ca="true">+IF(OFFSET('Hygiene Data'!$H$11,0,10*ROW('Hygiene Data'!H105))="","",OFFSET('Hygiene Data'!$H$11,0,10*ROW('Hygiene Data'!H105)))</f>
        <v/>
      </c>
      <c r="EB111" s="296" t="str">
        <f ca="true">+IF(OFFSET('Hygiene Data'!$H$12,0,10*ROW('Hygiene Data'!H105))="","",OFFSET('Hygiene Data'!$H$12,0,10*ROW('Hygiene Data'!H105)))</f>
        <v/>
      </c>
      <c r="EC111" s="296" t="str">
        <f ca="true">+IF(OFFSET('Hygiene Data'!$H$13,0,10*ROW('Hygiene Data'!H105))="","",OFFSET('Hygiene Data'!$H$13,0,10*ROW('Hygiene Data'!H105)))</f>
        <v/>
      </c>
      <c r="ED111" s="296" t="str">
        <f ca="true">+IF(OFFSET('Hygiene Data'!$I$11,0,10*ROW('Hygiene Data'!I105))="","",OFFSET('Hygiene Data'!$I$11,0,10*ROW('Hygiene Data'!I105)))</f>
        <v/>
      </c>
      <c r="EE111" s="296" t="str">
        <f ca="true">+IF(OFFSET('Hygiene Data'!$I$12,0,10*ROW('Hygiene Data'!I105))="","",OFFSET('Hygiene Data'!$I$12,0,10*ROW('Hygiene Data'!I105)))</f>
        <v/>
      </c>
      <c r="EF111" s="296"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8" t="str">
        <f t="shared" ca="true" si="1"/>
        <v/>
      </c>
      <c r="D112" s="9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6"/>
      <c r="BS112" s="296" t="str">
        <f ca="true">+IF(OFFSET('Water Data'!$D$27,0,10*ROW('Water Data'!D106))="","",OFFSET('Water Data'!$D$27,0,10*ROW('Water Data'!D106)))</f>
        <v/>
      </c>
      <c r="BT112" s="296" t="str">
        <f ca="true">+IF(OFFSET('Water Data'!$D$28,0,10*ROW('Water Data'!D106))="","",OFFSET('Water Data'!$D$28,0,10*ROW('Water Data'!D106)))</f>
        <v/>
      </c>
      <c r="BU112" s="296" t="str">
        <f ca="true">+IF(OFFSET('Water Data'!$D$29,0,10*ROW('Water Data'!D106))="","",OFFSET('Water Data'!$D$29,0,10*ROW('Water Data'!D106)))</f>
        <v/>
      </c>
      <c r="BV112" s="296" t="str">
        <f ca="true">+IF(OFFSET('Water Data'!$E$27,0,10*ROW('Water Data'!E106))="","",OFFSET('Water Data'!$E$27,0,10*ROW('Water Data'!E106)))</f>
        <v/>
      </c>
      <c r="BW112" s="296" t="str">
        <f ca="true">+IF(OFFSET('Water Data'!$E$28,0,10*ROW('Water Data'!E106))="","",OFFSET('Water Data'!$E$28,0,10*ROW('Water Data'!E106)))</f>
        <v/>
      </c>
      <c r="BX112" s="296" t="str">
        <f ca="true">+IF(OFFSET('Water Data'!$E$29,0,10*ROW('Water Data'!E106))="","",OFFSET('Water Data'!$E$29,0,10*ROW('Water Data'!E106)))</f>
        <v/>
      </c>
      <c r="BY112" s="296" t="str">
        <f ca="true">+IF(OFFSET('Water Data'!$F$27,0,10*ROW('Water Data'!F106))="","",OFFSET('Water Data'!$F$27,0,10*ROW('Water Data'!F106)))</f>
        <v/>
      </c>
      <c r="BZ112" s="296" t="str">
        <f ca="true">+IF(OFFSET('Water Data'!$F$28,0,10*ROW('Water Data'!F106))="","",OFFSET('Water Data'!$F$28,0,10*ROW('Water Data'!F106)))</f>
        <v/>
      </c>
      <c r="CA112" s="296" t="str">
        <f ca="true">+IF(OFFSET('Water Data'!$F$29,0,10*ROW('Water Data'!F106))="","",OFFSET('Water Data'!$F$29,0,10*ROW('Water Data'!F106)))</f>
        <v/>
      </c>
      <c r="CB112" s="296" t="str">
        <f ca="true">+IF(OFFSET('Water Data'!$G$27,0,10*ROW('Water Data'!G106))="","",OFFSET('Water Data'!$G$27,0,10*ROW('Water Data'!G106)))</f>
        <v/>
      </c>
      <c r="CC112" s="296" t="str">
        <f ca="true">+IF(OFFSET('Water Data'!$G$28,0,10*ROW('Water Data'!G106))="","",OFFSET('Water Data'!$G$28,0,10*ROW('Water Data'!G106)))</f>
        <v/>
      </c>
      <c r="CD112" s="296" t="str">
        <f ca="true">+IF(OFFSET('Water Data'!$G$29,0,10*ROW('Water Data'!G106))="","",OFFSET('Water Data'!$G$29,0,10*ROW('Water Data'!G106)))</f>
        <v/>
      </c>
      <c r="CE112" s="296" t="str">
        <f ca="true">+IF(OFFSET('Water Data'!$H$27,0,10*ROW('Water Data'!H106))="","",OFFSET('Water Data'!$H$27,0,10*ROW('Water Data'!H106)))</f>
        <v/>
      </c>
      <c r="CF112" s="296" t="str">
        <f ca="true">+IF(OFFSET('Water Data'!$H$28,0,10*ROW('Water Data'!H106))="","",OFFSET('Water Data'!$H$28,0,10*ROW('Water Data'!H106)))</f>
        <v/>
      </c>
      <c r="CG112" s="296" t="str">
        <f ca="true">+IF(OFFSET('Water Data'!$H$29,0,10*ROW('Water Data'!H106))="","",OFFSET('Water Data'!$H$29,0,10*ROW('Water Data'!H106)))</f>
        <v/>
      </c>
      <c r="CH112" s="296" t="str">
        <f ca="true">+IF(OFFSET('Water Data'!$I$27,0,10*ROW('Water Data'!I106))="","",OFFSET('Water Data'!$I$27,0,10*ROW('Water Data'!I106)))</f>
        <v/>
      </c>
      <c r="CI112" s="296" t="str">
        <f ca="true">+IF(OFFSET('Water Data'!$I$28,0,10*ROW('Water Data'!I106))="","",OFFSET('Water Data'!$I$28,0,10*ROW('Water Data'!I106)))</f>
        <v/>
      </c>
      <c r="CJ112" s="296" t="str">
        <f ca="true">+IF(OFFSET('Water Data'!$I$29,0,10*ROW('Water Data'!I106))="","",OFFSET('Water Data'!$I$29,0,10*ROW('Water Data'!I106)))</f>
        <v/>
      </c>
      <c r="CK112" s="296" t="str">
        <f ca="true">+IF(OFFSET('Sanitation Data'!$D$28,0,10*ROW('Sanitation Data'!D106))="","",OFFSET('Sanitation Data'!$D$28,0,10*ROW('Sanitation Data'!D106)))</f>
        <v/>
      </c>
      <c r="CL112" s="296" t="str">
        <f ca="true">+IF(OFFSET('Sanitation Data'!$D$29,0,10*ROW('Sanitation Data'!D106))="","",OFFSET('Sanitation Data'!$D$29,0,10*ROW('Sanitation Data'!D106)))</f>
        <v/>
      </c>
      <c r="CM112" s="296" t="str">
        <f ca="true">+IF(OFFSET('Sanitation Data'!$D$30,0,10*ROW('Sanitation Data'!D106))="","",OFFSET('Sanitation Data'!$D$30,0,10*ROW('Sanitation Data'!D106)))</f>
        <v/>
      </c>
      <c r="CN112" s="296" t="str">
        <f ca="true">+IF(OFFSET('Sanitation Data'!$D$31,0,10*ROW('Sanitation Data'!D106))="","",OFFSET('Sanitation Data'!$D$31,0,10*ROW('Sanitation Data'!D106)))</f>
        <v/>
      </c>
      <c r="CO112" s="296" t="str">
        <f ca="true">+IF(OFFSET('Sanitation Data'!$D$32,0,10*ROW('Sanitation Data'!D106))="","",OFFSET('Sanitation Data'!$D$32,0,10*ROW('Sanitation Data'!D106)))</f>
        <v/>
      </c>
      <c r="CP112" s="296" t="str">
        <f ca="true">+IF(OFFSET('Sanitation Data'!$E$28,0,10*ROW('Sanitation Data'!E106))="","",OFFSET('Sanitation Data'!$E$28,0,10*ROW('Sanitation Data'!E106)))</f>
        <v/>
      </c>
      <c r="CQ112" s="296" t="str">
        <f ca="true">+IF(OFFSET('Sanitation Data'!$E$29,0,10*ROW('Sanitation Data'!E106))="","",OFFSET('Sanitation Data'!$E$29,0,10*ROW('Sanitation Data'!E106)))</f>
        <v/>
      </c>
      <c r="CR112" s="296" t="str">
        <f ca="true">+IF(OFFSET('Sanitation Data'!$E$30,0,10*ROW('Sanitation Data'!E106))="","",OFFSET('Sanitation Data'!$E$30,0,10*ROW('Sanitation Data'!E106)))</f>
        <v/>
      </c>
      <c r="CS112" s="296" t="str">
        <f ca="true">+IF(OFFSET('Sanitation Data'!$E$31,0,10*ROW('Sanitation Data'!E106))="","",OFFSET('Sanitation Data'!$E$31,0,10*ROW('Sanitation Data'!E106)))</f>
        <v/>
      </c>
      <c r="CT112" s="296" t="str">
        <f ca="true">+IF(OFFSET('Sanitation Data'!$E$32,0,10*ROW('Sanitation Data'!E106))="","",OFFSET('Sanitation Data'!$E$32,0,10*ROW('Sanitation Data'!E106)))</f>
        <v/>
      </c>
      <c r="CU112" s="296" t="str">
        <f ca="true">+IF(OFFSET('Sanitation Data'!$F$28,0,10*ROW('Sanitation Data'!F106))="","",OFFSET('Sanitation Data'!$F$28,0,10*ROW('Sanitation Data'!F106)))</f>
        <v/>
      </c>
      <c r="CV112" s="296" t="str">
        <f ca="true">+IF(OFFSET('Sanitation Data'!$F$29,0,10*ROW('Sanitation Data'!F106))="","",OFFSET('Sanitation Data'!$F$29,0,10*ROW('Sanitation Data'!F106)))</f>
        <v/>
      </c>
      <c r="CW112" s="296" t="str">
        <f ca="true">+IF(OFFSET('Sanitation Data'!$F$30,0,10*ROW('Sanitation Data'!F106))="","",OFFSET('Sanitation Data'!$F$30,0,10*ROW('Sanitation Data'!F106)))</f>
        <v/>
      </c>
      <c r="CX112" s="296" t="str">
        <f ca="true">+IF(OFFSET('Sanitation Data'!$F$31,0,10*ROW('Sanitation Data'!F106))="","",OFFSET('Sanitation Data'!$F$31,0,10*ROW('Sanitation Data'!F106)))</f>
        <v/>
      </c>
      <c r="CY112" s="296" t="str">
        <f ca="true">+IF(OFFSET('Sanitation Data'!$F$32,0,10*ROW('Sanitation Data'!F106))="","",OFFSET('Sanitation Data'!$F$32,0,10*ROW('Sanitation Data'!F106)))</f>
        <v/>
      </c>
      <c r="CZ112" s="296" t="str">
        <f ca="true">+IF(OFFSET('Sanitation Data'!$G$28,0,10*ROW('Sanitation Data'!G106))="","",OFFSET('Sanitation Data'!$G$28,0,10*ROW('Sanitation Data'!G106)))</f>
        <v/>
      </c>
      <c r="DA112" s="296" t="str">
        <f ca="true">+IF(OFFSET('Sanitation Data'!$G$29,0,10*ROW('Sanitation Data'!G106))="","",OFFSET('Sanitation Data'!$G$29,0,10*ROW('Sanitation Data'!G106)))</f>
        <v/>
      </c>
      <c r="DB112" s="296" t="str">
        <f ca="true">+IF(OFFSET('Sanitation Data'!$G$30,0,10*ROW('Sanitation Data'!G106))="","",OFFSET('Sanitation Data'!$G$30,0,10*ROW('Sanitation Data'!G106)))</f>
        <v/>
      </c>
      <c r="DC112" s="296" t="str">
        <f ca="true">+IF(OFFSET('Sanitation Data'!$G$31,0,10*ROW('Sanitation Data'!G106))="","",OFFSET('Sanitation Data'!$G$31,0,10*ROW('Sanitation Data'!G106)))</f>
        <v/>
      </c>
      <c r="DD112" s="296" t="str">
        <f ca="true">+IF(OFFSET('Sanitation Data'!$G$32,0,10*ROW('Sanitation Data'!G106))="","",OFFSET('Sanitation Data'!$G$32,0,10*ROW('Sanitation Data'!G106)))</f>
        <v/>
      </c>
      <c r="DE112" s="296" t="str">
        <f ca="true">+IF(OFFSET('Sanitation Data'!$H$28,0,10*ROW('Sanitation Data'!H106))="","",OFFSET('Sanitation Data'!$H$28,0,10*ROW('Sanitation Data'!H106)))</f>
        <v/>
      </c>
      <c r="DF112" s="296" t="str">
        <f ca="true">+IF(OFFSET('Sanitation Data'!$H$29,0,10*ROW('Sanitation Data'!H106))="","",OFFSET('Sanitation Data'!$H$29,0,10*ROW('Sanitation Data'!H106)))</f>
        <v/>
      </c>
      <c r="DG112" s="296" t="str">
        <f ca="true">+IF(OFFSET('Sanitation Data'!$H$30,0,10*ROW('Sanitation Data'!H106))="","",OFFSET('Sanitation Data'!$H$30,0,10*ROW('Sanitation Data'!H106)))</f>
        <v/>
      </c>
      <c r="DH112" s="296" t="str">
        <f ca="true">+IF(OFFSET('Sanitation Data'!$H$31,0,10*ROW('Sanitation Data'!H106))="","",OFFSET('Sanitation Data'!$H$31,0,10*ROW('Sanitation Data'!H106)))</f>
        <v/>
      </c>
      <c r="DI112" s="296" t="str">
        <f ca="true">+IF(OFFSET('Sanitation Data'!$H$32,0,10*ROW('Sanitation Data'!H106))="","",OFFSET('Sanitation Data'!$H$32,0,10*ROW('Sanitation Data'!H106)))</f>
        <v/>
      </c>
      <c r="DJ112" s="296" t="str">
        <f ca="true">+IF(OFFSET('Sanitation Data'!$I$28,0,10*ROW('Sanitation Data'!I106))="","",OFFSET('Sanitation Data'!$I$28,0,10*ROW('Sanitation Data'!I106)))</f>
        <v/>
      </c>
      <c r="DK112" s="296" t="str">
        <f ca="true">+IF(OFFSET('Sanitation Data'!$I$29,0,10*ROW('Sanitation Data'!I106))="","",OFFSET('Sanitation Data'!$I$29,0,10*ROW('Sanitation Data'!I106)))</f>
        <v/>
      </c>
      <c r="DL112" s="296" t="str">
        <f ca="true">+IF(OFFSET('Sanitation Data'!$I$30,0,10*ROW('Sanitation Data'!I106))="","",OFFSET('Sanitation Data'!$I$30,0,10*ROW('Sanitation Data'!I106)))</f>
        <v/>
      </c>
      <c r="DM112" s="296" t="str">
        <f ca="true">+IF(OFFSET('Sanitation Data'!$I$31,0,10*ROW('Sanitation Data'!I106))="","",OFFSET('Sanitation Data'!$I$31,0,10*ROW('Sanitation Data'!I106)))</f>
        <v/>
      </c>
      <c r="DN112" s="296" t="str">
        <f ca="true">+IF(OFFSET('Sanitation Data'!$I$32,0,10*ROW('Sanitation Data'!I106))="","",OFFSET('Sanitation Data'!$I$32,0,10*ROW('Sanitation Data'!I106)))</f>
        <v/>
      </c>
      <c r="DO112" s="296" t="str">
        <f ca="true">+IF(OFFSET('Hygiene Data'!$D$11,0,10*ROW('Hygiene Data'!D106))="","",OFFSET('Hygiene Data'!$D$11,0,10*ROW('Hygiene Data'!D106)))</f>
        <v/>
      </c>
      <c r="DP112" s="296" t="str">
        <f ca="true">+IF(OFFSET('Hygiene Data'!$D$12,0,10*ROW('Hygiene Data'!D106))="","",OFFSET('Hygiene Data'!$D$12,0,10*ROW('Hygiene Data'!D106)))</f>
        <v/>
      </c>
      <c r="DQ112" s="296" t="str">
        <f ca="true">+IF(OFFSET('Hygiene Data'!$D$13,0,10*ROW('Hygiene Data'!D106))="","",OFFSET('Hygiene Data'!$D$13,0,10*ROW('Hygiene Data'!D106)))</f>
        <v/>
      </c>
      <c r="DR112" s="296" t="str">
        <f ca="true">+IF(OFFSET('Hygiene Data'!$E$11,0,10*ROW('Hygiene Data'!E106))="","",OFFSET('Hygiene Data'!$E$11,0,10*ROW('Hygiene Data'!E106)))</f>
        <v/>
      </c>
      <c r="DS112" s="296" t="str">
        <f ca="true">+IF(OFFSET('Hygiene Data'!$E$12,0,10*ROW('Hygiene Data'!E106))="","",OFFSET('Hygiene Data'!$E$12,0,10*ROW('Hygiene Data'!E106)))</f>
        <v/>
      </c>
      <c r="DT112" s="296" t="str">
        <f ca="true">+IF(OFFSET('Hygiene Data'!$E$13,0,10*ROW('Hygiene Data'!E106))="","",OFFSET('Hygiene Data'!$E$13,0,10*ROW('Hygiene Data'!E106)))</f>
        <v/>
      </c>
      <c r="DU112" s="296" t="str">
        <f ca="true">+IF(OFFSET('Hygiene Data'!$F$11,0,10*ROW('Hygiene Data'!F106))="","",OFFSET('Hygiene Data'!$F$11,0,10*ROW('Hygiene Data'!F106)))</f>
        <v/>
      </c>
      <c r="DV112" s="296" t="str">
        <f ca="true">+IF(OFFSET('Hygiene Data'!$F$12,0,10*ROW('Hygiene Data'!F106))="","",OFFSET('Hygiene Data'!$F$12,0,10*ROW('Hygiene Data'!F106)))</f>
        <v/>
      </c>
      <c r="DW112" s="296" t="str">
        <f ca="true">+IF(OFFSET('Hygiene Data'!$F$13,0,10*ROW('Hygiene Data'!F106))="","",OFFSET('Hygiene Data'!$F$13,0,10*ROW('Hygiene Data'!F106)))</f>
        <v/>
      </c>
      <c r="DX112" s="296" t="str">
        <f ca="true">+IF(OFFSET('Hygiene Data'!$G$11,0,10*ROW('Hygiene Data'!G106))="","",OFFSET('Hygiene Data'!$G$11,0,10*ROW('Hygiene Data'!G106)))</f>
        <v/>
      </c>
      <c r="DY112" s="296" t="str">
        <f ca="true">+IF(OFFSET('Hygiene Data'!$G$12,0,10*ROW('Hygiene Data'!G106))="","",OFFSET('Hygiene Data'!$G$12,0,10*ROW('Hygiene Data'!G106)))</f>
        <v/>
      </c>
      <c r="DZ112" s="296" t="str">
        <f ca="true">+IF(OFFSET('Hygiene Data'!$G$13,0,10*ROW('Hygiene Data'!G106))="","",OFFSET('Hygiene Data'!$G$13,0,10*ROW('Hygiene Data'!G106)))</f>
        <v/>
      </c>
      <c r="EA112" s="296" t="str">
        <f ca="true">+IF(OFFSET('Hygiene Data'!$H$11,0,10*ROW('Hygiene Data'!H106))="","",OFFSET('Hygiene Data'!$H$11,0,10*ROW('Hygiene Data'!H106)))</f>
        <v/>
      </c>
      <c r="EB112" s="296" t="str">
        <f ca="true">+IF(OFFSET('Hygiene Data'!$H$12,0,10*ROW('Hygiene Data'!H106))="","",OFFSET('Hygiene Data'!$H$12,0,10*ROW('Hygiene Data'!H106)))</f>
        <v/>
      </c>
      <c r="EC112" s="296" t="str">
        <f ca="true">+IF(OFFSET('Hygiene Data'!$H$13,0,10*ROW('Hygiene Data'!H106))="","",OFFSET('Hygiene Data'!$H$13,0,10*ROW('Hygiene Data'!H106)))</f>
        <v/>
      </c>
      <c r="ED112" s="296" t="str">
        <f ca="true">+IF(OFFSET('Hygiene Data'!$I$11,0,10*ROW('Hygiene Data'!I106))="","",OFFSET('Hygiene Data'!$I$11,0,10*ROW('Hygiene Data'!I106)))</f>
        <v/>
      </c>
      <c r="EE112" s="296" t="str">
        <f ca="true">+IF(OFFSET('Hygiene Data'!$I$12,0,10*ROW('Hygiene Data'!I106))="","",OFFSET('Hygiene Data'!$I$12,0,10*ROW('Hygiene Data'!I106)))</f>
        <v/>
      </c>
      <c r="EF112" s="296"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8" t="str">
        <f t="shared" ca="true" si="1"/>
        <v/>
      </c>
      <c r="D113" s="9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6"/>
      <c r="BS113" s="296" t="str">
        <f ca="true">+IF(OFFSET('Water Data'!$D$27,0,10*ROW('Water Data'!D107))="","",OFFSET('Water Data'!$D$27,0,10*ROW('Water Data'!D107)))</f>
        <v/>
      </c>
      <c r="BT113" s="296" t="str">
        <f ca="true">+IF(OFFSET('Water Data'!$D$28,0,10*ROW('Water Data'!D107))="","",OFFSET('Water Data'!$D$28,0,10*ROW('Water Data'!D107)))</f>
        <v/>
      </c>
      <c r="BU113" s="296" t="str">
        <f ca="true">+IF(OFFSET('Water Data'!$D$29,0,10*ROW('Water Data'!D107))="","",OFFSET('Water Data'!$D$29,0,10*ROW('Water Data'!D107)))</f>
        <v/>
      </c>
      <c r="BV113" s="296" t="str">
        <f ca="true">+IF(OFFSET('Water Data'!$E$27,0,10*ROW('Water Data'!E107))="","",OFFSET('Water Data'!$E$27,0,10*ROW('Water Data'!E107)))</f>
        <v/>
      </c>
      <c r="BW113" s="296" t="str">
        <f ca="true">+IF(OFFSET('Water Data'!$E$28,0,10*ROW('Water Data'!E107))="","",OFFSET('Water Data'!$E$28,0,10*ROW('Water Data'!E107)))</f>
        <v/>
      </c>
      <c r="BX113" s="296" t="str">
        <f ca="true">+IF(OFFSET('Water Data'!$E$29,0,10*ROW('Water Data'!E107))="","",OFFSET('Water Data'!$E$29,0,10*ROW('Water Data'!E107)))</f>
        <v/>
      </c>
      <c r="BY113" s="296" t="str">
        <f ca="true">+IF(OFFSET('Water Data'!$F$27,0,10*ROW('Water Data'!F107))="","",OFFSET('Water Data'!$F$27,0,10*ROW('Water Data'!F107)))</f>
        <v/>
      </c>
      <c r="BZ113" s="296" t="str">
        <f ca="true">+IF(OFFSET('Water Data'!$F$28,0,10*ROW('Water Data'!F107))="","",OFFSET('Water Data'!$F$28,0,10*ROW('Water Data'!F107)))</f>
        <v/>
      </c>
      <c r="CA113" s="296" t="str">
        <f ca="true">+IF(OFFSET('Water Data'!$F$29,0,10*ROW('Water Data'!F107))="","",OFFSET('Water Data'!$F$29,0,10*ROW('Water Data'!F107)))</f>
        <v/>
      </c>
      <c r="CB113" s="296" t="str">
        <f ca="true">+IF(OFFSET('Water Data'!$G$27,0,10*ROW('Water Data'!G107))="","",OFFSET('Water Data'!$G$27,0,10*ROW('Water Data'!G107)))</f>
        <v/>
      </c>
      <c r="CC113" s="296" t="str">
        <f ca="true">+IF(OFFSET('Water Data'!$G$28,0,10*ROW('Water Data'!G107))="","",OFFSET('Water Data'!$G$28,0,10*ROW('Water Data'!G107)))</f>
        <v/>
      </c>
      <c r="CD113" s="296" t="str">
        <f ca="true">+IF(OFFSET('Water Data'!$G$29,0,10*ROW('Water Data'!G107))="","",OFFSET('Water Data'!$G$29,0,10*ROW('Water Data'!G107)))</f>
        <v/>
      </c>
      <c r="CE113" s="296" t="str">
        <f ca="true">+IF(OFFSET('Water Data'!$H$27,0,10*ROW('Water Data'!H107))="","",OFFSET('Water Data'!$H$27,0,10*ROW('Water Data'!H107)))</f>
        <v/>
      </c>
      <c r="CF113" s="296" t="str">
        <f ca="true">+IF(OFFSET('Water Data'!$H$28,0,10*ROW('Water Data'!H107))="","",OFFSET('Water Data'!$H$28,0,10*ROW('Water Data'!H107)))</f>
        <v/>
      </c>
      <c r="CG113" s="296" t="str">
        <f ca="true">+IF(OFFSET('Water Data'!$H$29,0,10*ROW('Water Data'!H107))="","",OFFSET('Water Data'!$H$29,0,10*ROW('Water Data'!H107)))</f>
        <v/>
      </c>
      <c r="CH113" s="296" t="str">
        <f ca="true">+IF(OFFSET('Water Data'!$I$27,0,10*ROW('Water Data'!I107))="","",OFFSET('Water Data'!$I$27,0,10*ROW('Water Data'!I107)))</f>
        <v/>
      </c>
      <c r="CI113" s="296" t="str">
        <f ca="true">+IF(OFFSET('Water Data'!$I$28,0,10*ROW('Water Data'!I107))="","",OFFSET('Water Data'!$I$28,0,10*ROW('Water Data'!I107)))</f>
        <v/>
      </c>
      <c r="CJ113" s="296" t="str">
        <f ca="true">+IF(OFFSET('Water Data'!$I$29,0,10*ROW('Water Data'!I107))="","",OFFSET('Water Data'!$I$29,0,10*ROW('Water Data'!I107)))</f>
        <v/>
      </c>
      <c r="CK113" s="296" t="str">
        <f ca="true">+IF(OFFSET('Sanitation Data'!$D$28,0,10*ROW('Sanitation Data'!D107))="","",OFFSET('Sanitation Data'!$D$28,0,10*ROW('Sanitation Data'!D107)))</f>
        <v/>
      </c>
      <c r="CL113" s="296" t="str">
        <f ca="true">+IF(OFFSET('Sanitation Data'!$D$29,0,10*ROW('Sanitation Data'!D107))="","",OFFSET('Sanitation Data'!$D$29,0,10*ROW('Sanitation Data'!D107)))</f>
        <v/>
      </c>
      <c r="CM113" s="296" t="str">
        <f ca="true">+IF(OFFSET('Sanitation Data'!$D$30,0,10*ROW('Sanitation Data'!D107))="","",OFFSET('Sanitation Data'!$D$30,0,10*ROW('Sanitation Data'!D107)))</f>
        <v/>
      </c>
      <c r="CN113" s="296" t="str">
        <f ca="true">+IF(OFFSET('Sanitation Data'!$D$31,0,10*ROW('Sanitation Data'!D107))="","",OFFSET('Sanitation Data'!$D$31,0,10*ROW('Sanitation Data'!D107)))</f>
        <v/>
      </c>
      <c r="CO113" s="296" t="str">
        <f ca="true">+IF(OFFSET('Sanitation Data'!$D$32,0,10*ROW('Sanitation Data'!D107))="","",OFFSET('Sanitation Data'!$D$32,0,10*ROW('Sanitation Data'!D107)))</f>
        <v/>
      </c>
      <c r="CP113" s="296" t="str">
        <f ca="true">+IF(OFFSET('Sanitation Data'!$E$28,0,10*ROW('Sanitation Data'!E107))="","",OFFSET('Sanitation Data'!$E$28,0,10*ROW('Sanitation Data'!E107)))</f>
        <v/>
      </c>
      <c r="CQ113" s="296" t="str">
        <f ca="true">+IF(OFFSET('Sanitation Data'!$E$29,0,10*ROW('Sanitation Data'!E107))="","",OFFSET('Sanitation Data'!$E$29,0,10*ROW('Sanitation Data'!E107)))</f>
        <v/>
      </c>
      <c r="CR113" s="296" t="str">
        <f ca="true">+IF(OFFSET('Sanitation Data'!$E$30,0,10*ROW('Sanitation Data'!E107))="","",OFFSET('Sanitation Data'!$E$30,0,10*ROW('Sanitation Data'!E107)))</f>
        <v/>
      </c>
      <c r="CS113" s="296" t="str">
        <f ca="true">+IF(OFFSET('Sanitation Data'!$E$31,0,10*ROW('Sanitation Data'!E107))="","",OFFSET('Sanitation Data'!$E$31,0,10*ROW('Sanitation Data'!E107)))</f>
        <v/>
      </c>
      <c r="CT113" s="296" t="str">
        <f ca="true">+IF(OFFSET('Sanitation Data'!$E$32,0,10*ROW('Sanitation Data'!E107))="","",OFFSET('Sanitation Data'!$E$32,0,10*ROW('Sanitation Data'!E107)))</f>
        <v/>
      </c>
      <c r="CU113" s="296" t="str">
        <f ca="true">+IF(OFFSET('Sanitation Data'!$F$28,0,10*ROW('Sanitation Data'!F107))="","",OFFSET('Sanitation Data'!$F$28,0,10*ROW('Sanitation Data'!F107)))</f>
        <v/>
      </c>
      <c r="CV113" s="296" t="str">
        <f ca="true">+IF(OFFSET('Sanitation Data'!$F$29,0,10*ROW('Sanitation Data'!F107))="","",OFFSET('Sanitation Data'!$F$29,0,10*ROW('Sanitation Data'!F107)))</f>
        <v/>
      </c>
      <c r="CW113" s="296" t="str">
        <f ca="true">+IF(OFFSET('Sanitation Data'!$F$30,0,10*ROW('Sanitation Data'!F107))="","",OFFSET('Sanitation Data'!$F$30,0,10*ROW('Sanitation Data'!F107)))</f>
        <v/>
      </c>
      <c r="CX113" s="296" t="str">
        <f ca="true">+IF(OFFSET('Sanitation Data'!$F$31,0,10*ROW('Sanitation Data'!F107))="","",OFFSET('Sanitation Data'!$F$31,0,10*ROW('Sanitation Data'!F107)))</f>
        <v/>
      </c>
      <c r="CY113" s="296" t="str">
        <f ca="true">+IF(OFFSET('Sanitation Data'!$F$32,0,10*ROW('Sanitation Data'!F107))="","",OFFSET('Sanitation Data'!$F$32,0,10*ROW('Sanitation Data'!F107)))</f>
        <v/>
      </c>
      <c r="CZ113" s="296" t="str">
        <f ca="true">+IF(OFFSET('Sanitation Data'!$G$28,0,10*ROW('Sanitation Data'!G107))="","",OFFSET('Sanitation Data'!$G$28,0,10*ROW('Sanitation Data'!G107)))</f>
        <v/>
      </c>
      <c r="DA113" s="296" t="str">
        <f ca="true">+IF(OFFSET('Sanitation Data'!$G$29,0,10*ROW('Sanitation Data'!G107))="","",OFFSET('Sanitation Data'!$G$29,0,10*ROW('Sanitation Data'!G107)))</f>
        <v/>
      </c>
      <c r="DB113" s="296" t="str">
        <f ca="true">+IF(OFFSET('Sanitation Data'!$G$30,0,10*ROW('Sanitation Data'!G107))="","",OFFSET('Sanitation Data'!$G$30,0,10*ROW('Sanitation Data'!G107)))</f>
        <v/>
      </c>
      <c r="DC113" s="296" t="str">
        <f ca="true">+IF(OFFSET('Sanitation Data'!$G$31,0,10*ROW('Sanitation Data'!G107))="","",OFFSET('Sanitation Data'!$G$31,0,10*ROW('Sanitation Data'!G107)))</f>
        <v/>
      </c>
      <c r="DD113" s="296" t="str">
        <f ca="true">+IF(OFFSET('Sanitation Data'!$G$32,0,10*ROW('Sanitation Data'!G107))="","",OFFSET('Sanitation Data'!$G$32,0,10*ROW('Sanitation Data'!G107)))</f>
        <v/>
      </c>
      <c r="DE113" s="296" t="str">
        <f ca="true">+IF(OFFSET('Sanitation Data'!$H$28,0,10*ROW('Sanitation Data'!H107))="","",OFFSET('Sanitation Data'!$H$28,0,10*ROW('Sanitation Data'!H107)))</f>
        <v/>
      </c>
      <c r="DF113" s="296" t="str">
        <f ca="true">+IF(OFFSET('Sanitation Data'!$H$29,0,10*ROW('Sanitation Data'!H107))="","",OFFSET('Sanitation Data'!$H$29,0,10*ROW('Sanitation Data'!H107)))</f>
        <v/>
      </c>
      <c r="DG113" s="296" t="str">
        <f ca="true">+IF(OFFSET('Sanitation Data'!$H$30,0,10*ROW('Sanitation Data'!H107))="","",OFFSET('Sanitation Data'!$H$30,0,10*ROW('Sanitation Data'!H107)))</f>
        <v/>
      </c>
      <c r="DH113" s="296" t="str">
        <f ca="true">+IF(OFFSET('Sanitation Data'!$H$31,0,10*ROW('Sanitation Data'!H107))="","",OFFSET('Sanitation Data'!$H$31,0,10*ROW('Sanitation Data'!H107)))</f>
        <v/>
      </c>
      <c r="DI113" s="296" t="str">
        <f ca="true">+IF(OFFSET('Sanitation Data'!$H$32,0,10*ROW('Sanitation Data'!H107))="","",OFFSET('Sanitation Data'!$H$32,0,10*ROW('Sanitation Data'!H107)))</f>
        <v/>
      </c>
      <c r="DJ113" s="296" t="str">
        <f ca="true">+IF(OFFSET('Sanitation Data'!$I$28,0,10*ROW('Sanitation Data'!I107))="","",OFFSET('Sanitation Data'!$I$28,0,10*ROW('Sanitation Data'!I107)))</f>
        <v/>
      </c>
      <c r="DK113" s="296" t="str">
        <f ca="true">+IF(OFFSET('Sanitation Data'!$I$29,0,10*ROW('Sanitation Data'!I107))="","",OFFSET('Sanitation Data'!$I$29,0,10*ROW('Sanitation Data'!I107)))</f>
        <v/>
      </c>
      <c r="DL113" s="296" t="str">
        <f ca="true">+IF(OFFSET('Sanitation Data'!$I$30,0,10*ROW('Sanitation Data'!I107))="","",OFFSET('Sanitation Data'!$I$30,0,10*ROW('Sanitation Data'!I107)))</f>
        <v/>
      </c>
      <c r="DM113" s="296" t="str">
        <f ca="true">+IF(OFFSET('Sanitation Data'!$I$31,0,10*ROW('Sanitation Data'!I107))="","",OFFSET('Sanitation Data'!$I$31,0,10*ROW('Sanitation Data'!I107)))</f>
        <v/>
      </c>
      <c r="DN113" s="296" t="str">
        <f ca="true">+IF(OFFSET('Sanitation Data'!$I$32,0,10*ROW('Sanitation Data'!I107))="","",OFFSET('Sanitation Data'!$I$32,0,10*ROW('Sanitation Data'!I107)))</f>
        <v/>
      </c>
      <c r="DO113" s="296" t="str">
        <f ca="true">+IF(OFFSET('Hygiene Data'!$D$11,0,10*ROW('Hygiene Data'!D107))="","",OFFSET('Hygiene Data'!$D$11,0,10*ROW('Hygiene Data'!D107)))</f>
        <v/>
      </c>
      <c r="DP113" s="296" t="str">
        <f ca="true">+IF(OFFSET('Hygiene Data'!$D$12,0,10*ROW('Hygiene Data'!D107))="","",OFFSET('Hygiene Data'!$D$12,0,10*ROW('Hygiene Data'!D107)))</f>
        <v/>
      </c>
      <c r="DQ113" s="296" t="str">
        <f ca="true">+IF(OFFSET('Hygiene Data'!$D$13,0,10*ROW('Hygiene Data'!D107))="","",OFFSET('Hygiene Data'!$D$13,0,10*ROW('Hygiene Data'!D107)))</f>
        <v/>
      </c>
      <c r="DR113" s="296" t="str">
        <f ca="true">+IF(OFFSET('Hygiene Data'!$E$11,0,10*ROW('Hygiene Data'!E107))="","",OFFSET('Hygiene Data'!$E$11,0,10*ROW('Hygiene Data'!E107)))</f>
        <v/>
      </c>
      <c r="DS113" s="296" t="str">
        <f ca="true">+IF(OFFSET('Hygiene Data'!$E$12,0,10*ROW('Hygiene Data'!E107))="","",OFFSET('Hygiene Data'!$E$12,0,10*ROW('Hygiene Data'!E107)))</f>
        <v/>
      </c>
      <c r="DT113" s="296" t="str">
        <f ca="true">+IF(OFFSET('Hygiene Data'!$E$13,0,10*ROW('Hygiene Data'!E107))="","",OFFSET('Hygiene Data'!$E$13,0,10*ROW('Hygiene Data'!E107)))</f>
        <v/>
      </c>
      <c r="DU113" s="296" t="str">
        <f ca="true">+IF(OFFSET('Hygiene Data'!$F$11,0,10*ROW('Hygiene Data'!F107))="","",OFFSET('Hygiene Data'!$F$11,0,10*ROW('Hygiene Data'!F107)))</f>
        <v/>
      </c>
      <c r="DV113" s="296" t="str">
        <f ca="true">+IF(OFFSET('Hygiene Data'!$F$12,0,10*ROW('Hygiene Data'!F107))="","",OFFSET('Hygiene Data'!$F$12,0,10*ROW('Hygiene Data'!F107)))</f>
        <v/>
      </c>
      <c r="DW113" s="296" t="str">
        <f ca="true">+IF(OFFSET('Hygiene Data'!$F$13,0,10*ROW('Hygiene Data'!F107))="","",OFFSET('Hygiene Data'!$F$13,0,10*ROW('Hygiene Data'!F107)))</f>
        <v/>
      </c>
      <c r="DX113" s="296" t="str">
        <f ca="true">+IF(OFFSET('Hygiene Data'!$G$11,0,10*ROW('Hygiene Data'!G107))="","",OFFSET('Hygiene Data'!$G$11,0,10*ROW('Hygiene Data'!G107)))</f>
        <v/>
      </c>
      <c r="DY113" s="296" t="str">
        <f ca="true">+IF(OFFSET('Hygiene Data'!$G$12,0,10*ROW('Hygiene Data'!G107))="","",OFFSET('Hygiene Data'!$G$12,0,10*ROW('Hygiene Data'!G107)))</f>
        <v/>
      </c>
      <c r="DZ113" s="296" t="str">
        <f ca="true">+IF(OFFSET('Hygiene Data'!$G$13,0,10*ROW('Hygiene Data'!G107))="","",OFFSET('Hygiene Data'!$G$13,0,10*ROW('Hygiene Data'!G107)))</f>
        <v/>
      </c>
      <c r="EA113" s="296" t="str">
        <f ca="true">+IF(OFFSET('Hygiene Data'!$H$11,0,10*ROW('Hygiene Data'!H107))="","",OFFSET('Hygiene Data'!$H$11,0,10*ROW('Hygiene Data'!H107)))</f>
        <v/>
      </c>
      <c r="EB113" s="296" t="str">
        <f ca="true">+IF(OFFSET('Hygiene Data'!$H$12,0,10*ROW('Hygiene Data'!H107))="","",OFFSET('Hygiene Data'!$H$12,0,10*ROW('Hygiene Data'!H107)))</f>
        <v/>
      </c>
      <c r="EC113" s="296" t="str">
        <f ca="true">+IF(OFFSET('Hygiene Data'!$H$13,0,10*ROW('Hygiene Data'!H107))="","",OFFSET('Hygiene Data'!$H$13,0,10*ROW('Hygiene Data'!H107)))</f>
        <v/>
      </c>
      <c r="ED113" s="296" t="str">
        <f ca="true">+IF(OFFSET('Hygiene Data'!$I$11,0,10*ROW('Hygiene Data'!I107))="","",OFFSET('Hygiene Data'!$I$11,0,10*ROW('Hygiene Data'!I107)))</f>
        <v/>
      </c>
      <c r="EE113" s="296" t="str">
        <f ca="true">+IF(OFFSET('Hygiene Data'!$I$12,0,10*ROW('Hygiene Data'!I107))="","",OFFSET('Hygiene Data'!$I$12,0,10*ROW('Hygiene Data'!I107)))</f>
        <v/>
      </c>
      <c r="EF113" s="296"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8" t="str">
        <f t="shared" ca="true" si="1"/>
        <v/>
      </c>
      <c r="D114" s="9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6"/>
      <c r="BS114" s="296" t="str">
        <f ca="true">+IF(OFFSET('Water Data'!$D$27,0,10*ROW('Water Data'!D108))="","",OFFSET('Water Data'!$D$27,0,10*ROW('Water Data'!D108)))</f>
        <v/>
      </c>
      <c r="BT114" s="296" t="str">
        <f ca="true">+IF(OFFSET('Water Data'!$D$28,0,10*ROW('Water Data'!D108))="","",OFFSET('Water Data'!$D$28,0,10*ROW('Water Data'!D108)))</f>
        <v/>
      </c>
      <c r="BU114" s="296" t="str">
        <f ca="true">+IF(OFFSET('Water Data'!$D$29,0,10*ROW('Water Data'!D108))="","",OFFSET('Water Data'!$D$29,0,10*ROW('Water Data'!D108)))</f>
        <v/>
      </c>
      <c r="BV114" s="296" t="str">
        <f ca="true">+IF(OFFSET('Water Data'!$E$27,0,10*ROW('Water Data'!E108))="","",OFFSET('Water Data'!$E$27,0,10*ROW('Water Data'!E108)))</f>
        <v/>
      </c>
      <c r="BW114" s="296" t="str">
        <f ca="true">+IF(OFFSET('Water Data'!$E$28,0,10*ROW('Water Data'!E108))="","",OFFSET('Water Data'!$E$28,0,10*ROW('Water Data'!E108)))</f>
        <v/>
      </c>
      <c r="BX114" s="296" t="str">
        <f ca="true">+IF(OFFSET('Water Data'!$E$29,0,10*ROW('Water Data'!E108))="","",OFFSET('Water Data'!$E$29,0,10*ROW('Water Data'!E108)))</f>
        <v/>
      </c>
      <c r="BY114" s="296" t="str">
        <f ca="true">+IF(OFFSET('Water Data'!$F$27,0,10*ROW('Water Data'!F108))="","",OFFSET('Water Data'!$F$27,0,10*ROW('Water Data'!F108)))</f>
        <v/>
      </c>
      <c r="BZ114" s="296" t="str">
        <f ca="true">+IF(OFFSET('Water Data'!$F$28,0,10*ROW('Water Data'!F108))="","",OFFSET('Water Data'!$F$28,0,10*ROW('Water Data'!F108)))</f>
        <v/>
      </c>
      <c r="CA114" s="296" t="str">
        <f ca="true">+IF(OFFSET('Water Data'!$F$29,0,10*ROW('Water Data'!F108))="","",OFFSET('Water Data'!$F$29,0,10*ROW('Water Data'!F108)))</f>
        <v/>
      </c>
      <c r="CB114" s="296" t="str">
        <f ca="true">+IF(OFFSET('Water Data'!$G$27,0,10*ROW('Water Data'!G108))="","",OFFSET('Water Data'!$G$27,0,10*ROW('Water Data'!G108)))</f>
        <v/>
      </c>
      <c r="CC114" s="296" t="str">
        <f ca="true">+IF(OFFSET('Water Data'!$G$28,0,10*ROW('Water Data'!G108))="","",OFFSET('Water Data'!$G$28,0,10*ROW('Water Data'!G108)))</f>
        <v/>
      </c>
      <c r="CD114" s="296" t="str">
        <f ca="true">+IF(OFFSET('Water Data'!$G$29,0,10*ROW('Water Data'!G108))="","",OFFSET('Water Data'!$G$29,0,10*ROW('Water Data'!G108)))</f>
        <v/>
      </c>
      <c r="CE114" s="296" t="str">
        <f ca="true">+IF(OFFSET('Water Data'!$H$27,0,10*ROW('Water Data'!H108))="","",OFFSET('Water Data'!$H$27,0,10*ROW('Water Data'!H108)))</f>
        <v/>
      </c>
      <c r="CF114" s="296" t="str">
        <f ca="true">+IF(OFFSET('Water Data'!$H$28,0,10*ROW('Water Data'!H108))="","",OFFSET('Water Data'!$H$28,0,10*ROW('Water Data'!H108)))</f>
        <v/>
      </c>
      <c r="CG114" s="296" t="str">
        <f ca="true">+IF(OFFSET('Water Data'!$H$29,0,10*ROW('Water Data'!H108))="","",OFFSET('Water Data'!$H$29,0,10*ROW('Water Data'!H108)))</f>
        <v/>
      </c>
      <c r="CH114" s="296" t="str">
        <f ca="true">+IF(OFFSET('Water Data'!$I$27,0,10*ROW('Water Data'!I108))="","",OFFSET('Water Data'!$I$27,0,10*ROW('Water Data'!I108)))</f>
        <v/>
      </c>
      <c r="CI114" s="296" t="str">
        <f ca="true">+IF(OFFSET('Water Data'!$I$28,0,10*ROW('Water Data'!I108))="","",OFFSET('Water Data'!$I$28,0,10*ROW('Water Data'!I108)))</f>
        <v/>
      </c>
      <c r="CJ114" s="296" t="str">
        <f ca="true">+IF(OFFSET('Water Data'!$I$29,0,10*ROW('Water Data'!I108))="","",OFFSET('Water Data'!$I$29,0,10*ROW('Water Data'!I108)))</f>
        <v/>
      </c>
      <c r="CK114" s="296" t="str">
        <f ca="true">+IF(OFFSET('Sanitation Data'!$D$28,0,10*ROW('Sanitation Data'!D108))="","",OFFSET('Sanitation Data'!$D$28,0,10*ROW('Sanitation Data'!D108)))</f>
        <v/>
      </c>
      <c r="CL114" s="296" t="str">
        <f ca="true">+IF(OFFSET('Sanitation Data'!$D$29,0,10*ROW('Sanitation Data'!D108))="","",OFFSET('Sanitation Data'!$D$29,0,10*ROW('Sanitation Data'!D108)))</f>
        <v/>
      </c>
      <c r="CM114" s="296" t="str">
        <f ca="true">+IF(OFFSET('Sanitation Data'!$D$30,0,10*ROW('Sanitation Data'!D108))="","",OFFSET('Sanitation Data'!$D$30,0,10*ROW('Sanitation Data'!D108)))</f>
        <v/>
      </c>
      <c r="CN114" s="296" t="str">
        <f ca="true">+IF(OFFSET('Sanitation Data'!$D$31,0,10*ROW('Sanitation Data'!D108))="","",OFFSET('Sanitation Data'!$D$31,0,10*ROW('Sanitation Data'!D108)))</f>
        <v/>
      </c>
      <c r="CO114" s="296" t="str">
        <f ca="true">+IF(OFFSET('Sanitation Data'!$D$32,0,10*ROW('Sanitation Data'!D108))="","",OFFSET('Sanitation Data'!$D$32,0,10*ROW('Sanitation Data'!D108)))</f>
        <v/>
      </c>
      <c r="CP114" s="296" t="str">
        <f ca="true">+IF(OFFSET('Sanitation Data'!$E$28,0,10*ROW('Sanitation Data'!E108))="","",OFFSET('Sanitation Data'!$E$28,0,10*ROW('Sanitation Data'!E108)))</f>
        <v/>
      </c>
      <c r="CQ114" s="296" t="str">
        <f ca="true">+IF(OFFSET('Sanitation Data'!$E$29,0,10*ROW('Sanitation Data'!E108))="","",OFFSET('Sanitation Data'!$E$29,0,10*ROW('Sanitation Data'!E108)))</f>
        <v/>
      </c>
      <c r="CR114" s="296" t="str">
        <f ca="true">+IF(OFFSET('Sanitation Data'!$E$30,0,10*ROW('Sanitation Data'!E108))="","",OFFSET('Sanitation Data'!$E$30,0,10*ROW('Sanitation Data'!E108)))</f>
        <v/>
      </c>
      <c r="CS114" s="296" t="str">
        <f ca="true">+IF(OFFSET('Sanitation Data'!$E$31,0,10*ROW('Sanitation Data'!E108))="","",OFFSET('Sanitation Data'!$E$31,0,10*ROW('Sanitation Data'!E108)))</f>
        <v/>
      </c>
      <c r="CT114" s="296" t="str">
        <f ca="true">+IF(OFFSET('Sanitation Data'!$E$32,0,10*ROW('Sanitation Data'!E108))="","",OFFSET('Sanitation Data'!$E$32,0,10*ROW('Sanitation Data'!E108)))</f>
        <v/>
      </c>
      <c r="CU114" s="296" t="str">
        <f ca="true">+IF(OFFSET('Sanitation Data'!$F$28,0,10*ROW('Sanitation Data'!F108))="","",OFFSET('Sanitation Data'!$F$28,0,10*ROW('Sanitation Data'!F108)))</f>
        <v/>
      </c>
      <c r="CV114" s="296" t="str">
        <f ca="true">+IF(OFFSET('Sanitation Data'!$F$29,0,10*ROW('Sanitation Data'!F108))="","",OFFSET('Sanitation Data'!$F$29,0,10*ROW('Sanitation Data'!F108)))</f>
        <v/>
      </c>
      <c r="CW114" s="296" t="str">
        <f ca="true">+IF(OFFSET('Sanitation Data'!$F$30,0,10*ROW('Sanitation Data'!F108))="","",OFFSET('Sanitation Data'!$F$30,0,10*ROW('Sanitation Data'!F108)))</f>
        <v/>
      </c>
      <c r="CX114" s="296" t="str">
        <f ca="true">+IF(OFFSET('Sanitation Data'!$F$31,0,10*ROW('Sanitation Data'!F108))="","",OFFSET('Sanitation Data'!$F$31,0,10*ROW('Sanitation Data'!F108)))</f>
        <v/>
      </c>
      <c r="CY114" s="296" t="str">
        <f ca="true">+IF(OFFSET('Sanitation Data'!$F$32,0,10*ROW('Sanitation Data'!F108))="","",OFFSET('Sanitation Data'!$F$32,0,10*ROW('Sanitation Data'!F108)))</f>
        <v/>
      </c>
      <c r="CZ114" s="296" t="str">
        <f ca="true">+IF(OFFSET('Sanitation Data'!$G$28,0,10*ROW('Sanitation Data'!G108))="","",OFFSET('Sanitation Data'!$G$28,0,10*ROW('Sanitation Data'!G108)))</f>
        <v/>
      </c>
      <c r="DA114" s="296" t="str">
        <f ca="true">+IF(OFFSET('Sanitation Data'!$G$29,0,10*ROW('Sanitation Data'!G108))="","",OFFSET('Sanitation Data'!$G$29,0,10*ROW('Sanitation Data'!G108)))</f>
        <v/>
      </c>
      <c r="DB114" s="296" t="str">
        <f ca="true">+IF(OFFSET('Sanitation Data'!$G$30,0,10*ROW('Sanitation Data'!G108))="","",OFFSET('Sanitation Data'!$G$30,0,10*ROW('Sanitation Data'!G108)))</f>
        <v/>
      </c>
      <c r="DC114" s="296" t="str">
        <f ca="true">+IF(OFFSET('Sanitation Data'!$G$31,0,10*ROW('Sanitation Data'!G108))="","",OFFSET('Sanitation Data'!$G$31,0,10*ROW('Sanitation Data'!G108)))</f>
        <v/>
      </c>
      <c r="DD114" s="296" t="str">
        <f ca="true">+IF(OFFSET('Sanitation Data'!$G$32,0,10*ROW('Sanitation Data'!G108))="","",OFFSET('Sanitation Data'!$G$32,0,10*ROW('Sanitation Data'!G108)))</f>
        <v/>
      </c>
      <c r="DE114" s="296" t="str">
        <f ca="true">+IF(OFFSET('Sanitation Data'!$H$28,0,10*ROW('Sanitation Data'!H108))="","",OFFSET('Sanitation Data'!$H$28,0,10*ROW('Sanitation Data'!H108)))</f>
        <v/>
      </c>
      <c r="DF114" s="296" t="str">
        <f ca="true">+IF(OFFSET('Sanitation Data'!$H$29,0,10*ROW('Sanitation Data'!H108))="","",OFFSET('Sanitation Data'!$H$29,0,10*ROW('Sanitation Data'!H108)))</f>
        <v/>
      </c>
      <c r="DG114" s="296" t="str">
        <f ca="true">+IF(OFFSET('Sanitation Data'!$H$30,0,10*ROW('Sanitation Data'!H108))="","",OFFSET('Sanitation Data'!$H$30,0,10*ROW('Sanitation Data'!H108)))</f>
        <v/>
      </c>
      <c r="DH114" s="296" t="str">
        <f ca="true">+IF(OFFSET('Sanitation Data'!$H$31,0,10*ROW('Sanitation Data'!H108))="","",OFFSET('Sanitation Data'!$H$31,0,10*ROW('Sanitation Data'!H108)))</f>
        <v/>
      </c>
      <c r="DI114" s="296" t="str">
        <f ca="true">+IF(OFFSET('Sanitation Data'!$H$32,0,10*ROW('Sanitation Data'!H108))="","",OFFSET('Sanitation Data'!$H$32,0,10*ROW('Sanitation Data'!H108)))</f>
        <v/>
      </c>
      <c r="DJ114" s="296" t="str">
        <f ca="true">+IF(OFFSET('Sanitation Data'!$I$28,0,10*ROW('Sanitation Data'!I108))="","",OFFSET('Sanitation Data'!$I$28,0,10*ROW('Sanitation Data'!I108)))</f>
        <v/>
      </c>
      <c r="DK114" s="296" t="str">
        <f ca="true">+IF(OFFSET('Sanitation Data'!$I$29,0,10*ROW('Sanitation Data'!I108))="","",OFFSET('Sanitation Data'!$I$29,0,10*ROW('Sanitation Data'!I108)))</f>
        <v/>
      </c>
      <c r="DL114" s="296" t="str">
        <f ca="true">+IF(OFFSET('Sanitation Data'!$I$30,0,10*ROW('Sanitation Data'!I108))="","",OFFSET('Sanitation Data'!$I$30,0,10*ROW('Sanitation Data'!I108)))</f>
        <v/>
      </c>
      <c r="DM114" s="296" t="str">
        <f ca="true">+IF(OFFSET('Sanitation Data'!$I$31,0,10*ROW('Sanitation Data'!I108))="","",OFFSET('Sanitation Data'!$I$31,0,10*ROW('Sanitation Data'!I108)))</f>
        <v/>
      </c>
      <c r="DN114" s="296" t="str">
        <f ca="true">+IF(OFFSET('Sanitation Data'!$I$32,0,10*ROW('Sanitation Data'!I108))="","",OFFSET('Sanitation Data'!$I$32,0,10*ROW('Sanitation Data'!I108)))</f>
        <v/>
      </c>
      <c r="DO114" s="296" t="str">
        <f ca="true">+IF(OFFSET('Hygiene Data'!$D$11,0,10*ROW('Hygiene Data'!D108))="","",OFFSET('Hygiene Data'!$D$11,0,10*ROW('Hygiene Data'!D108)))</f>
        <v/>
      </c>
      <c r="DP114" s="296" t="str">
        <f ca="true">+IF(OFFSET('Hygiene Data'!$D$12,0,10*ROW('Hygiene Data'!D108))="","",OFFSET('Hygiene Data'!$D$12,0,10*ROW('Hygiene Data'!D108)))</f>
        <v/>
      </c>
      <c r="DQ114" s="296" t="str">
        <f ca="true">+IF(OFFSET('Hygiene Data'!$D$13,0,10*ROW('Hygiene Data'!D108))="","",OFFSET('Hygiene Data'!$D$13,0,10*ROW('Hygiene Data'!D108)))</f>
        <v/>
      </c>
      <c r="DR114" s="296" t="str">
        <f ca="true">+IF(OFFSET('Hygiene Data'!$E$11,0,10*ROW('Hygiene Data'!E108))="","",OFFSET('Hygiene Data'!$E$11,0,10*ROW('Hygiene Data'!E108)))</f>
        <v/>
      </c>
      <c r="DS114" s="296" t="str">
        <f ca="true">+IF(OFFSET('Hygiene Data'!$E$12,0,10*ROW('Hygiene Data'!E108))="","",OFFSET('Hygiene Data'!$E$12,0,10*ROW('Hygiene Data'!E108)))</f>
        <v/>
      </c>
      <c r="DT114" s="296" t="str">
        <f ca="true">+IF(OFFSET('Hygiene Data'!$E$13,0,10*ROW('Hygiene Data'!E108))="","",OFFSET('Hygiene Data'!$E$13,0,10*ROW('Hygiene Data'!E108)))</f>
        <v/>
      </c>
      <c r="DU114" s="296" t="str">
        <f ca="true">+IF(OFFSET('Hygiene Data'!$F$11,0,10*ROW('Hygiene Data'!F108))="","",OFFSET('Hygiene Data'!$F$11,0,10*ROW('Hygiene Data'!F108)))</f>
        <v/>
      </c>
      <c r="DV114" s="296" t="str">
        <f ca="true">+IF(OFFSET('Hygiene Data'!$F$12,0,10*ROW('Hygiene Data'!F108))="","",OFFSET('Hygiene Data'!$F$12,0,10*ROW('Hygiene Data'!F108)))</f>
        <v/>
      </c>
      <c r="DW114" s="296" t="str">
        <f ca="true">+IF(OFFSET('Hygiene Data'!$F$13,0,10*ROW('Hygiene Data'!F108))="","",OFFSET('Hygiene Data'!$F$13,0,10*ROW('Hygiene Data'!F108)))</f>
        <v/>
      </c>
      <c r="DX114" s="296" t="str">
        <f ca="true">+IF(OFFSET('Hygiene Data'!$G$11,0,10*ROW('Hygiene Data'!G108))="","",OFFSET('Hygiene Data'!$G$11,0,10*ROW('Hygiene Data'!G108)))</f>
        <v/>
      </c>
      <c r="DY114" s="296" t="str">
        <f ca="true">+IF(OFFSET('Hygiene Data'!$G$12,0,10*ROW('Hygiene Data'!G108))="","",OFFSET('Hygiene Data'!$G$12,0,10*ROW('Hygiene Data'!G108)))</f>
        <v/>
      </c>
      <c r="DZ114" s="296" t="str">
        <f ca="true">+IF(OFFSET('Hygiene Data'!$G$13,0,10*ROW('Hygiene Data'!G108))="","",OFFSET('Hygiene Data'!$G$13,0,10*ROW('Hygiene Data'!G108)))</f>
        <v/>
      </c>
      <c r="EA114" s="296" t="str">
        <f ca="true">+IF(OFFSET('Hygiene Data'!$H$11,0,10*ROW('Hygiene Data'!H108))="","",OFFSET('Hygiene Data'!$H$11,0,10*ROW('Hygiene Data'!H108)))</f>
        <v/>
      </c>
      <c r="EB114" s="296" t="str">
        <f ca="true">+IF(OFFSET('Hygiene Data'!$H$12,0,10*ROW('Hygiene Data'!H108))="","",OFFSET('Hygiene Data'!$H$12,0,10*ROW('Hygiene Data'!H108)))</f>
        <v/>
      </c>
      <c r="EC114" s="296" t="str">
        <f ca="true">+IF(OFFSET('Hygiene Data'!$H$13,0,10*ROW('Hygiene Data'!H108))="","",OFFSET('Hygiene Data'!$H$13,0,10*ROW('Hygiene Data'!H108)))</f>
        <v/>
      </c>
      <c r="ED114" s="296" t="str">
        <f ca="true">+IF(OFFSET('Hygiene Data'!$I$11,0,10*ROW('Hygiene Data'!I108))="","",OFFSET('Hygiene Data'!$I$11,0,10*ROW('Hygiene Data'!I108)))</f>
        <v/>
      </c>
      <c r="EE114" s="296" t="str">
        <f ca="true">+IF(OFFSET('Hygiene Data'!$I$12,0,10*ROW('Hygiene Data'!I108))="","",OFFSET('Hygiene Data'!$I$12,0,10*ROW('Hygiene Data'!I108)))</f>
        <v/>
      </c>
      <c r="EF114" s="296"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8" t="str">
        <f t="shared" ca="true" si="1"/>
        <v/>
      </c>
      <c r="D115" s="9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6"/>
      <c r="BS115" s="296" t="str">
        <f ca="true">+IF(OFFSET('Water Data'!$D$27,0,10*ROW('Water Data'!D109))="","",OFFSET('Water Data'!$D$27,0,10*ROW('Water Data'!D109)))</f>
        <v/>
      </c>
      <c r="BT115" s="296" t="str">
        <f ca="true">+IF(OFFSET('Water Data'!$D$28,0,10*ROW('Water Data'!D109))="","",OFFSET('Water Data'!$D$28,0,10*ROW('Water Data'!D109)))</f>
        <v/>
      </c>
      <c r="BU115" s="296" t="str">
        <f ca="true">+IF(OFFSET('Water Data'!$D$29,0,10*ROW('Water Data'!D109))="","",OFFSET('Water Data'!$D$29,0,10*ROW('Water Data'!D109)))</f>
        <v/>
      </c>
      <c r="BV115" s="296" t="str">
        <f ca="true">+IF(OFFSET('Water Data'!$E$27,0,10*ROW('Water Data'!E109))="","",OFFSET('Water Data'!$E$27,0,10*ROW('Water Data'!E109)))</f>
        <v/>
      </c>
      <c r="BW115" s="296" t="str">
        <f ca="true">+IF(OFFSET('Water Data'!$E$28,0,10*ROW('Water Data'!E109))="","",OFFSET('Water Data'!$E$28,0,10*ROW('Water Data'!E109)))</f>
        <v/>
      </c>
      <c r="BX115" s="296" t="str">
        <f ca="true">+IF(OFFSET('Water Data'!$E$29,0,10*ROW('Water Data'!E109))="","",OFFSET('Water Data'!$E$29,0,10*ROW('Water Data'!E109)))</f>
        <v/>
      </c>
      <c r="BY115" s="296" t="str">
        <f ca="true">+IF(OFFSET('Water Data'!$F$27,0,10*ROW('Water Data'!F109))="","",OFFSET('Water Data'!$F$27,0,10*ROW('Water Data'!F109)))</f>
        <v/>
      </c>
      <c r="BZ115" s="296" t="str">
        <f ca="true">+IF(OFFSET('Water Data'!$F$28,0,10*ROW('Water Data'!F109))="","",OFFSET('Water Data'!$F$28,0,10*ROW('Water Data'!F109)))</f>
        <v/>
      </c>
      <c r="CA115" s="296" t="str">
        <f ca="true">+IF(OFFSET('Water Data'!$F$29,0,10*ROW('Water Data'!F109))="","",OFFSET('Water Data'!$F$29,0,10*ROW('Water Data'!F109)))</f>
        <v/>
      </c>
      <c r="CB115" s="296" t="str">
        <f ca="true">+IF(OFFSET('Water Data'!$G$27,0,10*ROW('Water Data'!G109))="","",OFFSET('Water Data'!$G$27,0,10*ROW('Water Data'!G109)))</f>
        <v/>
      </c>
      <c r="CC115" s="296" t="str">
        <f ca="true">+IF(OFFSET('Water Data'!$G$28,0,10*ROW('Water Data'!G109))="","",OFFSET('Water Data'!$G$28,0,10*ROW('Water Data'!G109)))</f>
        <v/>
      </c>
      <c r="CD115" s="296" t="str">
        <f ca="true">+IF(OFFSET('Water Data'!$G$29,0,10*ROW('Water Data'!G109))="","",OFFSET('Water Data'!$G$29,0,10*ROW('Water Data'!G109)))</f>
        <v/>
      </c>
      <c r="CE115" s="296" t="str">
        <f ca="true">+IF(OFFSET('Water Data'!$H$27,0,10*ROW('Water Data'!H109))="","",OFFSET('Water Data'!$H$27,0,10*ROW('Water Data'!H109)))</f>
        <v/>
      </c>
      <c r="CF115" s="296" t="str">
        <f ca="true">+IF(OFFSET('Water Data'!$H$28,0,10*ROW('Water Data'!H109))="","",OFFSET('Water Data'!$H$28,0,10*ROW('Water Data'!H109)))</f>
        <v/>
      </c>
      <c r="CG115" s="296" t="str">
        <f ca="true">+IF(OFFSET('Water Data'!$H$29,0,10*ROW('Water Data'!H109))="","",OFFSET('Water Data'!$H$29,0,10*ROW('Water Data'!H109)))</f>
        <v/>
      </c>
      <c r="CH115" s="296" t="str">
        <f ca="true">+IF(OFFSET('Water Data'!$I$27,0,10*ROW('Water Data'!I109))="","",OFFSET('Water Data'!$I$27,0,10*ROW('Water Data'!I109)))</f>
        <v/>
      </c>
      <c r="CI115" s="296" t="str">
        <f ca="true">+IF(OFFSET('Water Data'!$I$28,0,10*ROW('Water Data'!I109))="","",OFFSET('Water Data'!$I$28,0,10*ROW('Water Data'!I109)))</f>
        <v/>
      </c>
      <c r="CJ115" s="296" t="str">
        <f ca="true">+IF(OFFSET('Water Data'!$I$29,0,10*ROW('Water Data'!I109))="","",OFFSET('Water Data'!$I$29,0,10*ROW('Water Data'!I109)))</f>
        <v/>
      </c>
      <c r="CK115" s="296" t="str">
        <f ca="true">+IF(OFFSET('Sanitation Data'!$D$28,0,10*ROW('Sanitation Data'!D109))="","",OFFSET('Sanitation Data'!$D$28,0,10*ROW('Sanitation Data'!D109)))</f>
        <v/>
      </c>
      <c r="CL115" s="296" t="str">
        <f ca="true">+IF(OFFSET('Sanitation Data'!$D$29,0,10*ROW('Sanitation Data'!D109))="","",OFFSET('Sanitation Data'!$D$29,0,10*ROW('Sanitation Data'!D109)))</f>
        <v/>
      </c>
      <c r="CM115" s="296" t="str">
        <f ca="true">+IF(OFFSET('Sanitation Data'!$D$30,0,10*ROW('Sanitation Data'!D109))="","",OFFSET('Sanitation Data'!$D$30,0,10*ROW('Sanitation Data'!D109)))</f>
        <v/>
      </c>
      <c r="CN115" s="296" t="str">
        <f ca="true">+IF(OFFSET('Sanitation Data'!$D$31,0,10*ROW('Sanitation Data'!D109))="","",OFFSET('Sanitation Data'!$D$31,0,10*ROW('Sanitation Data'!D109)))</f>
        <v/>
      </c>
      <c r="CO115" s="296" t="str">
        <f ca="true">+IF(OFFSET('Sanitation Data'!$D$32,0,10*ROW('Sanitation Data'!D109))="","",OFFSET('Sanitation Data'!$D$32,0,10*ROW('Sanitation Data'!D109)))</f>
        <v/>
      </c>
      <c r="CP115" s="296" t="str">
        <f ca="true">+IF(OFFSET('Sanitation Data'!$E$28,0,10*ROW('Sanitation Data'!E109))="","",OFFSET('Sanitation Data'!$E$28,0,10*ROW('Sanitation Data'!E109)))</f>
        <v/>
      </c>
      <c r="CQ115" s="296" t="str">
        <f ca="true">+IF(OFFSET('Sanitation Data'!$E$29,0,10*ROW('Sanitation Data'!E109))="","",OFFSET('Sanitation Data'!$E$29,0,10*ROW('Sanitation Data'!E109)))</f>
        <v/>
      </c>
      <c r="CR115" s="296" t="str">
        <f ca="true">+IF(OFFSET('Sanitation Data'!$E$30,0,10*ROW('Sanitation Data'!E109))="","",OFFSET('Sanitation Data'!$E$30,0,10*ROW('Sanitation Data'!E109)))</f>
        <v/>
      </c>
      <c r="CS115" s="296" t="str">
        <f ca="true">+IF(OFFSET('Sanitation Data'!$E$31,0,10*ROW('Sanitation Data'!E109))="","",OFFSET('Sanitation Data'!$E$31,0,10*ROW('Sanitation Data'!E109)))</f>
        <v/>
      </c>
      <c r="CT115" s="296" t="str">
        <f ca="true">+IF(OFFSET('Sanitation Data'!$E$32,0,10*ROW('Sanitation Data'!E109))="","",OFFSET('Sanitation Data'!$E$32,0,10*ROW('Sanitation Data'!E109)))</f>
        <v/>
      </c>
      <c r="CU115" s="296" t="str">
        <f ca="true">+IF(OFFSET('Sanitation Data'!$F$28,0,10*ROW('Sanitation Data'!F109))="","",OFFSET('Sanitation Data'!$F$28,0,10*ROW('Sanitation Data'!F109)))</f>
        <v/>
      </c>
      <c r="CV115" s="296" t="str">
        <f ca="true">+IF(OFFSET('Sanitation Data'!$F$29,0,10*ROW('Sanitation Data'!F109))="","",OFFSET('Sanitation Data'!$F$29,0,10*ROW('Sanitation Data'!F109)))</f>
        <v/>
      </c>
      <c r="CW115" s="296" t="str">
        <f ca="true">+IF(OFFSET('Sanitation Data'!$F$30,0,10*ROW('Sanitation Data'!F109))="","",OFFSET('Sanitation Data'!$F$30,0,10*ROW('Sanitation Data'!F109)))</f>
        <v/>
      </c>
      <c r="CX115" s="296" t="str">
        <f ca="true">+IF(OFFSET('Sanitation Data'!$F$31,0,10*ROW('Sanitation Data'!F109))="","",OFFSET('Sanitation Data'!$F$31,0,10*ROW('Sanitation Data'!F109)))</f>
        <v/>
      </c>
      <c r="CY115" s="296" t="str">
        <f ca="true">+IF(OFFSET('Sanitation Data'!$F$32,0,10*ROW('Sanitation Data'!F109))="","",OFFSET('Sanitation Data'!$F$32,0,10*ROW('Sanitation Data'!F109)))</f>
        <v/>
      </c>
      <c r="CZ115" s="296" t="str">
        <f ca="true">+IF(OFFSET('Sanitation Data'!$G$28,0,10*ROW('Sanitation Data'!G109))="","",OFFSET('Sanitation Data'!$G$28,0,10*ROW('Sanitation Data'!G109)))</f>
        <v/>
      </c>
      <c r="DA115" s="296" t="str">
        <f ca="true">+IF(OFFSET('Sanitation Data'!$G$29,0,10*ROW('Sanitation Data'!G109))="","",OFFSET('Sanitation Data'!$G$29,0,10*ROW('Sanitation Data'!G109)))</f>
        <v/>
      </c>
      <c r="DB115" s="296" t="str">
        <f ca="true">+IF(OFFSET('Sanitation Data'!$G$30,0,10*ROW('Sanitation Data'!G109))="","",OFFSET('Sanitation Data'!$G$30,0,10*ROW('Sanitation Data'!G109)))</f>
        <v/>
      </c>
      <c r="DC115" s="296" t="str">
        <f ca="true">+IF(OFFSET('Sanitation Data'!$G$31,0,10*ROW('Sanitation Data'!G109))="","",OFFSET('Sanitation Data'!$G$31,0,10*ROW('Sanitation Data'!G109)))</f>
        <v/>
      </c>
      <c r="DD115" s="296" t="str">
        <f ca="true">+IF(OFFSET('Sanitation Data'!$G$32,0,10*ROW('Sanitation Data'!G109))="","",OFFSET('Sanitation Data'!$G$32,0,10*ROW('Sanitation Data'!G109)))</f>
        <v/>
      </c>
      <c r="DE115" s="296" t="str">
        <f ca="true">+IF(OFFSET('Sanitation Data'!$H$28,0,10*ROW('Sanitation Data'!H109))="","",OFFSET('Sanitation Data'!$H$28,0,10*ROW('Sanitation Data'!H109)))</f>
        <v/>
      </c>
      <c r="DF115" s="296" t="str">
        <f ca="true">+IF(OFFSET('Sanitation Data'!$H$29,0,10*ROW('Sanitation Data'!H109))="","",OFFSET('Sanitation Data'!$H$29,0,10*ROW('Sanitation Data'!H109)))</f>
        <v/>
      </c>
      <c r="DG115" s="296" t="str">
        <f ca="true">+IF(OFFSET('Sanitation Data'!$H$30,0,10*ROW('Sanitation Data'!H109))="","",OFFSET('Sanitation Data'!$H$30,0,10*ROW('Sanitation Data'!H109)))</f>
        <v/>
      </c>
      <c r="DH115" s="296" t="str">
        <f ca="true">+IF(OFFSET('Sanitation Data'!$H$31,0,10*ROW('Sanitation Data'!H109))="","",OFFSET('Sanitation Data'!$H$31,0,10*ROW('Sanitation Data'!H109)))</f>
        <v/>
      </c>
      <c r="DI115" s="296" t="str">
        <f ca="true">+IF(OFFSET('Sanitation Data'!$H$32,0,10*ROW('Sanitation Data'!H109))="","",OFFSET('Sanitation Data'!$H$32,0,10*ROW('Sanitation Data'!H109)))</f>
        <v/>
      </c>
      <c r="DJ115" s="296" t="str">
        <f ca="true">+IF(OFFSET('Sanitation Data'!$I$28,0,10*ROW('Sanitation Data'!I109))="","",OFFSET('Sanitation Data'!$I$28,0,10*ROW('Sanitation Data'!I109)))</f>
        <v/>
      </c>
      <c r="DK115" s="296" t="str">
        <f ca="true">+IF(OFFSET('Sanitation Data'!$I$29,0,10*ROW('Sanitation Data'!I109))="","",OFFSET('Sanitation Data'!$I$29,0,10*ROW('Sanitation Data'!I109)))</f>
        <v/>
      </c>
      <c r="DL115" s="296" t="str">
        <f ca="true">+IF(OFFSET('Sanitation Data'!$I$30,0,10*ROW('Sanitation Data'!I109))="","",OFFSET('Sanitation Data'!$I$30,0,10*ROW('Sanitation Data'!I109)))</f>
        <v/>
      </c>
      <c r="DM115" s="296" t="str">
        <f ca="true">+IF(OFFSET('Sanitation Data'!$I$31,0,10*ROW('Sanitation Data'!I109))="","",OFFSET('Sanitation Data'!$I$31,0,10*ROW('Sanitation Data'!I109)))</f>
        <v/>
      </c>
      <c r="DN115" s="296" t="str">
        <f ca="true">+IF(OFFSET('Sanitation Data'!$I$32,0,10*ROW('Sanitation Data'!I109))="","",OFFSET('Sanitation Data'!$I$32,0,10*ROW('Sanitation Data'!I109)))</f>
        <v/>
      </c>
      <c r="DO115" s="296" t="str">
        <f ca="true">+IF(OFFSET('Hygiene Data'!$D$11,0,10*ROW('Hygiene Data'!D109))="","",OFFSET('Hygiene Data'!$D$11,0,10*ROW('Hygiene Data'!D109)))</f>
        <v/>
      </c>
      <c r="DP115" s="296" t="str">
        <f ca="true">+IF(OFFSET('Hygiene Data'!$D$12,0,10*ROW('Hygiene Data'!D109))="","",OFFSET('Hygiene Data'!$D$12,0,10*ROW('Hygiene Data'!D109)))</f>
        <v/>
      </c>
      <c r="DQ115" s="296" t="str">
        <f ca="true">+IF(OFFSET('Hygiene Data'!$D$13,0,10*ROW('Hygiene Data'!D109))="","",OFFSET('Hygiene Data'!$D$13,0,10*ROW('Hygiene Data'!D109)))</f>
        <v/>
      </c>
      <c r="DR115" s="296" t="str">
        <f ca="true">+IF(OFFSET('Hygiene Data'!$E$11,0,10*ROW('Hygiene Data'!E109))="","",OFFSET('Hygiene Data'!$E$11,0,10*ROW('Hygiene Data'!E109)))</f>
        <v/>
      </c>
      <c r="DS115" s="296" t="str">
        <f ca="true">+IF(OFFSET('Hygiene Data'!$E$12,0,10*ROW('Hygiene Data'!E109))="","",OFFSET('Hygiene Data'!$E$12,0,10*ROW('Hygiene Data'!E109)))</f>
        <v/>
      </c>
      <c r="DT115" s="296" t="str">
        <f ca="true">+IF(OFFSET('Hygiene Data'!$E$13,0,10*ROW('Hygiene Data'!E109))="","",OFFSET('Hygiene Data'!$E$13,0,10*ROW('Hygiene Data'!E109)))</f>
        <v/>
      </c>
      <c r="DU115" s="296" t="str">
        <f ca="true">+IF(OFFSET('Hygiene Data'!$F$11,0,10*ROW('Hygiene Data'!F109))="","",OFFSET('Hygiene Data'!$F$11,0,10*ROW('Hygiene Data'!F109)))</f>
        <v/>
      </c>
      <c r="DV115" s="296" t="str">
        <f ca="true">+IF(OFFSET('Hygiene Data'!$F$12,0,10*ROW('Hygiene Data'!F109))="","",OFFSET('Hygiene Data'!$F$12,0,10*ROW('Hygiene Data'!F109)))</f>
        <v/>
      </c>
      <c r="DW115" s="296" t="str">
        <f ca="true">+IF(OFFSET('Hygiene Data'!$F$13,0,10*ROW('Hygiene Data'!F109))="","",OFFSET('Hygiene Data'!$F$13,0,10*ROW('Hygiene Data'!F109)))</f>
        <v/>
      </c>
      <c r="DX115" s="296" t="str">
        <f ca="true">+IF(OFFSET('Hygiene Data'!$G$11,0,10*ROW('Hygiene Data'!G109))="","",OFFSET('Hygiene Data'!$G$11,0,10*ROW('Hygiene Data'!G109)))</f>
        <v/>
      </c>
      <c r="DY115" s="296" t="str">
        <f ca="true">+IF(OFFSET('Hygiene Data'!$G$12,0,10*ROW('Hygiene Data'!G109))="","",OFFSET('Hygiene Data'!$G$12,0,10*ROW('Hygiene Data'!G109)))</f>
        <v/>
      </c>
      <c r="DZ115" s="296" t="str">
        <f ca="true">+IF(OFFSET('Hygiene Data'!$G$13,0,10*ROW('Hygiene Data'!G109))="","",OFFSET('Hygiene Data'!$G$13,0,10*ROW('Hygiene Data'!G109)))</f>
        <v/>
      </c>
      <c r="EA115" s="296" t="str">
        <f ca="true">+IF(OFFSET('Hygiene Data'!$H$11,0,10*ROW('Hygiene Data'!H109))="","",OFFSET('Hygiene Data'!$H$11,0,10*ROW('Hygiene Data'!H109)))</f>
        <v/>
      </c>
      <c r="EB115" s="296" t="str">
        <f ca="true">+IF(OFFSET('Hygiene Data'!$H$12,0,10*ROW('Hygiene Data'!H109))="","",OFFSET('Hygiene Data'!$H$12,0,10*ROW('Hygiene Data'!H109)))</f>
        <v/>
      </c>
      <c r="EC115" s="296" t="str">
        <f ca="true">+IF(OFFSET('Hygiene Data'!$H$13,0,10*ROW('Hygiene Data'!H109))="","",OFFSET('Hygiene Data'!$H$13,0,10*ROW('Hygiene Data'!H109)))</f>
        <v/>
      </c>
      <c r="ED115" s="296" t="str">
        <f ca="true">+IF(OFFSET('Hygiene Data'!$I$11,0,10*ROW('Hygiene Data'!I109))="","",OFFSET('Hygiene Data'!$I$11,0,10*ROW('Hygiene Data'!I109)))</f>
        <v/>
      </c>
      <c r="EE115" s="296" t="str">
        <f ca="true">+IF(OFFSET('Hygiene Data'!$I$12,0,10*ROW('Hygiene Data'!I109))="","",OFFSET('Hygiene Data'!$I$12,0,10*ROW('Hygiene Data'!I109)))</f>
        <v/>
      </c>
      <c r="EF115" s="296"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8" t="str">
        <f t="shared" ca="true" si="1"/>
        <v/>
      </c>
      <c r="D116" s="9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6"/>
      <c r="BS116" s="296" t="str">
        <f ca="true">+IF(OFFSET('Water Data'!$D$27,0,10*ROW('Water Data'!D110))="","",OFFSET('Water Data'!$D$27,0,10*ROW('Water Data'!D110)))</f>
        <v/>
      </c>
      <c r="BT116" s="296" t="str">
        <f ca="true">+IF(OFFSET('Water Data'!$D$28,0,10*ROW('Water Data'!D110))="","",OFFSET('Water Data'!$D$28,0,10*ROW('Water Data'!D110)))</f>
        <v/>
      </c>
      <c r="BU116" s="296" t="str">
        <f ca="true">+IF(OFFSET('Water Data'!$D$29,0,10*ROW('Water Data'!D110))="","",OFFSET('Water Data'!$D$29,0,10*ROW('Water Data'!D110)))</f>
        <v/>
      </c>
      <c r="BV116" s="296" t="str">
        <f ca="true">+IF(OFFSET('Water Data'!$E$27,0,10*ROW('Water Data'!E110))="","",OFFSET('Water Data'!$E$27,0,10*ROW('Water Data'!E110)))</f>
        <v/>
      </c>
      <c r="BW116" s="296" t="str">
        <f ca="true">+IF(OFFSET('Water Data'!$E$28,0,10*ROW('Water Data'!E110))="","",OFFSET('Water Data'!$E$28,0,10*ROW('Water Data'!E110)))</f>
        <v/>
      </c>
      <c r="BX116" s="296" t="str">
        <f ca="true">+IF(OFFSET('Water Data'!$E$29,0,10*ROW('Water Data'!E110))="","",OFFSET('Water Data'!$E$29,0,10*ROW('Water Data'!E110)))</f>
        <v/>
      </c>
      <c r="BY116" s="296" t="str">
        <f ca="true">+IF(OFFSET('Water Data'!$F$27,0,10*ROW('Water Data'!F110))="","",OFFSET('Water Data'!$F$27,0,10*ROW('Water Data'!F110)))</f>
        <v/>
      </c>
      <c r="BZ116" s="296" t="str">
        <f ca="true">+IF(OFFSET('Water Data'!$F$28,0,10*ROW('Water Data'!F110))="","",OFFSET('Water Data'!$F$28,0,10*ROW('Water Data'!F110)))</f>
        <v/>
      </c>
      <c r="CA116" s="296" t="str">
        <f ca="true">+IF(OFFSET('Water Data'!$F$29,0,10*ROW('Water Data'!F110))="","",OFFSET('Water Data'!$F$29,0,10*ROW('Water Data'!F110)))</f>
        <v/>
      </c>
      <c r="CB116" s="296" t="str">
        <f ca="true">+IF(OFFSET('Water Data'!$G$27,0,10*ROW('Water Data'!G110))="","",OFFSET('Water Data'!$G$27,0,10*ROW('Water Data'!G110)))</f>
        <v/>
      </c>
      <c r="CC116" s="296" t="str">
        <f ca="true">+IF(OFFSET('Water Data'!$G$28,0,10*ROW('Water Data'!G110))="","",OFFSET('Water Data'!$G$28,0,10*ROW('Water Data'!G110)))</f>
        <v/>
      </c>
      <c r="CD116" s="296" t="str">
        <f ca="true">+IF(OFFSET('Water Data'!$G$29,0,10*ROW('Water Data'!G110))="","",OFFSET('Water Data'!$G$29,0,10*ROW('Water Data'!G110)))</f>
        <v/>
      </c>
      <c r="CE116" s="296" t="str">
        <f ca="true">+IF(OFFSET('Water Data'!$H$27,0,10*ROW('Water Data'!H110))="","",OFFSET('Water Data'!$H$27,0,10*ROW('Water Data'!H110)))</f>
        <v/>
      </c>
      <c r="CF116" s="296" t="str">
        <f ca="true">+IF(OFFSET('Water Data'!$H$28,0,10*ROW('Water Data'!H110))="","",OFFSET('Water Data'!$H$28,0,10*ROW('Water Data'!H110)))</f>
        <v/>
      </c>
      <c r="CG116" s="296" t="str">
        <f ca="true">+IF(OFFSET('Water Data'!$H$29,0,10*ROW('Water Data'!H110))="","",OFFSET('Water Data'!$H$29,0,10*ROW('Water Data'!H110)))</f>
        <v/>
      </c>
      <c r="CH116" s="296" t="str">
        <f ca="true">+IF(OFFSET('Water Data'!$I$27,0,10*ROW('Water Data'!I110))="","",OFFSET('Water Data'!$I$27,0,10*ROW('Water Data'!I110)))</f>
        <v/>
      </c>
      <c r="CI116" s="296" t="str">
        <f ca="true">+IF(OFFSET('Water Data'!$I$28,0,10*ROW('Water Data'!I110))="","",OFFSET('Water Data'!$I$28,0,10*ROW('Water Data'!I110)))</f>
        <v/>
      </c>
      <c r="CJ116" s="296" t="str">
        <f ca="true">+IF(OFFSET('Water Data'!$I$29,0,10*ROW('Water Data'!I110))="","",OFFSET('Water Data'!$I$29,0,10*ROW('Water Data'!I110)))</f>
        <v/>
      </c>
      <c r="CK116" s="296" t="str">
        <f ca="true">+IF(OFFSET('Sanitation Data'!$D$28,0,10*ROW('Sanitation Data'!D110))="","",OFFSET('Sanitation Data'!$D$28,0,10*ROW('Sanitation Data'!D110)))</f>
        <v/>
      </c>
      <c r="CL116" s="296" t="str">
        <f ca="true">+IF(OFFSET('Sanitation Data'!$D$29,0,10*ROW('Sanitation Data'!D110))="","",OFFSET('Sanitation Data'!$D$29,0,10*ROW('Sanitation Data'!D110)))</f>
        <v/>
      </c>
      <c r="CM116" s="296" t="str">
        <f ca="true">+IF(OFFSET('Sanitation Data'!$D$30,0,10*ROW('Sanitation Data'!D110))="","",OFFSET('Sanitation Data'!$D$30,0,10*ROW('Sanitation Data'!D110)))</f>
        <v/>
      </c>
      <c r="CN116" s="296" t="str">
        <f ca="true">+IF(OFFSET('Sanitation Data'!$D$31,0,10*ROW('Sanitation Data'!D110))="","",OFFSET('Sanitation Data'!$D$31,0,10*ROW('Sanitation Data'!D110)))</f>
        <v/>
      </c>
      <c r="CO116" s="296" t="str">
        <f ca="true">+IF(OFFSET('Sanitation Data'!$D$32,0,10*ROW('Sanitation Data'!D110))="","",OFFSET('Sanitation Data'!$D$32,0,10*ROW('Sanitation Data'!D110)))</f>
        <v/>
      </c>
      <c r="CP116" s="296" t="str">
        <f ca="true">+IF(OFFSET('Sanitation Data'!$E$28,0,10*ROW('Sanitation Data'!E110))="","",OFFSET('Sanitation Data'!$E$28,0,10*ROW('Sanitation Data'!E110)))</f>
        <v/>
      </c>
      <c r="CQ116" s="296" t="str">
        <f ca="true">+IF(OFFSET('Sanitation Data'!$E$29,0,10*ROW('Sanitation Data'!E110))="","",OFFSET('Sanitation Data'!$E$29,0,10*ROW('Sanitation Data'!E110)))</f>
        <v/>
      </c>
      <c r="CR116" s="296" t="str">
        <f ca="true">+IF(OFFSET('Sanitation Data'!$E$30,0,10*ROW('Sanitation Data'!E110))="","",OFFSET('Sanitation Data'!$E$30,0,10*ROW('Sanitation Data'!E110)))</f>
        <v/>
      </c>
      <c r="CS116" s="296" t="str">
        <f ca="true">+IF(OFFSET('Sanitation Data'!$E$31,0,10*ROW('Sanitation Data'!E110))="","",OFFSET('Sanitation Data'!$E$31,0,10*ROW('Sanitation Data'!E110)))</f>
        <v/>
      </c>
      <c r="CT116" s="296" t="str">
        <f ca="true">+IF(OFFSET('Sanitation Data'!$E$32,0,10*ROW('Sanitation Data'!E110))="","",OFFSET('Sanitation Data'!$E$32,0,10*ROW('Sanitation Data'!E110)))</f>
        <v/>
      </c>
      <c r="CU116" s="296" t="str">
        <f ca="true">+IF(OFFSET('Sanitation Data'!$F$28,0,10*ROW('Sanitation Data'!F110))="","",OFFSET('Sanitation Data'!$F$28,0,10*ROW('Sanitation Data'!F110)))</f>
        <v/>
      </c>
      <c r="CV116" s="296" t="str">
        <f ca="true">+IF(OFFSET('Sanitation Data'!$F$29,0,10*ROW('Sanitation Data'!F110))="","",OFFSET('Sanitation Data'!$F$29,0,10*ROW('Sanitation Data'!F110)))</f>
        <v/>
      </c>
      <c r="CW116" s="296" t="str">
        <f ca="true">+IF(OFFSET('Sanitation Data'!$F$30,0,10*ROW('Sanitation Data'!F110))="","",OFFSET('Sanitation Data'!$F$30,0,10*ROW('Sanitation Data'!F110)))</f>
        <v/>
      </c>
      <c r="CX116" s="296" t="str">
        <f ca="true">+IF(OFFSET('Sanitation Data'!$F$31,0,10*ROW('Sanitation Data'!F110))="","",OFFSET('Sanitation Data'!$F$31,0,10*ROW('Sanitation Data'!F110)))</f>
        <v/>
      </c>
      <c r="CY116" s="296" t="str">
        <f ca="true">+IF(OFFSET('Sanitation Data'!$F$32,0,10*ROW('Sanitation Data'!F110))="","",OFFSET('Sanitation Data'!$F$32,0,10*ROW('Sanitation Data'!F110)))</f>
        <v/>
      </c>
      <c r="CZ116" s="296" t="str">
        <f ca="true">+IF(OFFSET('Sanitation Data'!$G$28,0,10*ROW('Sanitation Data'!G110))="","",OFFSET('Sanitation Data'!$G$28,0,10*ROW('Sanitation Data'!G110)))</f>
        <v/>
      </c>
      <c r="DA116" s="296" t="str">
        <f ca="true">+IF(OFFSET('Sanitation Data'!$G$29,0,10*ROW('Sanitation Data'!G110))="","",OFFSET('Sanitation Data'!$G$29,0,10*ROW('Sanitation Data'!G110)))</f>
        <v/>
      </c>
      <c r="DB116" s="296" t="str">
        <f ca="true">+IF(OFFSET('Sanitation Data'!$G$30,0,10*ROW('Sanitation Data'!G110))="","",OFFSET('Sanitation Data'!$G$30,0,10*ROW('Sanitation Data'!G110)))</f>
        <v/>
      </c>
      <c r="DC116" s="296" t="str">
        <f ca="true">+IF(OFFSET('Sanitation Data'!$G$31,0,10*ROW('Sanitation Data'!G110))="","",OFFSET('Sanitation Data'!$G$31,0,10*ROW('Sanitation Data'!G110)))</f>
        <v/>
      </c>
      <c r="DD116" s="296" t="str">
        <f ca="true">+IF(OFFSET('Sanitation Data'!$G$32,0,10*ROW('Sanitation Data'!G110))="","",OFFSET('Sanitation Data'!$G$32,0,10*ROW('Sanitation Data'!G110)))</f>
        <v/>
      </c>
      <c r="DE116" s="296" t="str">
        <f ca="true">+IF(OFFSET('Sanitation Data'!$H$28,0,10*ROW('Sanitation Data'!H110))="","",OFFSET('Sanitation Data'!$H$28,0,10*ROW('Sanitation Data'!H110)))</f>
        <v/>
      </c>
      <c r="DF116" s="296" t="str">
        <f ca="true">+IF(OFFSET('Sanitation Data'!$H$29,0,10*ROW('Sanitation Data'!H110))="","",OFFSET('Sanitation Data'!$H$29,0,10*ROW('Sanitation Data'!H110)))</f>
        <v/>
      </c>
      <c r="DG116" s="296" t="str">
        <f ca="true">+IF(OFFSET('Sanitation Data'!$H$30,0,10*ROW('Sanitation Data'!H110))="","",OFFSET('Sanitation Data'!$H$30,0,10*ROW('Sanitation Data'!H110)))</f>
        <v/>
      </c>
      <c r="DH116" s="296" t="str">
        <f ca="true">+IF(OFFSET('Sanitation Data'!$H$31,0,10*ROW('Sanitation Data'!H110))="","",OFFSET('Sanitation Data'!$H$31,0,10*ROW('Sanitation Data'!H110)))</f>
        <v/>
      </c>
      <c r="DI116" s="296" t="str">
        <f ca="true">+IF(OFFSET('Sanitation Data'!$H$32,0,10*ROW('Sanitation Data'!H110))="","",OFFSET('Sanitation Data'!$H$32,0,10*ROW('Sanitation Data'!H110)))</f>
        <v/>
      </c>
      <c r="DJ116" s="296" t="str">
        <f ca="true">+IF(OFFSET('Sanitation Data'!$I$28,0,10*ROW('Sanitation Data'!I110))="","",OFFSET('Sanitation Data'!$I$28,0,10*ROW('Sanitation Data'!I110)))</f>
        <v/>
      </c>
      <c r="DK116" s="296" t="str">
        <f ca="true">+IF(OFFSET('Sanitation Data'!$I$29,0,10*ROW('Sanitation Data'!I110))="","",OFFSET('Sanitation Data'!$I$29,0,10*ROW('Sanitation Data'!I110)))</f>
        <v/>
      </c>
      <c r="DL116" s="296" t="str">
        <f ca="true">+IF(OFFSET('Sanitation Data'!$I$30,0,10*ROW('Sanitation Data'!I110))="","",OFFSET('Sanitation Data'!$I$30,0,10*ROW('Sanitation Data'!I110)))</f>
        <v/>
      </c>
      <c r="DM116" s="296" t="str">
        <f ca="true">+IF(OFFSET('Sanitation Data'!$I$31,0,10*ROW('Sanitation Data'!I110))="","",OFFSET('Sanitation Data'!$I$31,0,10*ROW('Sanitation Data'!I110)))</f>
        <v/>
      </c>
      <c r="DN116" s="296" t="str">
        <f ca="true">+IF(OFFSET('Sanitation Data'!$I$32,0,10*ROW('Sanitation Data'!I110))="","",OFFSET('Sanitation Data'!$I$32,0,10*ROW('Sanitation Data'!I110)))</f>
        <v/>
      </c>
      <c r="DO116" s="296" t="str">
        <f ca="true">+IF(OFFSET('Hygiene Data'!$D$11,0,10*ROW('Hygiene Data'!D110))="","",OFFSET('Hygiene Data'!$D$11,0,10*ROW('Hygiene Data'!D110)))</f>
        <v/>
      </c>
      <c r="DP116" s="296" t="str">
        <f ca="true">+IF(OFFSET('Hygiene Data'!$D$12,0,10*ROW('Hygiene Data'!D110))="","",OFFSET('Hygiene Data'!$D$12,0,10*ROW('Hygiene Data'!D110)))</f>
        <v/>
      </c>
      <c r="DQ116" s="296" t="str">
        <f ca="true">+IF(OFFSET('Hygiene Data'!$D$13,0,10*ROW('Hygiene Data'!D110))="","",OFFSET('Hygiene Data'!$D$13,0,10*ROW('Hygiene Data'!D110)))</f>
        <v/>
      </c>
      <c r="DR116" s="296" t="str">
        <f ca="true">+IF(OFFSET('Hygiene Data'!$E$11,0,10*ROW('Hygiene Data'!E110))="","",OFFSET('Hygiene Data'!$E$11,0,10*ROW('Hygiene Data'!E110)))</f>
        <v/>
      </c>
      <c r="DS116" s="296" t="str">
        <f ca="true">+IF(OFFSET('Hygiene Data'!$E$12,0,10*ROW('Hygiene Data'!E110))="","",OFFSET('Hygiene Data'!$E$12,0,10*ROW('Hygiene Data'!E110)))</f>
        <v/>
      </c>
      <c r="DT116" s="296" t="str">
        <f ca="true">+IF(OFFSET('Hygiene Data'!$E$13,0,10*ROW('Hygiene Data'!E110))="","",OFFSET('Hygiene Data'!$E$13,0,10*ROW('Hygiene Data'!E110)))</f>
        <v/>
      </c>
      <c r="DU116" s="296" t="str">
        <f ca="true">+IF(OFFSET('Hygiene Data'!$F$11,0,10*ROW('Hygiene Data'!F110))="","",OFFSET('Hygiene Data'!$F$11,0,10*ROW('Hygiene Data'!F110)))</f>
        <v/>
      </c>
      <c r="DV116" s="296" t="str">
        <f ca="true">+IF(OFFSET('Hygiene Data'!$F$12,0,10*ROW('Hygiene Data'!F110))="","",OFFSET('Hygiene Data'!$F$12,0,10*ROW('Hygiene Data'!F110)))</f>
        <v/>
      </c>
      <c r="DW116" s="296" t="str">
        <f ca="true">+IF(OFFSET('Hygiene Data'!$F$13,0,10*ROW('Hygiene Data'!F110))="","",OFFSET('Hygiene Data'!$F$13,0,10*ROW('Hygiene Data'!F110)))</f>
        <v/>
      </c>
      <c r="DX116" s="296" t="str">
        <f ca="true">+IF(OFFSET('Hygiene Data'!$G$11,0,10*ROW('Hygiene Data'!G110))="","",OFFSET('Hygiene Data'!$G$11,0,10*ROW('Hygiene Data'!G110)))</f>
        <v/>
      </c>
      <c r="DY116" s="296" t="str">
        <f ca="true">+IF(OFFSET('Hygiene Data'!$G$12,0,10*ROW('Hygiene Data'!G110))="","",OFFSET('Hygiene Data'!$G$12,0,10*ROW('Hygiene Data'!G110)))</f>
        <v/>
      </c>
      <c r="DZ116" s="296" t="str">
        <f ca="true">+IF(OFFSET('Hygiene Data'!$G$13,0,10*ROW('Hygiene Data'!G110))="","",OFFSET('Hygiene Data'!$G$13,0,10*ROW('Hygiene Data'!G110)))</f>
        <v/>
      </c>
      <c r="EA116" s="296" t="str">
        <f ca="true">+IF(OFFSET('Hygiene Data'!$H$11,0,10*ROW('Hygiene Data'!H110))="","",OFFSET('Hygiene Data'!$H$11,0,10*ROW('Hygiene Data'!H110)))</f>
        <v/>
      </c>
      <c r="EB116" s="296" t="str">
        <f ca="true">+IF(OFFSET('Hygiene Data'!$H$12,0,10*ROW('Hygiene Data'!H110))="","",OFFSET('Hygiene Data'!$H$12,0,10*ROW('Hygiene Data'!H110)))</f>
        <v/>
      </c>
      <c r="EC116" s="296" t="str">
        <f ca="true">+IF(OFFSET('Hygiene Data'!$H$13,0,10*ROW('Hygiene Data'!H110))="","",OFFSET('Hygiene Data'!$H$13,0,10*ROW('Hygiene Data'!H110)))</f>
        <v/>
      </c>
      <c r="ED116" s="296" t="str">
        <f ca="true">+IF(OFFSET('Hygiene Data'!$I$11,0,10*ROW('Hygiene Data'!I110))="","",OFFSET('Hygiene Data'!$I$11,0,10*ROW('Hygiene Data'!I110)))</f>
        <v/>
      </c>
      <c r="EE116" s="296" t="str">
        <f ca="true">+IF(OFFSET('Hygiene Data'!$I$12,0,10*ROW('Hygiene Data'!I110))="","",OFFSET('Hygiene Data'!$I$12,0,10*ROW('Hygiene Data'!I110)))</f>
        <v/>
      </c>
      <c r="EF116" s="296"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8" t="str">
        <f t="shared" ca="true" si="1"/>
        <v/>
      </c>
      <c r="D117" s="9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6"/>
      <c r="BS117" s="296" t="str">
        <f ca="true">+IF(OFFSET('Water Data'!$D$27,0,10*ROW('Water Data'!D111))="","",OFFSET('Water Data'!$D$27,0,10*ROW('Water Data'!D111)))</f>
        <v/>
      </c>
      <c r="BT117" s="296" t="str">
        <f ca="true">+IF(OFFSET('Water Data'!$D$28,0,10*ROW('Water Data'!D111))="","",OFFSET('Water Data'!$D$28,0,10*ROW('Water Data'!D111)))</f>
        <v/>
      </c>
      <c r="BU117" s="296" t="str">
        <f ca="true">+IF(OFFSET('Water Data'!$D$29,0,10*ROW('Water Data'!D111))="","",OFFSET('Water Data'!$D$29,0,10*ROW('Water Data'!D111)))</f>
        <v/>
      </c>
      <c r="BV117" s="296" t="str">
        <f ca="true">+IF(OFFSET('Water Data'!$E$27,0,10*ROW('Water Data'!E111))="","",OFFSET('Water Data'!$E$27,0,10*ROW('Water Data'!E111)))</f>
        <v/>
      </c>
      <c r="BW117" s="296" t="str">
        <f ca="true">+IF(OFFSET('Water Data'!$E$28,0,10*ROW('Water Data'!E111))="","",OFFSET('Water Data'!$E$28,0,10*ROW('Water Data'!E111)))</f>
        <v/>
      </c>
      <c r="BX117" s="296" t="str">
        <f ca="true">+IF(OFFSET('Water Data'!$E$29,0,10*ROW('Water Data'!E111))="","",OFFSET('Water Data'!$E$29,0,10*ROW('Water Data'!E111)))</f>
        <v/>
      </c>
      <c r="BY117" s="296" t="str">
        <f ca="true">+IF(OFFSET('Water Data'!$F$27,0,10*ROW('Water Data'!F111))="","",OFFSET('Water Data'!$F$27,0,10*ROW('Water Data'!F111)))</f>
        <v/>
      </c>
      <c r="BZ117" s="296" t="str">
        <f ca="true">+IF(OFFSET('Water Data'!$F$28,0,10*ROW('Water Data'!F111))="","",OFFSET('Water Data'!$F$28,0,10*ROW('Water Data'!F111)))</f>
        <v/>
      </c>
      <c r="CA117" s="296" t="str">
        <f ca="true">+IF(OFFSET('Water Data'!$F$29,0,10*ROW('Water Data'!F111))="","",OFFSET('Water Data'!$F$29,0,10*ROW('Water Data'!F111)))</f>
        <v/>
      </c>
      <c r="CB117" s="296" t="str">
        <f ca="true">+IF(OFFSET('Water Data'!$G$27,0,10*ROW('Water Data'!G111))="","",OFFSET('Water Data'!$G$27,0,10*ROW('Water Data'!G111)))</f>
        <v/>
      </c>
      <c r="CC117" s="296" t="str">
        <f ca="true">+IF(OFFSET('Water Data'!$G$28,0,10*ROW('Water Data'!G111))="","",OFFSET('Water Data'!$G$28,0,10*ROW('Water Data'!G111)))</f>
        <v/>
      </c>
      <c r="CD117" s="296" t="str">
        <f ca="true">+IF(OFFSET('Water Data'!$G$29,0,10*ROW('Water Data'!G111))="","",OFFSET('Water Data'!$G$29,0,10*ROW('Water Data'!G111)))</f>
        <v/>
      </c>
      <c r="CE117" s="296" t="str">
        <f ca="true">+IF(OFFSET('Water Data'!$H$27,0,10*ROW('Water Data'!H111))="","",OFFSET('Water Data'!$H$27,0,10*ROW('Water Data'!H111)))</f>
        <v/>
      </c>
      <c r="CF117" s="296" t="str">
        <f ca="true">+IF(OFFSET('Water Data'!$H$28,0,10*ROW('Water Data'!H111))="","",OFFSET('Water Data'!$H$28,0,10*ROW('Water Data'!H111)))</f>
        <v/>
      </c>
      <c r="CG117" s="296" t="str">
        <f ca="true">+IF(OFFSET('Water Data'!$H$29,0,10*ROW('Water Data'!H111))="","",OFFSET('Water Data'!$H$29,0,10*ROW('Water Data'!H111)))</f>
        <v/>
      </c>
      <c r="CH117" s="296" t="str">
        <f ca="true">+IF(OFFSET('Water Data'!$I$27,0,10*ROW('Water Data'!I111))="","",OFFSET('Water Data'!$I$27,0,10*ROW('Water Data'!I111)))</f>
        <v/>
      </c>
      <c r="CI117" s="296" t="str">
        <f ca="true">+IF(OFFSET('Water Data'!$I$28,0,10*ROW('Water Data'!I111))="","",OFFSET('Water Data'!$I$28,0,10*ROW('Water Data'!I111)))</f>
        <v/>
      </c>
      <c r="CJ117" s="296" t="str">
        <f ca="true">+IF(OFFSET('Water Data'!$I$29,0,10*ROW('Water Data'!I111))="","",OFFSET('Water Data'!$I$29,0,10*ROW('Water Data'!I111)))</f>
        <v/>
      </c>
      <c r="CK117" s="296" t="str">
        <f ca="true">+IF(OFFSET('Sanitation Data'!$D$28,0,10*ROW('Sanitation Data'!D111))="","",OFFSET('Sanitation Data'!$D$28,0,10*ROW('Sanitation Data'!D111)))</f>
        <v/>
      </c>
      <c r="CL117" s="296" t="str">
        <f ca="true">+IF(OFFSET('Sanitation Data'!$D$29,0,10*ROW('Sanitation Data'!D111))="","",OFFSET('Sanitation Data'!$D$29,0,10*ROW('Sanitation Data'!D111)))</f>
        <v/>
      </c>
      <c r="CM117" s="296" t="str">
        <f ca="true">+IF(OFFSET('Sanitation Data'!$D$30,0,10*ROW('Sanitation Data'!D111))="","",OFFSET('Sanitation Data'!$D$30,0,10*ROW('Sanitation Data'!D111)))</f>
        <v/>
      </c>
      <c r="CN117" s="296" t="str">
        <f ca="true">+IF(OFFSET('Sanitation Data'!$D$31,0,10*ROW('Sanitation Data'!D111))="","",OFFSET('Sanitation Data'!$D$31,0,10*ROW('Sanitation Data'!D111)))</f>
        <v/>
      </c>
      <c r="CO117" s="296" t="str">
        <f ca="true">+IF(OFFSET('Sanitation Data'!$D$32,0,10*ROW('Sanitation Data'!D111))="","",OFFSET('Sanitation Data'!$D$32,0,10*ROW('Sanitation Data'!D111)))</f>
        <v/>
      </c>
      <c r="CP117" s="296" t="str">
        <f ca="true">+IF(OFFSET('Sanitation Data'!$E$28,0,10*ROW('Sanitation Data'!E111))="","",OFFSET('Sanitation Data'!$E$28,0,10*ROW('Sanitation Data'!E111)))</f>
        <v/>
      </c>
      <c r="CQ117" s="296" t="str">
        <f ca="true">+IF(OFFSET('Sanitation Data'!$E$29,0,10*ROW('Sanitation Data'!E111))="","",OFFSET('Sanitation Data'!$E$29,0,10*ROW('Sanitation Data'!E111)))</f>
        <v/>
      </c>
      <c r="CR117" s="296" t="str">
        <f ca="true">+IF(OFFSET('Sanitation Data'!$E$30,0,10*ROW('Sanitation Data'!E111))="","",OFFSET('Sanitation Data'!$E$30,0,10*ROW('Sanitation Data'!E111)))</f>
        <v/>
      </c>
      <c r="CS117" s="296" t="str">
        <f ca="true">+IF(OFFSET('Sanitation Data'!$E$31,0,10*ROW('Sanitation Data'!E111))="","",OFFSET('Sanitation Data'!$E$31,0,10*ROW('Sanitation Data'!E111)))</f>
        <v/>
      </c>
      <c r="CT117" s="296" t="str">
        <f ca="true">+IF(OFFSET('Sanitation Data'!$E$32,0,10*ROW('Sanitation Data'!E111))="","",OFFSET('Sanitation Data'!$E$32,0,10*ROW('Sanitation Data'!E111)))</f>
        <v/>
      </c>
      <c r="CU117" s="296" t="str">
        <f ca="true">+IF(OFFSET('Sanitation Data'!$F$28,0,10*ROW('Sanitation Data'!F111))="","",OFFSET('Sanitation Data'!$F$28,0,10*ROW('Sanitation Data'!F111)))</f>
        <v/>
      </c>
      <c r="CV117" s="296" t="str">
        <f ca="true">+IF(OFFSET('Sanitation Data'!$F$29,0,10*ROW('Sanitation Data'!F111))="","",OFFSET('Sanitation Data'!$F$29,0,10*ROW('Sanitation Data'!F111)))</f>
        <v/>
      </c>
      <c r="CW117" s="296" t="str">
        <f ca="true">+IF(OFFSET('Sanitation Data'!$F$30,0,10*ROW('Sanitation Data'!F111))="","",OFFSET('Sanitation Data'!$F$30,0,10*ROW('Sanitation Data'!F111)))</f>
        <v/>
      </c>
      <c r="CX117" s="296" t="str">
        <f ca="true">+IF(OFFSET('Sanitation Data'!$F$31,0,10*ROW('Sanitation Data'!F111))="","",OFFSET('Sanitation Data'!$F$31,0,10*ROW('Sanitation Data'!F111)))</f>
        <v/>
      </c>
      <c r="CY117" s="296" t="str">
        <f ca="true">+IF(OFFSET('Sanitation Data'!$F$32,0,10*ROW('Sanitation Data'!F111))="","",OFFSET('Sanitation Data'!$F$32,0,10*ROW('Sanitation Data'!F111)))</f>
        <v/>
      </c>
      <c r="CZ117" s="296" t="str">
        <f ca="true">+IF(OFFSET('Sanitation Data'!$G$28,0,10*ROW('Sanitation Data'!G111))="","",OFFSET('Sanitation Data'!$G$28,0,10*ROW('Sanitation Data'!G111)))</f>
        <v/>
      </c>
      <c r="DA117" s="296" t="str">
        <f ca="true">+IF(OFFSET('Sanitation Data'!$G$29,0,10*ROW('Sanitation Data'!G111))="","",OFFSET('Sanitation Data'!$G$29,0,10*ROW('Sanitation Data'!G111)))</f>
        <v/>
      </c>
      <c r="DB117" s="296" t="str">
        <f ca="true">+IF(OFFSET('Sanitation Data'!$G$30,0,10*ROW('Sanitation Data'!G111))="","",OFFSET('Sanitation Data'!$G$30,0,10*ROW('Sanitation Data'!G111)))</f>
        <v/>
      </c>
      <c r="DC117" s="296" t="str">
        <f ca="true">+IF(OFFSET('Sanitation Data'!$G$31,0,10*ROW('Sanitation Data'!G111))="","",OFFSET('Sanitation Data'!$G$31,0,10*ROW('Sanitation Data'!G111)))</f>
        <v/>
      </c>
      <c r="DD117" s="296" t="str">
        <f ca="true">+IF(OFFSET('Sanitation Data'!$G$32,0,10*ROW('Sanitation Data'!G111))="","",OFFSET('Sanitation Data'!$G$32,0,10*ROW('Sanitation Data'!G111)))</f>
        <v/>
      </c>
      <c r="DE117" s="296" t="str">
        <f ca="true">+IF(OFFSET('Sanitation Data'!$H$28,0,10*ROW('Sanitation Data'!H111))="","",OFFSET('Sanitation Data'!$H$28,0,10*ROW('Sanitation Data'!H111)))</f>
        <v/>
      </c>
      <c r="DF117" s="296" t="str">
        <f ca="true">+IF(OFFSET('Sanitation Data'!$H$29,0,10*ROW('Sanitation Data'!H111))="","",OFFSET('Sanitation Data'!$H$29,0,10*ROW('Sanitation Data'!H111)))</f>
        <v/>
      </c>
      <c r="DG117" s="296" t="str">
        <f ca="true">+IF(OFFSET('Sanitation Data'!$H$30,0,10*ROW('Sanitation Data'!H111))="","",OFFSET('Sanitation Data'!$H$30,0,10*ROW('Sanitation Data'!H111)))</f>
        <v/>
      </c>
      <c r="DH117" s="296" t="str">
        <f ca="true">+IF(OFFSET('Sanitation Data'!$H$31,0,10*ROW('Sanitation Data'!H111))="","",OFFSET('Sanitation Data'!$H$31,0,10*ROW('Sanitation Data'!H111)))</f>
        <v/>
      </c>
      <c r="DI117" s="296" t="str">
        <f ca="true">+IF(OFFSET('Sanitation Data'!$H$32,0,10*ROW('Sanitation Data'!H111))="","",OFFSET('Sanitation Data'!$H$32,0,10*ROW('Sanitation Data'!H111)))</f>
        <v/>
      </c>
      <c r="DJ117" s="296" t="str">
        <f ca="true">+IF(OFFSET('Sanitation Data'!$I$28,0,10*ROW('Sanitation Data'!I111))="","",OFFSET('Sanitation Data'!$I$28,0,10*ROW('Sanitation Data'!I111)))</f>
        <v/>
      </c>
      <c r="DK117" s="296" t="str">
        <f ca="true">+IF(OFFSET('Sanitation Data'!$I$29,0,10*ROW('Sanitation Data'!I111))="","",OFFSET('Sanitation Data'!$I$29,0,10*ROW('Sanitation Data'!I111)))</f>
        <v/>
      </c>
      <c r="DL117" s="296" t="str">
        <f ca="true">+IF(OFFSET('Sanitation Data'!$I$30,0,10*ROW('Sanitation Data'!I111))="","",OFFSET('Sanitation Data'!$I$30,0,10*ROW('Sanitation Data'!I111)))</f>
        <v/>
      </c>
      <c r="DM117" s="296" t="str">
        <f ca="true">+IF(OFFSET('Sanitation Data'!$I$31,0,10*ROW('Sanitation Data'!I111))="","",OFFSET('Sanitation Data'!$I$31,0,10*ROW('Sanitation Data'!I111)))</f>
        <v/>
      </c>
      <c r="DN117" s="296" t="str">
        <f ca="true">+IF(OFFSET('Sanitation Data'!$I$32,0,10*ROW('Sanitation Data'!I111))="","",OFFSET('Sanitation Data'!$I$32,0,10*ROW('Sanitation Data'!I111)))</f>
        <v/>
      </c>
      <c r="DO117" s="296" t="str">
        <f ca="true">+IF(OFFSET('Hygiene Data'!$D$11,0,10*ROW('Hygiene Data'!D111))="","",OFFSET('Hygiene Data'!$D$11,0,10*ROW('Hygiene Data'!D111)))</f>
        <v/>
      </c>
      <c r="DP117" s="296" t="str">
        <f ca="true">+IF(OFFSET('Hygiene Data'!$D$12,0,10*ROW('Hygiene Data'!D111))="","",OFFSET('Hygiene Data'!$D$12,0,10*ROW('Hygiene Data'!D111)))</f>
        <v/>
      </c>
      <c r="DQ117" s="296" t="str">
        <f ca="true">+IF(OFFSET('Hygiene Data'!$D$13,0,10*ROW('Hygiene Data'!D111))="","",OFFSET('Hygiene Data'!$D$13,0,10*ROW('Hygiene Data'!D111)))</f>
        <v/>
      </c>
      <c r="DR117" s="296" t="str">
        <f ca="true">+IF(OFFSET('Hygiene Data'!$E$11,0,10*ROW('Hygiene Data'!E111))="","",OFFSET('Hygiene Data'!$E$11,0,10*ROW('Hygiene Data'!E111)))</f>
        <v/>
      </c>
      <c r="DS117" s="296" t="str">
        <f ca="true">+IF(OFFSET('Hygiene Data'!$E$12,0,10*ROW('Hygiene Data'!E111))="","",OFFSET('Hygiene Data'!$E$12,0,10*ROW('Hygiene Data'!E111)))</f>
        <v/>
      </c>
      <c r="DT117" s="296" t="str">
        <f ca="true">+IF(OFFSET('Hygiene Data'!$E$13,0,10*ROW('Hygiene Data'!E111))="","",OFFSET('Hygiene Data'!$E$13,0,10*ROW('Hygiene Data'!E111)))</f>
        <v/>
      </c>
      <c r="DU117" s="296" t="str">
        <f ca="true">+IF(OFFSET('Hygiene Data'!$F$11,0,10*ROW('Hygiene Data'!F111))="","",OFFSET('Hygiene Data'!$F$11,0,10*ROW('Hygiene Data'!F111)))</f>
        <v/>
      </c>
      <c r="DV117" s="296" t="str">
        <f ca="true">+IF(OFFSET('Hygiene Data'!$F$12,0,10*ROW('Hygiene Data'!F111))="","",OFFSET('Hygiene Data'!$F$12,0,10*ROW('Hygiene Data'!F111)))</f>
        <v/>
      </c>
      <c r="DW117" s="296" t="str">
        <f ca="true">+IF(OFFSET('Hygiene Data'!$F$13,0,10*ROW('Hygiene Data'!F111))="","",OFFSET('Hygiene Data'!$F$13,0,10*ROW('Hygiene Data'!F111)))</f>
        <v/>
      </c>
      <c r="DX117" s="296" t="str">
        <f ca="true">+IF(OFFSET('Hygiene Data'!$G$11,0,10*ROW('Hygiene Data'!G111))="","",OFFSET('Hygiene Data'!$G$11,0,10*ROW('Hygiene Data'!G111)))</f>
        <v/>
      </c>
      <c r="DY117" s="296" t="str">
        <f ca="true">+IF(OFFSET('Hygiene Data'!$G$12,0,10*ROW('Hygiene Data'!G111))="","",OFFSET('Hygiene Data'!$G$12,0,10*ROW('Hygiene Data'!G111)))</f>
        <v/>
      </c>
      <c r="DZ117" s="296" t="str">
        <f ca="true">+IF(OFFSET('Hygiene Data'!$G$13,0,10*ROW('Hygiene Data'!G111))="","",OFFSET('Hygiene Data'!$G$13,0,10*ROW('Hygiene Data'!G111)))</f>
        <v/>
      </c>
      <c r="EA117" s="296" t="str">
        <f ca="true">+IF(OFFSET('Hygiene Data'!$H$11,0,10*ROW('Hygiene Data'!H111))="","",OFFSET('Hygiene Data'!$H$11,0,10*ROW('Hygiene Data'!H111)))</f>
        <v/>
      </c>
      <c r="EB117" s="296" t="str">
        <f ca="true">+IF(OFFSET('Hygiene Data'!$H$12,0,10*ROW('Hygiene Data'!H111))="","",OFFSET('Hygiene Data'!$H$12,0,10*ROW('Hygiene Data'!H111)))</f>
        <v/>
      </c>
      <c r="EC117" s="296" t="str">
        <f ca="true">+IF(OFFSET('Hygiene Data'!$H$13,0,10*ROW('Hygiene Data'!H111))="","",OFFSET('Hygiene Data'!$H$13,0,10*ROW('Hygiene Data'!H111)))</f>
        <v/>
      </c>
      <c r="ED117" s="296" t="str">
        <f ca="true">+IF(OFFSET('Hygiene Data'!$I$11,0,10*ROW('Hygiene Data'!I111))="","",OFFSET('Hygiene Data'!$I$11,0,10*ROW('Hygiene Data'!I111)))</f>
        <v/>
      </c>
      <c r="EE117" s="296" t="str">
        <f ca="true">+IF(OFFSET('Hygiene Data'!$I$12,0,10*ROW('Hygiene Data'!I111))="","",OFFSET('Hygiene Data'!$I$12,0,10*ROW('Hygiene Data'!I111)))</f>
        <v/>
      </c>
      <c r="EF117" s="296"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8" t="str">
        <f t="shared" ca="true" si="1"/>
        <v/>
      </c>
      <c r="D118" s="9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6"/>
      <c r="BS118" s="296" t="str">
        <f ca="true">+IF(OFFSET('Water Data'!$D$27,0,10*ROW('Water Data'!D112))="","",OFFSET('Water Data'!$D$27,0,10*ROW('Water Data'!D112)))</f>
        <v/>
      </c>
      <c r="BT118" s="296" t="str">
        <f ca="true">+IF(OFFSET('Water Data'!$D$28,0,10*ROW('Water Data'!D112))="","",OFFSET('Water Data'!$D$28,0,10*ROW('Water Data'!D112)))</f>
        <v/>
      </c>
      <c r="BU118" s="296" t="str">
        <f ca="true">+IF(OFFSET('Water Data'!$D$29,0,10*ROW('Water Data'!D112))="","",OFFSET('Water Data'!$D$29,0,10*ROW('Water Data'!D112)))</f>
        <v/>
      </c>
      <c r="BV118" s="296" t="str">
        <f ca="true">+IF(OFFSET('Water Data'!$E$27,0,10*ROW('Water Data'!E112))="","",OFFSET('Water Data'!$E$27,0,10*ROW('Water Data'!E112)))</f>
        <v/>
      </c>
      <c r="BW118" s="296" t="str">
        <f ca="true">+IF(OFFSET('Water Data'!$E$28,0,10*ROW('Water Data'!E112))="","",OFFSET('Water Data'!$E$28,0,10*ROW('Water Data'!E112)))</f>
        <v/>
      </c>
      <c r="BX118" s="296" t="str">
        <f ca="true">+IF(OFFSET('Water Data'!$E$29,0,10*ROW('Water Data'!E112))="","",OFFSET('Water Data'!$E$29,0,10*ROW('Water Data'!E112)))</f>
        <v/>
      </c>
      <c r="BY118" s="296" t="str">
        <f ca="true">+IF(OFFSET('Water Data'!$F$27,0,10*ROW('Water Data'!F112))="","",OFFSET('Water Data'!$F$27,0,10*ROW('Water Data'!F112)))</f>
        <v/>
      </c>
      <c r="BZ118" s="296" t="str">
        <f ca="true">+IF(OFFSET('Water Data'!$F$28,0,10*ROW('Water Data'!F112))="","",OFFSET('Water Data'!$F$28,0,10*ROW('Water Data'!F112)))</f>
        <v/>
      </c>
      <c r="CA118" s="296" t="str">
        <f ca="true">+IF(OFFSET('Water Data'!$F$29,0,10*ROW('Water Data'!F112))="","",OFFSET('Water Data'!$F$29,0,10*ROW('Water Data'!F112)))</f>
        <v/>
      </c>
      <c r="CB118" s="296" t="str">
        <f ca="true">+IF(OFFSET('Water Data'!$G$27,0,10*ROW('Water Data'!G112))="","",OFFSET('Water Data'!$G$27,0,10*ROW('Water Data'!G112)))</f>
        <v/>
      </c>
      <c r="CC118" s="296" t="str">
        <f ca="true">+IF(OFFSET('Water Data'!$G$28,0,10*ROW('Water Data'!G112))="","",OFFSET('Water Data'!$G$28,0,10*ROW('Water Data'!G112)))</f>
        <v/>
      </c>
      <c r="CD118" s="296" t="str">
        <f ca="true">+IF(OFFSET('Water Data'!$G$29,0,10*ROW('Water Data'!G112))="","",OFFSET('Water Data'!$G$29,0,10*ROW('Water Data'!G112)))</f>
        <v/>
      </c>
      <c r="CE118" s="296" t="str">
        <f ca="true">+IF(OFFSET('Water Data'!$H$27,0,10*ROW('Water Data'!H112))="","",OFFSET('Water Data'!$H$27,0,10*ROW('Water Data'!H112)))</f>
        <v/>
      </c>
      <c r="CF118" s="296" t="str">
        <f ca="true">+IF(OFFSET('Water Data'!$H$28,0,10*ROW('Water Data'!H112))="","",OFFSET('Water Data'!$H$28,0,10*ROW('Water Data'!H112)))</f>
        <v/>
      </c>
      <c r="CG118" s="296" t="str">
        <f ca="true">+IF(OFFSET('Water Data'!$H$29,0,10*ROW('Water Data'!H112))="","",OFFSET('Water Data'!$H$29,0,10*ROW('Water Data'!H112)))</f>
        <v/>
      </c>
      <c r="CH118" s="296" t="str">
        <f ca="true">+IF(OFFSET('Water Data'!$I$27,0,10*ROW('Water Data'!I112))="","",OFFSET('Water Data'!$I$27,0,10*ROW('Water Data'!I112)))</f>
        <v/>
      </c>
      <c r="CI118" s="296" t="str">
        <f ca="true">+IF(OFFSET('Water Data'!$I$28,0,10*ROW('Water Data'!I112))="","",OFFSET('Water Data'!$I$28,0,10*ROW('Water Data'!I112)))</f>
        <v/>
      </c>
      <c r="CJ118" s="296" t="str">
        <f ca="true">+IF(OFFSET('Water Data'!$I$29,0,10*ROW('Water Data'!I112))="","",OFFSET('Water Data'!$I$29,0,10*ROW('Water Data'!I112)))</f>
        <v/>
      </c>
      <c r="CK118" s="296" t="str">
        <f ca="true">+IF(OFFSET('Sanitation Data'!$D$28,0,10*ROW('Sanitation Data'!D112))="","",OFFSET('Sanitation Data'!$D$28,0,10*ROW('Sanitation Data'!D112)))</f>
        <v/>
      </c>
      <c r="CL118" s="296" t="str">
        <f ca="true">+IF(OFFSET('Sanitation Data'!$D$29,0,10*ROW('Sanitation Data'!D112))="","",OFFSET('Sanitation Data'!$D$29,0,10*ROW('Sanitation Data'!D112)))</f>
        <v/>
      </c>
      <c r="CM118" s="296" t="str">
        <f ca="true">+IF(OFFSET('Sanitation Data'!$D$30,0,10*ROW('Sanitation Data'!D112))="","",OFFSET('Sanitation Data'!$D$30,0,10*ROW('Sanitation Data'!D112)))</f>
        <v/>
      </c>
      <c r="CN118" s="296" t="str">
        <f ca="true">+IF(OFFSET('Sanitation Data'!$D$31,0,10*ROW('Sanitation Data'!D112))="","",OFFSET('Sanitation Data'!$D$31,0,10*ROW('Sanitation Data'!D112)))</f>
        <v/>
      </c>
      <c r="CO118" s="296" t="str">
        <f ca="true">+IF(OFFSET('Sanitation Data'!$D$32,0,10*ROW('Sanitation Data'!D112))="","",OFFSET('Sanitation Data'!$D$32,0,10*ROW('Sanitation Data'!D112)))</f>
        <v/>
      </c>
      <c r="CP118" s="296" t="str">
        <f ca="true">+IF(OFFSET('Sanitation Data'!$E$28,0,10*ROW('Sanitation Data'!E112))="","",OFFSET('Sanitation Data'!$E$28,0,10*ROW('Sanitation Data'!E112)))</f>
        <v/>
      </c>
      <c r="CQ118" s="296" t="str">
        <f ca="true">+IF(OFFSET('Sanitation Data'!$E$29,0,10*ROW('Sanitation Data'!E112))="","",OFFSET('Sanitation Data'!$E$29,0,10*ROW('Sanitation Data'!E112)))</f>
        <v/>
      </c>
      <c r="CR118" s="296" t="str">
        <f ca="true">+IF(OFFSET('Sanitation Data'!$E$30,0,10*ROW('Sanitation Data'!E112))="","",OFFSET('Sanitation Data'!$E$30,0,10*ROW('Sanitation Data'!E112)))</f>
        <v/>
      </c>
      <c r="CS118" s="296" t="str">
        <f ca="true">+IF(OFFSET('Sanitation Data'!$E$31,0,10*ROW('Sanitation Data'!E112))="","",OFFSET('Sanitation Data'!$E$31,0,10*ROW('Sanitation Data'!E112)))</f>
        <v/>
      </c>
      <c r="CT118" s="296" t="str">
        <f ca="true">+IF(OFFSET('Sanitation Data'!$E$32,0,10*ROW('Sanitation Data'!E112))="","",OFFSET('Sanitation Data'!$E$32,0,10*ROW('Sanitation Data'!E112)))</f>
        <v/>
      </c>
      <c r="CU118" s="296" t="str">
        <f ca="true">+IF(OFFSET('Sanitation Data'!$F$28,0,10*ROW('Sanitation Data'!F112))="","",OFFSET('Sanitation Data'!$F$28,0,10*ROW('Sanitation Data'!F112)))</f>
        <v/>
      </c>
      <c r="CV118" s="296" t="str">
        <f ca="true">+IF(OFFSET('Sanitation Data'!$F$29,0,10*ROW('Sanitation Data'!F112))="","",OFFSET('Sanitation Data'!$F$29,0,10*ROW('Sanitation Data'!F112)))</f>
        <v/>
      </c>
      <c r="CW118" s="296" t="str">
        <f ca="true">+IF(OFFSET('Sanitation Data'!$F$30,0,10*ROW('Sanitation Data'!F112))="","",OFFSET('Sanitation Data'!$F$30,0,10*ROW('Sanitation Data'!F112)))</f>
        <v/>
      </c>
      <c r="CX118" s="296" t="str">
        <f ca="true">+IF(OFFSET('Sanitation Data'!$F$31,0,10*ROW('Sanitation Data'!F112))="","",OFFSET('Sanitation Data'!$F$31,0,10*ROW('Sanitation Data'!F112)))</f>
        <v/>
      </c>
      <c r="CY118" s="296" t="str">
        <f ca="true">+IF(OFFSET('Sanitation Data'!$F$32,0,10*ROW('Sanitation Data'!F112))="","",OFFSET('Sanitation Data'!$F$32,0,10*ROW('Sanitation Data'!F112)))</f>
        <v/>
      </c>
      <c r="CZ118" s="296" t="str">
        <f ca="true">+IF(OFFSET('Sanitation Data'!$G$28,0,10*ROW('Sanitation Data'!G112))="","",OFFSET('Sanitation Data'!$G$28,0,10*ROW('Sanitation Data'!G112)))</f>
        <v/>
      </c>
      <c r="DA118" s="296" t="str">
        <f ca="true">+IF(OFFSET('Sanitation Data'!$G$29,0,10*ROW('Sanitation Data'!G112))="","",OFFSET('Sanitation Data'!$G$29,0,10*ROW('Sanitation Data'!G112)))</f>
        <v/>
      </c>
      <c r="DB118" s="296" t="str">
        <f ca="true">+IF(OFFSET('Sanitation Data'!$G$30,0,10*ROW('Sanitation Data'!G112))="","",OFFSET('Sanitation Data'!$G$30,0,10*ROW('Sanitation Data'!G112)))</f>
        <v/>
      </c>
      <c r="DC118" s="296" t="str">
        <f ca="true">+IF(OFFSET('Sanitation Data'!$G$31,0,10*ROW('Sanitation Data'!G112))="","",OFFSET('Sanitation Data'!$G$31,0,10*ROW('Sanitation Data'!G112)))</f>
        <v/>
      </c>
      <c r="DD118" s="296" t="str">
        <f ca="true">+IF(OFFSET('Sanitation Data'!$G$32,0,10*ROW('Sanitation Data'!G112))="","",OFFSET('Sanitation Data'!$G$32,0,10*ROW('Sanitation Data'!G112)))</f>
        <v/>
      </c>
      <c r="DE118" s="296" t="str">
        <f ca="true">+IF(OFFSET('Sanitation Data'!$H$28,0,10*ROW('Sanitation Data'!H112))="","",OFFSET('Sanitation Data'!$H$28,0,10*ROW('Sanitation Data'!H112)))</f>
        <v/>
      </c>
      <c r="DF118" s="296" t="str">
        <f ca="true">+IF(OFFSET('Sanitation Data'!$H$29,0,10*ROW('Sanitation Data'!H112))="","",OFFSET('Sanitation Data'!$H$29,0,10*ROW('Sanitation Data'!H112)))</f>
        <v/>
      </c>
      <c r="DG118" s="296" t="str">
        <f ca="true">+IF(OFFSET('Sanitation Data'!$H$30,0,10*ROW('Sanitation Data'!H112))="","",OFFSET('Sanitation Data'!$H$30,0,10*ROW('Sanitation Data'!H112)))</f>
        <v/>
      </c>
      <c r="DH118" s="296" t="str">
        <f ca="true">+IF(OFFSET('Sanitation Data'!$H$31,0,10*ROW('Sanitation Data'!H112))="","",OFFSET('Sanitation Data'!$H$31,0,10*ROW('Sanitation Data'!H112)))</f>
        <v/>
      </c>
      <c r="DI118" s="296" t="str">
        <f ca="true">+IF(OFFSET('Sanitation Data'!$H$32,0,10*ROW('Sanitation Data'!H112))="","",OFFSET('Sanitation Data'!$H$32,0,10*ROW('Sanitation Data'!H112)))</f>
        <v/>
      </c>
      <c r="DJ118" s="296" t="str">
        <f ca="true">+IF(OFFSET('Sanitation Data'!$I$28,0,10*ROW('Sanitation Data'!I112))="","",OFFSET('Sanitation Data'!$I$28,0,10*ROW('Sanitation Data'!I112)))</f>
        <v/>
      </c>
      <c r="DK118" s="296" t="str">
        <f ca="true">+IF(OFFSET('Sanitation Data'!$I$29,0,10*ROW('Sanitation Data'!I112))="","",OFFSET('Sanitation Data'!$I$29,0,10*ROW('Sanitation Data'!I112)))</f>
        <v/>
      </c>
      <c r="DL118" s="296" t="str">
        <f ca="true">+IF(OFFSET('Sanitation Data'!$I$30,0,10*ROW('Sanitation Data'!I112))="","",OFFSET('Sanitation Data'!$I$30,0,10*ROW('Sanitation Data'!I112)))</f>
        <v/>
      </c>
      <c r="DM118" s="296" t="str">
        <f ca="true">+IF(OFFSET('Sanitation Data'!$I$31,0,10*ROW('Sanitation Data'!I112))="","",OFFSET('Sanitation Data'!$I$31,0,10*ROW('Sanitation Data'!I112)))</f>
        <v/>
      </c>
      <c r="DN118" s="296" t="str">
        <f ca="true">+IF(OFFSET('Sanitation Data'!$I$32,0,10*ROW('Sanitation Data'!I112))="","",OFFSET('Sanitation Data'!$I$32,0,10*ROW('Sanitation Data'!I112)))</f>
        <v/>
      </c>
      <c r="DO118" s="296" t="str">
        <f ca="true">+IF(OFFSET('Hygiene Data'!$D$11,0,10*ROW('Hygiene Data'!D112))="","",OFFSET('Hygiene Data'!$D$11,0,10*ROW('Hygiene Data'!D112)))</f>
        <v/>
      </c>
      <c r="DP118" s="296" t="str">
        <f ca="true">+IF(OFFSET('Hygiene Data'!$D$12,0,10*ROW('Hygiene Data'!D112))="","",OFFSET('Hygiene Data'!$D$12,0,10*ROW('Hygiene Data'!D112)))</f>
        <v/>
      </c>
      <c r="DQ118" s="296" t="str">
        <f ca="true">+IF(OFFSET('Hygiene Data'!$D$13,0,10*ROW('Hygiene Data'!D112))="","",OFFSET('Hygiene Data'!$D$13,0,10*ROW('Hygiene Data'!D112)))</f>
        <v/>
      </c>
      <c r="DR118" s="296" t="str">
        <f ca="true">+IF(OFFSET('Hygiene Data'!$E$11,0,10*ROW('Hygiene Data'!E112))="","",OFFSET('Hygiene Data'!$E$11,0,10*ROW('Hygiene Data'!E112)))</f>
        <v/>
      </c>
      <c r="DS118" s="296" t="str">
        <f ca="true">+IF(OFFSET('Hygiene Data'!$E$12,0,10*ROW('Hygiene Data'!E112))="","",OFFSET('Hygiene Data'!$E$12,0,10*ROW('Hygiene Data'!E112)))</f>
        <v/>
      </c>
      <c r="DT118" s="296" t="str">
        <f ca="true">+IF(OFFSET('Hygiene Data'!$E$13,0,10*ROW('Hygiene Data'!E112))="","",OFFSET('Hygiene Data'!$E$13,0,10*ROW('Hygiene Data'!E112)))</f>
        <v/>
      </c>
      <c r="DU118" s="296" t="str">
        <f ca="true">+IF(OFFSET('Hygiene Data'!$F$11,0,10*ROW('Hygiene Data'!F112))="","",OFFSET('Hygiene Data'!$F$11,0,10*ROW('Hygiene Data'!F112)))</f>
        <v/>
      </c>
      <c r="DV118" s="296" t="str">
        <f ca="true">+IF(OFFSET('Hygiene Data'!$F$12,0,10*ROW('Hygiene Data'!F112))="","",OFFSET('Hygiene Data'!$F$12,0,10*ROW('Hygiene Data'!F112)))</f>
        <v/>
      </c>
      <c r="DW118" s="296" t="str">
        <f ca="true">+IF(OFFSET('Hygiene Data'!$F$13,0,10*ROW('Hygiene Data'!F112))="","",OFFSET('Hygiene Data'!$F$13,0,10*ROW('Hygiene Data'!F112)))</f>
        <v/>
      </c>
      <c r="DX118" s="296" t="str">
        <f ca="true">+IF(OFFSET('Hygiene Data'!$G$11,0,10*ROW('Hygiene Data'!G112))="","",OFFSET('Hygiene Data'!$G$11,0,10*ROW('Hygiene Data'!G112)))</f>
        <v/>
      </c>
      <c r="DY118" s="296" t="str">
        <f ca="true">+IF(OFFSET('Hygiene Data'!$G$12,0,10*ROW('Hygiene Data'!G112))="","",OFFSET('Hygiene Data'!$G$12,0,10*ROW('Hygiene Data'!G112)))</f>
        <v/>
      </c>
      <c r="DZ118" s="296" t="str">
        <f ca="true">+IF(OFFSET('Hygiene Data'!$G$13,0,10*ROW('Hygiene Data'!G112))="","",OFFSET('Hygiene Data'!$G$13,0,10*ROW('Hygiene Data'!G112)))</f>
        <v/>
      </c>
      <c r="EA118" s="296" t="str">
        <f ca="true">+IF(OFFSET('Hygiene Data'!$H$11,0,10*ROW('Hygiene Data'!H112))="","",OFFSET('Hygiene Data'!$H$11,0,10*ROW('Hygiene Data'!H112)))</f>
        <v/>
      </c>
      <c r="EB118" s="296" t="str">
        <f ca="true">+IF(OFFSET('Hygiene Data'!$H$12,0,10*ROW('Hygiene Data'!H112))="","",OFFSET('Hygiene Data'!$H$12,0,10*ROW('Hygiene Data'!H112)))</f>
        <v/>
      </c>
      <c r="EC118" s="296" t="str">
        <f ca="true">+IF(OFFSET('Hygiene Data'!$H$13,0,10*ROW('Hygiene Data'!H112))="","",OFFSET('Hygiene Data'!$H$13,0,10*ROW('Hygiene Data'!H112)))</f>
        <v/>
      </c>
      <c r="ED118" s="296" t="str">
        <f ca="true">+IF(OFFSET('Hygiene Data'!$I$11,0,10*ROW('Hygiene Data'!I112))="","",OFFSET('Hygiene Data'!$I$11,0,10*ROW('Hygiene Data'!I112)))</f>
        <v/>
      </c>
      <c r="EE118" s="296" t="str">
        <f ca="true">+IF(OFFSET('Hygiene Data'!$I$12,0,10*ROW('Hygiene Data'!I112))="","",OFFSET('Hygiene Data'!$I$12,0,10*ROW('Hygiene Data'!I112)))</f>
        <v/>
      </c>
      <c r="EF118" s="296"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8" t="str">
        <f t="shared" ca="true" si="1"/>
        <v/>
      </c>
      <c r="D119" s="9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6"/>
      <c r="BS119" s="296" t="str">
        <f ca="true">+IF(OFFSET('Water Data'!$D$27,0,10*ROW('Water Data'!D113))="","",OFFSET('Water Data'!$D$27,0,10*ROW('Water Data'!D113)))</f>
        <v/>
      </c>
      <c r="BT119" s="296" t="str">
        <f ca="true">+IF(OFFSET('Water Data'!$D$28,0,10*ROW('Water Data'!D113))="","",OFFSET('Water Data'!$D$28,0,10*ROW('Water Data'!D113)))</f>
        <v/>
      </c>
      <c r="BU119" s="296" t="str">
        <f ca="true">+IF(OFFSET('Water Data'!$D$29,0,10*ROW('Water Data'!D113))="","",OFFSET('Water Data'!$D$29,0,10*ROW('Water Data'!D113)))</f>
        <v/>
      </c>
      <c r="BV119" s="296" t="str">
        <f ca="true">+IF(OFFSET('Water Data'!$E$27,0,10*ROW('Water Data'!E113))="","",OFFSET('Water Data'!$E$27,0,10*ROW('Water Data'!E113)))</f>
        <v/>
      </c>
      <c r="BW119" s="296" t="str">
        <f ca="true">+IF(OFFSET('Water Data'!$E$28,0,10*ROW('Water Data'!E113))="","",OFFSET('Water Data'!$E$28,0,10*ROW('Water Data'!E113)))</f>
        <v/>
      </c>
      <c r="BX119" s="296" t="str">
        <f ca="true">+IF(OFFSET('Water Data'!$E$29,0,10*ROW('Water Data'!E113))="","",OFFSET('Water Data'!$E$29,0,10*ROW('Water Data'!E113)))</f>
        <v/>
      </c>
      <c r="BY119" s="296" t="str">
        <f ca="true">+IF(OFFSET('Water Data'!$F$27,0,10*ROW('Water Data'!F113))="","",OFFSET('Water Data'!$F$27,0,10*ROW('Water Data'!F113)))</f>
        <v/>
      </c>
      <c r="BZ119" s="296" t="str">
        <f ca="true">+IF(OFFSET('Water Data'!$F$28,0,10*ROW('Water Data'!F113))="","",OFFSET('Water Data'!$F$28,0,10*ROW('Water Data'!F113)))</f>
        <v/>
      </c>
      <c r="CA119" s="296" t="str">
        <f ca="true">+IF(OFFSET('Water Data'!$F$29,0,10*ROW('Water Data'!F113))="","",OFFSET('Water Data'!$F$29,0,10*ROW('Water Data'!F113)))</f>
        <v/>
      </c>
      <c r="CB119" s="296" t="str">
        <f ca="true">+IF(OFFSET('Water Data'!$G$27,0,10*ROW('Water Data'!G113))="","",OFFSET('Water Data'!$G$27,0,10*ROW('Water Data'!G113)))</f>
        <v/>
      </c>
      <c r="CC119" s="296" t="str">
        <f ca="true">+IF(OFFSET('Water Data'!$G$28,0,10*ROW('Water Data'!G113))="","",OFFSET('Water Data'!$G$28,0,10*ROW('Water Data'!G113)))</f>
        <v/>
      </c>
      <c r="CD119" s="296" t="str">
        <f ca="true">+IF(OFFSET('Water Data'!$G$29,0,10*ROW('Water Data'!G113))="","",OFFSET('Water Data'!$G$29,0,10*ROW('Water Data'!G113)))</f>
        <v/>
      </c>
      <c r="CE119" s="296" t="str">
        <f ca="true">+IF(OFFSET('Water Data'!$H$27,0,10*ROW('Water Data'!H113))="","",OFFSET('Water Data'!$H$27,0,10*ROW('Water Data'!H113)))</f>
        <v/>
      </c>
      <c r="CF119" s="296" t="str">
        <f ca="true">+IF(OFFSET('Water Data'!$H$28,0,10*ROW('Water Data'!H113))="","",OFFSET('Water Data'!$H$28,0,10*ROW('Water Data'!H113)))</f>
        <v/>
      </c>
      <c r="CG119" s="296" t="str">
        <f ca="true">+IF(OFFSET('Water Data'!$H$29,0,10*ROW('Water Data'!H113))="","",OFFSET('Water Data'!$H$29,0,10*ROW('Water Data'!H113)))</f>
        <v/>
      </c>
      <c r="CH119" s="296" t="str">
        <f ca="true">+IF(OFFSET('Water Data'!$I$27,0,10*ROW('Water Data'!I113))="","",OFFSET('Water Data'!$I$27,0,10*ROW('Water Data'!I113)))</f>
        <v/>
      </c>
      <c r="CI119" s="296" t="str">
        <f ca="true">+IF(OFFSET('Water Data'!$I$28,0,10*ROW('Water Data'!I113))="","",OFFSET('Water Data'!$I$28,0,10*ROW('Water Data'!I113)))</f>
        <v/>
      </c>
      <c r="CJ119" s="296" t="str">
        <f ca="true">+IF(OFFSET('Water Data'!$I$29,0,10*ROW('Water Data'!I113))="","",OFFSET('Water Data'!$I$29,0,10*ROW('Water Data'!I113)))</f>
        <v/>
      </c>
      <c r="CK119" s="296" t="str">
        <f ca="true">+IF(OFFSET('Sanitation Data'!$D$28,0,10*ROW('Sanitation Data'!D113))="","",OFFSET('Sanitation Data'!$D$28,0,10*ROW('Sanitation Data'!D113)))</f>
        <v/>
      </c>
      <c r="CL119" s="296" t="str">
        <f ca="true">+IF(OFFSET('Sanitation Data'!$D$29,0,10*ROW('Sanitation Data'!D113))="","",OFFSET('Sanitation Data'!$D$29,0,10*ROW('Sanitation Data'!D113)))</f>
        <v/>
      </c>
      <c r="CM119" s="296" t="str">
        <f ca="true">+IF(OFFSET('Sanitation Data'!$D$30,0,10*ROW('Sanitation Data'!D113))="","",OFFSET('Sanitation Data'!$D$30,0,10*ROW('Sanitation Data'!D113)))</f>
        <v/>
      </c>
      <c r="CN119" s="296" t="str">
        <f ca="true">+IF(OFFSET('Sanitation Data'!$D$31,0,10*ROW('Sanitation Data'!D113))="","",OFFSET('Sanitation Data'!$D$31,0,10*ROW('Sanitation Data'!D113)))</f>
        <v/>
      </c>
      <c r="CO119" s="296" t="str">
        <f ca="true">+IF(OFFSET('Sanitation Data'!$D$32,0,10*ROW('Sanitation Data'!D113))="","",OFFSET('Sanitation Data'!$D$32,0,10*ROW('Sanitation Data'!D113)))</f>
        <v/>
      </c>
      <c r="CP119" s="296" t="str">
        <f ca="true">+IF(OFFSET('Sanitation Data'!$E$28,0,10*ROW('Sanitation Data'!E113))="","",OFFSET('Sanitation Data'!$E$28,0,10*ROW('Sanitation Data'!E113)))</f>
        <v/>
      </c>
      <c r="CQ119" s="296" t="str">
        <f ca="true">+IF(OFFSET('Sanitation Data'!$E$29,0,10*ROW('Sanitation Data'!E113))="","",OFFSET('Sanitation Data'!$E$29,0,10*ROW('Sanitation Data'!E113)))</f>
        <v/>
      </c>
      <c r="CR119" s="296" t="str">
        <f ca="true">+IF(OFFSET('Sanitation Data'!$E$30,0,10*ROW('Sanitation Data'!E113))="","",OFFSET('Sanitation Data'!$E$30,0,10*ROW('Sanitation Data'!E113)))</f>
        <v/>
      </c>
      <c r="CS119" s="296" t="str">
        <f ca="true">+IF(OFFSET('Sanitation Data'!$E$31,0,10*ROW('Sanitation Data'!E113))="","",OFFSET('Sanitation Data'!$E$31,0,10*ROW('Sanitation Data'!E113)))</f>
        <v/>
      </c>
      <c r="CT119" s="296" t="str">
        <f ca="true">+IF(OFFSET('Sanitation Data'!$E$32,0,10*ROW('Sanitation Data'!E113))="","",OFFSET('Sanitation Data'!$E$32,0,10*ROW('Sanitation Data'!E113)))</f>
        <v/>
      </c>
      <c r="CU119" s="296" t="str">
        <f ca="true">+IF(OFFSET('Sanitation Data'!$F$28,0,10*ROW('Sanitation Data'!F113))="","",OFFSET('Sanitation Data'!$F$28,0,10*ROW('Sanitation Data'!F113)))</f>
        <v/>
      </c>
      <c r="CV119" s="296" t="str">
        <f ca="true">+IF(OFFSET('Sanitation Data'!$F$29,0,10*ROW('Sanitation Data'!F113))="","",OFFSET('Sanitation Data'!$F$29,0,10*ROW('Sanitation Data'!F113)))</f>
        <v/>
      </c>
      <c r="CW119" s="296" t="str">
        <f ca="true">+IF(OFFSET('Sanitation Data'!$F$30,0,10*ROW('Sanitation Data'!F113))="","",OFFSET('Sanitation Data'!$F$30,0,10*ROW('Sanitation Data'!F113)))</f>
        <v/>
      </c>
      <c r="CX119" s="296" t="str">
        <f ca="true">+IF(OFFSET('Sanitation Data'!$F$31,0,10*ROW('Sanitation Data'!F113))="","",OFFSET('Sanitation Data'!$F$31,0,10*ROW('Sanitation Data'!F113)))</f>
        <v/>
      </c>
      <c r="CY119" s="296" t="str">
        <f ca="true">+IF(OFFSET('Sanitation Data'!$F$32,0,10*ROW('Sanitation Data'!F113))="","",OFFSET('Sanitation Data'!$F$32,0,10*ROW('Sanitation Data'!F113)))</f>
        <v/>
      </c>
      <c r="CZ119" s="296" t="str">
        <f ca="true">+IF(OFFSET('Sanitation Data'!$G$28,0,10*ROW('Sanitation Data'!G113))="","",OFFSET('Sanitation Data'!$G$28,0,10*ROW('Sanitation Data'!G113)))</f>
        <v/>
      </c>
      <c r="DA119" s="296" t="str">
        <f ca="true">+IF(OFFSET('Sanitation Data'!$G$29,0,10*ROW('Sanitation Data'!G113))="","",OFFSET('Sanitation Data'!$G$29,0,10*ROW('Sanitation Data'!G113)))</f>
        <v/>
      </c>
      <c r="DB119" s="296" t="str">
        <f ca="true">+IF(OFFSET('Sanitation Data'!$G$30,0,10*ROW('Sanitation Data'!G113))="","",OFFSET('Sanitation Data'!$G$30,0,10*ROW('Sanitation Data'!G113)))</f>
        <v/>
      </c>
      <c r="DC119" s="296" t="str">
        <f ca="true">+IF(OFFSET('Sanitation Data'!$G$31,0,10*ROW('Sanitation Data'!G113))="","",OFFSET('Sanitation Data'!$G$31,0,10*ROW('Sanitation Data'!G113)))</f>
        <v/>
      </c>
      <c r="DD119" s="296" t="str">
        <f ca="true">+IF(OFFSET('Sanitation Data'!$G$32,0,10*ROW('Sanitation Data'!G113))="","",OFFSET('Sanitation Data'!$G$32,0,10*ROW('Sanitation Data'!G113)))</f>
        <v/>
      </c>
      <c r="DE119" s="296" t="str">
        <f ca="true">+IF(OFFSET('Sanitation Data'!$H$28,0,10*ROW('Sanitation Data'!H113))="","",OFFSET('Sanitation Data'!$H$28,0,10*ROW('Sanitation Data'!H113)))</f>
        <v/>
      </c>
      <c r="DF119" s="296" t="str">
        <f ca="true">+IF(OFFSET('Sanitation Data'!$H$29,0,10*ROW('Sanitation Data'!H113))="","",OFFSET('Sanitation Data'!$H$29,0,10*ROW('Sanitation Data'!H113)))</f>
        <v/>
      </c>
      <c r="DG119" s="296" t="str">
        <f ca="true">+IF(OFFSET('Sanitation Data'!$H$30,0,10*ROW('Sanitation Data'!H113))="","",OFFSET('Sanitation Data'!$H$30,0,10*ROW('Sanitation Data'!H113)))</f>
        <v/>
      </c>
      <c r="DH119" s="296" t="str">
        <f ca="true">+IF(OFFSET('Sanitation Data'!$H$31,0,10*ROW('Sanitation Data'!H113))="","",OFFSET('Sanitation Data'!$H$31,0,10*ROW('Sanitation Data'!H113)))</f>
        <v/>
      </c>
      <c r="DI119" s="296" t="str">
        <f ca="true">+IF(OFFSET('Sanitation Data'!$H$32,0,10*ROW('Sanitation Data'!H113))="","",OFFSET('Sanitation Data'!$H$32,0,10*ROW('Sanitation Data'!H113)))</f>
        <v/>
      </c>
      <c r="DJ119" s="296" t="str">
        <f ca="true">+IF(OFFSET('Sanitation Data'!$I$28,0,10*ROW('Sanitation Data'!I113))="","",OFFSET('Sanitation Data'!$I$28,0,10*ROW('Sanitation Data'!I113)))</f>
        <v/>
      </c>
      <c r="DK119" s="296" t="str">
        <f ca="true">+IF(OFFSET('Sanitation Data'!$I$29,0,10*ROW('Sanitation Data'!I113))="","",OFFSET('Sanitation Data'!$I$29,0,10*ROW('Sanitation Data'!I113)))</f>
        <v/>
      </c>
      <c r="DL119" s="296" t="str">
        <f ca="true">+IF(OFFSET('Sanitation Data'!$I$30,0,10*ROW('Sanitation Data'!I113))="","",OFFSET('Sanitation Data'!$I$30,0,10*ROW('Sanitation Data'!I113)))</f>
        <v/>
      </c>
      <c r="DM119" s="296" t="str">
        <f ca="true">+IF(OFFSET('Sanitation Data'!$I$31,0,10*ROW('Sanitation Data'!I113))="","",OFFSET('Sanitation Data'!$I$31,0,10*ROW('Sanitation Data'!I113)))</f>
        <v/>
      </c>
      <c r="DN119" s="296" t="str">
        <f ca="true">+IF(OFFSET('Sanitation Data'!$I$32,0,10*ROW('Sanitation Data'!I113))="","",OFFSET('Sanitation Data'!$I$32,0,10*ROW('Sanitation Data'!I113)))</f>
        <v/>
      </c>
      <c r="DO119" s="296" t="str">
        <f ca="true">+IF(OFFSET('Hygiene Data'!$D$11,0,10*ROW('Hygiene Data'!D113))="","",OFFSET('Hygiene Data'!$D$11,0,10*ROW('Hygiene Data'!D113)))</f>
        <v/>
      </c>
      <c r="DP119" s="296" t="str">
        <f ca="true">+IF(OFFSET('Hygiene Data'!$D$12,0,10*ROW('Hygiene Data'!D113))="","",OFFSET('Hygiene Data'!$D$12,0,10*ROW('Hygiene Data'!D113)))</f>
        <v/>
      </c>
      <c r="DQ119" s="296" t="str">
        <f ca="true">+IF(OFFSET('Hygiene Data'!$D$13,0,10*ROW('Hygiene Data'!D113))="","",OFFSET('Hygiene Data'!$D$13,0,10*ROW('Hygiene Data'!D113)))</f>
        <v/>
      </c>
      <c r="DR119" s="296" t="str">
        <f ca="true">+IF(OFFSET('Hygiene Data'!$E$11,0,10*ROW('Hygiene Data'!E113))="","",OFFSET('Hygiene Data'!$E$11,0,10*ROW('Hygiene Data'!E113)))</f>
        <v/>
      </c>
      <c r="DS119" s="296" t="str">
        <f ca="true">+IF(OFFSET('Hygiene Data'!$E$12,0,10*ROW('Hygiene Data'!E113))="","",OFFSET('Hygiene Data'!$E$12,0,10*ROW('Hygiene Data'!E113)))</f>
        <v/>
      </c>
      <c r="DT119" s="296" t="str">
        <f ca="true">+IF(OFFSET('Hygiene Data'!$E$13,0,10*ROW('Hygiene Data'!E113))="","",OFFSET('Hygiene Data'!$E$13,0,10*ROW('Hygiene Data'!E113)))</f>
        <v/>
      </c>
      <c r="DU119" s="296" t="str">
        <f ca="true">+IF(OFFSET('Hygiene Data'!$F$11,0,10*ROW('Hygiene Data'!F113))="","",OFFSET('Hygiene Data'!$F$11,0,10*ROW('Hygiene Data'!F113)))</f>
        <v/>
      </c>
      <c r="DV119" s="296" t="str">
        <f ca="true">+IF(OFFSET('Hygiene Data'!$F$12,0,10*ROW('Hygiene Data'!F113))="","",OFFSET('Hygiene Data'!$F$12,0,10*ROW('Hygiene Data'!F113)))</f>
        <v/>
      </c>
      <c r="DW119" s="296" t="str">
        <f ca="true">+IF(OFFSET('Hygiene Data'!$F$13,0,10*ROW('Hygiene Data'!F113))="","",OFFSET('Hygiene Data'!$F$13,0,10*ROW('Hygiene Data'!F113)))</f>
        <v/>
      </c>
      <c r="DX119" s="296" t="str">
        <f ca="true">+IF(OFFSET('Hygiene Data'!$G$11,0,10*ROW('Hygiene Data'!G113))="","",OFFSET('Hygiene Data'!$G$11,0,10*ROW('Hygiene Data'!G113)))</f>
        <v/>
      </c>
      <c r="DY119" s="296" t="str">
        <f ca="true">+IF(OFFSET('Hygiene Data'!$G$12,0,10*ROW('Hygiene Data'!G113))="","",OFFSET('Hygiene Data'!$G$12,0,10*ROW('Hygiene Data'!G113)))</f>
        <v/>
      </c>
      <c r="DZ119" s="296" t="str">
        <f ca="true">+IF(OFFSET('Hygiene Data'!$G$13,0,10*ROW('Hygiene Data'!G113))="","",OFFSET('Hygiene Data'!$G$13,0,10*ROW('Hygiene Data'!G113)))</f>
        <v/>
      </c>
      <c r="EA119" s="296" t="str">
        <f ca="true">+IF(OFFSET('Hygiene Data'!$H$11,0,10*ROW('Hygiene Data'!H113))="","",OFFSET('Hygiene Data'!$H$11,0,10*ROW('Hygiene Data'!H113)))</f>
        <v/>
      </c>
      <c r="EB119" s="296" t="str">
        <f ca="true">+IF(OFFSET('Hygiene Data'!$H$12,0,10*ROW('Hygiene Data'!H113))="","",OFFSET('Hygiene Data'!$H$12,0,10*ROW('Hygiene Data'!H113)))</f>
        <v/>
      </c>
      <c r="EC119" s="296" t="str">
        <f ca="true">+IF(OFFSET('Hygiene Data'!$H$13,0,10*ROW('Hygiene Data'!H113))="","",OFFSET('Hygiene Data'!$H$13,0,10*ROW('Hygiene Data'!H113)))</f>
        <v/>
      </c>
      <c r="ED119" s="296" t="str">
        <f ca="true">+IF(OFFSET('Hygiene Data'!$I$11,0,10*ROW('Hygiene Data'!I113))="","",OFFSET('Hygiene Data'!$I$11,0,10*ROW('Hygiene Data'!I113)))</f>
        <v/>
      </c>
      <c r="EE119" s="296" t="str">
        <f ca="true">+IF(OFFSET('Hygiene Data'!$I$12,0,10*ROW('Hygiene Data'!I113))="","",OFFSET('Hygiene Data'!$I$12,0,10*ROW('Hygiene Data'!I113)))</f>
        <v/>
      </c>
      <c r="EF119" s="296"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8" t="str">
        <f t="shared" ca="true" si="1"/>
        <v/>
      </c>
      <c r="D120" s="9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6"/>
      <c r="BS120" s="296" t="str">
        <f ca="true">+IF(OFFSET('Water Data'!$D$27,0,10*ROW('Water Data'!D114))="","",OFFSET('Water Data'!$D$27,0,10*ROW('Water Data'!D114)))</f>
        <v/>
      </c>
      <c r="BT120" s="296" t="str">
        <f ca="true">+IF(OFFSET('Water Data'!$D$28,0,10*ROW('Water Data'!D114))="","",OFFSET('Water Data'!$D$28,0,10*ROW('Water Data'!D114)))</f>
        <v/>
      </c>
      <c r="BU120" s="296" t="str">
        <f ca="true">+IF(OFFSET('Water Data'!$D$29,0,10*ROW('Water Data'!D114))="","",OFFSET('Water Data'!$D$29,0,10*ROW('Water Data'!D114)))</f>
        <v/>
      </c>
      <c r="BV120" s="296" t="str">
        <f ca="true">+IF(OFFSET('Water Data'!$E$27,0,10*ROW('Water Data'!E114))="","",OFFSET('Water Data'!$E$27,0,10*ROW('Water Data'!E114)))</f>
        <v/>
      </c>
      <c r="BW120" s="296" t="str">
        <f ca="true">+IF(OFFSET('Water Data'!$E$28,0,10*ROW('Water Data'!E114))="","",OFFSET('Water Data'!$E$28,0,10*ROW('Water Data'!E114)))</f>
        <v/>
      </c>
      <c r="BX120" s="296" t="str">
        <f ca="true">+IF(OFFSET('Water Data'!$E$29,0,10*ROW('Water Data'!E114))="","",OFFSET('Water Data'!$E$29,0,10*ROW('Water Data'!E114)))</f>
        <v/>
      </c>
      <c r="BY120" s="296" t="str">
        <f ca="true">+IF(OFFSET('Water Data'!$F$27,0,10*ROW('Water Data'!F114))="","",OFFSET('Water Data'!$F$27,0,10*ROW('Water Data'!F114)))</f>
        <v/>
      </c>
      <c r="BZ120" s="296" t="str">
        <f ca="true">+IF(OFFSET('Water Data'!$F$28,0,10*ROW('Water Data'!F114))="","",OFFSET('Water Data'!$F$28,0,10*ROW('Water Data'!F114)))</f>
        <v/>
      </c>
      <c r="CA120" s="296" t="str">
        <f ca="true">+IF(OFFSET('Water Data'!$F$29,0,10*ROW('Water Data'!F114))="","",OFFSET('Water Data'!$F$29,0,10*ROW('Water Data'!F114)))</f>
        <v/>
      </c>
      <c r="CB120" s="296" t="str">
        <f ca="true">+IF(OFFSET('Water Data'!$G$27,0,10*ROW('Water Data'!G114))="","",OFFSET('Water Data'!$G$27,0,10*ROW('Water Data'!G114)))</f>
        <v/>
      </c>
      <c r="CC120" s="296" t="str">
        <f ca="true">+IF(OFFSET('Water Data'!$G$28,0,10*ROW('Water Data'!G114))="","",OFFSET('Water Data'!$G$28,0,10*ROW('Water Data'!G114)))</f>
        <v/>
      </c>
      <c r="CD120" s="296" t="str">
        <f ca="true">+IF(OFFSET('Water Data'!$G$29,0,10*ROW('Water Data'!G114))="","",OFFSET('Water Data'!$G$29,0,10*ROW('Water Data'!G114)))</f>
        <v/>
      </c>
      <c r="CE120" s="296" t="str">
        <f ca="true">+IF(OFFSET('Water Data'!$H$27,0,10*ROW('Water Data'!H114))="","",OFFSET('Water Data'!$H$27,0,10*ROW('Water Data'!H114)))</f>
        <v/>
      </c>
      <c r="CF120" s="296" t="str">
        <f ca="true">+IF(OFFSET('Water Data'!$H$28,0,10*ROW('Water Data'!H114))="","",OFFSET('Water Data'!$H$28,0,10*ROW('Water Data'!H114)))</f>
        <v/>
      </c>
      <c r="CG120" s="296" t="str">
        <f ca="true">+IF(OFFSET('Water Data'!$H$29,0,10*ROW('Water Data'!H114))="","",OFFSET('Water Data'!$H$29,0,10*ROW('Water Data'!H114)))</f>
        <v/>
      </c>
      <c r="CH120" s="296" t="str">
        <f ca="true">+IF(OFFSET('Water Data'!$I$27,0,10*ROW('Water Data'!I114))="","",OFFSET('Water Data'!$I$27,0,10*ROW('Water Data'!I114)))</f>
        <v/>
      </c>
      <c r="CI120" s="296" t="str">
        <f ca="true">+IF(OFFSET('Water Data'!$I$28,0,10*ROW('Water Data'!I114))="","",OFFSET('Water Data'!$I$28,0,10*ROW('Water Data'!I114)))</f>
        <v/>
      </c>
      <c r="CJ120" s="296" t="str">
        <f ca="true">+IF(OFFSET('Water Data'!$I$29,0,10*ROW('Water Data'!I114))="","",OFFSET('Water Data'!$I$29,0,10*ROW('Water Data'!I114)))</f>
        <v/>
      </c>
      <c r="CK120" s="296" t="str">
        <f ca="true">+IF(OFFSET('Sanitation Data'!$D$28,0,10*ROW('Sanitation Data'!D114))="","",OFFSET('Sanitation Data'!$D$28,0,10*ROW('Sanitation Data'!D114)))</f>
        <v/>
      </c>
      <c r="CL120" s="296" t="str">
        <f ca="true">+IF(OFFSET('Sanitation Data'!$D$29,0,10*ROW('Sanitation Data'!D114))="","",OFFSET('Sanitation Data'!$D$29,0,10*ROW('Sanitation Data'!D114)))</f>
        <v/>
      </c>
      <c r="CM120" s="296" t="str">
        <f ca="true">+IF(OFFSET('Sanitation Data'!$D$30,0,10*ROW('Sanitation Data'!D114))="","",OFFSET('Sanitation Data'!$D$30,0,10*ROW('Sanitation Data'!D114)))</f>
        <v/>
      </c>
      <c r="CN120" s="296" t="str">
        <f ca="true">+IF(OFFSET('Sanitation Data'!$D$31,0,10*ROW('Sanitation Data'!D114))="","",OFFSET('Sanitation Data'!$D$31,0,10*ROW('Sanitation Data'!D114)))</f>
        <v/>
      </c>
      <c r="CO120" s="296" t="str">
        <f ca="true">+IF(OFFSET('Sanitation Data'!$D$32,0,10*ROW('Sanitation Data'!D114))="","",OFFSET('Sanitation Data'!$D$32,0,10*ROW('Sanitation Data'!D114)))</f>
        <v/>
      </c>
      <c r="CP120" s="296" t="str">
        <f ca="true">+IF(OFFSET('Sanitation Data'!$E$28,0,10*ROW('Sanitation Data'!E114))="","",OFFSET('Sanitation Data'!$E$28,0,10*ROW('Sanitation Data'!E114)))</f>
        <v/>
      </c>
      <c r="CQ120" s="296" t="str">
        <f ca="true">+IF(OFFSET('Sanitation Data'!$E$29,0,10*ROW('Sanitation Data'!E114))="","",OFFSET('Sanitation Data'!$E$29,0,10*ROW('Sanitation Data'!E114)))</f>
        <v/>
      </c>
      <c r="CR120" s="296" t="str">
        <f ca="true">+IF(OFFSET('Sanitation Data'!$E$30,0,10*ROW('Sanitation Data'!E114))="","",OFFSET('Sanitation Data'!$E$30,0,10*ROW('Sanitation Data'!E114)))</f>
        <v/>
      </c>
      <c r="CS120" s="296" t="str">
        <f ca="true">+IF(OFFSET('Sanitation Data'!$E$31,0,10*ROW('Sanitation Data'!E114))="","",OFFSET('Sanitation Data'!$E$31,0,10*ROW('Sanitation Data'!E114)))</f>
        <v/>
      </c>
      <c r="CT120" s="296" t="str">
        <f ca="true">+IF(OFFSET('Sanitation Data'!$E$32,0,10*ROW('Sanitation Data'!E114))="","",OFFSET('Sanitation Data'!$E$32,0,10*ROW('Sanitation Data'!E114)))</f>
        <v/>
      </c>
      <c r="CU120" s="296" t="str">
        <f ca="true">+IF(OFFSET('Sanitation Data'!$F$28,0,10*ROW('Sanitation Data'!F114))="","",OFFSET('Sanitation Data'!$F$28,0,10*ROW('Sanitation Data'!F114)))</f>
        <v/>
      </c>
      <c r="CV120" s="296" t="str">
        <f ca="true">+IF(OFFSET('Sanitation Data'!$F$29,0,10*ROW('Sanitation Data'!F114))="","",OFFSET('Sanitation Data'!$F$29,0,10*ROW('Sanitation Data'!F114)))</f>
        <v/>
      </c>
      <c r="CW120" s="296" t="str">
        <f ca="true">+IF(OFFSET('Sanitation Data'!$F$30,0,10*ROW('Sanitation Data'!F114))="","",OFFSET('Sanitation Data'!$F$30,0,10*ROW('Sanitation Data'!F114)))</f>
        <v/>
      </c>
      <c r="CX120" s="296" t="str">
        <f ca="true">+IF(OFFSET('Sanitation Data'!$F$31,0,10*ROW('Sanitation Data'!F114))="","",OFFSET('Sanitation Data'!$F$31,0,10*ROW('Sanitation Data'!F114)))</f>
        <v/>
      </c>
      <c r="CY120" s="296" t="str">
        <f ca="true">+IF(OFFSET('Sanitation Data'!$F$32,0,10*ROW('Sanitation Data'!F114))="","",OFFSET('Sanitation Data'!$F$32,0,10*ROW('Sanitation Data'!F114)))</f>
        <v/>
      </c>
      <c r="CZ120" s="296" t="str">
        <f ca="true">+IF(OFFSET('Sanitation Data'!$G$28,0,10*ROW('Sanitation Data'!G114))="","",OFFSET('Sanitation Data'!$G$28,0,10*ROW('Sanitation Data'!G114)))</f>
        <v/>
      </c>
      <c r="DA120" s="296" t="str">
        <f ca="true">+IF(OFFSET('Sanitation Data'!$G$29,0,10*ROW('Sanitation Data'!G114))="","",OFFSET('Sanitation Data'!$G$29,0,10*ROW('Sanitation Data'!G114)))</f>
        <v/>
      </c>
      <c r="DB120" s="296" t="str">
        <f ca="true">+IF(OFFSET('Sanitation Data'!$G$30,0,10*ROW('Sanitation Data'!G114))="","",OFFSET('Sanitation Data'!$G$30,0,10*ROW('Sanitation Data'!G114)))</f>
        <v/>
      </c>
      <c r="DC120" s="296" t="str">
        <f ca="true">+IF(OFFSET('Sanitation Data'!$G$31,0,10*ROW('Sanitation Data'!G114))="","",OFFSET('Sanitation Data'!$G$31,0,10*ROW('Sanitation Data'!G114)))</f>
        <v/>
      </c>
      <c r="DD120" s="296" t="str">
        <f ca="true">+IF(OFFSET('Sanitation Data'!$G$32,0,10*ROW('Sanitation Data'!G114))="","",OFFSET('Sanitation Data'!$G$32,0,10*ROW('Sanitation Data'!G114)))</f>
        <v/>
      </c>
      <c r="DE120" s="296" t="str">
        <f ca="true">+IF(OFFSET('Sanitation Data'!$H$28,0,10*ROW('Sanitation Data'!H114))="","",OFFSET('Sanitation Data'!$H$28,0,10*ROW('Sanitation Data'!H114)))</f>
        <v/>
      </c>
      <c r="DF120" s="296" t="str">
        <f ca="true">+IF(OFFSET('Sanitation Data'!$H$29,0,10*ROW('Sanitation Data'!H114))="","",OFFSET('Sanitation Data'!$H$29,0,10*ROW('Sanitation Data'!H114)))</f>
        <v/>
      </c>
      <c r="DG120" s="296" t="str">
        <f ca="true">+IF(OFFSET('Sanitation Data'!$H$30,0,10*ROW('Sanitation Data'!H114))="","",OFFSET('Sanitation Data'!$H$30,0,10*ROW('Sanitation Data'!H114)))</f>
        <v/>
      </c>
      <c r="DH120" s="296" t="str">
        <f ca="true">+IF(OFFSET('Sanitation Data'!$H$31,0,10*ROW('Sanitation Data'!H114))="","",OFFSET('Sanitation Data'!$H$31,0,10*ROW('Sanitation Data'!H114)))</f>
        <v/>
      </c>
      <c r="DI120" s="296" t="str">
        <f ca="true">+IF(OFFSET('Sanitation Data'!$H$32,0,10*ROW('Sanitation Data'!H114))="","",OFFSET('Sanitation Data'!$H$32,0,10*ROW('Sanitation Data'!H114)))</f>
        <v/>
      </c>
      <c r="DJ120" s="296" t="str">
        <f ca="true">+IF(OFFSET('Sanitation Data'!$I$28,0,10*ROW('Sanitation Data'!I114))="","",OFFSET('Sanitation Data'!$I$28,0,10*ROW('Sanitation Data'!I114)))</f>
        <v/>
      </c>
      <c r="DK120" s="296" t="str">
        <f ca="true">+IF(OFFSET('Sanitation Data'!$I$29,0,10*ROW('Sanitation Data'!I114))="","",OFFSET('Sanitation Data'!$I$29,0,10*ROW('Sanitation Data'!I114)))</f>
        <v/>
      </c>
      <c r="DL120" s="296" t="str">
        <f ca="true">+IF(OFFSET('Sanitation Data'!$I$30,0,10*ROW('Sanitation Data'!I114))="","",OFFSET('Sanitation Data'!$I$30,0,10*ROW('Sanitation Data'!I114)))</f>
        <v/>
      </c>
      <c r="DM120" s="296" t="str">
        <f ca="true">+IF(OFFSET('Sanitation Data'!$I$31,0,10*ROW('Sanitation Data'!I114))="","",OFFSET('Sanitation Data'!$I$31,0,10*ROW('Sanitation Data'!I114)))</f>
        <v/>
      </c>
      <c r="DN120" s="296" t="str">
        <f ca="true">+IF(OFFSET('Sanitation Data'!$I$32,0,10*ROW('Sanitation Data'!I114))="","",OFFSET('Sanitation Data'!$I$32,0,10*ROW('Sanitation Data'!I114)))</f>
        <v/>
      </c>
      <c r="DO120" s="296" t="str">
        <f ca="true">+IF(OFFSET('Hygiene Data'!$D$11,0,10*ROW('Hygiene Data'!D114))="","",OFFSET('Hygiene Data'!$D$11,0,10*ROW('Hygiene Data'!D114)))</f>
        <v/>
      </c>
      <c r="DP120" s="296" t="str">
        <f ca="true">+IF(OFFSET('Hygiene Data'!$D$12,0,10*ROW('Hygiene Data'!D114))="","",OFFSET('Hygiene Data'!$D$12,0,10*ROW('Hygiene Data'!D114)))</f>
        <v/>
      </c>
      <c r="DQ120" s="296" t="str">
        <f ca="true">+IF(OFFSET('Hygiene Data'!$D$13,0,10*ROW('Hygiene Data'!D114))="","",OFFSET('Hygiene Data'!$D$13,0,10*ROW('Hygiene Data'!D114)))</f>
        <v/>
      </c>
      <c r="DR120" s="296" t="str">
        <f ca="true">+IF(OFFSET('Hygiene Data'!$E$11,0,10*ROW('Hygiene Data'!E114))="","",OFFSET('Hygiene Data'!$E$11,0,10*ROW('Hygiene Data'!E114)))</f>
        <v/>
      </c>
      <c r="DS120" s="296" t="str">
        <f ca="true">+IF(OFFSET('Hygiene Data'!$E$12,0,10*ROW('Hygiene Data'!E114))="","",OFFSET('Hygiene Data'!$E$12,0,10*ROW('Hygiene Data'!E114)))</f>
        <v/>
      </c>
      <c r="DT120" s="296" t="str">
        <f ca="true">+IF(OFFSET('Hygiene Data'!$E$13,0,10*ROW('Hygiene Data'!E114))="","",OFFSET('Hygiene Data'!$E$13,0,10*ROW('Hygiene Data'!E114)))</f>
        <v/>
      </c>
      <c r="DU120" s="296" t="str">
        <f ca="true">+IF(OFFSET('Hygiene Data'!$F$11,0,10*ROW('Hygiene Data'!F114))="","",OFFSET('Hygiene Data'!$F$11,0,10*ROW('Hygiene Data'!F114)))</f>
        <v/>
      </c>
      <c r="DV120" s="296" t="str">
        <f ca="true">+IF(OFFSET('Hygiene Data'!$F$12,0,10*ROW('Hygiene Data'!F114))="","",OFFSET('Hygiene Data'!$F$12,0,10*ROW('Hygiene Data'!F114)))</f>
        <v/>
      </c>
      <c r="DW120" s="296" t="str">
        <f ca="true">+IF(OFFSET('Hygiene Data'!$F$13,0,10*ROW('Hygiene Data'!F114))="","",OFFSET('Hygiene Data'!$F$13,0,10*ROW('Hygiene Data'!F114)))</f>
        <v/>
      </c>
      <c r="DX120" s="296" t="str">
        <f ca="true">+IF(OFFSET('Hygiene Data'!$G$11,0,10*ROW('Hygiene Data'!G114))="","",OFFSET('Hygiene Data'!$G$11,0,10*ROW('Hygiene Data'!G114)))</f>
        <v/>
      </c>
      <c r="DY120" s="296" t="str">
        <f ca="true">+IF(OFFSET('Hygiene Data'!$G$12,0,10*ROW('Hygiene Data'!G114))="","",OFFSET('Hygiene Data'!$G$12,0,10*ROW('Hygiene Data'!G114)))</f>
        <v/>
      </c>
      <c r="DZ120" s="296" t="str">
        <f ca="true">+IF(OFFSET('Hygiene Data'!$G$13,0,10*ROW('Hygiene Data'!G114))="","",OFFSET('Hygiene Data'!$G$13,0,10*ROW('Hygiene Data'!G114)))</f>
        <v/>
      </c>
      <c r="EA120" s="296" t="str">
        <f ca="true">+IF(OFFSET('Hygiene Data'!$H$11,0,10*ROW('Hygiene Data'!H114))="","",OFFSET('Hygiene Data'!$H$11,0,10*ROW('Hygiene Data'!H114)))</f>
        <v/>
      </c>
      <c r="EB120" s="296" t="str">
        <f ca="true">+IF(OFFSET('Hygiene Data'!$H$12,0,10*ROW('Hygiene Data'!H114))="","",OFFSET('Hygiene Data'!$H$12,0,10*ROW('Hygiene Data'!H114)))</f>
        <v/>
      </c>
      <c r="EC120" s="296" t="str">
        <f ca="true">+IF(OFFSET('Hygiene Data'!$H$13,0,10*ROW('Hygiene Data'!H114))="","",OFFSET('Hygiene Data'!$H$13,0,10*ROW('Hygiene Data'!H114)))</f>
        <v/>
      </c>
      <c r="ED120" s="296" t="str">
        <f ca="true">+IF(OFFSET('Hygiene Data'!$I$11,0,10*ROW('Hygiene Data'!I114))="","",OFFSET('Hygiene Data'!$I$11,0,10*ROW('Hygiene Data'!I114)))</f>
        <v/>
      </c>
      <c r="EE120" s="296" t="str">
        <f ca="true">+IF(OFFSET('Hygiene Data'!$I$12,0,10*ROW('Hygiene Data'!I114))="","",OFFSET('Hygiene Data'!$I$12,0,10*ROW('Hygiene Data'!I114)))</f>
        <v/>
      </c>
      <c r="EF120" s="296"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8" t="str">
        <f t="shared" ca="true" si="1"/>
        <v/>
      </c>
      <c r="D121" s="9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6"/>
      <c r="BS121" s="296" t="str">
        <f ca="true">+IF(OFFSET('Water Data'!$D$27,0,10*ROW('Water Data'!D115))="","",OFFSET('Water Data'!$D$27,0,10*ROW('Water Data'!D115)))</f>
        <v/>
      </c>
      <c r="BT121" s="296" t="str">
        <f ca="true">+IF(OFFSET('Water Data'!$D$28,0,10*ROW('Water Data'!D115))="","",OFFSET('Water Data'!$D$28,0,10*ROW('Water Data'!D115)))</f>
        <v/>
      </c>
      <c r="BU121" s="296" t="str">
        <f ca="true">+IF(OFFSET('Water Data'!$D$29,0,10*ROW('Water Data'!D115))="","",OFFSET('Water Data'!$D$29,0,10*ROW('Water Data'!D115)))</f>
        <v/>
      </c>
      <c r="BV121" s="296" t="str">
        <f ca="true">+IF(OFFSET('Water Data'!$E$27,0,10*ROW('Water Data'!E115))="","",OFFSET('Water Data'!$E$27,0,10*ROW('Water Data'!E115)))</f>
        <v/>
      </c>
      <c r="BW121" s="296" t="str">
        <f ca="true">+IF(OFFSET('Water Data'!$E$28,0,10*ROW('Water Data'!E115))="","",OFFSET('Water Data'!$E$28,0,10*ROW('Water Data'!E115)))</f>
        <v/>
      </c>
      <c r="BX121" s="296" t="str">
        <f ca="true">+IF(OFFSET('Water Data'!$E$29,0,10*ROW('Water Data'!E115))="","",OFFSET('Water Data'!$E$29,0,10*ROW('Water Data'!E115)))</f>
        <v/>
      </c>
      <c r="BY121" s="296" t="str">
        <f ca="true">+IF(OFFSET('Water Data'!$F$27,0,10*ROW('Water Data'!F115))="","",OFFSET('Water Data'!$F$27,0,10*ROW('Water Data'!F115)))</f>
        <v/>
      </c>
      <c r="BZ121" s="296" t="str">
        <f ca="true">+IF(OFFSET('Water Data'!$F$28,0,10*ROW('Water Data'!F115))="","",OFFSET('Water Data'!$F$28,0,10*ROW('Water Data'!F115)))</f>
        <v/>
      </c>
      <c r="CA121" s="296" t="str">
        <f ca="true">+IF(OFFSET('Water Data'!$F$29,0,10*ROW('Water Data'!F115))="","",OFFSET('Water Data'!$F$29,0,10*ROW('Water Data'!F115)))</f>
        <v/>
      </c>
      <c r="CB121" s="296" t="str">
        <f ca="true">+IF(OFFSET('Water Data'!$G$27,0,10*ROW('Water Data'!G115))="","",OFFSET('Water Data'!$G$27,0,10*ROW('Water Data'!G115)))</f>
        <v/>
      </c>
      <c r="CC121" s="296" t="str">
        <f ca="true">+IF(OFFSET('Water Data'!$G$28,0,10*ROW('Water Data'!G115))="","",OFFSET('Water Data'!$G$28,0,10*ROW('Water Data'!G115)))</f>
        <v/>
      </c>
      <c r="CD121" s="296" t="str">
        <f ca="true">+IF(OFFSET('Water Data'!$G$29,0,10*ROW('Water Data'!G115))="","",OFFSET('Water Data'!$G$29,0,10*ROW('Water Data'!G115)))</f>
        <v/>
      </c>
      <c r="CE121" s="296" t="str">
        <f ca="true">+IF(OFFSET('Water Data'!$H$27,0,10*ROW('Water Data'!H115))="","",OFFSET('Water Data'!$H$27,0,10*ROW('Water Data'!H115)))</f>
        <v/>
      </c>
      <c r="CF121" s="296" t="str">
        <f ca="true">+IF(OFFSET('Water Data'!$H$28,0,10*ROW('Water Data'!H115))="","",OFFSET('Water Data'!$H$28,0,10*ROW('Water Data'!H115)))</f>
        <v/>
      </c>
      <c r="CG121" s="296" t="str">
        <f ca="true">+IF(OFFSET('Water Data'!$H$29,0,10*ROW('Water Data'!H115))="","",OFFSET('Water Data'!$H$29,0,10*ROW('Water Data'!H115)))</f>
        <v/>
      </c>
      <c r="CH121" s="296" t="str">
        <f ca="true">+IF(OFFSET('Water Data'!$I$27,0,10*ROW('Water Data'!I115))="","",OFFSET('Water Data'!$I$27,0,10*ROW('Water Data'!I115)))</f>
        <v/>
      </c>
      <c r="CI121" s="296" t="str">
        <f ca="true">+IF(OFFSET('Water Data'!$I$28,0,10*ROW('Water Data'!I115))="","",OFFSET('Water Data'!$I$28,0,10*ROW('Water Data'!I115)))</f>
        <v/>
      </c>
      <c r="CJ121" s="296" t="str">
        <f ca="true">+IF(OFFSET('Water Data'!$I$29,0,10*ROW('Water Data'!I115))="","",OFFSET('Water Data'!$I$29,0,10*ROW('Water Data'!I115)))</f>
        <v/>
      </c>
      <c r="CK121" s="296" t="str">
        <f ca="true">+IF(OFFSET('Sanitation Data'!$D$28,0,10*ROW('Sanitation Data'!D115))="","",OFFSET('Sanitation Data'!$D$28,0,10*ROW('Sanitation Data'!D115)))</f>
        <v/>
      </c>
      <c r="CL121" s="296" t="str">
        <f ca="true">+IF(OFFSET('Sanitation Data'!$D$29,0,10*ROW('Sanitation Data'!D115))="","",OFFSET('Sanitation Data'!$D$29,0,10*ROW('Sanitation Data'!D115)))</f>
        <v/>
      </c>
      <c r="CM121" s="296" t="str">
        <f ca="true">+IF(OFFSET('Sanitation Data'!$D$30,0,10*ROW('Sanitation Data'!D115))="","",OFFSET('Sanitation Data'!$D$30,0,10*ROW('Sanitation Data'!D115)))</f>
        <v/>
      </c>
      <c r="CN121" s="296" t="str">
        <f ca="true">+IF(OFFSET('Sanitation Data'!$D$31,0,10*ROW('Sanitation Data'!D115))="","",OFFSET('Sanitation Data'!$D$31,0,10*ROW('Sanitation Data'!D115)))</f>
        <v/>
      </c>
      <c r="CO121" s="296" t="str">
        <f ca="true">+IF(OFFSET('Sanitation Data'!$D$32,0,10*ROW('Sanitation Data'!D115))="","",OFFSET('Sanitation Data'!$D$32,0,10*ROW('Sanitation Data'!D115)))</f>
        <v/>
      </c>
      <c r="CP121" s="296" t="str">
        <f ca="true">+IF(OFFSET('Sanitation Data'!$E$28,0,10*ROW('Sanitation Data'!E115))="","",OFFSET('Sanitation Data'!$E$28,0,10*ROW('Sanitation Data'!E115)))</f>
        <v/>
      </c>
      <c r="CQ121" s="296" t="str">
        <f ca="true">+IF(OFFSET('Sanitation Data'!$E$29,0,10*ROW('Sanitation Data'!E115))="","",OFFSET('Sanitation Data'!$E$29,0,10*ROW('Sanitation Data'!E115)))</f>
        <v/>
      </c>
      <c r="CR121" s="296" t="str">
        <f ca="true">+IF(OFFSET('Sanitation Data'!$E$30,0,10*ROW('Sanitation Data'!E115))="","",OFFSET('Sanitation Data'!$E$30,0,10*ROW('Sanitation Data'!E115)))</f>
        <v/>
      </c>
      <c r="CS121" s="296" t="str">
        <f ca="true">+IF(OFFSET('Sanitation Data'!$E$31,0,10*ROW('Sanitation Data'!E115))="","",OFFSET('Sanitation Data'!$E$31,0,10*ROW('Sanitation Data'!E115)))</f>
        <v/>
      </c>
      <c r="CT121" s="296" t="str">
        <f ca="true">+IF(OFFSET('Sanitation Data'!$E$32,0,10*ROW('Sanitation Data'!E115))="","",OFFSET('Sanitation Data'!$E$32,0,10*ROW('Sanitation Data'!E115)))</f>
        <v/>
      </c>
      <c r="CU121" s="296" t="str">
        <f ca="true">+IF(OFFSET('Sanitation Data'!$F$28,0,10*ROW('Sanitation Data'!F115))="","",OFFSET('Sanitation Data'!$F$28,0,10*ROW('Sanitation Data'!F115)))</f>
        <v/>
      </c>
      <c r="CV121" s="296" t="str">
        <f ca="true">+IF(OFFSET('Sanitation Data'!$F$29,0,10*ROW('Sanitation Data'!F115))="","",OFFSET('Sanitation Data'!$F$29,0,10*ROW('Sanitation Data'!F115)))</f>
        <v/>
      </c>
      <c r="CW121" s="296" t="str">
        <f ca="true">+IF(OFFSET('Sanitation Data'!$F$30,0,10*ROW('Sanitation Data'!F115))="","",OFFSET('Sanitation Data'!$F$30,0,10*ROW('Sanitation Data'!F115)))</f>
        <v/>
      </c>
      <c r="CX121" s="296" t="str">
        <f ca="true">+IF(OFFSET('Sanitation Data'!$F$31,0,10*ROW('Sanitation Data'!F115))="","",OFFSET('Sanitation Data'!$F$31,0,10*ROW('Sanitation Data'!F115)))</f>
        <v/>
      </c>
      <c r="CY121" s="296" t="str">
        <f ca="true">+IF(OFFSET('Sanitation Data'!$F$32,0,10*ROW('Sanitation Data'!F115))="","",OFFSET('Sanitation Data'!$F$32,0,10*ROW('Sanitation Data'!F115)))</f>
        <v/>
      </c>
      <c r="CZ121" s="296" t="str">
        <f ca="true">+IF(OFFSET('Sanitation Data'!$G$28,0,10*ROW('Sanitation Data'!G115))="","",OFFSET('Sanitation Data'!$G$28,0,10*ROW('Sanitation Data'!G115)))</f>
        <v/>
      </c>
      <c r="DA121" s="296" t="str">
        <f ca="true">+IF(OFFSET('Sanitation Data'!$G$29,0,10*ROW('Sanitation Data'!G115))="","",OFFSET('Sanitation Data'!$G$29,0,10*ROW('Sanitation Data'!G115)))</f>
        <v/>
      </c>
      <c r="DB121" s="296" t="str">
        <f ca="true">+IF(OFFSET('Sanitation Data'!$G$30,0,10*ROW('Sanitation Data'!G115))="","",OFFSET('Sanitation Data'!$G$30,0,10*ROW('Sanitation Data'!G115)))</f>
        <v/>
      </c>
      <c r="DC121" s="296" t="str">
        <f ca="true">+IF(OFFSET('Sanitation Data'!$G$31,0,10*ROW('Sanitation Data'!G115))="","",OFFSET('Sanitation Data'!$G$31,0,10*ROW('Sanitation Data'!G115)))</f>
        <v/>
      </c>
      <c r="DD121" s="296" t="str">
        <f ca="true">+IF(OFFSET('Sanitation Data'!$G$32,0,10*ROW('Sanitation Data'!G115))="","",OFFSET('Sanitation Data'!$G$32,0,10*ROW('Sanitation Data'!G115)))</f>
        <v/>
      </c>
      <c r="DE121" s="296" t="str">
        <f ca="true">+IF(OFFSET('Sanitation Data'!$H$28,0,10*ROW('Sanitation Data'!H115))="","",OFFSET('Sanitation Data'!$H$28,0,10*ROW('Sanitation Data'!H115)))</f>
        <v/>
      </c>
      <c r="DF121" s="296" t="str">
        <f ca="true">+IF(OFFSET('Sanitation Data'!$H$29,0,10*ROW('Sanitation Data'!H115))="","",OFFSET('Sanitation Data'!$H$29,0,10*ROW('Sanitation Data'!H115)))</f>
        <v/>
      </c>
      <c r="DG121" s="296" t="str">
        <f ca="true">+IF(OFFSET('Sanitation Data'!$H$30,0,10*ROW('Sanitation Data'!H115))="","",OFFSET('Sanitation Data'!$H$30,0,10*ROW('Sanitation Data'!H115)))</f>
        <v/>
      </c>
      <c r="DH121" s="296" t="str">
        <f ca="true">+IF(OFFSET('Sanitation Data'!$H$31,0,10*ROW('Sanitation Data'!H115))="","",OFFSET('Sanitation Data'!$H$31,0,10*ROW('Sanitation Data'!H115)))</f>
        <v/>
      </c>
      <c r="DI121" s="296" t="str">
        <f ca="true">+IF(OFFSET('Sanitation Data'!$H$32,0,10*ROW('Sanitation Data'!H115))="","",OFFSET('Sanitation Data'!$H$32,0,10*ROW('Sanitation Data'!H115)))</f>
        <v/>
      </c>
      <c r="DJ121" s="296" t="str">
        <f ca="true">+IF(OFFSET('Sanitation Data'!$I$28,0,10*ROW('Sanitation Data'!I115))="","",OFFSET('Sanitation Data'!$I$28,0,10*ROW('Sanitation Data'!I115)))</f>
        <v/>
      </c>
      <c r="DK121" s="296" t="str">
        <f ca="true">+IF(OFFSET('Sanitation Data'!$I$29,0,10*ROW('Sanitation Data'!I115))="","",OFFSET('Sanitation Data'!$I$29,0,10*ROW('Sanitation Data'!I115)))</f>
        <v/>
      </c>
      <c r="DL121" s="296" t="str">
        <f ca="true">+IF(OFFSET('Sanitation Data'!$I$30,0,10*ROW('Sanitation Data'!I115))="","",OFFSET('Sanitation Data'!$I$30,0,10*ROW('Sanitation Data'!I115)))</f>
        <v/>
      </c>
      <c r="DM121" s="296" t="str">
        <f ca="true">+IF(OFFSET('Sanitation Data'!$I$31,0,10*ROW('Sanitation Data'!I115))="","",OFFSET('Sanitation Data'!$I$31,0,10*ROW('Sanitation Data'!I115)))</f>
        <v/>
      </c>
      <c r="DN121" s="296" t="str">
        <f ca="true">+IF(OFFSET('Sanitation Data'!$I$32,0,10*ROW('Sanitation Data'!I115))="","",OFFSET('Sanitation Data'!$I$32,0,10*ROW('Sanitation Data'!I115)))</f>
        <v/>
      </c>
      <c r="DO121" s="296" t="str">
        <f ca="true">+IF(OFFSET('Hygiene Data'!$D$11,0,10*ROW('Hygiene Data'!D115))="","",OFFSET('Hygiene Data'!$D$11,0,10*ROW('Hygiene Data'!D115)))</f>
        <v/>
      </c>
      <c r="DP121" s="296" t="str">
        <f ca="true">+IF(OFFSET('Hygiene Data'!$D$12,0,10*ROW('Hygiene Data'!D115))="","",OFFSET('Hygiene Data'!$D$12,0,10*ROW('Hygiene Data'!D115)))</f>
        <v/>
      </c>
      <c r="DQ121" s="296" t="str">
        <f ca="true">+IF(OFFSET('Hygiene Data'!$D$13,0,10*ROW('Hygiene Data'!D115))="","",OFFSET('Hygiene Data'!$D$13,0,10*ROW('Hygiene Data'!D115)))</f>
        <v/>
      </c>
      <c r="DR121" s="296" t="str">
        <f ca="true">+IF(OFFSET('Hygiene Data'!$E$11,0,10*ROW('Hygiene Data'!E115))="","",OFFSET('Hygiene Data'!$E$11,0,10*ROW('Hygiene Data'!E115)))</f>
        <v/>
      </c>
      <c r="DS121" s="296" t="str">
        <f ca="true">+IF(OFFSET('Hygiene Data'!$E$12,0,10*ROW('Hygiene Data'!E115))="","",OFFSET('Hygiene Data'!$E$12,0,10*ROW('Hygiene Data'!E115)))</f>
        <v/>
      </c>
      <c r="DT121" s="296" t="str">
        <f ca="true">+IF(OFFSET('Hygiene Data'!$E$13,0,10*ROW('Hygiene Data'!E115))="","",OFFSET('Hygiene Data'!$E$13,0,10*ROW('Hygiene Data'!E115)))</f>
        <v/>
      </c>
      <c r="DU121" s="296" t="str">
        <f ca="true">+IF(OFFSET('Hygiene Data'!$F$11,0,10*ROW('Hygiene Data'!F115))="","",OFFSET('Hygiene Data'!$F$11,0,10*ROW('Hygiene Data'!F115)))</f>
        <v/>
      </c>
      <c r="DV121" s="296" t="str">
        <f ca="true">+IF(OFFSET('Hygiene Data'!$F$12,0,10*ROW('Hygiene Data'!F115))="","",OFFSET('Hygiene Data'!$F$12,0,10*ROW('Hygiene Data'!F115)))</f>
        <v/>
      </c>
      <c r="DW121" s="296" t="str">
        <f ca="true">+IF(OFFSET('Hygiene Data'!$F$13,0,10*ROW('Hygiene Data'!F115))="","",OFFSET('Hygiene Data'!$F$13,0,10*ROW('Hygiene Data'!F115)))</f>
        <v/>
      </c>
      <c r="DX121" s="296" t="str">
        <f ca="true">+IF(OFFSET('Hygiene Data'!$G$11,0,10*ROW('Hygiene Data'!G115))="","",OFFSET('Hygiene Data'!$G$11,0,10*ROW('Hygiene Data'!G115)))</f>
        <v/>
      </c>
      <c r="DY121" s="296" t="str">
        <f ca="true">+IF(OFFSET('Hygiene Data'!$G$12,0,10*ROW('Hygiene Data'!G115))="","",OFFSET('Hygiene Data'!$G$12,0,10*ROW('Hygiene Data'!G115)))</f>
        <v/>
      </c>
      <c r="DZ121" s="296" t="str">
        <f ca="true">+IF(OFFSET('Hygiene Data'!$G$13,0,10*ROW('Hygiene Data'!G115))="","",OFFSET('Hygiene Data'!$G$13,0,10*ROW('Hygiene Data'!G115)))</f>
        <v/>
      </c>
      <c r="EA121" s="296" t="str">
        <f ca="true">+IF(OFFSET('Hygiene Data'!$H$11,0,10*ROW('Hygiene Data'!H115))="","",OFFSET('Hygiene Data'!$H$11,0,10*ROW('Hygiene Data'!H115)))</f>
        <v/>
      </c>
      <c r="EB121" s="296" t="str">
        <f ca="true">+IF(OFFSET('Hygiene Data'!$H$12,0,10*ROW('Hygiene Data'!H115))="","",OFFSET('Hygiene Data'!$H$12,0,10*ROW('Hygiene Data'!H115)))</f>
        <v/>
      </c>
      <c r="EC121" s="296" t="str">
        <f ca="true">+IF(OFFSET('Hygiene Data'!$H$13,0,10*ROW('Hygiene Data'!H115))="","",OFFSET('Hygiene Data'!$H$13,0,10*ROW('Hygiene Data'!H115)))</f>
        <v/>
      </c>
      <c r="ED121" s="296" t="str">
        <f ca="true">+IF(OFFSET('Hygiene Data'!$I$11,0,10*ROW('Hygiene Data'!I115))="","",OFFSET('Hygiene Data'!$I$11,0,10*ROW('Hygiene Data'!I115)))</f>
        <v/>
      </c>
      <c r="EE121" s="296" t="str">
        <f ca="true">+IF(OFFSET('Hygiene Data'!$I$12,0,10*ROW('Hygiene Data'!I115))="","",OFFSET('Hygiene Data'!$I$12,0,10*ROW('Hygiene Data'!I115)))</f>
        <v/>
      </c>
      <c r="EF121" s="296"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8" t="str">
        <f t="shared" ca="true" si="1"/>
        <v/>
      </c>
      <c r="D122" s="9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6"/>
      <c r="BS122" s="296" t="str">
        <f ca="true">+IF(OFFSET('Water Data'!$D$27,0,10*ROW('Water Data'!D116))="","",OFFSET('Water Data'!$D$27,0,10*ROW('Water Data'!D116)))</f>
        <v/>
      </c>
      <c r="BT122" s="296" t="str">
        <f ca="true">+IF(OFFSET('Water Data'!$D$28,0,10*ROW('Water Data'!D116))="","",OFFSET('Water Data'!$D$28,0,10*ROW('Water Data'!D116)))</f>
        <v/>
      </c>
      <c r="BU122" s="296" t="str">
        <f ca="true">+IF(OFFSET('Water Data'!$D$29,0,10*ROW('Water Data'!D116))="","",OFFSET('Water Data'!$D$29,0,10*ROW('Water Data'!D116)))</f>
        <v/>
      </c>
      <c r="BV122" s="296" t="str">
        <f ca="true">+IF(OFFSET('Water Data'!$E$27,0,10*ROW('Water Data'!E116))="","",OFFSET('Water Data'!$E$27,0,10*ROW('Water Data'!E116)))</f>
        <v/>
      </c>
      <c r="BW122" s="296" t="str">
        <f ca="true">+IF(OFFSET('Water Data'!$E$28,0,10*ROW('Water Data'!E116))="","",OFFSET('Water Data'!$E$28,0,10*ROW('Water Data'!E116)))</f>
        <v/>
      </c>
      <c r="BX122" s="296" t="str">
        <f ca="true">+IF(OFFSET('Water Data'!$E$29,0,10*ROW('Water Data'!E116))="","",OFFSET('Water Data'!$E$29,0,10*ROW('Water Data'!E116)))</f>
        <v/>
      </c>
      <c r="BY122" s="296" t="str">
        <f ca="true">+IF(OFFSET('Water Data'!$F$27,0,10*ROW('Water Data'!F116))="","",OFFSET('Water Data'!$F$27,0,10*ROW('Water Data'!F116)))</f>
        <v/>
      </c>
      <c r="BZ122" s="296" t="str">
        <f ca="true">+IF(OFFSET('Water Data'!$F$28,0,10*ROW('Water Data'!F116))="","",OFFSET('Water Data'!$F$28,0,10*ROW('Water Data'!F116)))</f>
        <v/>
      </c>
      <c r="CA122" s="296" t="str">
        <f ca="true">+IF(OFFSET('Water Data'!$F$29,0,10*ROW('Water Data'!F116))="","",OFFSET('Water Data'!$F$29,0,10*ROW('Water Data'!F116)))</f>
        <v/>
      </c>
      <c r="CB122" s="296" t="str">
        <f ca="true">+IF(OFFSET('Water Data'!$G$27,0,10*ROW('Water Data'!G116))="","",OFFSET('Water Data'!$G$27,0,10*ROW('Water Data'!G116)))</f>
        <v/>
      </c>
      <c r="CC122" s="296" t="str">
        <f ca="true">+IF(OFFSET('Water Data'!$G$28,0,10*ROW('Water Data'!G116))="","",OFFSET('Water Data'!$G$28,0,10*ROW('Water Data'!G116)))</f>
        <v/>
      </c>
      <c r="CD122" s="296" t="str">
        <f ca="true">+IF(OFFSET('Water Data'!$G$29,0,10*ROW('Water Data'!G116))="","",OFFSET('Water Data'!$G$29,0,10*ROW('Water Data'!G116)))</f>
        <v/>
      </c>
      <c r="CE122" s="296" t="str">
        <f ca="true">+IF(OFFSET('Water Data'!$H$27,0,10*ROW('Water Data'!H116))="","",OFFSET('Water Data'!$H$27,0,10*ROW('Water Data'!H116)))</f>
        <v/>
      </c>
      <c r="CF122" s="296" t="str">
        <f ca="true">+IF(OFFSET('Water Data'!$H$28,0,10*ROW('Water Data'!H116))="","",OFFSET('Water Data'!$H$28,0,10*ROW('Water Data'!H116)))</f>
        <v/>
      </c>
      <c r="CG122" s="296" t="str">
        <f ca="true">+IF(OFFSET('Water Data'!$H$29,0,10*ROW('Water Data'!H116))="","",OFFSET('Water Data'!$H$29,0,10*ROW('Water Data'!H116)))</f>
        <v/>
      </c>
      <c r="CH122" s="296" t="str">
        <f ca="true">+IF(OFFSET('Water Data'!$I$27,0,10*ROW('Water Data'!I116))="","",OFFSET('Water Data'!$I$27,0,10*ROW('Water Data'!I116)))</f>
        <v/>
      </c>
      <c r="CI122" s="296" t="str">
        <f ca="true">+IF(OFFSET('Water Data'!$I$28,0,10*ROW('Water Data'!I116))="","",OFFSET('Water Data'!$I$28,0,10*ROW('Water Data'!I116)))</f>
        <v/>
      </c>
      <c r="CJ122" s="296" t="str">
        <f ca="true">+IF(OFFSET('Water Data'!$I$29,0,10*ROW('Water Data'!I116))="","",OFFSET('Water Data'!$I$29,0,10*ROW('Water Data'!I116)))</f>
        <v/>
      </c>
      <c r="CK122" s="296" t="str">
        <f ca="true">+IF(OFFSET('Sanitation Data'!$D$28,0,10*ROW('Sanitation Data'!D116))="","",OFFSET('Sanitation Data'!$D$28,0,10*ROW('Sanitation Data'!D116)))</f>
        <v/>
      </c>
      <c r="CL122" s="296" t="str">
        <f ca="true">+IF(OFFSET('Sanitation Data'!$D$29,0,10*ROW('Sanitation Data'!D116))="","",OFFSET('Sanitation Data'!$D$29,0,10*ROW('Sanitation Data'!D116)))</f>
        <v/>
      </c>
      <c r="CM122" s="296" t="str">
        <f ca="true">+IF(OFFSET('Sanitation Data'!$D$30,0,10*ROW('Sanitation Data'!D116))="","",OFFSET('Sanitation Data'!$D$30,0,10*ROW('Sanitation Data'!D116)))</f>
        <v/>
      </c>
      <c r="CN122" s="296" t="str">
        <f ca="true">+IF(OFFSET('Sanitation Data'!$D$31,0,10*ROW('Sanitation Data'!D116))="","",OFFSET('Sanitation Data'!$D$31,0,10*ROW('Sanitation Data'!D116)))</f>
        <v/>
      </c>
      <c r="CO122" s="296" t="str">
        <f ca="true">+IF(OFFSET('Sanitation Data'!$D$32,0,10*ROW('Sanitation Data'!D116))="","",OFFSET('Sanitation Data'!$D$32,0,10*ROW('Sanitation Data'!D116)))</f>
        <v/>
      </c>
      <c r="CP122" s="296" t="str">
        <f ca="true">+IF(OFFSET('Sanitation Data'!$E$28,0,10*ROW('Sanitation Data'!E116))="","",OFFSET('Sanitation Data'!$E$28,0,10*ROW('Sanitation Data'!E116)))</f>
        <v/>
      </c>
      <c r="CQ122" s="296" t="str">
        <f ca="true">+IF(OFFSET('Sanitation Data'!$E$29,0,10*ROW('Sanitation Data'!E116))="","",OFFSET('Sanitation Data'!$E$29,0,10*ROW('Sanitation Data'!E116)))</f>
        <v/>
      </c>
      <c r="CR122" s="296" t="str">
        <f ca="true">+IF(OFFSET('Sanitation Data'!$E$30,0,10*ROW('Sanitation Data'!E116))="","",OFFSET('Sanitation Data'!$E$30,0,10*ROW('Sanitation Data'!E116)))</f>
        <v/>
      </c>
      <c r="CS122" s="296" t="str">
        <f ca="true">+IF(OFFSET('Sanitation Data'!$E$31,0,10*ROW('Sanitation Data'!E116))="","",OFFSET('Sanitation Data'!$E$31,0,10*ROW('Sanitation Data'!E116)))</f>
        <v/>
      </c>
      <c r="CT122" s="296" t="str">
        <f ca="true">+IF(OFFSET('Sanitation Data'!$E$32,0,10*ROW('Sanitation Data'!E116))="","",OFFSET('Sanitation Data'!$E$32,0,10*ROW('Sanitation Data'!E116)))</f>
        <v/>
      </c>
      <c r="CU122" s="296" t="str">
        <f ca="true">+IF(OFFSET('Sanitation Data'!$F$28,0,10*ROW('Sanitation Data'!F116))="","",OFFSET('Sanitation Data'!$F$28,0,10*ROW('Sanitation Data'!F116)))</f>
        <v/>
      </c>
      <c r="CV122" s="296" t="str">
        <f ca="true">+IF(OFFSET('Sanitation Data'!$F$29,0,10*ROW('Sanitation Data'!F116))="","",OFFSET('Sanitation Data'!$F$29,0,10*ROW('Sanitation Data'!F116)))</f>
        <v/>
      </c>
      <c r="CW122" s="296" t="str">
        <f ca="true">+IF(OFFSET('Sanitation Data'!$F$30,0,10*ROW('Sanitation Data'!F116))="","",OFFSET('Sanitation Data'!$F$30,0,10*ROW('Sanitation Data'!F116)))</f>
        <v/>
      </c>
      <c r="CX122" s="296" t="str">
        <f ca="true">+IF(OFFSET('Sanitation Data'!$F$31,0,10*ROW('Sanitation Data'!F116))="","",OFFSET('Sanitation Data'!$F$31,0,10*ROW('Sanitation Data'!F116)))</f>
        <v/>
      </c>
      <c r="CY122" s="296" t="str">
        <f ca="true">+IF(OFFSET('Sanitation Data'!$F$32,0,10*ROW('Sanitation Data'!F116))="","",OFFSET('Sanitation Data'!$F$32,0,10*ROW('Sanitation Data'!F116)))</f>
        <v/>
      </c>
      <c r="CZ122" s="296" t="str">
        <f ca="true">+IF(OFFSET('Sanitation Data'!$G$28,0,10*ROW('Sanitation Data'!G116))="","",OFFSET('Sanitation Data'!$G$28,0,10*ROW('Sanitation Data'!G116)))</f>
        <v/>
      </c>
      <c r="DA122" s="296" t="str">
        <f ca="true">+IF(OFFSET('Sanitation Data'!$G$29,0,10*ROW('Sanitation Data'!G116))="","",OFFSET('Sanitation Data'!$G$29,0,10*ROW('Sanitation Data'!G116)))</f>
        <v/>
      </c>
      <c r="DB122" s="296" t="str">
        <f ca="true">+IF(OFFSET('Sanitation Data'!$G$30,0,10*ROW('Sanitation Data'!G116))="","",OFFSET('Sanitation Data'!$G$30,0,10*ROW('Sanitation Data'!G116)))</f>
        <v/>
      </c>
      <c r="DC122" s="296" t="str">
        <f ca="true">+IF(OFFSET('Sanitation Data'!$G$31,0,10*ROW('Sanitation Data'!G116))="","",OFFSET('Sanitation Data'!$G$31,0,10*ROW('Sanitation Data'!G116)))</f>
        <v/>
      </c>
      <c r="DD122" s="296" t="str">
        <f ca="true">+IF(OFFSET('Sanitation Data'!$G$32,0,10*ROW('Sanitation Data'!G116))="","",OFFSET('Sanitation Data'!$G$32,0,10*ROW('Sanitation Data'!G116)))</f>
        <v/>
      </c>
      <c r="DE122" s="296" t="str">
        <f ca="true">+IF(OFFSET('Sanitation Data'!$H$28,0,10*ROW('Sanitation Data'!H116))="","",OFFSET('Sanitation Data'!$H$28,0,10*ROW('Sanitation Data'!H116)))</f>
        <v/>
      </c>
      <c r="DF122" s="296" t="str">
        <f ca="true">+IF(OFFSET('Sanitation Data'!$H$29,0,10*ROW('Sanitation Data'!H116))="","",OFFSET('Sanitation Data'!$H$29,0,10*ROW('Sanitation Data'!H116)))</f>
        <v/>
      </c>
      <c r="DG122" s="296" t="str">
        <f ca="true">+IF(OFFSET('Sanitation Data'!$H$30,0,10*ROW('Sanitation Data'!H116))="","",OFFSET('Sanitation Data'!$H$30,0,10*ROW('Sanitation Data'!H116)))</f>
        <v/>
      </c>
      <c r="DH122" s="296" t="str">
        <f ca="true">+IF(OFFSET('Sanitation Data'!$H$31,0,10*ROW('Sanitation Data'!H116))="","",OFFSET('Sanitation Data'!$H$31,0,10*ROW('Sanitation Data'!H116)))</f>
        <v/>
      </c>
      <c r="DI122" s="296" t="str">
        <f ca="true">+IF(OFFSET('Sanitation Data'!$H$32,0,10*ROW('Sanitation Data'!H116))="","",OFFSET('Sanitation Data'!$H$32,0,10*ROW('Sanitation Data'!H116)))</f>
        <v/>
      </c>
      <c r="DJ122" s="296" t="str">
        <f ca="true">+IF(OFFSET('Sanitation Data'!$I$28,0,10*ROW('Sanitation Data'!I116))="","",OFFSET('Sanitation Data'!$I$28,0,10*ROW('Sanitation Data'!I116)))</f>
        <v/>
      </c>
      <c r="DK122" s="296" t="str">
        <f ca="true">+IF(OFFSET('Sanitation Data'!$I$29,0,10*ROW('Sanitation Data'!I116))="","",OFFSET('Sanitation Data'!$I$29,0,10*ROW('Sanitation Data'!I116)))</f>
        <v/>
      </c>
      <c r="DL122" s="296" t="str">
        <f ca="true">+IF(OFFSET('Sanitation Data'!$I$30,0,10*ROW('Sanitation Data'!I116))="","",OFFSET('Sanitation Data'!$I$30,0,10*ROW('Sanitation Data'!I116)))</f>
        <v/>
      </c>
      <c r="DM122" s="296" t="str">
        <f ca="true">+IF(OFFSET('Sanitation Data'!$I$31,0,10*ROW('Sanitation Data'!I116))="","",OFFSET('Sanitation Data'!$I$31,0,10*ROW('Sanitation Data'!I116)))</f>
        <v/>
      </c>
      <c r="DN122" s="296" t="str">
        <f ca="true">+IF(OFFSET('Sanitation Data'!$I$32,0,10*ROW('Sanitation Data'!I116))="","",OFFSET('Sanitation Data'!$I$32,0,10*ROW('Sanitation Data'!I116)))</f>
        <v/>
      </c>
      <c r="DO122" s="296" t="str">
        <f ca="true">+IF(OFFSET('Hygiene Data'!$D$11,0,10*ROW('Hygiene Data'!D116))="","",OFFSET('Hygiene Data'!$D$11,0,10*ROW('Hygiene Data'!D116)))</f>
        <v/>
      </c>
      <c r="DP122" s="296" t="str">
        <f ca="true">+IF(OFFSET('Hygiene Data'!$D$12,0,10*ROW('Hygiene Data'!D116))="","",OFFSET('Hygiene Data'!$D$12,0,10*ROW('Hygiene Data'!D116)))</f>
        <v/>
      </c>
      <c r="DQ122" s="296" t="str">
        <f ca="true">+IF(OFFSET('Hygiene Data'!$D$13,0,10*ROW('Hygiene Data'!D116))="","",OFFSET('Hygiene Data'!$D$13,0,10*ROW('Hygiene Data'!D116)))</f>
        <v/>
      </c>
      <c r="DR122" s="296" t="str">
        <f ca="true">+IF(OFFSET('Hygiene Data'!$E$11,0,10*ROW('Hygiene Data'!E116))="","",OFFSET('Hygiene Data'!$E$11,0,10*ROW('Hygiene Data'!E116)))</f>
        <v/>
      </c>
      <c r="DS122" s="296" t="str">
        <f ca="true">+IF(OFFSET('Hygiene Data'!$E$12,0,10*ROW('Hygiene Data'!E116))="","",OFFSET('Hygiene Data'!$E$12,0,10*ROW('Hygiene Data'!E116)))</f>
        <v/>
      </c>
      <c r="DT122" s="296" t="str">
        <f ca="true">+IF(OFFSET('Hygiene Data'!$E$13,0,10*ROW('Hygiene Data'!E116))="","",OFFSET('Hygiene Data'!$E$13,0,10*ROW('Hygiene Data'!E116)))</f>
        <v/>
      </c>
      <c r="DU122" s="296" t="str">
        <f ca="true">+IF(OFFSET('Hygiene Data'!$F$11,0,10*ROW('Hygiene Data'!F116))="","",OFFSET('Hygiene Data'!$F$11,0,10*ROW('Hygiene Data'!F116)))</f>
        <v/>
      </c>
      <c r="DV122" s="296" t="str">
        <f ca="true">+IF(OFFSET('Hygiene Data'!$F$12,0,10*ROW('Hygiene Data'!F116))="","",OFFSET('Hygiene Data'!$F$12,0,10*ROW('Hygiene Data'!F116)))</f>
        <v/>
      </c>
      <c r="DW122" s="296" t="str">
        <f ca="true">+IF(OFFSET('Hygiene Data'!$F$13,0,10*ROW('Hygiene Data'!F116))="","",OFFSET('Hygiene Data'!$F$13,0,10*ROW('Hygiene Data'!F116)))</f>
        <v/>
      </c>
      <c r="DX122" s="296" t="str">
        <f ca="true">+IF(OFFSET('Hygiene Data'!$G$11,0,10*ROW('Hygiene Data'!G116))="","",OFFSET('Hygiene Data'!$G$11,0,10*ROW('Hygiene Data'!G116)))</f>
        <v/>
      </c>
      <c r="DY122" s="296" t="str">
        <f ca="true">+IF(OFFSET('Hygiene Data'!$G$12,0,10*ROW('Hygiene Data'!G116))="","",OFFSET('Hygiene Data'!$G$12,0,10*ROW('Hygiene Data'!G116)))</f>
        <v/>
      </c>
      <c r="DZ122" s="296" t="str">
        <f ca="true">+IF(OFFSET('Hygiene Data'!$G$13,0,10*ROW('Hygiene Data'!G116))="","",OFFSET('Hygiene Data'!$G$13,0,10*ROW('Hygiene Data'!G116)))</f>
        <v/>
      </c>
      <c r="EA122" s="296" t="str">
        <f ca="true">+IF(OFFSET('Hygiene Data'!$H$11,0,10*ROW('Hygiene Data'!H116))="","",OFFSET('Hygiene Data'!$H$11,0,10*ROW('Hygiene Data'!H116)))</f>
        <v/>
      </c>
      <c r="EB122" s="296" t="str">
        <f ca="true">+IF(OFFSET('Hygiene Data'!$H$12,0,10*ROW('Hygiene Data'!H116))="","",OFFSET('Hygiene Data'!$H$12,0,10*ROW('Hygiene Data'!H116)))</f>
        <v/>
      </c>
      <c r="EC122" s="296" t="str">
        <f ca="true">+IF(OFFSET('Hygiene Data'!$H$13,0,10*ROW('Hygiene Data'!H116))="","",OFFSET('Hygiene Data'!$H$13,0,10*ROW('Hygiene Data'!H116)))</f>
        <v/>
      </c>
      <c r="ED122" s="296" t="str">
        <f ca="true">+IF(OFFSET('Hygiene Data'!$I$11,0,10*ROW('Hygiene Data'!I116))="","",OFFSET('Hygiene Data'!$I$11,0,10*ROW('Hygiene Data'!I116)))</f>
        <v/>
      </c>
      <c r="EE122" s="296" t="str">
        <f ca="true">+IF(OFFSET('Hygiene Data'!$I$12,0,10*ROW('Hygiene Data'!I116))="","",OFFSET('Hygiene Data'!$I$12,0,10*ROW('Hygiene Data'!I116)))</f>
        <v/>
      </c>
      <c r="EF122" s="296"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8" t="str">
        <f t="shared" ca="true" si="1"/>
        <v/>
      </c>
      <c r="D123" s="9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6"/>
      <c r="BS123" s="296" t="str">
        <f ca="true">+IF(OFFSET('Water Data'!$D$27,0,10*ROW('Water Data'!D117))="","",OFFSET('Water Data'!$D$27,0,10*ROW('Water Data'!D117)))</f>
        <v/>
      </c>
      <c r="BT123" s="296" t="str">
        <f ca="true">+IF(OFFSET('Water Data'!$D$28,0,10*ROW('Water Data'!D117))="","",OFFSET('Water Data'!$D$28,0,10*ROW('Water Data'!D117)))</f>
        <v/>
      </c>
      <c r="BU123" s="296" t="str">
        <f ca="true">+IF(OFFSET('Water Data'!$D$29,0,10*ROW('Water Data'!D117))="","",OFFSET('Water Data'!$D$29,0,10*ROW('Water Data'!D117)))</f>
        <v/>
      </c>
      <c r="BV123" s="296" t="str">
        <f ca="true">+IF(OFFSET('Water Data'!$E$27,0,10*ROW('Water Data'!E117))="","",OFFSET('Water Data'!$E$27,0,10*ROW('Water Data'!E117)))</f>
        <v/>
      </c>
      <c r="BW123" s="296" t="str">
        <f ca="true">+IF(OFFSET('Water Data'!$E$28,0,10*ROW('Water Data'!E117))="","",OFFSET('Water Data'!$E$28,0,10*ROW('Water Data'!E117)))</f>
        <v/>
      </c>
      <c r="BX123" s="296" t="str">
        <f ca="true">+IF(OFFSET('Water Data'!$E$29,0,10*ROW('Water Data'!E117))="","",OFFSET('Water Data'!$E$29,0,10*ROW('Water Data'!E117)))</f>
        <v/>
      </c>
      <c r="BY123" s="296" t="str">
        <f ca="true">+IF(OFFSET('Water Data'!$F$27,0,10*ROW('Water Data'!F117))="","",OFFSET('Water Data'!$F$27,0,10*ROW('Water Data'!F117)))</f>
        <v/>
      </c>
      <c r="BZ123" s="296" t="str">
        <f ca="true">+IF(OFFSET('Water Data'!$F$28,0,10*ROW('Water Data'!F117))="","",OFFSET('Water Data'!$F$28,0,10*ROW('Water Data'!F117)))</f>
        <v/>
      </c>
      <c r="CA123" s="296" t="str">
        <f ca="true">+IF(OFFSET('Water Data'!$F$29,0,10*ROW('Water Data'!F117))="","",OFFSET('Water Data'!$F$29,0,10*ROW('Water Data'!F117)))</f>
        <v/>
      </c>
      <c r="CB123" s="296" t="str">
        <f ca="true">+IF(OFFSET('Water Data'!$G$27,0,10*ROW('Water Data'!G117))="","",OFFSET('Water Data'!$G$27,0,10*ROW('Water Data'!G117)))</f>
        <v/>
      </c>
      <c r="CC123" s="296" t="str">
        <f ca="true">+IF(OFFSET('Water Data'!$G$28,0,10*ROW('Water Data'!G117))="","",OFFSET('Water Data'!$G$28,0,10*ROW('Water Data'!G117)))</f>
        <v/>
      </c>
      <c r="CD123" s="296" t="str">
        <f ca="true">+IF(OFFSET('Water Data'!$G$29,0,10*ROW('Water Data'!G117))="","",OFFSET('Water Data'!$G$29,0,10*ROW('Water Data'!G117)))</f>
        <v/>
      </c>
      <c r="CE123" s="296" t="str">
        <f ca="true">+IF(OFFSET('Water Data'!$H$27,0,10*ROW('Water Data'!H117))="","",OFFSET('Water Data'!$H$27,0,10*ROW('Water Data'!H117)))</f>
        <v/>
      </c>
      <c r="CF123" s="296" t="str">
        <f ca="true">+IF(OFFSET('Water Data'!$H$28,0,10*ROW('Water Data'!H117))="","",OFFSET('Water Data'!$H$28,0,10*ROW('Water Data'!H117)))</f>
        <v/>
      </c>
      <c r="CG123" s="296" t="str">
        <f ca="true">+IF(OFFSET('Water Data'!$H$29,0,10*ROW('Water Data'!H117))="","",OFFSET('Water Data'!$H$29,0,10*ROW('Water Data'!H117)))</f>
        <v/>
      </c>
      <c r="CH123" s="296" t="str">
        <f ca="true">+IF(OFFSET('Water Data'!$I$27,0,10*ROW('Water Data'!I117))="","",OFFSET('Water Data'!$I$27,0,10*ROW('Water Data'!I117)))</f>
        <v/>
      </c>
      <c r="CI123" s="296" t="str">
        <f ca="true">+IF(OFFSET('Water Data'!$I$28,0,10*ROW('Water Data'!I117))="","",OFFSET('Water Data'!$I$28,0,10*ROW('Water Data'!I117)))</f>
        <v/>
      </c>
      <c r="CJ123" s="296" t="str">
        <f ca="true">+IF(OFFSET('Water Data'!$I$29,0,10*ROW('Water Data'!I117))="","",OFFSET('Water Data'!$I$29,0,10*ROW('Water Data'!I117)))</f>
        <v/>
      </c>
      <c r="CK123" s="296" t="str">
        <f ca="true">+IF(OFFSET('Sanitation Data'!$D$28,0,10*ROW('Sanitation Data'!D117))="","",OFFSET('Sanitation Data'!$D$28,0,10*ROW('Sanitation Data'!D117)))</f>
        <v/>
      </c>
      <c r="CL123" s="296" t="str">
        <f ca="true">+IF(OFFSET('Sanitation Data'!$D$29,0,10*ROW('Sanitation Data'!D117))="","",OFFSET('Sanitation Data'!$D$29,0,10*ROW('Sanitation Data'!D117)))</f>
        <v/>
      </c>
      <c r="CM123" s="296" t="str">
        <f ca="true">+IF(OFFSET('Sanitation Data'!$D$30,0,10*ROW('Sanitation Data'!D117))="","",OFFSET('Sanitation Data'!$D$30,0,10*ROW('Sanitation Data'!D117)))</f>
        <v/>
      </c>
      <c r="CN123" s="296" t="str">
        <f ca="true">+IF(OFFSET('Sanitation Data'!$D$31,0,10*ROW('Sanitation Data'!D117))="","",OFFSET('Sanitation Data'!$D$31,0,10*ROW('Sanitation Data'!D117)))</f>
        <v/>
      </c>
      <c r="CO123" s="296" t="str">
        <f ca="true">+IF(OFFSET('Sanitation Data'!$D$32,0,10*ROW('Sanitation Data'!D117))="","",OFFSET('Sanitation Data'!$D$32,0,10*ROW('Sanitation Data'!D117)))</f>
        <v/>
      </c>
      <c r="CP123" s="296" t="str">
        <f ca="true">+IF(OFFSET('Sanitation Data'!$E$28,0,10*ROW('Sanitation Data'!E117))="","",OFFSET('Sanitation Data'!$E$28,0,10*ROW('Sanitation Data'!E117)))</f>
        <v/>
      </c>
      <c r="CQ123" s="296" t="str">
        <f ca="true">+IF(OFFSET('Sanitation Data'!$E$29,0,10*ROW('Sanitation Data'!E117))="","",OFFSET('Sanitation Data'!$E$29,0,10*ROW('Sanitation Data'!E117)))</f>
        <v/>
      </c>
      <c r="CR123" s="296" t="str">
        <f ca="true">+IF(OFFSET('Sanitation Data'!$E$30,0,10*ROW('Sanitation Data'!E117))="","",OFFSET('Sanitation Data'!$E$30,0,10*ROW('Sanitation Data'!E117)))</f>
        <v/>
      </c>
      <c r="CS123" s="296" t="str">
        <f ca="true">+IF(OFFSET('Sanitation Data'!$E$31,0,10*ROW('Sanitation Data'!E117))="","",OFFSET('Sanitation Data'!$E$31,0,10*ROW('Sanitation Data'!E117)))</f>
        <v/>
      </c>
      <c r="CT123" s="296" t="str">
        <f ca="true">+IF(OFFSET('Sanitation Data'!$E$32,0,10*ROW('Sanitation Data'!E117))="","",OFFSET('Sanitation Data'!$E$32,0,10*ROW('Sanitation Data'!E117)))</f>
        <v/>
      </c>
      <c r="CU123" s="296" t="str">
        <f ca="true">+IF(OFFSET('Sanitation Data'!$F$28,0,10*ROW('Sanitation Data'!F117))="","",OFFSET('Sanitation Data'!$F$28,0,10*ROW('Sanitation Data'!F117)))</f>
        <v/>
      </c>
      <c r="CV123" s="296" t="str">
        <f ca="true">+IF(OFFSET('Sanitation Data'!$F$29,0,10*ROW('Sanitation Data'!F117))="","",OFFSET('Sanitation Data'!$F$29,0,10*ROW('Sanitation Data'!F117)))</f>
        <v/>
      </c>
      <c r="CW123" s="296" t="str">
        <f ca="true">+IF(OFFSET('Sanitation Data'!$F$30,0,10*ROW('Sanitation Data'!F117))="","",OFFSET('Sanitation Data'!$F$30,0,10*ROW('Sanitation Data'!F117)))</f>
        <v/>
      </c>
      <c r="CX123" s="296" t="str">
        <f ca="true">+IF(OFFSET('Sanitation Data'!$F$31,0,10*ROW('Sanitation Data'!F117))="","",OFFSET('Sanitation Data'!$F$31,0,10*ROW('Sanitation Data'!F117)))</f>
        <v/>
      </c>
      <c r="CY123" s="296" t="str">
        <f ca="true">+IF(OFFSET('Sanitation Data'!$F$32,0,10*ROW('Sanitation Data'!F117))="","",OFFSET('Sanitation Data'!$F$32,0,10*ROW('Sanitation Data'!F117)))</f>
        <v/>
      </c>
      <c r="CZ123" s="296" t="str">
        <f ca="true">+IF(OFFSET('Sanitation Data'!$G$28,0,10*ROW('Sanitation Data'!G117))="","",OFFSET('Sanitation Data'!$G$28,0,10*ROW('Sanitation Data'!G117)))</f>
        <v/>
      </c>
      <c r="DA123" s="296" t="str">
        <f ca="true">+IF(OFFSET('Sanitation Data'!$G$29,0,10*ROW('Sanitation Data'!G117))="","",OFFSET('Sanitation Data'!$G$29,0,10*ROW('Sanitation Data'!G117)))</f>
        <v/>
      </c>
      <c r="DB123" s="296" t="str">
        <f ca="true">+IF(OFFSET('Sanitation Data'!$G$30,0,10*ROW('Sanitation Data'!G117))="","",OFFSET('Sanitation Data'!$G$30,0,10*ROW('Sanitation Data'!G117)))</f>
        <v/>
      </c>
      <c r="DC123" s="296" t="str">
        <f ca="true">+IF(OFFSET('Sanitation Data'!$G$31,0,10*ROW('Sanitation Data'!G117))="","",OFFSET('Sanitation Data'!$G$31,0,10*ROW('Sanitation Data'!G117)))</f>
        <v/>
      </c>
      <c r="DD123" s="296" t="str">
        <f ca="true">+IF(OFFSET('Sanitation Data'!$G$32,0,10*ROW('Sanitation Data'!G117))="","",OFFSET('Sanitation Data'!$G$32,0,10*ROW('Sanitation Data'!G117)))</f>
        <v/>
      </c>
      <c r="DE123" s="296" t="str">
        <f ca="true">+IF(OFFSET('Sanitation Data'!$H$28,0,10*ROW('Sanitation Data'!H117))="","",OFFSET('Sanitation Data'!$H$28,0,10*ROW('Sanitation Data'!H117)))</f>
        <v/>
      </c>
      <c r="DF123" s="296" t="str">
        <f ca="true">+IF(OFFSET('Sanitation Data'!$H$29,0,10*ROW('Sanitation Data'!H117))="","",OFFSET('Sanitation Data'!$H$29,0,10*ROW('Sanitation Data'!H117)))</f>
        <v/>
      </c>
      <c r="DG123" s="296" t="str">
        <f ca="true">+IF(OFFSET('Sanitation Data'!$H$30,0,10*ROW('Sanitation Data'!H117))="","",OFFSET('Sanitation Data'!$H$30,0,10*ROW('Sanitation Data'!H117)))</f>
        <v/>
      </c>
      <c r="DH123" s="296" t="str">
        <f ca="true">+IF(OFFSET('Sanitation Data'!$H$31,0,10*ROW('Sanitation Data'!H117))="","",OFFSET('Sanitation Data'!$H$31,0,10*ROW('Sanitation Data'!H117)))</f>
        <v/>
      </c>
      <c r="DI123" s="296" t="str">
        <f ca="true">+IF(OFFSET('Sanitation Data'!$H$32,0,10*ROW('Sanitation Data'!H117))="","",OFFSET('Sanitation Data'!$H$32,0,10*ROW('Sanitation Data'!H117)))</f>
        <v/>
      </c>
      <c r="DJ123" s="296" t="str">
        <f ca="true">+IF(OFFSET('Sanitation Data'!$I$28,0,10*ROW('Sanitation Data'!I117))="","",OFFSET('Sanitation Data'!$I$28,0,10*ROW('Sanitation Data'!I117)))</f>
        <v/>
      </c>
      <c r="DK123" s="296" t="str">
        <f ca="true">+IF(OFFSET('Sanitation Data'!$I$29,0,10*ROW('Sanitation Data'!I117))="","",OFFSET('Sanitation Data'!$I$29,0,10*ROW('Sanitation Data'!I117)))</f>
        <v/>
      </c>
      <c r="DL123" s="296" t="str">
        <f ca="true">+IF(OFFSET('Sanitation Data'!$I$30,0,10*ROW('Sanitation Data'!I117))="","",OFFSET('Sanitation Data'!$I$30,0,10*ROW('Sanitation Data'!I117)))</f>
        <v/>
      </c>
      <c r="DM123" s="296" t="str">
        <f ca="true">+IF(OFFSET('Sanitation Data'!$I$31,0,10*ROW('Sanitation Data'!I117))="","",OFFSET('Sanitation Data'!$I$31,0,10*ROW('Sanitation Data'!I117)))</f>
        <v/>
      </c>
      <c r="DN123" s="296" t="str">
        <f ca="true">+IF(OFFSET('Sanitation Data'!$I$32,0,10*ROW('Sanitation Data'!I117))="","",OFFSET('Sanitation Data'!$I$32,0,10*ROW('Sanitation Data'!I117)))</f>
        <v/>
      </c>
      <c r="DO123" s="296" t="str">
        <f ca="true">+IF(OFFSET('Hygiene Data'!$D$11,0,10*ROW('Hygiene Data'!D117))="","",OFFSET('Hygiene Data'!$D$11,0,10*ROW('Hygiene Data'!D117)))</f>
        <v/>
      </c>
      <c r="DP123" s="296" t="str">
        <f ca="true">+IF(OFFSET('Hygiene Data'!$D$12,0,10*ROW('Hygiene Data'!D117))="","",OFFSET('Hygiene Data'!$D$12,0,10*ROW('Hygiene Data'!D117)))</f>
        <v/>
      </c>
      <c r="DQ123" s="296" t="str">
        <f ca="true">+IF(OFFSET('Hygiene Data'!$D$13,0,10*ROW('Hygiene Data'!D117))="","",OFFSET('Hygiene Data'!$D$13,0,10*ROW('Hygiene Data'!D117)))</f>
        <v/>
      </c>
      <c r="DR123" s="296" t="str">
        <f ca="true">+IF(OFFSET('Hygiene Data'!$E$11,0,10*ROW('Hygiene Data'!E117))="","",OFFSET('Hygiene Data'!$E$11,0,10*ROW('Hygiene Data'!E117)))</f>
        <v/>
      </c>
      <c r="DS123" s="296" t="str">
        <f ca="true">+IF(OFFSET('Hygiene Data'!$E$12,0,10*ROW('Hygiene Data'!E117))="","",OFFSET('Hygiene Data'!$E$12,0,10*ROW('Hygiene Data'!E117)))</f>
        <v/>
      </c>
      <c r="DT123" s="296" t="str">
        <f ca="true">+IF(OFFSET('Hygiene Data'!$E$13,0,10*ROW('Hygiene Data'!E117))="","",OFFSET('Hygiene Data'!$E$13,0,10*ROW('Hygiene Data'!E117)))</f>
        <v/>
      </c>
      <c r="DU123" s="296" t="str">
        <f ca="true">+IF(OFFSET('Hygiene Data'!$F$11,0,10*ROW('Hygiene Data'!F117))="","",OFFSET('Hygiene Data'!$F$11,0,10*ROW('Hygiene Data'!F117)))</f>
        <v/>
      </c>
      <c r="DV123" s="296" t="str">
        <f ca="true">+IF(OFFSET('Hygiene Data'!$F$12,0,10*ROW('Hygiene Data'!F117))="","",OFFSET('Hygiene Data'!$F$12,0,10*ROW('Hygiene Data'!F117)))</f>
        <v/>
      </c>
      <c r="DW123" s="296" t="str">
        <f ca="true">+IF(OFFSET('Hygiene Data'!$F$13,0,10*ROW('Hygiene Data'!F117))="","",OFFSET('Hygiene Data'!$F$13,0,10*ROW('Hygiene Data'!F117)))</f>
        <v/>
      </c>
      <c r="DX123" s="296" t="str">
        <f ca="true">+IF(OFFSET('Hygiene Data'!$G$11,0,10*ROW('Hygiene Data'!G117))="","",OFFSET('Hygiene Data'!$G$11,0,10*ROW('Hygiene Data'!G117)))</f>
        <v/>
      </c>
      <c r="DY123" s="296" t="str">
        <f ca="true">+IF(OFFSET('Hygiene Data'!$G$12,0,10*ROW('Hygiene Data'!G117))="","",OFFSET('Hygiene Data'!$G$12,0,10*ROW('Hygiene Data'!G117)))</f>
        <v/>
      </c>
      <c r="DZ123" s="296" t="str">
        <f ca="true">+IF(OFFSET('Hygiene Data'!$G$13,0,10*ROW('Hygiene Data'!G117))="","",OFFSET('Hygiene Data'!$G$13,0,10*ROW('Hygiene Data'!G117)))</f>
        <v/>
      </c>
      <c r="EA123" s="296" t="str">
        <f ca="true">+IF(OFFSET('Hygiene Data'!$H$11,0,10*ROW('Hygiene Data'!H117))="","",OFFSET('Hygiene Data'!$H$11,0,10*ROW('Hygiene Data'!H117)))</f>
        <v/>
      </c>
      <c r="EB123" s="296" t="str">
        <f ca="true">+IF(OFFSET('Hygiene Data'!$H$12,0,10*ROW('Hygiene Data'!H117))="","",OFFSET('Hygiene Data'!$H$12,0,10*ROW('Hygiene Data'!H117)))</f>
        <v/>
      </c>
      <c r="EC123" s="296" t="str">
        <f ca="true">+IF(OFFSET('Hygiene Data'!$H$13,0,10*ROW('Hygiene Data'!H117))="","",OFFSET('Hygiene Data'!$H$13,0,10*ROW('Hygiene Data'!H117)))</f>
        <v/>
      </c>
      <c r="ED123" s="296" t="str">
        <f ca="true">+IF(OFFSET('Hygiene Data'!$I$11,0,10*ROW('Hygiene Data'!I117))="","",OFFSET('Hygiene Data'!$I$11,0,10*ROW('Hygiene Data'!I117)))</f>
        <v/>
      </c>
      <c r="EE123" s="296" t="str">
        <f ca="true">+IF(OFFSET('Hygiene Data'!$I$12,0,10*ROW('Hygiene Data'!I117))="","",OFFSET('Hygiene Data'!$I$12,0,10*ROW('Hygiene Data'!I117)))</f>
        <v/>
      </c>
      <c r="EF123" s="296"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8" t="str">
        <f t="shared" ca="true" si="1"/>
        <v/>
      </c>
      <c r="D124" s="9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6"/>
      <c r="BS124" s="296" t="str">
        <f ca="true">+IF(OFFSET('Water Data'!$D$27,0,10*ROW('Water Data'!D118))="","",OFFSET('Water Data'!$D$27,0,10*ROW('Water Data'!D118)))</f>
        <v/>
      </c>
      <c r="BT124" s="296" t="str">
        <f ca="true">+IF(OFFSET('Water Data'!$D$28,0,10*ROW('Water Data'!D118))="","",OFFSET('Water Data'!$D$28,0,10*ROW('Water Data'!D118)))</f>
        <v/>
      </c>
      <c r="BU124" s="296" t="str">
        <f ca="true">+IF(OFFSET('Water Data'!$D$29,0,10*ROW('Water Data'!D118))="","",OFFSET('Water Data'!$D$29,0,10*ROW('Water Data'!D118)))</f>
        <v/>
      </c>
      <c r="BV124" s="296" t="str">
        <f ca="true">+IF(OFFSET('Water Data'!$E$27,0,10*ROW('Water Data'!E118))="","",OFFSET('Water Data'!$E$27,0,10*ROW('Water Data'!E118)))</f>
        <v/>
      </c>
      <c r="BW124" s="296" t="str">
        <f ca="true">+IF(OFFSET('Water Data'!$E$28,0,10*ROW('Water Data'!E118))="","",OFFSET('Water Data'!$E$28,0,10*ROW('Water Data'!E118)))</f>
        <v/>
      </c>
      <c r="BX124" s="296" t="str">
        <f ca="true">+IF(OFFSET('Water Data'!$E$29,0,10*ROW('Water Data'!E118))="","",OFFSET('Water Data'!$E$29,0,10*ROW('Water Data'!E118)))</f>
        <v/>
      </c>
      <c r="BY124" s="296" t="str">
        <f ca="true">+IF(OFFSET('Water Data'!$F$27,0,10*ROW('Water Data'!F118))="","",OFFSET('Water Data'!$F$27,0,10*ROW('Water Data'!F118)))</f>
        <v/>
      </c>
      <c r="BZ124" s="296" t="str">
        <f ca="true">+IF(OFFSET('Water Data'!$F$28,0,10*ROW('Water Data'!F118))="","",OFFSET('Water Data'!$F$28,0,10*ROW('Water Data'!F118)))</f>
        <v/>
      </c>
      <c r="CA124" s="296" t="str">
        <f ca="true">+IF(OFFSET('Water Data'!$F$29,0,10*ROW('Water Data'!F118))="","",OFFSET('Water Data'!$F$29,0,10*ROW('Water Data'!F118)))</f>
        <v/>
      </c>
      <c r="CB124" s="296" t="str">
        <f ca="true">+IF(OFFSET('Water Data'!$G$27,0,10*ROW('Water Data'!G118))="","",OFFSET('Water Data'!$G$27,0,10*ROW('Water Data'!G118)))</f>
        <v/>
      </c>
      <c r="CC124" s="296" t="str">
        <f ca="true">+IF(OFFSET('Water Data'!$G$28,0,10*ROW('Water Data'!G118))="","",OFFSET('Water Data'!$G$28,0,10*ROW('Water Data'!G118)))</f>
        <v/>
      </c>
      <c r="CD124" s="296" t="str">
        <f ca="true">+IF(OFFSET('Water Data'!$G$29,0,10*ROW('Water Data'!G118))="","",OFFSET('Water Data'!$G$29,0,10*ROW('Water Data'!G118)))</f>
        <v/>
      </c>
      <c r="CE124" s="296" t="str">
        <f ca="true">+IF(OFFSET('Water Data'!$H$27,0,10*ROW('Water Data'!H118))="","",OFFSET('Water Data'!$H$27,0,10*ROW('Water Data'!H118)))</f>
        <v/>
      </c>
      <c r="CF124" s="296" t="str">
        <f ca="true">+IF(OFFSET('Water Data'!$H$28,0,10*ROW('Water Data'!H118))="","",OFFSET('Water Data'!$H$28,0,10*ROW('Water Data'!H118)))</f>
        <v/>
      </c>
      <c r="CG124" s="296" t="str">
        <f ca="true">+IF(OFFSET('Water Data'!$H$29,0,10*ROW('Water Data'!H118))="","",OFFSET('Water Data'!$H$29,0,10*ROW('Water Data'!H118)))</f>
        <v/>
      </c>
      <c r="CH124" s="296" t="str">
        <f ca="true">+IF(OFFSET('Water Data'!$I$27,0,10*ROW('Water Data'!I118))="","",OFFSET('Water Data'!$I$27,0,10*ROW('Water Data'!I118)))</f>
        <v/>
      </c>
      <c r="CI124" s="296" t="str">
        <f ca="true">+IF(OFFSET('Water Data'!$I$28,0,10*ROW('Water Data'!I118))="","",OFFSET('Water Data'!$I$28,0,10*ROW('Water Data'!I118)))</f>
        <v/>
      </c>
      <c r="CJ124" s="296" t="str">
        <f ca="true">+IF(OFFSET('Water Data'!$I$29,0,10*ROW('Water Data'!I118))="","",OFFSET('Water Data'!$I$29,0,10*ROW('Water Data'!I118)))</f>
        <v/>
      </c>
      <c r="CK124" s="296" t="str">
        <f ca="true">+IF(OFFSET('Sanitation Data'!$D$28,0,10*ROW('Sanitation Data'!D118))="","",OFFSET('Sanitation Data'!$D$28,0,10*ROW('Sanitation Data'!D118)))</f>
        <v/>
      </c>
      <c r="CL124" s="296" t="str">
        <f ca="true">+IF(OFFSET('Sanitation Data'!$D$29,0,10*ROW('Sanitation Data'!D118))="","",OFFSET('Sanitation Data'!$D$29,0,10*ROW('Sanitation Data'!D118)))</f>
        <v/>
      </c>
      <c r="CM124" s="296" t="str">
        <f ca="true">+IF(OFFSET('Sanitation Data'!$D$30,0,10*ROW('Sanitation Data'!D118))="","",OFFSET('Sanitation Data'!$D$30,0,10*ROW('Sanitation Data'!D118)))</f>
        <v/>
      </c>
      <c r="CN124" s="296" t="str">
        <f ca="true">+IF(OFFSET('Sanitation Data'!$D$31,0,10*ROW('Sanitation Data'!D118))="","",OFFSET('Sanitation Data'!$D$31,0,10*ROW('Sanitation Data'!D118)))</f>
        <v/>
      </c>
      <c r="CO124" s="296" t="str">
        <f ca="true">+IF(OFFSET('Sanitation Data'!$D$32,0,10*ROW('Sanitation Data'!D118))="","",OFFSET('Sanitation Data'!$D$32,0,10*ROW('Sanitation Data'!D118)))</f>
        <v/>
      </c>
      <c r="CP124" s="296" t="str">
        <f ca="true">+IF(OFFSET('Sanitation Data'!$E$28,0,10*ROW('Sanitation Data'!E118))="","",OFFSET('Sanitation Data'!$E$28,0,10*ROW('Sanitation Data'!E118)))</f>
        <v/>
      </c>
      <c r="CQ124" s="296" t="str">
        <f ca="true">+IF(OFFSET('Sanitation Data'!$E$29,0,10*ROW('Sanitation Data'!E118))="","",OFFSET('Sanitation Data'!$E$29,0,10*ROW('Sanitation Data'!E118)))</f>
        <v/>
      </c>
      <c r="CR124" s="296" t="str">
        <f ca="true">+IF(OFFSET('Sanitation Data'!$E$30,0,10*ROW('Sanitation Data'!E118))="","",OFFSET('Sanitation Data'!$E$30,0,10*ROW('Sanitation Data'!E118)))</f>
        <v/>
      </c>
      <c r="CS124" s="296" t="str">
        <f ca="true">+IF(OFFSET('Sanitation Data'!$E$31,0,10*ROW('Sanitation Data'!E118))="","",OFFSET('Sanitation Data'!$E$31,0,10*ROW('Sanitation Data'!E118)))</f>
        <v/>
      </c>
      <c r="CT124" s="296" t="str">
        <f ca="true">+IF(OFFSET('Sanitation Data'!$E$32,0,10*ROW('Sanitation Data'!E118))="","",OFFSET('Sanitation Data'!$E$32,0,10*ROW('Sanitation Data'!E118)))</f>
        <v/>
      </c>
      <c r="CU124" s="296" t="str">
        <f ca="true">+IF(OFFSET('Sanitation Data'!$F$28,0,10*ROW('Sanitation Data'!F118))="","",OFFSET('Sanitation Data'!$F$28,0,10*ROW('Sanitation Data'!F118)))</f>
        <v/>
      </c>
      <c r="CV124" s="296" t="str">
        <f ca="true">+IF(OFFSET('Sanitation Data'!$F$29,0,10*ROW('Sanitation Data'!F118))="","",OFFSET('Sanitation Data'!$F$29,0,10*ROW('Sanitation Data'!F118)))</f>
        <v/>
      </c>
      <c r="CW124" s="296" t="str">
        <f ca="true">+IF(OFFSET('Sanitation Data'!$F$30,0,10*ROW('Sanitation Data'!F118))="","",OFFSET('Sanitation Data'!$F$30,0,10*ROW('Sanitation Data'!F118)))</f>
        <v/>
      </c>
      <c r="CX124" s="296" t="str">
        <f ca="true">+IF(OFFSET('Sanitation Data'!$F$31,0,10*ROW('Sanitation Data'!F118))="","",OFFSET('Sanitation Data'!$F$31,0,10*ROW('Sanitation Data'!F118)))</f>
        <v/>
      </c>
      <c r="CY124" s="296" t="str">
        <f ca="true">+IF(OFFSET('Sanitation Data'!$F$32,0,10*ROW('Sanitation Data'!F118))="","",OFFSET('Sanitation Data'!$F$32,0,10*ROW('Sanitation Data'!F118)))</f>
        <v/>
      </c>
      <c r="CZ124" s="296" t="str">
        <f ca="true">+IF(OFFSET('Sanitation Data'!$G$28,0,10*ROW('Sanitation Data'!G118))="","",OFFSET('Sanitation Data'!$G$28,0,10*ROW('Sanitation Data'!G118)))</f>
        <v/>
      </c>
      <c r="DA124" s="296" t="str">
        <f ca="true">+IF(OFFSET('Sanitation Data'!$G$29,0,10*ROW('Sanitation Data'!G118))="","",OFFSET('Sanitation Data'!$G$29,0,10*ROW('Sanitation Data'!G118)))</f>
        <v/>
      </c>
      <c r="DB124" s="296" t="str">
        <f ca="true">+IF(OFFSET('Sanitation Data'!$G$30,0,10*ROW('Sanitation Data'!G118))="","",OFFSET('Sanitation Data'!$G$30,0,10*ROW('Sanitation Data'!G118)))</f>
        <v/>
      </c>
      <c r="DC124" s="296" t="str">
        <f ca="true">+IF(OFFSET('Sanitation Data'!$G$31,0,10*ROW('Sanitation Data'!G118))="","",OFFSET('Sanitation Data'!$G$31,0,10*ROW('Sanitation Data'!G118)))</f>
        <v/>
      </c>
      <c r="DD124" s="296" t="str">
        <f ca="true">+IF(OFFSET('Sanitation Data'!$G$32,0,10*ROW('Sanitation Data'!G118))="","",OFFSET('Sanitation Data'!$G$32,0,10*ROW('Sanitation Data'!G118)))</f>
        <v/>
      </c>
      <c r="DE124" s="296" t="str">
        <f ca="true">+IF(OFFSET('Sanitation Data'!$H$28,0,10*ROW('Sanitation Data'!H118))="","",OFFSET('Sanitation Data'!$H$28,0,10*ROW('Sanitation Data'!H118)))</f>
        <v/>
      </c>
      <c r="DF124" s="296" t="str">
        <f ca="true">+IF(OFFSET('Sanitation Data'!$H$29,0,10*ROW('Sanitation Data'!H118))="","",OFFSET('Sanitation Data'!$H$29,0,10*ROW('Sanitation Data'!H118)))</f>
        <v/>
      </c>
      <c r="DG124" s="296" t="str">
        <f ca="true">+IF(OFFSET('Sanitation Data'!$H$30,0,10*ROW('Sanitation Data'!H118))="","",OFFSET('Sanitation Data'!$H$30,0,10*ROW('Sanitation Data'!H118)))</f>
        <v/>
      </c>
      <c r="DH124" s="296" t="str">
        <f ca="true">+IF(OFFSET('Sanitation Data'!$H$31,0,10*ROW('Sanitation Data'!H118))="","",OFFSET('Sanitation Data'!$H$31,0,10*ROW('Sanitation Data'!H118)))</f>
        <v/>
      </c>
      <c r="DI124" s="296" t="str">
        <f ca="true">+IF(OFFSET('Sanitation Data'!$H$32,0,10*ROW('Sanitation Data'!H118))="","",OFFSET('Sanitation Data'!$H$32,0,10*ROW('Sanitation Data'!H118)))</f>
        <v/>
      </c>
      <c r="DJ124" s="296" t="str">
        <f ca="true">+IF(OFFSET('Sanitation Data'!$I$28,0,10*ROW('Sanitation Data'!I118))="","",OFFSET('Sanitation Data'!$I$28,0,10*ROW('Sanitation Data'!I118)))</f>
        <v/>
      </c>
      <c r="DK124" s="296" t="str">
        <f ca="true">+IF(OFFSET('Sanitation Data'!$I$29,0,10*ROW('Sanitation Data'!I118))="","",OFFSET('Sanitation Data'!$I$29,0,10*ROW('Sanitation Data'!I118)))</f>
        <v/>
      </c>
      <c r="DL124" s="296" t="str">
        <f ca="true">+IF(OFFSET('Sanitation Data'!$I$30,0,10*ROW('Sanitation Data'!I118))="","",OFFSET('Sanitation Data'!$I$30,0,10*ROW('Sanitation Data'!I118)))</f>
        <v/>
      </c>
      <c r="DM124" s="296" t="str">
        <f ca="true">+IF(OFFSET('Sanitation Data'!$I$31,0,10*ROW('Sanitation Data'!I118))="","",OFFSET('Sanitation Data'!$I$31,0,10*ROW('Sanitation Data'!I118)))</f>
        <v/>
      </c>
      <c r="DN124" s="296" t="str">
        <f ca="true">+IF(OFFSET('Sanitation Data'!$I$32,0,10*ROW('Sanitation Data'!I118))="","",OFFSET('Sanitation Data'!$I$32,0,10*ROW('Sanitation Data'!I118)))</f>
        <v/>
      </c>
      <c r="DO124" s="296" t="str">
        <f ca="true">+IF(OFFSET('Hygiene Data'!$D$11,0,10*ROW('Hygiene Data'!D118))="","",OFFSET('Hygiene Data'!$D$11,0,10*ROW('Hygiene Data'!D118)))</f>
        <v/>
      </c>
      <c r="DP124" s="296" t="str">
        <f ca="true">+IF(OFFSET('Hygiene Data'!$D$12,0,10*ROW('Hygiene Data'!D118))="","",OFFSET('Hygiene Data'!$D$12,0,10*ROW('Hygiene Data'!D118)))</f>
        <v/>
      </c>
      <c r="DQ124" s="296" t="str">
        <f ca="true">+IF(OFFSET('Hygiene Data'!$D$13,0,10*ROW('Hygiene Data'!D118))="","",OFFSET('Hygiene Data'!$D$13,0,10*ROW('Hygiene Data'!D118)))</f>
        <v/>
      </c>
      <c r="DR124" s="296" t="str">
        <f ca="true">+IF(OFFSET('Hygiene Data'!$E$11,0,10*ROW('Hygiene Data'!E118))="","",OFFSET('Hygiene Data'!$E$11,0,10*ROW('Hygiene Data'!E118)))</f>
        <v/>
      </c>
      <c r="DS124" s="296" t="str">
        <f ca="true">+IF(OFFSET('Hygiene Data'!$E$12,0,10*ROW('Hygiene Data'!E118))="","",OFFSET('Hygiene Data'!$E$12,0,10*ROW('Hygiene Data'!E118)))</f>
        <v/>
      </c>
      <c r="DT124" s="296" t="str">
        <f ca="true">+IF(OFFSET('Hygiene Data'!$E$13,0,10*ROW('Hygiene Data'!E118))="","",OFFSET('Hygiene Data'!$E$13,0,10*ROW('Hygiene Data'!E118)))</f>
        <v/>
      </c>
      <c r="DU124" s="296" t="str">
        <f ca="true">+IF(OFFSET('Hygiene Data'!$F$11,0,10*ROW('Hygiene Data'!F118))="","",OFFSET('Hygiene Data'!$F$11,0,10*ROW('Hygiene Data'!F118)))</f>
        <v/>
      </c>
      <c r="DV124" s="296" t="str">
        <f ca="true">+IF(OFFSET('Hygiene Data'!$F$12,0,10*ROW('Hygiene Data'!F118))="","",OFFSET('Hygiene Data'!$F$12,0,10*ROW('Hygiene Data'!F118)))</f>
        <v/>
      </c>
      <c r="DW124" s="296" t="str">
        <f ca="true">+IF(OFFSET('Hygiene Data'!$F$13,0,10*ROW('Hygiene Data'!F118))="","",OFFSET('Hygiene Data'!$F$13,0,10*ROW('Hygiene Data'!F118)))</f>
        <v/>
      </c>
      <c r="DX124" s="296" t="str">
        <f ca="true">+IF(OFFSET('Hygiene Data'!$G$11,0,10*ROW('Hygiene Data'!G118))="","",OFFSET('Hygiene Data'!$G$11,0,10*ROW('Hygiene Data'!G118)))</f>
        <v/>
      </c>
      <c r="DY124" s="296" t="str">
        <f ca="true">+IF(OFFSET('Hygiene Data'!$G$12,0,10*ROW('Hygiene Data'!G118))="","",OFFSET('Hygiene Data'!$G$12,0,10*ROW('Hygiene Data'!G118)))</f>
        <v/>
      </c>
      <c r="DZ124" s="296" t="str">
        <f ca="true">+IF(OFFSET('Hygiene Data'!$G$13,0,10*ROW('Hygiene Data'!G118))="","",OFFSET('Hygiene Data'!$G$13,0,10*ROW('Hygiene Data'!G118)))</f>
        <v/>
      </c>
      <c r="EA124" s="296" t="str">
        <f ca="true">+IF(OFFSET('Hygiene Data'!$H$11,0,10*ROW('Hygiene Data'!H118))="","",OFFSET('Hygiene Data'!$H$11,0,10*ROW('Hygiene Data'!H118)))</f>
        <v/>
      </c>
      <c r="EB124" s="296" t="str">
        <f ca="true">+IF(OFFSET('Hygiene Data'!$H$12,0,10*ROW('Hygiene Data'!H118))="","",OFFSET('Hygiene Data'!$H$12,0,10*ROW('Hygiene Data'!H118)))</f>
        <v/>
      </c>
      <c r="EC124" s="296" t="str">
        <f ca="true">+IF(OFFSET('Hygiene Data'!$H$13,0,10*ROW('Hygiene Data'!H118))="","",OFFSET('Hygiene Data'!$H$13,0,10*ROW('Hygiene Data'!H118)))</f>
        <v/>
      </c>
      <c r="ED124" s="296" t="str">
        <f ca="true">+IF(OFFSET('Hygiene Data'!$I$11,0,10*ROW('Hygiene Data'!I118))="","",OFFSET('Hygiene Data'!$I$11,0,10*ROW('Hygiene Data'!I118)))</f>
        <v/>
      </c>
      <c r="EE124" s="296" t="str">
        <f ca="true">+IF(OFFSET('Hygiene Data'!$I$12,0,10*ROW('Hygiene Data'!I118))="","",OFFSET('Hygiene Data'!$I$12,0,10*ROW('Hygiene Data'!I118)))</f>
        <v/>
      </c>
      <c r="EF124" s="296"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8" t="str">
        <f t="shared" ca="true" si="1"/>
        <v/>
      </c>
      <c r="D125" s="9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6"/>
      <c r="BS125" s="296" t="str">
        <f ca="true">+IF(OFFSET('Water Data'!$D$27,0,10*ROW('Water Data'!D119))="","",OFFSET('Water Data'!$D$27,0,10*ROW('Water Data'!D119)))</f>
        <v/>
      </c>
      <c r="BT125" s="296" t="str">
        <f ca="true">+IF(OFFSET('Water Data'!$D$28,0,10*ROW('Water Data'!D119))="","",OFFSET('Water Data'!$D$28,0,10*ROW('Water Data'!D119)))</f>
        <v/>
      </c>
      <c r="BU125" s="296" t="str">
        <f ca="true">+IF(OFFSET('Water Data'!$D$29,0,10*ROW('Water Data'!D119))="","",OFFSET('Water Data'!$D$29,0,10*ROW('Water Data'!D119)))</f>
        <v/>
      </c>
      <c r="BV125" s="296" t="str">
        <f ca="true">+IF(OFFSET('Water Data'!$E$27,0,10*ROW('Water Data'!E119))="","",OFFSET('Water Data'!$E$27,0,10*ROW('Water Data'!E119)))</f>
        <v/>
      </c>
      <c r="BW125" s="296" t="str">
        <f ca="true">+IF(OFFSET('Water Data'!$E$28,0,10*ROW('Water Data'!E119))="","",OFFSET('Water Data'!$E$28,0,10*ROW('Water Data'!E119)))</f>
        <v/>
      </c>
      <c r="BX125" s="296" t="str">
        <f ca="true">+IF(OFFSET('Water Data'!$E$29,0,10*ROW('Water Data'!E119))="","",OFFSET('Water Data'!$E$29,0,10*ROW('Water Data'!E119)))</f>
        <v/>
      </c>
      <c r="BY125" s="296" t="str">
        <f ca="true">+IF(OFFSET('Water Data'!$F$27,0,10*ROW('Water Data'!F119))="","",OFFSET('Water Data'!$F$27,0,10*ROW('Water Data'!F119)))</f>
        <v/>
      </c>
      <c r="BZ125" s="296" t="str">
        <f ca="true">+IF(OFFSET('Water Data'!$F$28,0,10*ROW('Water Data'!F119))="","",OFFSET('Water Data'!$F$28,0,10*ROW('Water Data'!F119)))</f>
        <v/>
      </c>
      <c r="CA125" s="296" t="str">
        <f ca="true">+IF(OFFSET('Water Data'!$F$29,0,10*ROW('Water Data'!F119))="","",OFFSET('Water Data'!$F$29,0,10*ROW('Water Data'!F119)))</f>
        <v/>
      </c>
      <c r="CB125" s="296" t="str">
        <f ca="true">+IF(OFFSET('Water Data'!$G$27,0,10*ROW('Water Data'!G119))="","",OFFSET('Water Data'!$G$27,0,10*ROW('Water Data'!G119)))</f>
        <v/>
      </c>
      <c r="CC125" s="296" t="str">
        <f ca="true">+IF(OFFSET('Water Data'!$G$28,0,10*ROW('Water Data'!G119))="","",OFFSET('Water Data'!$G$28,0,10*ROW('Water Data'!G119)))</f>
        <v/>
      </c>
      <c r="CD125" s="296" t="str">
        <f ca="true">+IF(OFFSET('Water Data'!$G$29,0,10*ROW('Water Data'!G119))="","",OFFSET('Water Data'!$G$29,0,10*ROW('Water Data'!G119)))</f>
        <v/>
      </c>
      <c r="CE125" s="296" t="str">
        <f ca="true">+IF(OFFSET('Water Data'!$H$27,0,10*ROW('Water Data'!H119))="","",OFFSET('Water Data'!$H$27,0,10*ROW('Water Data'!H119)))</f>
        <v/>
      </c>
      <c r="CF125" s="296" t="str">
        <f ca="true">+IF(OFFSET('Water Data'!$H$28,0,10*ROW('Water Data'!H119))="","",OFFSET('Water Data'!$H$28,0,10*ROW('Water Data'!H119)))</f>
        <v/>
      </c>
      <c r="CG125" s="296" t="str">
        <f ca="true">+IF(OFFSET('Water Data'!$H$29,0,10*ROW('Water Data'!H119))="","",OFFSET('Water Data'!$H$29,0,10*ROW('Water Data'!H119)))</f>
        <v/>
      </c>
      <c r="CH125" s="296" t="str">
        <f ca="true">+IF(OFFSET('Water Data'!$I$27,0,10*ROW('Water Data'!I119))="","",OFFSET('Water Data'!$I$27,0,10*ROW('Water Data'!I119)))</f>
        <v/>
      </c>
      <c r="CI125" s="296" t="str">
        <f ca="true">+IF(OFFSET('Water Data'!$I$28,0,10*ROW('Water Data'!I119))="","",OFFSET('Water Data'!$I$28,0,10*ROW('Water Data'!I119)))</f>
        <v/>
      </c>
      <c r="CJ125" s="296" t="str">
        <f ca="true">+IF(OFFSET('Water Data'!$I$29,0,10*ROW('Water Data'!I119))="","",OFFSET('Water Data'!$I$29,0,10*ROW('Water Data'!I119)))</f>
        <v/>
      </c>
      <c r="CK125" s="296" t="str">
        <f ca="true">+IF(OFFSET('Sanitation Data'!$D$28,0,10*ROW('Sanitation Data'!D119))="","",OFFSET('Sanitation Data'!$D$28,0,10*ROW('Sanitation Data'!D119)))</f>
        <v/>
      </c>
      <c r="CL125" s="296" t="str">
        <f ca="true">+IF(OFFSET('Sanitation Data'!$D$29,0,10*ROW('Sanitation Data'!D119))="","",OFFSET('Sanitation Data'!$D$29,0,10*ROW('Sanitation Data'!D119)))</f>
        <v/>
      </c>
      <c r="CM125" s="296" t="str">
        <f ca="true">+IF(OFFSET('Sanitation Data'!$D$30,0,10*ROW('Sanitation Data'!D119))="","",OFFSET('Sanitation Data'!$D$30,0,10*ROW('Sanitation Data'!D119)))</f>
        <v/>
      </c>
      <c r="CN125" s="296" t="str">
        <f ca="true">+IF(OFFSET('Sanitation Data'!$D$31,0,10*ROW('Sanitation Data'!D119))="","",OFFSET('Sanitation Data'!$D$31,0,10*ROW('Sanitation Data'!D119)))</f>
        <v/>
      </c>
      <c r="CO125" s="296" t="str">
        <f ca="true">+IF(OFFSET('Sanitation Data'!$D$32,0,10*ROW('Sanitation Data'!D119))="","",OFFSET('Sanitation Data'!$D$32,0,10*ROW('Sanitation Data'!D119)))</f>
        <v/>
      </c>
      <c r="CP125" s="296" t="str">
        <f ca="true">+IF(OFFSET('Sanitation Data'!$E$28,0,10*ROW('Sanitation Data'!E119))="","",OFFSET('Sanitation Data'!$E$28,0,10*ROW('Sanitation Data'!E119)))</f>
        <v/>
      </c>
      <c r="CQ125" s="296" t="str">
        <f ca="true">+IF(OFFSET('Sanitation Data'!$E$29,0,10*ROW('Sanitation Data'!E119))="","",OFFSET('Sanitation Data'!$E$29,0,10*ROW('Sanitation Data'!E119)))</f>
        <v/>
      </c>
      <c r="CR125" s="296" t="str">
        <f ca="true">+IF(OFFSET('Sanitation Data'!$E$30,0,10*ROW('Sanitation Data'!E119))="","",OFFSET('Sanitation Data'!$E$30,0,10*ROW('Sanitation Data'!E119)))</f>
        <v/>
      </c>
      <c r="CS125" s="296" t="str">
        <f ca="true">+IF(OFFSET('Sanitation Data'!$E$31,0,10*ROW('Sanitation Data'!E119))="","",OFFSET('Sanitation Data'!$E$31,0,10*ROW('Sanitation Data'!E119)))</f>
        <v/>
      </c>
      <c r="CT125" s="296" t="str">
        <f ca="true">+IF(OFFSET('Sanitation Data'!$E$32,0,10*ROW('Sanitation Data'!E119))="","",OFFSET('Sanitation Data'!$E$32,0,10*ROW('Sanitation Data'!E119)))</f>
        <v/>
      </c>
      <c r="CU125" s="296" t="str">
        <f ca="true">+IF(OFFSET('Sanitation Data'!$F$28,0,10*ROW('Sanitation Data'!F119))="","",OFFSET('Sanitation Data'!$F$28,0,10*ROW('Sanitation Data'!F119)))</f>
        <v/>
      </c>
      <c r="CV125" s="296" t="str">
        <f ca="true">+IF(OFFSET('Sanitation Data'!$F$29,0,10*ROW('Sanitation Data'!F119))="","",OFFSET('Sanitation Data'!$F$29,0,10*ROW('Sanitation Data'!F119)))</f>
        <v/>
      </c>
      <c r="CW125" s="296" t="str">
        <f ca="true">+IF(OFFSET('Sanitation Data'!$F$30,0,10*ROW('Sanitation Data'!F119))="","",OFFSET('Sanitation Data'!$F$30,0,10*ROW('Sanitation Data'!F119)))</f>
        <v/>
      </c>
      <c r="CX125" s="296" t="str">
        <f ca="true">+IF(OFFSET('Sanitation Data'!$F$31,0,10*ROW('Sanitation Data'!F119))="","",OFFSET('Sanitation Data'!$F$31,0,10*ROW('Sanitation Data'!F119)))</f>
        <v/>
      </c>
      <c r="CY125" s="296" t="str">
        <f ca="true">+IF(OFFSET('Sanitation Data'!$F$32,0,10*ROW('Sanitation Data'!F119))="","",OFFSET('Sanitation Data'!$F$32,0,10*ROW('Sanitation Data'!F119)))</f>
        <v/>
      </c>
      <c r="CZ125" s="296" t="str">
        <f ca="true">+IF(OFFSET('Sanitation Data'!$G$28,0,10*ROW('Sanitation Data'!G119))="","",OFFSET('Sanitation Data'!$G$28,0,10*ROW('Sanitation Data'!G119)))</f>
        <v/>
      </c>
      <c r="DA125" s="296" t="str">
        <f ca="true">+IF(OFFSET('Sanitation Data'!$G$29,0,10*ROW('Sanitation Data'!G119))="","",OFFSET('Sanitation Data'!$G$29,0,10*ROW('Sanitation Data'!G119)))</f>
        <v/>
      </c>
      <c r="DB125" s="296" t="str">
        <f ca="true">+IF(OFFSET('Sanitation Data'!$G$30,0,10*ROW('Sanitation Data'!G119))="","",OFFSET('Sanitation Data'!$G$30,0,10*ROW('Sanitation Data'!G119)))</f>
        <v/>
      </c>
      <c r="DC125" s="296" t="str">
        <f ca="true">+IF(OFFSET('Sanitation Data'!$G$31,0,10*ROW('Sanitation Data'!G119))="","",OFFSET('Sanitation Data'!$G$31,0,10*ROW('Sanitation Data'!G119)))</f>
        <v/>
      </c>
      <c r="DD125" s="296" t="str">
        <f ca="true">+IF(OFFSET('Sanitation Data'!$G$32,0,10*ROW('Sanitation Data'!G119))="","",OFFSET('Sanitation Data'!$G$32,0,10*ROW('Sanitation Data'!G119)))</f>
        <v/>
      </c>
      <c r="DE125" s="296" t="str">
        <f ca="true">+IF(OFFSET('Sanitation Data'!$H$28,0,10*ROW('Sanitation Data'!H119))="","",OFFSET('Sanitation Data'!$H$28,0,10*ROW('Sanitation Data'!H119)))</f>
        <v/>
      </c>
      <c r="DF125" s="296" t="str">
        <f ca="true">+IF(OFFSET('Sanitation Data'!$H$29,0,10*ROW('Sanitation Data'!H119))="","",OFFSET('Sanitation Data'!$H$29,0,10*ROW('Sanitation Data'!H119)))</f>
        <v/>
      </c>
      <c r="DG125" s="296" t="str">
        <f ca="true">+IF(OFFSET('Sanitation Data'!$H$30,0,10*ROW('Sanitation Data'!H119))="","",OFFSET('Sanitation Data'!$H$30,0,10*ROW('Sanitation Data'!H119)))</f>
        <v/>
      </c>
      <c r="DH125" s="296" t="str">
        <f ca="true">+IF(OFFSET('Sanitation Data'!$H$31,0,10*ROW('Sanitation Data'!H119))="","",OFFSET('Sanitation Data'!$H$31,0,10*ROW('Sanitation Data'!H119)))</f>
        <v/>
      </c>
      <c r="DI125" s="296" t="str">
        <f ca="true">+IF(OFFSET('Sanitation Data'!$H$32,0,10*ROW('Sanitation Data'!H119))="","",OFFSET('Sanitation Data'!$H$32,0,10*ROW('Sanitation Data'!H119)))</f>
        <v/>
      </c>
      <c r="DJ125" s="296" t="str">
        <f ca="true">+IF(OFFSET('Sanitation Data'!$I$28,0,10*ROW('Sanitation Data'!I119))="","",OFFSET('Sanitation Data'!$I$28,0,10*ROW('Sanitation Data'!I119)))</f>
        <v/>
      </c>
      <c r="DK125" s="296" t="str">
        <f ca="true">+IF(OFFSET('Sanitation Data'!$I$29,0,10*ROW('Sanitation Data'!I119))="","",OFFSET('Sanitation Data'!$I$29,0,10*ROW('Sanitation Data'!I119)))</f>
        <v/>
      </c>
      <c r="DL125" s="296" t="str">
        <f ca="true">+IF(OFFSET('Sanitation Data'!$I$30,0,10*ROW('Sanitation Data'!I119))="","",OFFSET('Sanitation Data'!$I$30,0,10*ROW('Sanitation Data'!I119)))</f>
        <v/>
      </c>
      <c r="DM125" s="296" t="str">
        <f ca="true">+IF(OFFSET('Sanitation Data'!$I$31,0,10*ROW('Sanitation Data'!I119))="","",OFFSET('Sanitation Data'!$I$31,0,10*ROW('Sanitation Data'!I119)))</f>
        <v/>
      </c>
      <c r="DN125" s="296" t="str">
        <f ca="true">+IF(OFFSET('Sanitation Data'!$I$32,0,10*ROW('Sanitation Data'!I119))="","",OFFSET('Sanitation Data'!$I$32,0,10*ROW('Sanitation Data'!I119)))</f>
        <v/>
      </c>
      <c r="DO125" s="296" t="str">
        <f ca="true">+IF(OFFSET('Hygiene Data'!$D$11,0,10*ROW('Hygiene Data'!D119))="","",OFFSET('Hygiene Data'!$D$11,0,10*ROW('Hygiene Data'!D119)))</f>
        <v/>
      </c>
      <c r="DP125" s="296" t="str">
        <f ca="true">+IF(OFFSET('Hygiene Data'!$D$12,0,10*ROW('Hygiene Data'!D119))="","",OFFSET('Hygiene Data'!$D$12,0,10*ROW('Hygiene Data'!D119)))</f>
        <v/>
      </c>
      <c r="DQ125" s="296" t="str">
        <f ca="true">+IF(OFFSET('Hygiene Data'!$D$13,0,10*ROW('Hygiene Data'!D119))="","",OFFSET('Hygiene Data'!$D$13,0,10*ROW('Hygiene Data'!D119)))</f>
        <v/>
      </c>
      <c r="DR125" s="296" t="str">
        <f ca="true">+IF(OFFSET('Hygiene Data'!$E$11,0,10*ROW('Hygiene Data'!E119))="","",OFFSET('Hygiene Data'!$E$11,0,10*ROW('Hygiene Data'!E119)))</f>
        <v/>
      </c>
      <c r="DS125" s="296" t="str">
        <f ca="true">+IF(OFFSET('Hygiene Data'!$E$12,0,10*ROW('Hygiene Data'!E119))="","",OFFSET('Hygiene Data'!$E$12,0,10*ROW('Hygiene Data'!E119)))</f>
        <v/>
      </c>
      <c r="DT125" s="296" t="str">
        <f ca="true">+IF(OFFSET('Hygiene Data'!$E$13,0,10*ROW('Hygiene Data'!E119))="","",OFFSET('Hygiene Data'!$E$13,0,10*ROW('Hygiene Data'!E119)))</f>
        <v/>
      </c>
      <c r="DU125" s="296" t="str">
        <f ca="true">+IF(OFFSET('Hygiene Data'!$F$11,0,10*ROW('Hygiene Data'!F119))="","",OFFSET('Hygiene Data'!$F$11,0,10*ROW('Hygiene Data'!F119)))</f>
        <v/>
      </c>
      <c r="DV125" s="296" t="str">
        <f ca="true">+IF(OFFSET('Hygiene Data'!$F$12,0,10*ROW('Hygiene Data'!F119))="","",OFFSET('Hygiene Data'!$F$12,0,10*ROW('Hygiene Data'!F119)))</f>
        <v/>
      </c>
      <c r="DW125" s="296" t="str">
        <f ca="true">+IF(OFFSET('Hygiene Data'!$F$13,0,10*ROW('Hygiene Data'!F119))="","",OFFSET('Hygiene Data'!$F$13,0,10*ROW('Hygiene Data'!F119)))</f>
        <v/>
      </c>
      <c r="DX125" s="296" t="str">
        <f ca="true">+IF(OFFSET('Hygiene Data'!$G$11,0,10*ROW('Hygiene Data'!G119))="","",OFFSET('Hygiene Data'!$G$11,0,10*ROW('Hygiene Data'!G119)))</f>
        <v/>
      </c>
      <c r="DY125" s="296" t="str">
        <f ca="true">+IF(OFFSET('Hygiene Data'!$G$12,0,10*ROW('Hygiene Data'!G119))="","",OFFSET('Hygiene Data'!$G$12,0,10*ROW('Hygiene Data'!G119)))</f>
        <v/>
      </c>
      <c r="DZ125" s="296" t="str">
        <f ca="true">+IF(OFFSET('Hygiene Data'!$G$13,0,10*ROW('Hygiene Data'!G119))="","",OFFSET('Hygiene Data'!$G$13,0,10*ROW('Hygiene Data'!G119)))</f>
        <v/>
      </c>
      <c r="EA125" s="296" t="str">
        <f ca="true">+IF(OFFSET('Hygiene Data'!$H$11,0,10*ROW('Hygiene Data'!H119))="","",OFFSET('Hygiene Data'!$H$11,0,10*ROW('Hygiene Data'!H119)))</f>
        <v/>
      </c>
      <c r="EB125" s="296" t="str">
        <f ca="true">+IF(OFFSET('Hygiene Data'!$H$12,0,10*ROW('Hygiene Data'!H119))="","",OFFSET('Hygiene Data'!$H$12,0,10*ROW('Hygiene Data'!H119)))</f>
        <v/>
      </c>
      <c r="EC125" s="296" t="str">
        <f ca="true">+IF(OFFSET('Hygiene Data'!$H$13,0,10*ROW('Hygiene Data'!H119))="","",OFFSET('Hygiene Data'!$H$13,0,10*ROW('Hygiene Data'!H119)))</f>
        <v/>
      </c>
      <c r="ED125" s="296" t="str">
        <f ca="true">+IF(OFFSET('Hygiene Data'!$I$11,0,10*ROW('Hygiene Data'!I119))="","",OFFSET('Hygiene Data'!$I$11,0,10*ROW('Hygiene Data'!I119)))</f>
        <v/>
      </c>
      <c r="EE125" s="296" t="str">
        <f ca="true">+IF(OFFSET('Hygiene Data'!$I$12,0,10*ROW('Hygiene Data'!I119))="","",OFFSET('Hygiene Data'!$I$12,0,10*ROW('Hygiene Data'!I119)))</f>
        <v/>
      </c>
      <c r="EF125" s="296"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8" t="str">
        <f t="shared" ca="true" si="1"/>
        <v/>
      </c>
      <c r="D126" s="9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6"/>
      <c r="BS126" s="296" t="str">
        <f ca="true">+IF(OFFSET('Water Data'!$D$27,0,10*ROW('Water Data'!D120))="","",OFFSET('Water Data'!$D$27,0,10*ROW('Water Data'!D120)))</f>
        <v/>
      </c>
      <c r="BT126" s="296" t="str">
        <f ca="true">+IF(OFFSET('Water Data'!$D$28,0,10*ROW('Water Data'!D120))="","",OFFSET('Water Data'!$D$28,0,10*ROW('Water Data'!D120)))</f>
        <v/>
      </c>
      <c r="BU126" s="296" t="str">
        <f ca="true">+IF(OFFSET('Water Data'!$D$29,0,10*ROW('Water Data'!D120))="","",OFFSET('Water Data'!$D$29,0,10*ROW('Water Data'!D120)))</f>
        <v/>
      </c>
      <c r="BV126" s="296" t="str">
        <f ca="true">+IF(OFFSET('Water Data'!$E$27,0,10*ROW('Water Data'!E120))="","",OFFSET('Water Data'!$E$27,0,10*ROW('Water Data'!E120)))</f>
        <v/>
      </c>
      <c r="BW126" s="296" t="str">
        <f ca="true">+IF(OFFSET('Water Data'!$E$28,0,10*ROW('Water Data'!E120))="","",OFFSET('Water Data'!$E$28,0,10*ROW('Water Data'!E120)))</f>
        <v/>
      </c>
      <c r="BX126" s="296" t="str">
        <f ca="true">+IF(OFFSET('Water Data'!$E$29,0,10*ROW('Water Data'!E120))="","",OFFSET('Water Data'!$E$29,0,10*ROW('Water Data'!E120)))</f>
        <v/>
      </c>
      <c r="BY126" s="296" t="str">
        <f ca="true">+IF(OFFSET('Water Data'!$F$27,0,10*ROW('Water Data'!F120))="","",OFFSET('Water Data'!$F$27,0,10*ROW('Water Data'!F120)))</f>
        <v/>
      </c>
      <c r="BZ126" s="296" t="str">
        <f ca="true">+IF(OFFSET('Water Data'!$F$28,0,10*ROW('Water Data'!F120))="","",OFFSET('Water Data'!$F$28,0,10*ROW('Water Data'!F120)))</f>
        <v/>
      </c>
      <c r="CA126" s="296" t="str">
        <f ca="true">+IF(OFFSET('Water Data'!$F$29,0,10*ROW('Water Data'!F120))="","",OFFSET('Water Data'!$F$29,0,10*ROW('Water Data'!F120)))</f>
        <v/>
      </c>
      <c r="CB126" s="296" t="str">
        <f ca="true">+IF(OFFSET('Water Data'!$G$27,0,10*ROW('Water Data'!G120))="","",OFFSET('Water Data'!$G$27,0,10*ROW('Water Data'!G120)))</f>
        <v/>
      </c>
      <c r="CC126" s="296" t="str">
        <f ca="true">+IF(OFFSET('Water Data'!$G$28,0,10*ROW('Water Data'!G120))="","",OFFSET('Water Data'!$G$28,0,10*ROW('Water Data'!G120)))</f>
        <v/>
      </c>
      <c r="CD126" s="296" t="str">
        <f ca="true">+IF(OFFSET('Water Data'!$G$29,0,10*ROW('Water Data'!G120))="","",OFFSET('Water Data'!$G$29,0,10*ROW('Water Data'!G120)))</f>
        <v/>
      </c>
      <c r="CE126" s="296" t="str">
        <f ca="true">+IF(OFFSET('Water Data'!$H$27,0,10*ROW('Water Data'!H120))="","",OFFSET('Water Data'!$H$27,0,10*ROW('Water Data'!H120)))</f>
        <v/>
      </c>
      <c r="CF126" s="296" t="str">
        <f ca="true">+IF(OFFSET('Water Data'!$H$28,0,10*ROW('Water Data'!H120))="","",OFFSET('Water Data'!$H$28,0,10*ROW('Water Data'!H120)))</f>
        <v/>
      </c>
      <c r="CG126" s="296" t="str">
        <f ca="true">+IF(OFFSET('Water Data'!$H$29,0,10*ROW('Water Data'!H120))="","",OFFSET('Water Data'!$H$29,0,10*ROW('Water Data'!H120)))</f>
        <v/>
      </c>
      <c r="CH126" s="296" t="str">
        <f ca="true">+IF(OFFSET('Water Data'!$I$27,0,10*ROW('Water Data'!I120))="","",OFFSET('Water Data'!$I$27,0,10*ROW('Water Data'!I120)))</f>
        <v/>
      </c>
      <c r="CI126" s="296" t="str">
        <f ca="true">+IF(OFFSET('Water Data'!$I$28,0,10*ROW('Water Data'!I120))="","",OFFSET('Water Data'!$I$28,0,10*ROW('Water Data'!I120)))</f>
        <v/>
      </c>
      <c r="CJ126" s="296" t="str">
        <f ca="true">+IF(OFFSET('Water Data'!$I$29,0,10*ROW('Water Data'!I120))="","",OFFSET('Water Data'!$I$29,0,10*ROW('Water Data'!I120)))</f>
        <v/>
      </c>
      <c r="CK126" s="296" t="str">
        <f ca="true">+IF(OFFSET('Sanitation Data'!$D$28,0,10*ROW('Sanitation Data'!D120))="","",OFFSET('Sanitation Data'!$D$28,0,10*ROW('Sanitation Data'!D120)))</f>
        <v/>
      </c>
      <c r="CL126" s="296" t="str">
        <f ca="true">+IF(OFFSET('Sanitation Data'!$D$29,0,10*ROW('Sanitation Data'!D120))="","",OFFSET('Sanitation Data'!$D$29,0,10*ROW('Sanitation Data'!D120)))</f>
        <v/>
      </c>
      <c r="CM126" s="296" t="str">
        <f ca="true">+IF(OFFSET('Sanitation Data'!$D$30,0,10*ROW('Sanitation Data'!D120))="","",OFFSET('Sanitation Data'!$D$30,0,10*ROW('Sanitation Data'!D120)))</f>
        <v/>
      </c>
      <c r="CN126" s="296" t="str">
        <f ca="true">+IF(OFFSET('Sanitation Data'!$D$31,0,10*ROW('Sanitation Data'!D120))="","",OFFSET('Sanitation Data'!$D$31,0,10*ROW('Sanitation Data'!D120)))</f>
        <v/>
      </c>
      <c r="CO126" s="296" t="str">
        <f ca="true">+IF(OFFSET('Sanitation Data'!$D$32,0,10*ROW('Sanitation Data'!D120))="","",OFFSET('Sanitation Data'!$D$32,0,10*ROW('Sanitation Data'!D120)))</f>
        <v/>
      </c>
      <c r="CP126" s="296" t="str">
        <f ca="true">+IF(OFFSET('Sanitation Data'!$E$28,0,10*ROW('Sanitation Data'!E120))="","",OFFSET('Sanitation Data'!$E$28,0,10*ROW('Sanitation Data'!E120)))</f>
        <v/>
      </c>
      <c r="CQ126" s="296" t="str">
        <f ca="true">+IF(OFFSET('Sanitation Data'!$E$29,0,10*ROW('Sanitation Data'!E120))="","",OFFSET('Sanitation Data'!$E$29,0,10*ROW('Sanitation Data'!E120)))</f>
        <v/>
      </c>
      <c r="CR126" s="296" t="str">
        <f ca="true">+IF(OFFSET('Sanitation Data'!$E$30,0,10*ROW('Sanitation Data'!E120))="","",OFFSET('Sanitation Data'!$E$30,0,10*ROW('Sanitation Data'!E120)))</f>
        <v/>
      </c>
      <c r="CS126" s="296" t="str">
        <f ca="true">+IF(OFFSET('Sanitation Data'!$E$31,0,10*ROW('Sanitation Data'!E120))="","",OFFSET('Sanitation Data'!$E$31,0,10*ROW('Sanitation Data'!E120)))</f>
        <v/>
      </c>
      <c r="CT126" s="296" t="str">
        <f ca="true">+IF(OFFSET('Sanitation Data'!$E$32,0,10*ROW('Sanitation Data'!E120))="","",OFFSET('Sanitation Data'!$E$32,0,10*ROW('Sanitation Data'!E120)))</f>
        <v/>
      </c>
      <c r="CU126" s="296" t="str">
        <f ca="true">+IF(OFFSET('Sanitation Data'!$F$28,0,10*ROW('Sanitation Data'!F120))="","",OFFSET('Sanitation Data'!$F$28,0,10*ROW('Sanitation Data'!F120)))</f>
        <v/>
      </c>
      <c r="CV126" s="296" t="str">
        <f ca="true">+IF(OFFSET('Sanitation Data'!$F$29,0,10*ROW('Sanitation Data'!F120))="","",OFFSET('Sanitation Data'!$F$29,0,10*ROW('Sanitation Data'!F120)))</f>
        <v/>
      </c>
      <c r="CW126" s="296" t="str">
        <f ca="true">+IF(OFFSET('Sanitation Data'!$F$30,0,10*ROW('Sanitation Data'!F120))="","",OFFSET('Sanitation Data'!$F$30,0,10*ROW('Sanitation Data'!F120)))</f>
        <v/>
      </c>
      <c r="CX126" s="296" t="str">
        <f ca="true">+IF(OFFSET('Sanitation Data'!$F$31,0,10*ROW('Sanitation Data'!F120))="","",OFFSET('Sanitation Data'!$F$31,0,10*ROW('Sanitation Data'!F120)))</f>
        <v/>
      </c>
      <c r="CY126" s="296" t="str">
        <f ca="true">+IF(OFFSET('Sanitation Data'!$F$32,0,10*ROW('Sanitation Data'!F120))="","",OFFSET('Sanitation Data'!$F$32,0,10*ROW('Sanitation Data'!F120)))</f>
        <v/>
      </c>
      <c r="CZ126" s="296" t="str">
        <f ca="true">+IF(OFFSET('Sanitation Data'!$G$28,0,10*ROW('Sanitation Data'!G120))="","",OFFSET('Sanitation Data'!$G$28,0,10*ROW('Sanitation Data'!G120)))</f>
        <v/>
      </c>
      <c r="DA126" s="296" t="str">
        <f ca="true">+IF(OFFSET('Sanitation Data'!$G$29,0,10*ROW('Sanitation Data'!G120))="","",OFFSET('Sanitation Data'!$G$29,0,10*ROW('Sanitation Data'!G120)))</f>
        <v/>
      </c>
      <c r="DB126" s="296" t="str">
        <f ca="true">+IF(OFFSET('Sanitation Data'!$G$30,0,10*ROW('Sanitation Data'!G120))="","",OFFSET('Sanitation Data'!$G$30,0,10*ROW('Sanitation Data'!G120)))</f>
        <v/>
      </c>
      <c r="DC126" s="296" t="str">
        <f ca="true">+IF(OFFSET('Sanitation Data'!$G$31,0,10*ROW('Sanitation Data'!G120))="","",OFFSET('Sanitation Data'!$G$31,0,10*ROW('Sanitation Data'!G120)))</f>
        <v/>
      </c>
      <c r="DD126" s="296" t="str">
        <f ca="true">+IF(OFFSET('Sanitation Data'!$G$32,0,10*ROW('Sanitation Data'!G120))="","",OFFSET('Sanitation Data'!$G$32,0,10*ROW('Sanitation Data'!G120)))</f>
        <v/>
      </c>
      <c r="DE126" s="296" t="str">
        <f ca="true">+IF(OFFSET('Sanitation Data'!$H$28,0,10*ROW('Sanitation Data'!H120))="","",OFFSET('Sanitation Data'!$H$28,0,10*ROW('Sanitation Data'!H120)))</f>
        <v/>
      </c>
      <c r="DF126" s="296" t="str">
        <f ca="true">+IF(OFFSET('Sanitation Data'!$H$29,0,10*ROW('Sanitation Data'!H120))="","",OFFSET('Sanitation Data'!$H$29,0,10*ROW('Sanitation Data'!H120)))</f>
        <v/>
      </c>
      <c r="DG126" s="296" t="str">
        <f ca="true">+IF(OFFSET('Sanitation Data'!$H$30,0,10*ROW('Sanitation Data'!H120))="","",OFFSET('Sanitation Data'!$H$30,0,10*ROW('Sanitation Data'!H120)))</f>
        <v/>
      </c>
      <c r="DH126" s="296" t="str">
        <f ca="true">+IF(OFFSET('Sanitation Data'!$H$31,0,10*ROW('Sanitation Data'!H120))="","",OFFSET('Sanitation Data'!$H$31,0,10*ROW('Sanitation Data'!H120)))</f>
        <v/>
      </c>
      <c r="DI126" s="296" t="str">
        <f ca="true">+IF(OFFSET('Sanitation Data'!$H$32,0,10*ROW('Sanitation Data'!H120))="","",OFFSET('Sanitation Data'!$H$32,0,10*ROW('Sanitation Data'!H120)))</f>
        <v/>
      </c>
      <c r="DJ126" s="296" t="str">
        <f ca="true">+IF(OFFSET('Sanitation Data'!$I$28,0,10*ROW('Sanitation Data'!I120))="","",OFFSET('Sanitation Data'!$I$28,0,10*ROW('Sanitation Data'!I120)))</f>
        <v/>
      </c>
      <c r="DK126" s="296" t="str">
        <f ca="true">+IF(OFFSET('Sanitation Data'!$I$29,0,10*ROW('Sanitation Data'!I120))="","",OFFSET('Sanitation Data'!$I$29,0,10*ROW('Sanitation Data'!I120)))</f>
        <v/>
      </c>
      <c r="DL126" s="296" t="str">
        <f ca="true">+IF(OFFSET('Sanitation Data'!$I$30,0,10*ROW('Sanitation Data'!I120))="","",OFFSET('Sanitation Data'!$I$30,0,10*ROW('Sanitation Data'!I120)))</f>
        <v/>
      </c>
      <c r="DM126" s="296" t="str">
        <f ca="true">+IF(OFFSET('Sanitation Data'!$I$31,0,10*ROW('Sanitation Data'!I120))="","",OFFSET('Sanitation Data'!$I$31,0,10*ROW('Sanitation Data'!I120)))</f>
        <v/>
      </c>
      <c r="DN126" s="296" t="str">
        <f ca="true">+IF(OFFSET('Sanitation Data'!$I$32,0,10*ROW('Sanitation Data'!I120))="","",OFFSET('Sanitation Data'!$I$32,0,10*ROW('Sanitation Data'!I120)))</f>
        <v/>
      </c>
      <c r="DO126" s="296" t="str">
        <f ca="true">+IF(OFFSET('Hygiene Data'!$D$11,0,10*ROW('Hygiene Data'!D120))="","",OFFSET('Hygiene Data'!$D$11,0,10*ROW('Hygiene Data'!D120)))</f>
        <v/>
      </c>
      <c r="DP126" s="296" t="str">
        <f ca="true">+IF(OFFSET('Hygiene Data'!$D$12,0,10*ROW('Hygiene Data'!D120))="","",OFFSET('Hygiene Data'!$D$12,0,10*ROW('Hygiene Data'!D120)))</f>
        <v/>
      </c>
      <c r="DQ126" s="296" t="str">
        <f ca="true">+IF(OFFSET('Hygiene Data'!$D$13,0,10*ROW('Hygiene Data'!D120))="","",OFFSET('Hygiene Data'!$D$13,0,10*ROW('Hygiene Data'!D120)))</f>
        <v/>
      </c>
      <c r="DR126" s="296" t="str">
        <f ca="true">+IF(OFFSET('Hygiene Data'!$E$11,0,10*ROW('Hygiene Data'!E120))="","",OFFSET('Hygiene Data'!$E$11,0,10*ROW('Hygiene Data'!E120)))</f>
        <v/>
      </c>
      <c r="DS126" s="296" t="str">
        <f ca="true">+IF(OFFSET('Hygiene Data'!$E$12,0,10*ROW('Hygiene Data'!E120))="","",OFFSET('Hygiene Data'!$E$12,0,10*ROW('Hygiene Data'!E120)))</f>
        <v/>
      </c>
      <c r="DT126" s="296" t="str">
        <f ca="true">+IF(OFFSET('Hygiene Data'!$E$13,0,10*ROW('Hygiene Data'!E120))="","",OFFSET('Hygiene Data'!$E$13,0,10*ROW('Hygiene Data'!E120)))</f>
        <v/>
      </c>
      <c r="DU126" s="296" t="str">
        <f ca="true">+IF(OFFSET('Hygiene Data'!$F$11,0,10*ROW('Hygiene Data'!F120))="","",OFFSET('Hygiene Data'!$F$11,0,10*ROW('Hygiene Data'!F120)))</f>
        <v/>
      </c>
      <c r="DV126" s="296" t="str">
        <f ca="true">+IF(OFFSET('Hygiene Data'!$F$12,0,10*ROW('Hygiene Data'!F120))="","",OFFSET('Hygiene Data'!$F$12,0,10*ROW('Hygiene Data'!F120)))</f>
        <v/>
      </c>
      <c r="DW126" s="296" t="str">
        <f ca="true">+IF(OFFSET('Hygiene Data'!$F$13,0,10*ROW('Hygiene Data'!F120))="","",OFFSET('Hygiene Data'!$F$13,0,10*ROW('Hygiene Data'!F120)))</f>
        <v/>
      </c>
      <c r="DX126" s="296" t="str">
        <f ca="true">+IF(OFFSET('Hygiene Data'!$G$11,0,10*ROW('Hygiene Data'!G120))="","",OFFSET('Hygiene Data'!$G$11,0,10*ROW('Hygiene Data'!G120)))</f>
        <v/>
      </c>
      <c r="DY126" s="296" t="str">
        <f ca="true">+IF(OFFSET('Hygiene Data'!$G$12,0,10*ROW('Hygiene Data'!G120))="","",OFFSET('Hygiene Data'!$G$12,0,10*ROW('Hygiene Data'!G120)))</f>
        <v/>
      </c>
      <c r="DZ126" s="296" t="str">
        <f ca="true">+IF(OFFSET('Hygiene Data'!$G$13,0,10*ROW('Hygiene Data'!G120))="","",OFFSET('Hygiene Data'!$G$13,0,10*ROW('Hygiene Data'!G120)))</f>
        <v/>
      </c>
      <c r="EA126" s="296" t="str">
        <f ca="true">+IF(OFFSET('Hygiene Data'!$H$11,0,10*ROW('Hygiene Data'!H120))="","",OFFSET('Hygiene Data'!$H$11,0,10*ROW('Hygiene Data'!H120)))</f>
        <v/>
      </c>
      <c r="EB126" s="296" t="str">
        <f ca="true">+IF(OFFSET('Hygiene Data'!$H$12,0,10*ROW('Hygiene Data'!H120))="","",OFFSET('Hygiene Data'!$H$12,0,10*ROW('Hygiene Data'!H120)))</f>
        <v/>
      </c>
      <c r="EC126" s="296" t="str">
        <f ca="true">+IF(OFFSET('Hygiene Data'!$H$13,0,10*ROW('Hygiene Data'!H120))="","",OFFSET('Hygiene Data'!$H$13,0,10*ROW('Hygiene Data'!H120)))</f>
        <v/>
      </c>
      <c r="ED126" s="296" t="str">
        <f ca="true">+IF(OFFSET('Hygiene Data'!$I$11,0,10*ROW('Hygiene Data'!I120))="","",OFFSET('Hygiene Data'!$I$11,0,10*ROW('Hygiene Data'!I120)))</f>
        <v/>
      </c>
      <c r="EE126" s="296" t="str">
        <f ca="true">+IF(OFFSET('Hygiene Data'!$I$12,0,10*ROW('Hygiene Data'!I120))="","",OFFSET('Hygiene Data'!$I$12,0,10*ROW('Hygiene Data'!I120)))</f>
        <v/>
      </c>
      <c r="EF126" s="296"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8" t="str">
        <f t="shared" ca="true" si="1"/>
        <v/>
      </c>
      <c r="D127" s="9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6"/>
      <c r="BS127" s="296" t="str">
        <f ca="true">+IF(OFFSET('Water Data'!$D$27,0,10*ROW('Water Data'!D121))="","",OFFSET('Water Data'!$D$27,0,10*ROW('Water Data'!D121)))</f>
        <v/>
      </c>
      <c r="BT127" s="296" t="str">
        <f ca="true">+IF(OFFSET('Water Data'!$D$28,0,10*ROW('Water Data'!D121))="","",OFFSET('Water Data'!$D$28,0,10*ROW('Water Data'!D121)))</f>
        <v/>
      </c>
      <c r="BU127" s="296" t="str">
        <f ca="true">+IF(OFFSET('Water Data'!$D$29,0,10*ROW('Water Data'!D121))="","",OFFSET('Water Data'!$D$29,0,10*ROW('Water Data'!D121)))</f>
        <v/>
      </c>
      <c r="BV127" s="296" t="str">
        <f ca="true">+IF(OFFSET('Water Data'!$E$27,0,10*ROW('Water Data'!E121))="","",OFFSET('Water Data'!$E$27,0,10*ROW('Water Data'!E121)))</f>
        <v/>
      </c>
      <c r="BW127" s="296" t="str">
        <f ca="true">+IF(OFFSET('Water Data'!$E$28,0,10*ROW('Water Data'!E121))="","",OFFSET('Water Data'!$E$28,0,10*ROW('Water Data'!E121)))</f>
        <v/>
      </c>
      <c r="BX127" s="296" t="str">
        <f ca="true">+IF(OFFSET('Water Data'!$E$29,0,10*ROW('Water Data'!E121))="","",OFFSET('Water Data'!$E$29,0,10*ROW('Water Data'!E121)))</f>
        <v/>
      </c>
      <c r="BY127" s="296" t="str">
        <f ca="true">+IF(OFFSET('Water Data'!$F$27,0,10*ROW('Water Data'!F121))="","",OFFSET('Water Data'!$F$27,0,10*ROW('Water Data'!F121)))</f>
        <v/>
      </c>
      <c r="BZ127" s="296" t="str">
        <f ca="true">+IF(OFFSET('Water Data'!$F$28,0,10*ROW('Water Data'!F121))="","",OFFSET('Water Data'!$F$28,0,10*ROW('Water Data'!F121)))</f>
        <v/>
      </c>
      <c r="CA127" s="296" t="str">
        <f ca="true">+IF(OFFSET('Water Data'!$F$29,0,10*ROW('Water Data'!F121))="","",OFFSET('Water Data'!$F$29,0,10*ROW('Water Data'!F121)))</f>
        <v/>
      </c>
      <c r="CB127" s="296" t="str">
        <f ca="true">+IF(OFFSET('Water Data'!$G$27,0,10*ROW('Water Data'!G121))="","",OFFSET('Water Data'!$G$27,0,10*ROW('Water Data'!G121)))</f>
        <v/>
      </c>
      <c r="CC127" s="296" t="str">
        <f ca="true">+IF(OFFSET('Water Data'!$G$28,0,10*ROW('Water Data'!G121))="","",OFFSET('Water Data'!$G$28,0,10*ROW('Water Data'!G121)))</f>
        <v/>
      </c>
      <c r="CD127" s="296" t="str">
        <f ca="true">+IF(OFFSET('Water Data'!$G$29,0,10*ROW('Water Data'!G121))="","",OFFSET('Water Data'!$G$29,0,10*ROW('Water Data'!G121)))</f>
        <v/>
      </c>
      <c r="CE127" s="296" t="str">
        <f ca="true">+IF(OFFSET('Water Data'!$H$27,0,10*ROW('Water Data'!H121))="","",OFFSET('Water Data'!$H$27,0,10*ROW('Water Data'!H121)))</f>
        <v/>
      </c>
      <c r="CF127" s="296" t="str">
        <f ca="true">+IF(OFFSET('Water Data'!$H$28,0,10*ROW('Water Data'!H121))="","",OFFSET('Water Data'!$H$28,0,10*ROW('Water Data'!H121)))</f>
        <v/>
      </c>
      <c r="CG127" s="296" t="str">
        <f ca="true">+IF(OFFSET('Water Data'!$H$29,0,10*ROW('Water Data'!H121))="","",OFFSET('Water Data'!$H$29,0,10*ROW('Water Data'!H121)))</f>
        <v/>
      </c>
      <c r="CH127" s="296" t="str">
        <f ca="true">+IF(OFFSET('Water Data'!$I$27,0,10*ROW('Water Data'!I121))="","",OFFSET('Water Data'!$I$27,0,10*ROW('Water Data'!I121)))</f>
        <v/>
      </c>
      <c r="CI127" s="296" t="str">
        <f ca="true">+IF(OFFSET('Water Data'!$I$28,0,10*ROW('Water Data'!I121))="","",OFFSET('Water Data'!$I$28,0,10*ROW('Water Data'!I121)))</f>
        <v/>
      </c>
      <c r="CJ127" s="296" t="str">
        <f ca="true">+IF(OFFSET('Water Data'!$I$29,0,10*ROW('Water Data'!I121))="","",OFFSET('Water Data'!$I$29,0,10*ROW('Water Data'!I121)))</f>
        <v/>
      </c>
      <c r="CK127" s="296" t="str">
        <f ca="true">+IF(OFFSET('Sanitation Data'!$D$28,0,10*ROW('Sanitation Data'!D121))="","",OFFSET('Sanitation Data'!$D$28,0,10*ROW('Sanitation Data'!D121)))</f>
        <v/>
      </c>
      <c r="CL127" s="296" t="str">
        <f ca="true">+IF(OFFSET('Sanitation Data'!$D$29,0,10*ROW('Sanitation Data'!D121))="","",OFFSET('Sanitation Data'!$D$29,0,10*ROW('Sanitation Data'!D121)))</f>
        <v/>
      </c>
      <c r="CM127" s="296" t="str">
        <f ca="true">+IF(OFFSET('Sanitation Data'!$D$30,0,10*ROW('Sanitation Data'!D121))="","",OFFSET('Sanitation Data'!$D$30,0,10*ROW('Sanitation Data'!D121)))</f>
        <v/>
      </c>
      <c r="CN127" s="296" t="str">
        <f ca="true">+IF(OFFSET('Sanitation Data'!$D$31,0,10*ROW('Sanitation Data'!D121))="","",OFFSET('Sanitation Data'!$D$31,0,10*ROW('Sanitation Data'!D121)))</f>
        <v/>
      </c>
      <c r="CO127" s="296" t="str">
        <f ca="true">+IF(OFFSET('Sanitation Data'!$D$32,0,10*ROW('Sanitation Data'!D121))="","",OFFSET('Sanitation Data'!$D$32,0,10*ROW('Sanitation Data'!D121)))</f>
        <v/>
      </c>
      <c r="CP127" s="296" t="str">
        <f ca="true">+IF(OFFSET('Sanitation Data'!$E$28,0,10*ROW('Sanitation Data'!E121))="","",OFFSET('Sanitation Data'!$E$28,0,10*ROW('Sanitation Data'!E121)))</f>
        <v/>
      </c>
      <c r="CQ127" s="296" t="str">
        <f ca="true">+IF(OFFSET('Sanitation Data'!$E$29,0,10*ROW('Sanitation Data'!E121))="","",OFFSET('Sanitation Data'!$E$29,0,10*ROW('Sanitation Data'!E121)))</f>
        <v/>
      </c>
      <c r="CR127" s="296" t="str">
        <f ca="true">+IF(OFFSET('Sanitation Data'!$E$30,0,10*ROW('Sanitation Data'!E121))="","",OFFSET('Sanitation Data'!$E$30,0,10*ROW('Sanitation Data'!E121)))</f>
        <v/>
      </c>
      <c r="CS127" s="296" t="str">
        <f ca="true">+IF(OFFSET('Sanitation Data'!$E$31,0,10*ROW('Sanitation Data'!E121))="","",OFFSET('Sanitation Data'!$E$31,0,10*ROW('Sanitation Data'!E121)))</f>
        <v/>
      </c>
      <c r="CT127" s="296" t="str">
        <f ca="true">+IF(OFFSET('Sanitation Data'!$E$32,0,10*ROW('Sanitation Data'!E121))="","",OFFSET('Sanitation Data'!$E$32,0,10*ROW('Sanitation Data'!E121)))</f>
        <v/>
      </c>
      <c r="CU127" s="296" t="str">
        <f ca="true">+IF(OFFSET('Sanitation Data'!$F$28,0,10*ROW('Sanitation Data'!F121))="","",OFFSET('Sanitation Data'!$F$28,0,10*ROW('Sanitation Data'!F121)))</f>
        <v/>
      </c>
      <c r="CV127" s="296" t="str">
        <f ca="true">+IF(OFFSET('Sanitation Data'!$F$29,0,10*ROW('Sanitation Data'!F121))="","",OFFSET('Sanitation Data'!$F$29,0,10*ROW('Sanitation Data'!F121)))</f>
        <v/>
      </c>
      <c r="CW127" s="296" t="str">
        <f ca="true">+IF(OFFSET('Sanitation Data'!$F$30,0,10*ROW('Sanitation Data'!F121))="","",OFFSET('Sanitation Data'!$F$30,0,10*ROW('Sanitation Data'!F121)))</f>
        <v/>
      </c>
      <c r="CX127" s="296" t="str">
        <f ca="true">+IF(OFFSET('Sanitation Data'!$F$31,0,10*ROW('Sanitation Data'!F121))="","",OFFSET('Sanitation Data'!$F$31,0,10*ROW('Sanitation Data'!F121)))</f>
        <v/>
      </c>
      <c r="CY127" s="296" t="str">
        <f ca="true">+IF(OFFSET('Sanitation Data'!$F$32,0,10*ROW('Sanitation Data'!F121))="","",OFFSET('Sanitation Data'!$F$32,0,10*ROW('Sanitation Data'!F121)))</f>
        <v/>
      </c>
      <c r="CZ127" s="296" t="str">
        <f ca="true">+IF(OFFSET('Sanitation Data'!$G$28,0,10*ROW('Sanitation Data'!G121))="","",OFFSET('Sanitation Data'!$G$28,0,10*ROW('Sanitation Data'!G121)))</f>
        <v/>
      </c>
      <c r="DA127" s="296" t="str">
        <f ca="true">+IF(OFFSET('Sanitation Data'!$G$29,0,10*ROW('Sanitation Data'!G121))="","",OFFSET('Sanitation Data'!$G$29,0,10*ROW('Sanitation Data'!G121)))</f>
        <v/>
      </c>
      <c r="DB127" s="296" t="str">
        <f ca="true">+IF(OFFSET('Sanitation Data'!$G$30,0,10*ROW('Sanitation Data'!G121))="","",OFFSET('Sanitation Data'!$G$30,0,10*ROW('Sanitation Data'!G121)))</f>
        <v/>
      </c>
      <c r="DC127" s="296" t="str">
        <f ca="true">+IF(OFFSET('Sanitation Data'!$G$31,0,10*ROW('Sanitation Data'!G121))="","",OFFSET('Sanitation Data'!$G$31,0,10*ROW('Sanitation Data'!G121)))</f>
        <v/>
      </c>
      <c r="DD127" s="296" t="str">
        <f ca="true">+IF(OFFSET('Sanitation Data'!$G$32,0,10*ROW('Sanitation Data'!G121))="","",OFFSET('Sanitation Data'!$G$32,0,10*ROW('Sanitation Data'!G121)))</f>
        <v/>
      </c>
      <c r="DE127" s="296" t="str">
        <f ca="true">+IF(OFFSET('Sanitation Data'!$H$28,0,10*ROW('Sanitation Data'!H121))="","",OFFSET('Sanitation Data'!$H$28,0,10*ROW('Sanitation Data'!H121)))</f>
        <v/>
      </c>
      <c r="DF127" s="296" t="str">
        <f ca="true">+IF(OFFSET('Sanitation Data'!$H$29,0,10*ROW('Sanitation Data'!H121))="","",OFFSET('Sanitation Data'!$H$29,0,10*ROW('Sanitation Data'!H121)))</f>
        <v/>
      </c>
      <c r="DG127" s="296" t="str">
        <f ca="true">+IF(OFFSET('Sanitation Data'!$H$30,0,10*ROW('Sanitation Data'!H121))="","",OFFSET('Sanitation Data'!$H$30,0,10*ROW('Sanitation Data'!H121)))</f>
        <v/>
      </c>
      <c r="DH127" s="296" t="str">
        <f ca="true">+IF(OFFSET('Sanitation Data'!$H$31,0,10*ROW('Sanitation Data'!H121))="","",OFFSET('Sanitation Data'!$H$31,0,10*ROW('Sanitation Data'!H121)))</f>
        <v/>
      </c>
      <c r="DI127" s="296" t="str">
        <f ca="true">+IF(OFFSET('Sanitation Data'!$H$32,0,10*ROW('Sanitation Data'!H121))="","",OFFSET('Sanitation Data'!$H$32,0,10*ROW('Sanitation Data'!H121)))</f>
        <v/>
      </c>
      <c r="DJ127" s="296" t="str">
        <f ca="true">+IF(OFFSET('Sanitation Data'!$I$28,0,10*ROW('Sanitation Data'!I121))="","",OFFSET('Sanitation Data'!$I$28,0,10*ROW('Sanitation Data'!I121)))</f>
        <v/>
      </c>
      <c r="DK127" s="296" t="str">
        <f ca="true">+IF(OFFSET('Sanitation Data'!$I$29,0,10*ROW('Sanitation Data'!I121))="","",OFFSET('Sanitation Data'!$I$29,0,10*ROW('Sanitation Data'!I121)))</f>
        <v/>
      </c>
      <c r="DL127" s="296" t="str">
        <f ca="true">+IF(OFFSET('Sanitation Data'!$I$30,0,10*ROW('Sanitation Data'!I121))="","",OFFSET('Sanitation Data'!$I$30,0,10*ROW('Sanitation Data'!I121)))</f>
        <v/>
      </c>
      <c r="DM127" s="296" t="str">
        <f ca="true">+IF(OFFSET('Sanitation Data'!$I$31,0,10*ROW('Sanitation Data'!I121))="","",OFFSET('Sanitation Data'!$I$31,0,10*ROW('Sanitation Data'!I121)))</f>
        <v/>
      </c>
      <c r="DN127" s="296" t="str">
        <f ca="true">+IF(OFFSET('Sanitation Data'!$I$32,0,10*ROW('Sanitation Data'!I121))="","",OFFSET('Sanitation Data'!$I$32,0,10*ROW('Sanitation Data'!I121)))</f>
        <v/>
      </c>
      <c r="DO127" s="296" t="str">
        <f ca="true">+IF(OFFSET('Hygiene Data'!$D$11,0,10*ROW('Hygiene Data'!D121))="","",OFFSET('Hygiene Data'!$D$11,0,10*ROW('Hygiene Data'!D121)))</f>
        <v/>
      </c>
      <c r="DP127" s="296" t="str">
        <f ca="true">+IF(OFFSET('Hygiene Data'!$D$12,0,10*ROW('Hygiene Data'!D121))="","",OFFSET('Hygiene Data'!$D$12,0,10*ROW('Hygiene Data'!D121)))</f>
        <v/>
      </c>
      <c r="DQ127" s="296" t="str">
        <f ca="true">+IF(OFFSET('Hygiene Data'!$D$13,0,10*ROW('Hygiene Data'!D121))="","",OFFSET('Hygiene Data'!$D$13,0,10*ROW('Hygiene Data'!D121)))</f>
        <v/>
      </c>
      <c r="DR127" s="296" t="str">
        <f ca="true">+IF(OFFSET('Hygiene Data'!$E$11,0,10*ROW('Hygiene Data'!E121))="","",OFFSET('Hygiene Data'!$E$11,0,10*ROW('Hygiene Data'!E121)))</f>
        <v/>
      </c>
      <c r="DS127" s="296" t="str">
        <f ca="true">+IF(OFFSET('Hygiene Data'!$E$12,0,10*ROW('Hygiene Data'!E121))="","",OFFSET('Hygiene Data'!$E$12,0,10*ROW('Hygiene Data'!E121)))</f>
        <v/>
      </c>
      <c r="DT127" s="296" t="str">
        <f ca="true">+IF(OFFSET('Hygiene Data'!$E$13,0,10*ROW('Hygiene Data'!E121))="","",OFFSET('Hygiene Data'!$E$13,0,10*ROW('Hygiene Data'!E121)))</f>
        <v/>
      </c>
      <c r="DU127" s="296" t="str">
        <f ca="true">+IF(OFFSET('Hygiene Data'!$F$11,0,10*ROW('Hygiene Data'!F121))="","",OFFSET('Hygiene Data'!$F$11,0,10*ROW('Hygiene Data'!F121)))</f>
        <v/>
      </c>
      <c r="DV127" s="296" t="str">
        <f ca="true">+IF(OFFSET('Hygiene Data'!$F$12,0,10*ROW('Hygiene Data'!F121))="","",OFFSET('Hygiene Data'!$F$12,0,10*ROW('Hygiene Data'!F121)))</f>
        <v/>
      </c>
      <c r="DW127" s="296" t="str">
        <f ca="true">+IF(OFFSET('Hygiene Data'!$F$13,0,10*ROW('Hygiene Data'!F121))="","",OFFSET('Hygiene Data'!$F$13,0,10*ROW('Hygiene Data'!F121)))</f>
        <v/>
      </c>
      <c r="DX127" s="296" t="str">
        <f ca="true">+IF(OFFSET('Hygiene Data'!$G$11,0,10*ROW('Hygiene Data'!G121))="","",OFFSET('Hygiene Data'!$G$11,0,10*ROW('Hygiene Data'!G121)))</f>
        <v/>
      </c>
      <c r="DY127" s="296" t="str">
        <f ca="true">+IF(OFFSET('Hygiene Data'!$G$12,0,10*ROW('Hygiene Data'!G121))="","",OFFSET('Hygiene Data'!$G$12,0,10*ROW('Hygiene Data'!G121)))</f>
        <v/>
      </c>
      <c r="DZ127" s="296" t="str">
        <f ca="true">+IF(OFFSET('Hygiene Data'!$G$13,0,10*ROW('Hygiene Data'!G121))="","",OFFSET('Hygiene Data'!$G$13,0,10*ROW('Hygiene Data'!G121)))</f>
        <v/>
      </c>
      <c r="EA127" s="296" t="str">
        <f ca="true">+IF(OFFSET('Hygiene Data'!$H$11,0,10*ROW('Hygiene Data'!H121))="","",OFFSET('Hygiene Data'!$H$11,0,10*ROW('Hygiene Data'!H121)))</f>
        <v/>
      </c>
      <c r="EB127" s="296" t="str">
        <f ca="true">+IF(OFFSET('Hygiene Data'!$H$12,0,10*ROW('Hygiene Data'!H121))="","",OFFSET('Hygiene Data'!$H$12,0,10*ROW('Hygiene Data'!H121)))</f>
        <v/>
      </c>
      <c r="EC127" s="296" t="str">
        <f ca="true">+IF(OFFSET('Hygiene Data'!$H$13,0,10*ROW('Hygiene Data'!H121))="","",OFFSET('Hygiene Data'!$H$13,0,10*ROW('Hygiene Data'!H121)))</f>
        <v/>
      </c>
      <c r="ED127" s="296" t="str">
        <f ca="true">+IF(OFFSET('Hygiene Data'!$I$11,0,10*ROW('Hygiene Data'!I121))="","",OFFSET('Hygiene Data'!$I$11,0,10*ROW('Hygiene Data'!I121)))</f>
        <v/>
      </c>
      <c r="EE127" s="296" t="str">
        <f ca="true">+IF(OFFSET('Hygiene Data'!$I$12,0,10*ROW('Hygiene Data'!I121))="","",OFFSET('Hygiene Data'!$I$12,0,10*ROW('Hygiene Data'!I121)))</f>
        <v/>
      </c>
      <c r="EF127" s="296"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8" t="str">
        <f t="shared" ca="true" si="1"/>
        <v/>
      </c>
      <c r="D128" s="9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6"/>
      <c r="BS128" s="296" t="str">
        <f ca="true">+IF(OFFSET('Water Data'!$D$27,0,10*ROW('Water Data'!D122))="","",OFFSET('Water Data'!$D$27,0,10*ROW('Water Data'!D122)))</f>
        <v/>
      </c>
      <c r="BT128" s="296" t="str">
        <f ca="true">+IF(OFFSET('Water Data'!$D$28,0,10*ROW('Water Data'!D122))="","",OFFSET('Water Data'!$D$28,0,10*ROW('Water Data'!D122)))</f>
        <v/>
      </c>
      <c r="BU128" s="296" t="str">
        <f ca="true">+IF(OFFSET('Water Data'!$D$29,0,10*ROW('Water Data'!D122))="","",OFFSET('Water Data'!$D$29,0,10*ROW('Water Data'!D122)))</f>
        <v/>
      </c>
      <c r="BV128" s="296" t="str">
        <f ca="true">+IF(OFFSET('Water Data'!$E$27,0,10*ROW('Water Data'!E122))="","",OFFSET('Water Data'!$E$27,0,10*ROW('Water Data'!E122)))</f>
        <v/>
      </c>
      <c r="BW128" s="296" t="str">
        <f ca="true">+IF(OFFSET('Water Data'!$E$28,0,10*ROW('Water Data'!E122))="","",OFFSET('Water Data'!$E$28,0,10*ROW('Water Data'!E122)))</f>
        <v/>
      </c>
      <c r="BX128" s="296" t="str">
        <f ca="true">+IF(OFFSET('Water Data'!$E$29,0,10*ROW('Water Data'!E122))="","",OFFSET('Water Data'!$E$29,0,10*ROW('Water Data'!E122)))</f>
        <v/>
      </c>
      <c r="BY128" s="296" t="str">
        <f ca="true">+IF(OFFSET('Water Data'!$F$27,0,10*ROW('Water Data'!F122))="","",OFFSET('Water Data'!$F$27,0,10*ROW('Water Data'!F122)))</f>
        <v/>
      </c>
      <c r="BZ128" s="296" t="str">
        <f ca="true">+IF(OFFSET('Water Data'!$F$28,0,10*ROW('Water Data'!F122))="","",OFFSET('Water Data'!$F$28,0,10*ROW('Water Data'!F122)))</f>
        <v/>
      </c>
      <c r="CA128" s="296" t="str">
        <f ca="true">+IF(OFFSET('Water Data'!$F$29,0,10*ROW('Water Data'!F122))="","",OFFSET('Water Data'!$F$29,0,10*ROW('Water Data'!F122)))</f>
        <v/>
      </c>
      <c r="CB128" s="296" t="str">
        <f ca="true">+IF(OFFSET('Water Data'!$G$27,0,10*ROW('Water Data'!G122))="","",OFFSET('Water Data'!$G$27,0,10*ROW('Water Data'!G122)))</f>
        <v/>
      </c>
      <c r="CC128" s="296" t="str">
        <f ca="true">+IF(OFFSET('Water Data'!$G$28,0,10*ROW('Water Data'!G122))="","",OFFSET('Water Data'!$G$28,0,10*ROW('Water Data'!G122)))</f>
        <v/>
      </c>
      <c r="CD128" s="296" t="str">
        <f ca="true">+IF(OFFSET('Water Data'!$G$29,0,10*ROW('Water Data'!G122))="","",OFFSET('Water Data'!$G$29,0,10*ROW('Water Data'!G122)))</f>
        <v/>
      </c>
      <c r="CE128" s="296" t="str">
        <f ca="true">+IF(OFFSET('Water Data'!$H$27,0,10*ROW('Water Data'!H122))="","",OFFSET('Water Data'!$H$27,0,10*ROW('Water Data'!H122)))</f>
        <v/>
      </c>
      <c r="CF128" s="296" t="str">
        <f ca="true">+IF(OFFSET('Water Data'!$H$28,0,10*ROW('Water Data'!H122))="","",OFFSET('Water Data'!$H$28,0,10*ROW('Water Data'!H122)))</f>
        <v/>
      </c>
      <c r="CG128" s="296" t="str">
        <f ca="true">+IF(OFFSET('Water Data'!$H$29,0,10*ROW('Water Data'!H122))="","",OFFSET('Water Data'!$H$29,0,10*ROW('Water Data'!H122)))</f>
        <v/>
      </c>
      <c r="CH128" s="296" t="str">
        <f ca="true">+IF(OFFSET('Water Data'!$I$27,0,10*ROW('Water Data'!I122))="","",OFFSET('Water Data'!$I$27,0,10*ROW('Water Data'!I122)))</f>
        <v/>
      </c>
      <c r="CI128" s="296" t="str">
        <f ca="true">+IF(OFFSET('Water Data'!$I$28,0,10*ROW('Water Data'!I122))="","",OFFSET('Water Data'!$I$28,0,10*ROW('Water Data'!I122)))</f>
        <v/>
      </c>
      <c r="CJ128" s="296" t="str">
        <f ca="true">+IF(OFFSET('Water Data'!$I$29,0,10*ROW('Water Data'!I122))="","",OFFSET('Water Data'!$I$29,0,10*ROW('Water Data'!I122)))</f>
        <v/>
      </c>
      <c r="CK128" s="296" t="str">
        <f ca="true">+IF(OFFSET('Sanitation Data'!$D$28,0,10*ROW('Sanitation Data'!D122))="","",OFFSET('Sanitation Data'!$D$28,0,10*ROW('Sanitation Data'!D122)))</f>
        <v/>
      </c>
      <c r="CL128" s="296" t="str">
        <f ca="true">+IF(OFFSET('Sanitation Data'!$D$29,0,10*ROW('Sanitation Data'!D122))="","",OFFSET('Sanitation Data'!$D$29,0,10*ROW('Sanitation Data'!D122)))</f>
        <v/>
      </c>
      <c r="CM128" s="296" t="str">
        <f ca="true">+IF(OFFSET('Sanitation Data'!$D$30,0,10*ROW('Sanitation Data'!D122))="","",OFFSET('Sanitation Data'!$D$30,0,10*ROW('Sanitation Data'!D122)))</f>
        <v/>
      </c>
      <c r="CN128" s="296" t="str">
        <f ca="true">+IF(OFFSET('Sanitation Data'!$D$31,0,10*ROW('Sanitation Data'!D122))="","",OFFSET('Sanitation Data'!$D$31,0,10*ROW('Sanitation Data'!D122)))</f>
        <v/>
      </c>
      <c r="CO128" s="296" t="str">
        <f ca="true">+IF(OFFSET('Sanitation Data'!$D$32,0,10*ROW('Sanitation Data'!D122))="","",OFFSET('Sanitation Data'!$D$32,0,10*ROW('Sanitation Data'!D122)))</f>
        <v/>
      </c>
      <c r="CP128" s="296" t="str">
        <f ca="true">+IF(OFFSET('Sanitation Data'!$E$28,0,10*ROW('Sanitation Data'!E122))="","",OFFSET('Sanitation Data'!$E$28,0,10*ROW('Sanitation Data'!E122)))</f>
        <v/>
      </c>
      <c r="CQ128" s="296" t="str">
        <f ca="true">+IF(OFFSET('Sanitation Data'!$E$29,0,10*ROW('Sanitation Data'!E122))="","",OFFSET('Sanitation Data'!$E$29,0,10*ROW('Sanitation Data'!E122)))</f>
        <v/>
      </c>
      <c r="CR128" s="296" t="str">
        <f ca="true">+IF(OFFSET('Sanitation Data'!$E$30,0,10*ROW('Sanitation Data'!E122))="","",OFFSET('Sanitation Data'!$E$30,0,10*ROW('Sanitation Data'!E122)))</f>
        <v/>
      </c>
      <c r="CS128" s="296" t="str">
        <f ca="true">+IF(OFFSET('Sanitation Data'!$E$31,0,10*ROW('Sanitation Data'!E122))="","",OFFSET('Sanitation Data'!$E$31,0,10*ROW('Sanitation Data'!E122)))</f>
        <v/>
      </c>
      <c r="CT128" s="296" t="str">
        <f ca="true">+IF(OFFSET('Sanitation Data'!$E$32,0,10*ROW('Sanitation Data'!E122))="","",OFFSET('Sanitation Data'!$E$32,0,10*ROW('Sanitation Data'!E122)))</f>
        <v/>
      </c>
      <c r="CU128" s="296" t="str">
        <f ca="true">+IF(OFFSET('Sanitation Data'!$F$28,0,10*ROW('Sanitation Data'!F122))="","",OFFSET('Sanitation Data'!$F$28,0,10*ROW('Sanitation Data'!F122)))</f>
        <v/>
      </c>
      <c r="CV128" s="296" t="str">
        <f ca="true">+IF(OFFSET('Sanitation Data'!$F$29,0,10*ROW('Sanitation Data'!F122))="","",OFFSET('Sanitation Data'!$F$29,0,10*ROW('Sanitation Data'!F122)))</f>
        <v/>
      </c>
      <c r="CW128" s="296" t="str">
        <f ca="true">+IF(OFFSET('Sanitation Data'!$F$30,0,10*ROW('Sanitation Data'!F122))="","",OFFSET('Sanitation Data'!$F$30,0,10*ROW('Sanitation Data'!F122)))</f>
        <v/>
      </c>
      <c r="CX128" s="296" t="str">
        <f ca="true">+IF(OFFSET('Sanitation Data'!$F$31,0,10*ROW('Sanitation Data'!F122))="","",OFFSET('Sanitation Data'!$F$31,0,10*ROW('Sanitation Data'!F122)))</f>
        <v/>
      </c>
      <c r="CY128" s="296" t="str">
        <f ca="true">+IF(OFFSET('Sanitation Data'!$F$32,0,10*ROW('Sanitation Data'!F122))="","",OFFSET('Sanitation Data'!$F$32,0,10*ROW('Sanitation Data'!F122)))</f>
        <v/>
      </c>
      <c r="CZ128" s="296" t="str">
        <f ca="true">+IF(OFFSET('Sanitation Data'!$G$28,0,10*ROW('Sanitation Data'!G122))="","",OFFSET('Sanitation Data'!$G$28,0,10*ROW('Sanitation Data'!G122)))</f>
        <v/>
      </c>
      <c r="DA128" s="296" t="str">
        <f ca="true">+IF(OFFSET('Sanitation Data'!$G$29,0,10*ROW('Sanitation Data'!G122))="","",OFFSET('Sanitation Data'!$G$29,0,10*ROW('Sanitation Data'!G122)))</f>
        <v/>
      </c>
      <c r="DB128" s="296" t="str">
        <f ca="true">+IF(OFFSET('Sanitation Data'!$G$30,0,10*ROW('Sanitation Data'!G122))="","",OFFSET('Sanitation Data'!$G$30,0,10*ROW('Sanitation Data'!G122)))</f>
        <v/>
      </c>
      <c r="DC128" s="296" t="str">
        <f ca="true">+IF(OFFSET('Sanitation Data'!$G$31,0,10*ROW('Sanitation Data'!G122))="","",OFFSET('Sanitation Data'!$G$31,0,10*ROW('Sanitation Data'!G122)))</f>
        <v/>
      </c>
      <c r="DD128" s="296" t="str">
        <f ca="true">+IF(OFFSET('Sanitation Data'!$G$32,0,10*ROW('Sanitation Data'!G122))="","",OFFSET('Sanitation Data'!$G$32,0,10*ROW('Sanitation Data'!G122)))</f>
        <v/>
      </c>
      <c r="DE128" s="296" t="str">
        <f ca="true">+IF(OFFSET('Sanitation Data'!$H$28,0,10*ROW('Sanitation Data'!H122))="","",OFFSET('Sanitation Data'!$H$28,0,10*ROW('Sanitation Data'!H122)))</f>
        <v/>
      </c>
      <c r="DF128" s="296" t="str">
        <f ca="true">+IF(OFFSET('Sanitation Data'!$H$29,0,10*ROW('Sanitation Data'!H122))="","",OFFSET('Sanitation Data'!$H$29,0,10*ROW('Sanitation Data'!H122)))</f>
        <v/>
      </c>
      <c r="DG128" s="296" t="str">
        <f ca="true">+IF(OFFSET('Sanitation Data'!$H$30,0,10*ROW('Sanitation Data'!H122))="","",OFFSET('Sanitation Data'!$H$30,0,10*ROW('Sanitation Data'!H122)))</f>
        <v/>
      </c>
      <c r="DH128" s="296" t="str">
        <f ca="true">+IF(OFFSET('Sanitation Data'!$H$31,0,10*ROW('Sanitation Data'!H122))="","",OFFSET('Sanitation Data'!$H$31,0,10*ROW('Sanitation Data'!H122)))</f>
        <v/>
      </c>
      <c r="DI128" s="296" t="str">
        <f ca="true">+IF(OFFSET('Sanitation Data'!$H$32,0,10*ROW('Sanitation Data'!H122))="","",OFFSET('Sanitation Data'!$H$32,0,10*ROW('Sanitation Data'!H122)))</f>
        <v/>
      </c>
      <c r="DJ128" s="296" t="str">
        <f ca="true">+IF(OFFSET('Sanitation Data'!$I$28,0,10*ROW('Sanitation Data'!I122))="","",OFFSET('Sanitation Data'!$I$28,0,10*ROW('Sanitation Data'!I122)))</f>
        <v/>
      </c>
      <c r="DK128" s="296" t="str">
        <f ca="true">+IF(OFFSET('Sanitation Data'!$I$29,0,10*ROW('Sanitation Data'!I122))="","",OFFSET('Sanitation Data'!$I$29,0,10*ROW('Sanitation Data'!I122)))</f>
        <v/>
      </c>
      <c r="DL128" s="296" t="str">
        <f ca="true">+IF(OFFSET('Sanitation Data'!$I$30,0,10*ROW('Sanitation Data'!I122))="","",OFFSET('Sanitation Data'!$I$30,0,10*ROW('Sanitation Data'!I122)))</f>
        <v/>
      </c>
      <c r="DM128" s="296" t="str">
        <f ca="true">+IF(OFFSET('Sanitation Data'!$I$31,0,10*ROW('Sanitation Data'!I122))="","",OFFSET('Sanitation Data'!$I$31,0,10*ROW('Sanitation Data'!I122)))</f>
        <v/>
      </c>
      <c r="DN128" s="296" t="str">
        <f ca="true">+IF(OFFSET('Sanitation Data'!$I$32,0,10*ROW('Sanitation Data'!I122))="","",OFFSET('Sanitation Data'!$I$32,0,10*ROW('Sanitation Data'!I122)))</f>
        <v/>
      </c>
      <c r="DO128" s="296" t="str">
        <f ca="true">+IF(OFFSET('Hygiene Data'!$D$11,0,10*ROW('Hygiene Data'!D122))="","",OFFSET('Hygiene Data'!$D$11,0,10*ROW('Hygiene Data'!D122)))</f>
        <v/>
      </c>
      <c r="DP128" s="296" t="str">
        <f ca="true">+IF(OFFSET('Hygiene Data'!$D$12,0,10*ROW('Hygiene Data'!D122))="","",OFFSET('Hygiene Data'!$D$12,0,10*ROW('Hygiene Data'!D122)))</f>
        <v/>
      </c>
      <c r="DQ128" s="296" t="str">
        <f ca="true">+IF(OFFSET('Hygiene Data'!$D$13,0,10*ROW('Hygiene Data'!D122))="","",OFFSET('Hygiene Data'!$D$13,0,10*ROW('Hygiene Data'!D122)))</f>
        <v/>
      </c>
      <c r="DR128" s="296" t="str">
        <f ca="true">+IF(OFFSET('Hygiene Data'!$E$11,0,10*ROW('Hygiene Data'!E122))="","",OFFSET('Hygiene Data'!$E$11,0,10*ROW('Hygiene Data'!E122)))</f>
        <v/>
      </c>
      <c r="DS128" s="296" t="str">
        <f ca="true">+IF(OFFSET('Hygiene Data'!$E$12,0,10*ROW('Hygiene Data'!E122))="","",OFFSET('Hygiene Data'!$E$12,0,10*ROW('Hygiene Data'!E122)))</f>
        <v/>
      </c>
      <c r="DT128" s="296" t="str">
        <f ca="true">+IF(OFFSET('Hygiene Data'!$E$13,0,10*ROW('Hygiene Data'!E122))="","",OFFSET('Hygiene Data'!$E$13,0,10*ROW('Hygiene Data'!E122)))</f>
        <v/>
      </c>
      <c r="DU128" s="296" t="str">
        <f ca="true">+IF(OFFSET('Hygiene Data'!$F$11,0,10*ROW('Hygiene Data'!F122))="","",OFFSET('Hygiene Data'!$F$11,0,10*ROW('Hygiene Data'!F122)))</f>
        <v/>
      </c>
      <c r="DV128" s="296" t="str">
        <f ca="true">+IF(OFFSET('Hygiene Data'!$F$12,0,10*ROW('Hygiene Data'!F122))="","",OFFSET('Hygiene Data'!$F$12,0,10*ROW('Hygiene Data'!F122)))</f>
        <v/>
      </c>
      <c r="DW128" s="296" t="str">
        <f ca="true">+IF(OFFSET('Hygiene Data'!$F$13,0,10*ROW('Hygiene Data'!F122))="","",OFFSET('Hygiene Data'!$F$13,0,10*ROW('Hygiene Data'!F122)))</f>
        <v/>
      </c>
      <c r="DX128" s="296" t="str">
        <f ca="true">+IF(OFFSET('Hygiene Data'!$G$11,0,10*ROW('Hygiene Data'!G122))="","",OFFSET('Hygiene Data'!$G$11,0,10*ROW('Hygiene Data'!G122)))</f>
        <v/>
      </c>
      <c r="DY128" s="296" t="str">
        <f ca="true">+IF(OFFSET('Hygiene Data'!$G$12,0,10*ROW('Hygiene Data'!G122))="","",OFFSET('Hygiene Data'!$G$12,0,10*ROW('Hygiene Data'!G122)))</f>
        <v/>
      </c>
      <c r="DZ128" s="296" t="str">
        <f ca="true">+IF(OFFSET('Hygiene Data'!$G$13,0,10*ROW('Hygiene Data'!G122))="","",OFFSET('Hygiene Data'!$G$13,0,10*ROW('Hygiene Data'!G122)))</f>
        <v/>
      </c>
      <c r="EA128" s="296" t="str">
        <f ca="true">+IF(OFFSET('Hygiene Data'!$H$11,0,10*ROW('Hygiene Data'!H122))="","",OFFSET('Hygiene Data'!$H$11,0,10*ROW('Hygiene Data'!H122)))</f>
        <v/>
      </c>
      <c r="EB128" s="296" t="str">
        <f ca="true">+IF(OFFSET('Hygiene Data'!$H$12,0,10*ROW('Hygiene Data'!H122))="","",OFFSET('Hygiene Data'!$H$12,0,10*ROW('Hygiene Data'!H122)))</f>
        <v/>
      </c>
      <c r="EC128" s="296" t="str">
        <f ca="true">+IF(OFFSET('Hygiene Data'!$H$13,0,10*ROW('Hygiene Data'!H122))="","",OFFSET('Hygiene Data'!$H$13,0,10*ROW('Hygiene Data'!H122)))</f>
        <v/>
      </c>
      <c r="ED128" s="296" t="str">
        <f ca="true">+IF(OFFSET('Hygiene Data'!$I$11,0,10*ROW('Hygiene Data'!I122))="","",OFFSET('Hygiene Data'!$I$11,0,10*ROW('Hygiene Data'!I122)))</f>
        <v/>
      </c>
      <c r="EE128" s="296" t="str">
        <f ca="true">+IF(OFFSET('Hygiene Data'!$I$12,0,10*ROW('Hygiene Data'!I122))="","",OFFSET('Hygiene Data'!$I$12,0,10*ROW('Hygiene Data'!I122)))</f>
        <v/>
      </c>
      <c r="EF128" s="296"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8" t="str">
        <f t="shared" ca="true" si="1"/>
        <v/>
      </c>
      <c r="D129" s="9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6"/>
      <c r="BS129" s="296" t="str">
        <f ca="true">+IF(OFFSET('Water Data'!$D$27,0,10*ROW('Water Data'!D123))="","",OFFSET('Water Data'!$D$27,0,10*ROW('Water Data'!D123)))</f>
        <v/>
      </c>
      <c r="BT129" s="296" t="str">
        <f ca="true">+IF(OFFSET('Water Data'!$D$28,0,10*ROW('Water Data'!D123))="","",OFFSET('Water Data'!$D$28,0,10*ROW('Water Data'!D123)))</f>
        <v/>
      </c>
      <c r="BU129" s="296" t="str">
        <f ca="true">+IF(OFFSET('Water Data'!$D$29,0,10*ROW('Water Data'!D123))="","",OFFSET('Water Data'!$D$29,0,10*ROW('Water Data'!D123)))</f>
        <v/>
      </c>
      <c r="BV129" s="296" t="str">
        <f ca="true">+IF(OFFSET('Water Data'!$E$27,0,10*ROW('Water Data'!E123))="","",OFFSET('Water Data'!$E$27,0,10*ROW('Water Data'!E123)))</f>
        <v/>
      </c>
      <c r="BW129" s="296" t="str">
        <f ca="true">+IF(OFFSET('Water Data'!$E$28,0,10*ROW('Water Data'!E123))="","",OFFSET('Water Data'!$E$28,0,10*ROW('Water Data'!E123)))</f>
        <v/>
      </c>
      <c r="BX129" s="296" t="str">
        <f ca="true">+IF(OFFSET('Water Data'!$E$29,0,10*ROW('Water Data'!E123))="","",OFFSET('Water Data'!$E$29,0,10*ROW('Water Data'!E123)))</f>
        <v/>
      </c>
      <c r="BY129" s="296" t="str">
        <f ca="true">+IF(OFFSET('Water Data'!$F$27,0,10*ROW('Water Data'!F123))="","",OFFSET('Water Data'!$F$27,0,10*ROW('Water Data'!F123)))</f>
        <v/>
      </c>
      <c r="BZ129" s="296" t="str">
        <f ca="true">+IF(OFFSET('Water Data'!$F$28,0,10*ROW('Water Data'!F123))="","",OFFSET('Water Data'!$F$28,0,10*ROW('Water Data'!F123)))</f>
        <v/>
      </c>
      <c r="CA129" s="296" t="str">
        <f ca="true">+IF(OFFSET('Water Data'!$F$29,0,10*ROW('Water Data'!F123))="","",OFFSET('Water Data'!$F$29,0,10*ROW('Water Data'!F123)))</f>
        <v/>
      </c>
      <c r="CB129" s="296" t="str">
        <f ca="true">+IF(OFFSET('Water Data'!$G$27,0,10*ROW('Water Data'!G123))="","",OFFSET('Water Data'!$G$27,0,10*ROW('Water Data'!G123)))</f>
        <v/>
      </c>
      <c r="CC129" s="296" t="str">
        <f ca="true">+IF(OFFSET('Water Data'!$G$28,0,10*ROW('Water Data'!G123))="","",OFFSET('Water Data'!$G$28,0,10*ROW('Water Data'!G123)))</f>
        <v/>
      </c>
      <c r="CD129" s="296" t="str">
        <f ca="true">+IF(OFFSET('Water Data'!$G$29,0,10*ROW('Water Data'!G123))="","",OFFSET('Water Data'!$G$29,0,10*ROW('Water Data'!G123)))</f>
        <v/>
      </c>
      <c r="CE129" s="296" t="str">
        <f ca="true">+IF(OFFSET('Water Data'!$H$27,0,10*ROW('Water Data'!H123))="","",OFFSET('Water Data'!$H$27,0,10*ROW('Water Data'!H123)))</f>
        <v/>
      </c>
      <c r="CF129" s="296" t="str">
        <f ca="true">+IF(OFFSET('Water Data'!$H$28,0,10*ROW('Water Data'!H123))="","",OFFSET('Water Data'!$H$28,0,10*ROW('Water Data'!H123)))</f>
        <v/>
      </c>
      <c r="CG129" s="296" t="str">
        <f ca="true">+IF(OFFSET('Water Data'!$H$29,0,10*ROW('Water Data'!H123))="","",OFFSET('Water Data'!$H$29,0,10*ROW('Water Data'!H123)))</f>
        <v/>
      </c>
      <c r="CH129" s="296" t="str">
        <f ca="true">+IF(OFFSET('Water Data'!$I$27,0,10*ROW('Water Data'!I123))="","",OFFSET('Water Data'!$I$27,0,10*ROW('Water Data'!I123)))</f>
        <v/>
      </c>
      <c r="CI129" s="296" t="str">
        <f ca="true">+IF(OFFSET('Water Data'!$I$28,0,10*ROW('Water Data'!I123))="","",OFFSET('Water Data'!$I$28,0,10*ROW('Water Data'!I123)))</f>
        <v/>
      </c>
      <c r="CJ129" s="296" t="str">
        <f ca="true">+IF(OFFSET('Water Data'!$I$29,0,10*ROW('Water Data'!I123))="","",OFFSET('Water Data'!$I$29,0,10*ROW('Water Data'!I123)))</f>
        <v/>
      </c>
      <c r="CK129" s="296" t="str">
        <f ca="true">+IF(OFFSET('Sanitation Data'!$D$28,0,10*ROW('Sanitation Data'!D123))="","",OFFSET('Sanitation Data'!$D$28,0,10*ROW('Sanitation Data'!D123)))</f>
        <v/>
      </c>
      <c r="CL129" s="296" t="str">
        <f ca="true">+IF(OFFSET('Sanitation Data'!$D$29,0,10*ROW('Sanitation Data'!D123))="","",OFFSET('Sanitation Data'!$D$29,0,10*ROW('Sanitation Data'!D123)))</f>
        <v/>
      </c>
      <c r="CM129" s="296" t="str">
        <f ca="true">+IF(OFFSET('Sanitation Data'!$D$30,0,10*ROW('Sanitation Data'!D123))="","",OFFSET('Sanitation Data'!$D$30,0,10*ROW('Sanitation Data'!D123)))</f>
        <v/>
      </c>
      <c r="CN129" s="296" t="str">
        <f ca="true">+IF(OFFSET('Sanitation Data'!$D$31,0,10*ROW('Sanitation Data'!D123))="","",OFFSET('Sanitation Data'!$D$31,0,10*ROW('Sanitation Data'!D123)))</f>
        <v/>
      </c>
      <c r="CO129" s="296" t="str">
        <f ca="true">+IF(OFFSET('Sanitation Data'!$D$32,0,10*ROW('Sanitation Data'!D123))="","",OFFSET('Sanitation Data'!$D$32,0,10*ROW('Sanitation Data'!D123)))</f>
        <v/>
      </c>
      <c r="CP129" s="296" t="str">
        <f ca="true">+IF(OFFSET('Sanitation Data'!$E$28,0,10*ROW('Sanitation Data'!E123))="","",OFFSET('Sanitation Data'!$E$28,0,10*ROW('Sanitation Data'!E123)))</f>
        <v/>
      </c>
      <c r="CQ129" s="296" t="str">
        <f ca="true">+IF(OFFSET('Sanitation Data'!$E$29,0,10*ROW('Sanitation Data'!E123))="","",OFFSET('Sanitation Data'!$E$29,0,10*ROW('Sanitation Data'!E123)))</f>
        <v/>
      </c>
      <c r="CR129" s="296" t="str">
        <f ca="true">+IF(OFFSET('Sanitation Data'!$E$30,0,10*ROW('Sanitation Data'!E123))="","",OFFSET('Sanitation Data'!$E$30,0,10*ROW('Sanitation Data'!E123)))</f>
        <v/>
      </c>
      <c r="CS129" s="296" t="str">
        <f ca="true">+IF(OFFSET('Sanitation Data'!$E$31,0,10*ROW('Sanitation Data'!E123))="","",OFFSET('Sanitation Data'!$E$31,0,10*ROW('Sanitation Data'!E123)))</f>
        <v/>
      </c>
      <c r="CT129" s="296" t="str">
        <f ca="true">+IF(OFFSET('Sanitation Data'!$E$32,0,10*ROW('Sanitation Data'!E123))="","",OFFSET('Sanitation Data'!$E$32,0,10*ROW('Sanitation Data'!E123)))</f>
        <v/>
      </c>
      <c r="CU129" s="296" t="str">
        <f ca="true">+IF(OFFSET('Sanitation Data'!$F$28,0,10*ROW('Sanitation Data'!F123))="","",OFFSET('Sanitation Data'!$F$28,0,10*ROW('Sanitation Data'!F123)))</f>
        <v/>
      </c>
      <c r="CV129" s="296" t="str">
        <f ca="true">+IF(OFFSET('Sanitation Data'!$F$29,0,10*ROW('Sanitation Data'!F123))="","",OFFSET('Sanitation Data'!$F$29,0,10*ROW('Sanitation Data'!F123)))</f>
        <v/>
      </c>
      <c r="CW129" s="296" t="str">
        <f ca="true">+IF(OFFSET('Sanitation Data'!$F$30,0,10*ROW('Sanitation Data'!F123))="","",OFFSET('Sanitation Data'!$F$30,0,10*ROW('Sanitation Data'!F123)))</f>
        <v/>
      </c>
      <c r="CX129" s="296" t="str">
        <f ca="true">+IF(OFFSET('Sanitation Data'!$F$31,0,10*ROW('Sanitation Data'!F123))="","",OFFSET('Sanitation Data'!$F$31,0,10*ROW('Sanitation Data'!F123)))</f>
        <v/>
      </c>
      <c r="CY129" s="296" t="str">
        <f ca="true">+IF(OFFSET('Sanitation Data'!$F$32,0,10*ROW('Sanitation Data'!F123))="","",OFFSET('Sanitation Data'!$F$32,0,10*ROW('Sanitation Data'!F123)))</f>
        <v/>
      </c>
      <c r="CZ129" s="296" t="str">
        <f ca="true">+IF(OFFSET('Sanitation Data'!$G$28,0,10*ROW('Sanitation Data'!G123))="","",OFFSET('Sanitation Data'!$G$28,0,10*ROW('Sanitation Data'!G123)))</f>
        <v/>
      </c>
      <c r="DA129" s="296" t="str">
        <f ca="true">+IF(OFFSET('Sanitation Data'!$G$29,0,10*ROW('Sanitation Data'!G123))="","",OFFSET('Sanitation Data'!$G$29,0,10*ROW('Sanitation Data'!G123)))</f>
        <v/>
      </c>
      <c r="DB129" s="296" t="str">
        <f ca="true">+IF(OFFSET('Sanitation Data'!$G$30,0,10*ROW('Sanitation Data'!G123))="","",OFFSET('Sanitation Data'!$G$30,0,10*ROW('Sanitation Data'!G123)))</f>
        <v/>
      </c>
      <c r="DC129" s="296" t="str">
        <f ca="true">+IF(OFFSET('Sanitation Data'!$G$31,0,10*ROW('Sanitation Data'!G123))="","",OFFSET('Sanitation Data'!$G$31,0,10*ROW('Sanitation Data'!G123)))</f>
        <v/>
      </c>
      <c r="DD129" s="296" t="str">
        <f ca="true">+IF(OFFSET('Sanitation Data'!$G$32,0,10*ROW('Sanitation Data'!G123))="","",OFFSET('Sanitation Data'!$G$32,0,10*ROW('Sanitation Data'!G123)))</f>
        <v/>
      </c>
      <c r="DE129" s="296" t="str">
        <f ca="true">+IF(OFFSET('Sanitation Data'!$H$28,0,10*ROW('Sanitation Data'!H123))="","",OFFSET('Sanitation Data'!$H$28,0,10*ROW('Sanitation Data'!H123)))</f>
        <v/>
      </c>
      <c r="DF129" s="296" t="str">
        <f ca="true">+IF(OFFSET('Sanitation Data'!$H$29,0,10*ROW('Sanitation Data'!H123))="","",OFFSET('Sanitation Data'!$H$29,0,10*ROW('Sanitation Data'!H123)))</f>
        <v/>
      </c>
      <c r="DG129" s="296" t="str">
        <f ca="true">+IF(OFFSET('Sanitation Data'!$H$30,0,10*ROW('Sanitation Data'!H123))="","",OFFSET('Sanitation Data'!$H$30,0,10*ROW('Sanitation Data'!H123)))</f>
        <v/>
      </c>
      <c r="DH129" s="296" t="str">
        <f ca="true">+IF(OFFSET('Sanitation Data'!$H$31,0,10*ROW('Sanitation Data'!H123))="","",OFFSET('Sanitation Data'!$H$31,0,10*ROW('Sanitation Data'!H123)))</f>
        <v/>
      </c>
      <c r="DI129" s="296" t="str">
        <f ca="true">+IF(OFFSET('Sanitation Data'!$H$32,0,10*ROW('Sanitation Data'!H123))="","",OFFSET('Sanitation Data'!$H$32,0,10*ROW('Sanitation Data'!H123)))</f>
        <v/>
      </c>
      <c r="DJ129" s="296" t="str">
        <f ca="true">+IF(OFFSET('Sanitation Data'!$I$28,0,10*ROW('Sanitation Data'!I123))="","",OFFSET('Sanitation Data'!$I$28,0,10*ROW('Sanitation Data'!I123)))</f>
        <v/>
      </c>
      <c r="DK129" s="296" t="str">
        <f ca="true">+IF(OFFSET('Sanitation Data'!$I$29,0,10*ROW('Sanitation Data'!I123))="","",OFFSET('Sanitation Data'!$I$29,0,10*ROW('Sanitation Data'!I123)))</f>
        <v/>
      </c>
      <c r="DL129" s="296" t="str">
        <f ca="true">+IF(OFFSET('Sanitation Data'!$I$30,0,10*ROW('Sanitation Data'!I123))="","",OFFSET('Sanitation Data'!$I$30,0,10*ROW('Sanitation Data'!I123)))</f>
        <v/>
      </c>
      <c r="DM129" s="296" t="str">
        <f ca="true">+IF(OFFSET('Sanitation Data'!$I$31,0,10*ROW('Sanitation Data'!I123))="","",OFFSET('Sanitation Data'!$I$31,0,10*ROW('Sanitation Data'!I123)))</f>
        <v/>
      </c>
      <c r="DN129" s="296" t="str">
        <f ca="true">+IF(OFFSET('Sanitation Data'!$I$32,0,10*ROW('Sanitation Data'!I123))="","",OFFSET('Sanitation Data'!$I$32,0,10*ROW('Sanitation Data'!I123)))</f>
        <v/>
      </c>
      <c r="DO129" s="296" t="str">
        <f ca="true">+IF(OFFSET('Hygiene Data'!$D$11,0,10*ROW('Hygiene Data'!D123))="","",OFFSET('Hygiene Data'!$D$11,0,10*ROW('Hygiene Data'!D123)))</f>
        <v/>
      </c>
      <c r="DP129" s="296" t="str">
        <f ca="true">+IF(OFFSET('Hygiene Data'!$D$12,0,10*ROW('Hygiene Data'!D123))="","",OFFSET('Hygiene Data'!$D$12,0,10*ROW('Hygiene Data'!D123)))</f>
        <v/>
      </c>
      <c r="DQ129" s="296" t="str">
        <f ca="true">+IF(OFFSET('Hygiene Data'!$D$13,0,10*ROW('Hygiene Data'!D123))="","",OFFSET('Hygiene Data'!$D$13,0,10*ROW('Hygiene Data'!D123)))</f>
        <v/>
      </c>
      <c r="DR129" s="296" t="str">
        <f ca="true">+IF(OFFSET('Hygiene Data'!$E$11,0,10*ROW('Hygiene Data'!E123))="","",OFFSET('Hygiene Data'!$E$11,0,10*ROW('Hygiene Data'!E123)))</f>
        <v/>
      </c>
      <c r="DS129" s="296" t="str">
        <f ca="true">+IF(OFFSET('Hygiene Data'!$E$12,0,10*ROW('Hygiene Data'!E123))="","",OFFSET('Hygiene Data'!$E$12,0,10*ROW('Hygiene Data'!E123)))</f>
        <v/>
      </c>
      <c r="DT129" s="296" t="str">
        <f ca="true">+IF(OFFSET('Hygiene Data'!$E$13,0,10*ROW('Hygiene Data'!E123))="","",OFFSET('Hygiene Data'!$E$13,0,10*ROW('Hygiene Data'!E123)))</f>
        <v/>
      </c>
      <c r="DU129" s="296" t="str">
        <f ca="true">+IF(OFFSET('Hygiene Data'!$F$11,0,10*ROW('Hygiene Data'!F123))="","",OFFSET('Hygiene Data'!$F$11,0,10*ROW('Hygiene Data'!F123)))</f>
        <v/>
      </c>
      <c r="DV129" s="296" t="str">
        <f ca="true">+IF(OFFSET('Hygiene Data'!$F$12,0,10*ROW('Hygiene Data'!F123))="","",OFFSET('Hygiene Data'!$F$12,0,10*ROW('Hygiene Data'!F123)))</f>
        <v/>
      </c>
      <c r="DW129" s="296" t="str">
        <f ca="true">+IF(OFFSET('Hygiene Data'!$F$13,0,10*ROW('Hygiene Data'!F123))="","",OFFSET('Hygiene Data'!$F$13,0,10*ROW('Hygiene Data'!F123)))</f>
        <v/>
      </c>
      <c r="DX129" s="296" t="str">
        <f ca="true">+IF(OFFSET('Hygiene Data'!$G$11,0,10*ROW('Hygiene Data'!G123))="","",OFFSET('Hygiene Data'!$G$11,0,10*ROW('Hygiene Data'!G123)))</f>
        <v/>
      </c>
      <c r="DY129" s="296" t="str">
        <f ca="true">+IF(OFFSET('Hygiene Data'!$G$12,0,10*ROW('Hygiene Data'!G123))="","",OFFSET('Hygiene Data'!$G$12,0,10*ROW('Hygiene Data'!G123)))</f>
        <v/>
      </c>
      <c r="DZ129" s="296" t="str">
        <f ca="true">+IF(OFFSET('Hygiene Data'!$G$13,0,10*ROW('Hygiene Data'!G123))="","",OFFSET('Hygiene Data'!$G$13,0,10*ROW('Hygiene Data'!G123)))</f>
        <v/>
      </c>
      <c r="EA129" s="296" t="str">
        <f ca="true">+IF(OFFSET('Hygiene Data'!$H$11,0,10*ROW('Hygiene Data'!H123))="","",OFFSET('Hygiene Data'!$H$11,0,10*ROW('Hygiene Data'!H123)))</f>
        <v/>
      </c>
      <c r="EB129" s="296" t="str">
        <f ca="true">+IF(OFFSET('Hygiene Data'!$H$12,0,10*ROW('Hygiene Data'!H123))="","",OFFSET('Hygiene Data'!$H$12,0,10*ROW('Hygiene Data'!H123)))</f>
        <v/>
      </c>
      <c r="EC129" s="296" t="str">
        <f ca="true">+IF(OFFSET('Hygiene Data'!$H$13,0,10*ROW('Hygiene Data'!H123))="","",OFFSET('Hygiene Data'!$H$13,0,10*ROW('Hygiene Data'!H123)))</f>
        <v/>
      </c>
      <c r="ED129" s="296" t="str">
        <f ca="true">+IF(OFFSET('Hygiene Data'!$I$11,0,10*ROW('Hygiene Data'!I123))="","",OFFSET('Hygiene Data'!$I$11,0,10*ROW('Hygiene Data'!I123)))</f>
        <v/>
      </c>
      <c r="EE129" s="296" t="str">
        <f ca="true">+IF(OFFSET('Hygiene Data'!$I$12,0,10*ROW('Hygiene Data'!I123))="","",OFFSET('Hygiene Data'!$I$12,0,10*ROW('Hygiene Data'!I123)))</f>
        <v/>
      </c>
      <c r="EF129" s="296"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8" t="str">
        <f t="shared" ca="true" si="1"/>
        <v/>
      </c>
      <c r="D130" s="9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6"/>
      <c r="BS130" s="296" t="str">
        <f ca="true">+IF(OFFSET('Water Data'!$D$27,0,10*ROW('Water Data'!D124))="","",OFFSET('Water Data'!$D$27,0,10*ROW('Water Data'!D124)))</f>
        <v/>
      </c>
      <c r="BT130" s="296" t="str">
        <f ca="true">+IF(OFFSET('Water Data'!$D$28,0,10*ROW('Water Data'!D124))="","",OFFSET('Water Data'!$D$28,0,10*ROW('Water Data'!D124)))</f>
        <v/>
      </c>
      <c r="BU130" s="296" t="str">
        <f ca="true">+IF(OFFSET('Water Data'!$D$29,0,10*ROW('Water Data'!D124))="","",OFFSET('Water Data'!$D$29,0,10*ROW('Water Data'!D124)))</f>
        <v/>
      </c>
      <c r="BV130" s="296" t="str">
        <f ca="true">+IF(OFFSET('Water Data'!$E$27,0,10*ROW('Water Data'!E124))="","",OFFSET('Water Data'!$E$27,0,10*ROW('Water Data'!E124)))</f>
        <v/>
      </c>
      <c r="BW130" s="296" t="str">
        <f ca="true">+IF(OFFSET('Water Data'!$E$28,0,10*ROW('Water Data'!E124))="","",OFFSET('Water Data'!$E$28,0,10*ROW('Water Data'!E124)))</f>
        <v/>
      </c>
      <c r="BX130" s="296" t="str">
        <f ca="true">+IF(OFFSET('Water Data'!$E$29,0,10*ROW('Water Data'!E124))="","",OFFSET('Water Data'!$E$29,0,10*ROW('Water Data'!E124)))</f>
        <v/>
      </c>
      <c r="BY130" s="296" t="str">
        <f ca="true">+IF(OFFSET('Water Data'!$F$27,0,10*ROW('Water Data'!F124))="","",OFFSET('Water Data'!$F$27,0,10*ROW('Water Data'!F124)))</f>
        <v/>
      </c>
      <c r="BZ130" s="296" t="str">
        <f ca="true">+IF(OFFSET('Water Data'!$F$28,0,10*ROW('Water Data'!F124))="","",OFFSET('Water Data'!$F$28,0,10*ROW('Water Data'!F124)))</f>
        <v/>
      </c>
      <c r="CA130" s="296" t="str">
        <f ca="true">+IF(OFFSET('Water Data'!$F$29,0,10*ROW('Water Data'!F124))="","",OFFSET('Water Data'!$F$29,0,10*ROW('Water Data'!F124)))</f>
        <v/>
      </c>
      <c r="CB130" s="296" t="str">
        <f ca="true">+IF(OFFSET('Water Data'!$G$27,0,10*ROW('Water Data'!G124))="","",OFFSET('Water Data'!$G$27,0,10*ROW('Water Data'!G124)))</f>
        <v/>
      </c>
      <c r="CC130" s="296" t="str">
        <f ca="true">+IF(OFFSET('Water Data'!$G$28,0,10*ROW('Water Data'!G124))="","",OFFSET('Water Data'!$G$28,0,10*ROW('Water Data'!G124)))</f>
        <v/>
      </c>
      <c r="CD130" s="296" t="str">
        <f ca="true">+IF(OFFSET('Water Data'!$G$29,0,10*ROW('Water Data'!G124))="","",OFFSET('Water Data'!$G$29,0,10*ROW('Water Data'!G124)))</f>
        <v/>
      </c>
      <c r="CE130" s="296" t="str">
        <f ca="true">+IF(OFFSET('Water Data'!$H$27,0,10*ROW('Water Data'!H124))="","",OFFSET('Water Data'!$H$27,0,10*ROW('Water Data'!H124)))</f>
        <v/>
      </c>
      <c r="CF130" s="296" t="str">
        <f ca="true">+IF(OFFSET('Water Data'!$H$28,0,10*ROW('Water Data'!H124))="","",OFFSET('Water Data'!$H$28,0,10*ROW('Water Data'!H124)))</f>
        <v/>
      </c>
      <c r="CG130" s="296" t="str">
        <f ca="true">+IF(OFFSET('Water Data'!$H$29,0,10*ROW('Water Data'!H124))="","",OFFSET('Water Data'!$H$29,0,10*ROW('Water Data'!H124)))</f>
        <v/>
      </c>
      <c r="CH130" s="296" t="str">
        <f ca="true">+IF(OFFSET('Water Data'!$I$27,0,10*ROW('Water Data'!I124))="","",OFFSET('Water Data'!$I$27,0,10*ROW('Water Data'!I124)))</f>
        <v/>
      </c>
      <c r="CI130" s="296" t="str">
        <f ca="true">+IF(OFFSET('Water Data'!$I$28,0,10*ROW('Water Data'!I124))="","",OFFSET('Water Data'!$I$28,0,10*ROW('Water Data'!I124)))</f>
        <v/>
      </c>
      <c r="CJ130" s="296" t="str">
        <f ca="true">+IF(OFFSET('Water Data'!$I$29,0,10*ROW('Water Data'!I124))="","",OFFSET('Water Data'!$I$29,0,10*ROW('Water Data'!I124)))</f>
        <v/>
      </c>
      <c r="CK130" s="296" t="str">
        <f ca="true">+IF(OFFSET('Sanitation Data'!$D$28,0,10*ROW('Sanitation Data'!D124))="","",OFFSET('Sanitation Data'!$D$28,0,10*ROW('Sanitation Data'!D124)))</f>
        <v/>
      </c>
      <c r="CL130" s="296" t="str">
        <f ca="true">+IF(OFFSET('Sanitation Data'!$D$29,0,10*ROW('Sanitation Data'!D124))="","",OFFSET('Sanitation Data'!$D$29,0,10*ROW('Sanitation Data'!D124)))</f>
        <v/>
      </c>
      <c r="CM130" s="296" t="str">
        <f ca="true">+IF(OFFSET('Sanitation Data'!$D$30,0,10*ROW('Sanitation Data'!D124))="","",OFFSET('Sanitation Data'!$D$30,0,10*ROW('Sanitation Data'!D124)))</f>
        <v/>
      </c>
      <c r="CN130" s="296" t="str">
        <f ca="true">+IF(OFFSET('Sanitation Data'!$D$31,0,10*ROW('Sanitation Data'!D124))="","",OFFSET('Sanitation Data'!$D$31,0,10*ROW('Sanitation Data'!D124)))</f>
        <v/>
      </c>
      <c r="CO130" s="296" t="str">
        <f ca="true">+IF(OFFSET('Sanitation Data'!$D$32,0,10*ROW('Sanitation Data'!D124))="","",OFFSET('Sanitation Data'!$D$32,0,10*ROW('Sanitation Data'!D124)))</f>
        <v/>
      </c>
      <c r="CP130" s="296" t="str">
        <f ca="true">+IF(OFFSET('Sanitation Data'!$E$28,0,10*ROW('Sanitation Data'!E124))="","",OFFSET('Sanitation Data'!$E$28,0,10*ROW('Sanitation Data'!E124)))</f>
        <v/>
      </c>
      <c r="CQ130" s="296" t="str">
        <f ca="true">+IF(OFFSET('Sanitation Data'!$E$29,0,10*ROW('Sanitation Data'!E124))="","",OFFSET('Sanitation Data'!$E$29,0,10*ROW('Sanitation Data'!E124)))</f>
        <v/>
      </c>
      <c r="CR130" s="296" t="str">
        <f ca="true">+IF(OFFSET('Sanitation Data'!$E$30,0,10*ROW('Sanitation Data'!E124))="","",OFFSET('Sanitation Data'!$E$30,0,10*ROW('Sanitation Data'!E124)))</f>
        <v/>
      </c>
      <c r="CS130" s="296" t="str">
        <f ca="true">+IF(OFFSET('Sanitation Data'!$E$31,0,10*ROW('Sanitation Data'!E124))="","",OFFSET('Sanitation Data'!$E$31,0,10*ROW('Sanitation Data'!E124)))</f>
        <v/>
      </c>
      <c r="CT130" s="296" t="str">
        <f ca="true">+IF(OFFSET('Sanitation Data'!$E$32,0,10*ROW('Sanitation Data'!E124))="","",OFFSET('Sanitation Data'!$E$32,0,10*ROW('Sanitation Data'!E124)))</f>
        <v/>
      </c>
      <c r="CU130" s="296" t="str">
        <f ca="true">+IF(OFFSET('Sanitation Data'!$F$28,0,10*ROW('Sanitation Data'!F124))="","",OFFSET('Sanitation Data'!$F$28,0,10*ROW('Sanitation Data'!F124)))</f>
        <v/>
      </c>
      <c r="CV130" s="296" t="str">
        <f ca="true">+IF(OFFSET('Sanitation Data'!$F$29,0,10*ROW('Sanitation Data'!F124))="","",OFFSET('Sanitation Data'!$F$29,0,10*ROW('Sanitation Data'!F124)))</f>
        <v/>
      </c>
      <c r="CW130" s="296" t="str">
        <f ca="true">+IF(OFFSET('Sanitation Data'!$F$30,0,10*ROW('Sanitation Data'!F124))="","",OFFSET('Sanitation Data'!$F$30,0,10*ROW('Sanitation Data'!F124)))</f>
        <v/>
      </c>
      <c r="CX130" s="296" t="str">
        <f ca="true">+IF(OFFSET('Sanitation Data'!$F$31,0,10*ROW('Sanitation Data'!F124))="","",OFFSET('Sanitation Data'!$F$31,0,10*ROW('Sanitation Data'!F124)))</f>
        <v/>
      </c>
      <c r="CY130" s="296" t="str">
        <f ca="true">+IF(OFFSET('Sanitation Data'!$F$32,0,10*ROW('Sanitation Data'!F124))="","",OFFSET('Sanitation Data'!$F$32,0,10*ROW('Sanitation Data'!F124)))</f>
        <v/>
      </c>
      <c r="CZ130" s="296" t="str">
        <f ca="true">+IF(OFFSET('Sanitation Data'!$G$28,0,10*ROW('Sanitation Data'!G124))="","",OFFSET('Sanitation Data'!$G$28,0,10*ROW('Sanitation Data'!G124)))</f>
        <v/>
      </c>
      <c r="DA130" s="296" t="str">
        <f ca="true">+IF(OFFSET('Sanitation Data'!$G$29,0,10*ROW('Sanitation Data'!G124))="","",OFFSET('Sanitation Data'!$G$29,0,10*ROW('Sanitation Data'!G124)))</f>
        <v/>
      </c>
      <c r="DB130" s="296" t="str">
        <f ca="true">+IF(OFFSET('Sanitation Data'!$G$30,0,10*ROW('Sanitation Data'!G124))="","",OFFSET('Sanitation Data'!$G$30,0,10*ROW('Sanitation Data'!G124)))</f>
        <v/>
      </c>
      <c r="DC130" s="296" t="str">
        <f ca="true">+IF(OFFSET('Sanitation Data'!$G$31,0,10*ROW('Sanitation Data'!G124))="","",OFFSET('Sanitation Data'!$G$31,0,10*ROW('Sanitation Data'!G124)))</f>
        <v/>
      </c>
      <c r="DD130" s="296" t="str">
        <f ca="true">+IF(OFFSET('Sanitation Data'!$G$32,0,10*ROW('Sanitation Data'!G124))="","",OFFSET('Sanitation Data'!$G$32,0,10*ROW('Sanitation Data'!G124)))</f>
        <v/>
      </c>
      <c r="DE130" s="296" t="str">
        <f ca="true">+IF(OFFSET('Sanitation Data'!$H$28,0,10*ROW('Sanitation Data'!H124))="","",OFFSET('Sanitation Data'!$H$28,0,10*ROW('Sanitation Data'!H124)))</f>
        <v/>
      </c>
      <c r="DF130" s="296" t="str">
        <f ca="true">+IF(OFFSET('Sanitation Data'!$H$29,0,10*ROW('Sanitation Data'!H124))="","",OFFSET('Sanitation Data'!$H$29,0,10*ROW('Sanitation Data'!H124)))</f>
        <v/>
      </c>
      <c r="DG130" s="296" t="str">
        <f ca="true">+IF(OFFSET('Sanitation Data'!$H$30,0,10*ROW('Sanitation Data'!H124))="","",OFFSET('Sanitation Data'!$H$30,0,10*ROW('Sanitation Data'!H124)))</f>
        <v/>
      </c>
      <c r="DH130" s="296" t="str">
        <f ca="true">+IF(OFFSET('Sanitation Data'!$H$31,0,10*ROW('Sanitation Data'!H124))="","",OFFSET('Sanitation Data'!$H$31,0,10*ROW('Sanitation Data'!H124)))</f>
        <v/>
      </c>
      <c r="DI130" s="296" t="str">
        <f ca="true">+IF(OFFSET('Sanitation Data'!$H$32,0,10*ROW('Sanitation Data'!H124))="","",OFFSET('Sanitation Data'!$H$32,0,10*ROW('Sanitation Data'!H124)))</f>
        <v/>
      </c>
      <c r="DJ130" s="296" t="str">
        <f ca="true">+IF(OFFSET('Sanitation Data'!$I$28,0,10*ROW('Sanitation Data'!I124))="","",OFFSET('Sanitation Data'!$I$28,0,10*ROW('Sanitation Data'!I124)))</f>
        <v/>
      </c>
      <c r="DK130" s="296" t="str">
        <f ca="true">+IF(OFFSET('Sanitation Data'!$I$29,0,10*ROW('Sanitation Data'!I124))="","",OFFSET('Sanitation Data'!$I$29,0,10*ROW('Sanitation Data'!I124)))</f>
        <v/>
      </c>
      <c r="DL130" s="296" t="str">
        <f ca="true">+IF(OFFSET('Sanitation Data'!$I$30,0,10*ROW('Sanitation Data'!I124))="","",OFFSET('Sanitation Data'!$I$30,0,10*ROW('Sanitation Data'!I124)))</f>
        <v/>
      </c>
      <c r="DM130" s="296" t="str">
        <f ca="true">+IF(OFFSET('Sanitation Data'!$I$31,0,10*ROW('Sanitation Data'!I124))="","",OFFSET('Sanitation Data'!$I$31,0,10*ROW('Sanitation Data'!I124)))</f>
        <v/>
      </c>
      <c r="DN130" s="296" t="str">
        <f ca="true">+IF(OFFSET('Sanitation Data'!$I$32,0,10*ROW('Sanitation Data'!I124))="","",OFFSET('Sanitation Data'!$I$32,0,10*ROW('Sanitation Data'!I124)))</f>
        <v/>
      </c>
      <c r="DO130" s="296" t="str">
        <f ca="true">+IF(OFFSET('Hygiene Data'!$D$11,0,10*ROW('Hygiene Data'!D124))="","",OFFSET('Hygiene Data'!$D$11,0,10*ROW('Hygiene Data'!D124)))</f>
        <v/>
      </c>
      <c r="DP130" s="296" t="str">
        <f ca="true">+IF(OFFSET('Hygiene Data'!$D$12,0,10*ROW('Hygiene Data'!D124))="","",OFFSET('Hygiene Data'!$D$12,0,10*ROW('Hygiene Data'!D124)))</f>
        <v/>
      </c>
      <c r="DQ130" s="296" t="str">
        <f ca="true">+IF(OFFSET('Hygiene Data'!$D$13,0,10*ROW('Hygiene Data'!D124))="","",OFFSET('Hygiene Data'!$D$13,0,10*ROW('Hygiene Data'!D124)))</f>
        <v/>
      </c>
      <c r="DR130" s="296" t="str">
        <f ca="true">+IF(OFFSET('Hygiene Data'!$E$11,0,10*ROW('Hygiene Data'!E124))="","",OFFSET('Hygiene Data'!$E$11,0,10*ROW('Hygiene Data'!E124)))</f>
        <v/>
      </c>
      <c r="DS130" s="296" t="str">
        <f ca="true">+IF(OFFSET('Hygiene Data'!$E$12,0,10*ROW('Hygiene Data'!E124))="","",OFFSET('Hygiene Data'!$E$12,0,10*ROW('Hygiene Data'!E124)))</f>
        <v/>
      </c>
      <c r="DT130" s="296" t="str">
        <f ca="true">+IF(OFFSET('Hygiene Data'!$E$13,0,10*ROW('Hygiene Data'!E124))="","",OFFSET('Hygiene Data'!$E$13,0,10*ROW('Hygiene Data'!E124)))</f>
        <v/>
      </c>
      <c r="DU130" s="296" t="str">
        <f ca="true">+IF(OFFSET('Hygiene Data'!$F$11,0,10*ROW('Hygiene Data'!F124))="","",OFFSET('Hygiene Data'!$F$11,0,10*ROW('Hygiene Data'!F124)))</f>
        <v/>
      </c>
      <c r="DV130" s="296" t="str">
        <f ca="true">+IF(OFFSET('Hygiene Data'!$F$12,0,10*ROW('Hygiene Data'!F124))="","",OFFSET('Hygiene Data'!$F$12,0,10*ROW('Hygiene Data'!F124)))</f>
        <v/>
      </c>
      <c r="DW130" s="296" t="str">
        <f ca="true">+IF(OFFSET('Hygiene Data'!$F$13,0,10*ROW('Hygiene Data'!F124))="","",OFFSET('Hygiene Data'!$F$13,0,10*ROW('Hygiene Data'!F124)))</f>
        <v/>
      </c>
      <c r="DX130" s="296" t="str">
        <f ca="true">+IF(OFFSET('Hygiene Data'!$G$11,0,10*ROW('Hygiene Data'!G124))="","",OFFSET('Hygiene Data'!$G$11,0,10*ROW('Hygiene Data'!G124)))</f>
        <v/>
      </c>
      <c r="DY130" s="296" t="str">
        <f ca="true">+IF(OFFSET('Hygiene Data'!$G$12,0,10*ROW('Hygiene Data'!G124))="","",OFFSET('Hygiene Data'!$G$12,0,10*ROW('Hygiene Data'!G124)))</f>
        <v/>
      </c>
      <c r="DZ130" s="296" t="str">
        <f ca="true">+IF(OFFSET('Hygiene Data'!$G$13,0,10*ROW('Hygiene Data'!G124))="","",OFFSET('Hygiene Data'!$G$13,0,10*ROW('Hygiene Data'!G124)))</f>
        <v/>
      </c>
      <c r="EA130" s="296" t="str">
        <f ca="true">+IF(OFFSET('Hygiene Data'!$H$11,0,10*ROW('Hygiene Data'!H124))="","",OFFSET('Hygiene Data'!$H$11,0,10*ROW('Hygiene Data'!H124)))</f>
        <v/>
      </c>
      <c r="EB130" s="296" t="str">
        <f ca="true">+IF(OFFSET('Hygiene Data'!$H$12,0,10*ROW('Hygiene Data'!H124))="","",OFFSET('Hygiene Data'!$H$12,0,10*ROW('Hygiene Data'!H124)))</f>
        <v/>
      </c>
      <c r="EC130" s="296" t="str">
        <f ca="true">+IF(OFFSET('Hygiene Data'!$H$13,0,10*ROW('Hygiene Data'!H124))="","",OFFSET('Hygiene Data'!$H$13,0,10*ROW('Hygiene Data'!H124)))</f>
        <v/>
      </c>
      <c r="ED130" s="296" t="str">
        <f ca="true">+IF(OFFSET('Hygiene Data'!$I$11,0,10*ROW('Hygiene Data'!I124))="","",OFFSET('Hygiene Data'!$I$11,0,10*ROW('Hygiene Data'!I124)))</f>
        <v/>
      </c>
      <c r="EE130" s="296" t="str">
        <f ca="true">+IF(OFFSET('Hygiene Data'!$I$12,0,10*ROW('Hygiene Data'!I124))="","",OFFSET('Hygiene Data'!$I$12,0,10*ROW('Hygiene Data'!I124)))</f>
        <v/>
      </c>
      <c r="EF130" s="296"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8" t="str">
        <f t="shared" ca="true" si="1"/>
        <v/>
      </c>
      <c r="D131" s="9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6"/>
      <c r="BS131" s="296" t="str">
        <f ca="true">+IF(OFFSET('Water Data'!$D$27,0,10*ROW('Water Data'!D125))="","",OFFSET('Water Data'!$D$27,0,10*ROW('Water Data'!D125)))</f>
        <v/>
      </c>
      <c r="BT131" s="296" t="str">
        <f ca="true">+IF(OFFSET('Water Data'!$D$28,0,10*ROW('Water Data'!D125))="","",OFFSET('Water Data'!$D$28,0,10*ROW('Water Data'!D125)))</f>
        <v/>
      </c>
      <c r="BU131" s="296" t="str">
        <f ca="true">+IF(OFFSET('Water Data'!$D$29,0,10*ROW('Water Data'!D125))="","",OFFSET('Water Data'!$D$29,0,10*ROW('Water Data'!D125)))</f>
        <v/>
      </c>
      <c r="BV131" s="296" t="str">
        <f ca="true">+IF(OFFSET('Water Data'!$E$27,0,10*ROW('Water Data'!E125))="","",OFFSET('Water Data'!$E$27,0,10*ROW('Water Data'!E125)))</f>
        <v/>
      </c>
      <c r="BW131" s="296" t="str">
        <f ca="true">+IF(OFFSET('Water Data'!$E$28,0,10*ROW('Water Data'!E125))="","",OFFSET('Water Data'!$E$28,0,10*ROW('Water Data'!E125)))</f>
        <v/>
      </c>
      <c r="BX131" s="296" t="str">
        <f ca="true">+IF(OFFSET('Water Data'!$E$29,0,10*ROW('Water Data'!E125))="","",OFFSET('Water Data'!$E$29,0,10*ROW('Water Data'!E125)))</f>
        <v/>
      </c>
      <c r="BY131" s="296" t="str">
        <f ca="true">+IF(OFFSET('Water Data'!$F$27,0,10*ROW('Water Data'!F125))="","",OFFSET('Water Data'!$F$27,0,10*ROW('Water Data'!F125)))</f>
        <v/>
      </c>
      <c r="BZ131" s="296" t="str">
        <f ca="true">+IF(OFFSET('Water Data'!$F$28,0,10*ROW('Water Data'!F125))="","",OFFSET('Water Data'!$F$28,0,10*ROW('Water Data'!F125)))</f>
        <v/>
      </c>
      <c r="CA131" s="296" t="str">
        <f ca="true">+IF(OFFSET('Water Data'!$F$29,0,10*ROW('Water Data'!F125))="","",OFFSET('Water Data'!$F$29,0,10*ROW('Water Data'!F125)))</f>
        <v/>
      </c>
      <c r="CB131" s="296" t="str">
        <f ca="true">+IF(OFFSET('Water Data'!$G$27,0,10*ROW('Water Data'!G125))="","",OFFSET('Water Data'!$G$27,0,10*ROW('Water Data'!G125)))</f>
        <v/>
      </c>
      <c r="CC131" s="296" t="str">
        <f ca="true">+IF(OFFSET('Water Data'!$G$28,0,10*ROW('Water Data'!G125))="","",OFFSET('Water Data'!$G$28,0,10*ROW('Water Data'!G125)))</f>
        <v/>
      </c>
      <c r="CD131" s="296" t="str">
        <f ca="true">+IF(OFFSET('Water Data'!$G$29,0,10*ROW('Water Data'!G125))="","",OFFSET('Water Data'!$G$29,0,10*ROW('Water Data'!G125)))</f>
        <v/>
      </c>
      <c r="CE131" s="296" t="str">
        <f ca="true">+IF(OFFSET('Water Data'!$H$27,0,10*ROW('Water Data'!H125))="","",OFFSET('Water Data'!$H$27,0,10*ROW('Water Data'!H125)))</f>
        <v/>
      </c>
      <c r="CF131" s="296" t="str">
        <f ca="true">+IF(OFFSET('Water Data'!$H$28,0,10*ROW('Water Data'!H125))="","",OFFSET('Water Data'!$H$28,0,10*ROW('Water Data'!H125)))</f>
        <v/>
      </c>
      <c r="CG131" s="296" t="str">
        <f ca="true">+IF(OFFSET('Water Data'!$H$29,0,10*ROW('Water Data'!H125))="","",OFFSET('Water Data'!$H$29,0,10*ROW('Water Data'!H125)))</f>
        <v/>
      </c>
      <c r="CH131" s="296" t="str">
        <f ca="true">+IF(OFFSET('Water Data'!$I$27,0,10*ROW('Water Data'!I125))="","",OFFSET('Water Data'!$I$27,0,10*ROW('Water Data'!I125)))</f>
        <v/>
      </c>
      <c r="CI131" s="296" t="str">
        <f ca="true">+IF(OFFSET('Water Data'!$I$28,0,10*ROW('Water Data'!I125))="","",OFFSET('Water Data'!$I$28,0,10*ROW('Water Data'!I125)))</f>
        <v/>
      </c>
      <c r="CJ131" s="296" t="str">
        <f ca="true">+IF(OFFSET('Water Data'!$I$29,0,10*ROW('Water Data'!I125))="","",OFFSET('Water Data'!$I$29,0,10*ROW('Water Data'!I125)))</f>
        <v/>
      </c>
      <c r="CK131" s="296" t="str">
        <f ca="true">+IF(OFFSET('Sanitation Data'!$D$28,0,10*ROW('Sanitation Data'!D125))="","",OFFSET('Sanitation Data'!$D$28,0,10*ROW('Sanitation Data'!D125)))</f>
        <v/>
      </c>
      <c r="CL131" s="296" t="str">
        <f ca="true">+IF(OFFSET('Sanitation Data'!$D$29,0,10*ROW('Sanitation Data'!D125))="","",OFFSET('Sanitation Data'!$D$29,0,10*ROW('Sanitation Data'!D125)))</f>
        <v/>
      </c>
      <c r="CM131" s="296" t="str">
        <f ca="true">+IF(OFFSET('Sanitation Data'!$D$30,0,10*ROW('Sanitation Data'!D125))="","",OFFSET('Sanitation Data'!$D$30,0,10*ROW('Sanitation Data'!D125)))</f>
        <v/>
      </c>
      <c r="CN131" s="296" t="str">
        <f ca="true">+IF(OFFSET('Sanitation Data'!$D$31,0,10*ROW('Sanitation Data'!D125))="","",OFFSET('Sanitation Data'!$D$31,0,10*ROW('Sanitation Data'!D125)))</f>
        <v/>
      </c>
      <c r="CO131" s="296" t="str">
        <f ca="true">+IF(OFFSET('Sanitation Data'!$D$32,0,10*ROW('Sanitation Data'!D125))="","",OFFSET('Sanitation Data'!$D$32,0,10*ROW('Sanitation Data'!D125)))</f>
        <v/>
      </c>
      <c r="CP131" s="296" t="str">
        <f ca="true">+IF(OFFSET('Sanitation Data'!$E$28,0,10*ROW('Sanitation Data'!E125))="","",OFFSET('Sanitation Data'!$E$28,0,10*ROW('Sanitation Data'!E125)))</f>
        <v/>
      </c>
      <c r="CQ131" s="296" t="str">
        <f ca="true">+IF(OFFSET('Sanitation Data'!$E$29,0,10*ROW('Sanitation Data'!E125))="","",OFFSET('Sanitation Data'!$E$29,0,10*ROW('Sanitation Data'!E125)))</f>
        <v/>
      </c>
      <c r="CR131" s="296" t="str">
        <f ca="true">+IF(OFFSET('Sanitation Data'!$E$30,0,10*ROW('Sanitation Data'!E125))="","",OFFSET('Sanitation Data'!$E$30,0,10*ROW('Sanitation Data'!E125)))</f>
        <v/>
      </c>
      <c r="CS131" s="296" t="str">
        <f ca="true">+IF(OFFSET('Sanitation Data'!$E$31,0,10*ROW('Sanitation Data'!E125))="","",OFFSET('Sanitation Data'!$E$31,0,10*ROW('Sanitation Data'!E125)))</f>
        <v/>
      </c>
      <c r="CT131" s="296" t="str">
        <f ca="true">+IF(OFFSET('Sanitation Data'!$E$32,0,10*ROW('Sanitation Data'!E125))="","",OFFSET('Sanitation Data'!$E$32,0,10*ROW('Sanitation Data'!E125)))</f>
        <v/>
      </c>
      <c r="CU131" s="296" t="str">
        <f ca="true">+IF(OFFSET('Sanitation Data'!$F$28,0,10*ROW('Sanitation Data'!F125))="","",OFFSET('Sanitation Data'!$F$28,0,10*ROW('Sanitation Data'!F125)))</f>
        <v/>
      </c>
      <c r="CV131" s="296" t="str">
        <f ca="true">+IF(OFFSET('Sanitation Data'!$F$29,0,10*ROW('Sanitation Data'!F125))="","",OFFSET('Sanitation Data'!$F$29,0,10*ROW('Sanitation Data'!F125)))</f>
        <v/>
      </c>
      <c r="CW131" s="296" t="str">
        <f ca="true">+IF(OFFSET('Sanitation Data'!$F$30,0,10*ROW('Sanitation Data'!F125))="","",OFFSET('Sanitation Data'!$F$30,0,10*ROW('Sanitation Data'!F125)))</f>
        <v/>
      </c>
      <c r="CX131" s="296" t="str">
        <f ca="true">+IF(OFFSET('Sanitation Data'!$F$31,0,10*ROW('Sanitation Data'!F125))="","",OFFSET('Sanitation Data'!$F$31,0,10*ROW('Sanitation Data'!F125)))</f>
        <v/>
      </c>
      <c r="CY131" s="296" t="str">
        <f ca="true">+IF(OFFSET('Sanitation Data'!$F$32,0,10*ROW('Sanitation Data'!F125))="","",OFFSET('Sanitation Data'!$F$32,0,10*ROW('Sanitation Data'!F125)))</f>
        <v/>
      </c>
      <c r="CZ131" s="296" t="str">
        <f ca="true">+IF(OFFSET('Sanitation Data'!$G$28,0,10*ROW('Sanitation Data'!G125))="","",OFFSET('Sanitation Data'!$G$28,0,10*ROW('Sanitation Data'!G125)))</f>
        <v/>
      </c>
      <c r="DA131" s="296" t="str">
        <f ca="true">+IF(OFFSET('Sanitation Data'!$G$29,0,10*ROW('Sanitation Data'!G125))="","",OFFSET('Sanitation Data'!$G$29,0,10*ROW('Sanitation Data'!G125)))</f>
        <v/>
      </c>
      <c r="DB131" s="296" t="str">
        <f ca="true">+IF(OFFSET('Sanitation Data'!$G$30,0,10*ROW('Sanitation Data'!G125))="","",OFFSET('Sanitation Data'!$G$30,0,10*ROW('Sanitation Data'!G125)))</f>
        <v/>
      </c>
      <c r="DC131" s="296" t="str">
        <f ca="true">+IF(OFFSET('Sanitation Data'!$G$31,0,10*ROW('Sanitation Data'!G125))="","",OFFSET('Sanitation Data'!$G$31,0,10*ROW('Sanitation Data'!G125)))</f>
        <v/>
      </c>
      <c r="DD131" s="296" t="str">
        <f ca="true">+IF(OFFSET('Sanitation Data'!$G$32,0,10*ROW('Sanitation Data'!G125))="","",OFFSET('Sanitation Data'!$G$32,0,10*ROW('Sanitation Data'!G125)))</f>
        <v/>
      </c>
      <c r="DE131" s="296" t="str">
        <f ca="true">+IF(OFFSET('Sanitation Data'!$H$28,0,10*ROW('Sanitation Data'!H125))="","",OFFSET('Sanitation Data'!$H$28,0,10*ROW('Sanitation Data'!H125)))</f>
        <v/>
      </c>
      <c r="DF131" s="296" t="str">
        <f ca="true">+IF(OFFSET('Sanitation Data'!$H$29,0,10*ROW('Sanitation Data'!H125))="","",OFFSET('Sanitation Data'!$H$29,0,10*ROW('Sanitation Data'!H125)))</f>
        <v/>
      </c>
      <c r="DG131" s="296" t="str">
        <f ca="true">+IF(OFFSET('Sanitation Data'!$H$30,0,10*ROW('Sanitation Data'!H125))="","",OFFSET('Sanitation Data'!$H$30,0,10*ROW('Sanitation Data'!H125)))</f>
        <v/>
      </c>
      <c r="DH131" s="296" t="str">
        <f ca="true">+IF(OFFSET('Sanitation Data'!$H$31,0,10*ROW('Sanitation Data'!H125))="","",OFFSET('Sanitation Data'!$H$31,0,10*ROW('Sanitation Data'!H125)))</f>
        <v/>
      </c>
      <c r="DI131" s="296" t="str">
        <f ca="true">+IF(OFFSET('Sanitation Data'!$H$32,0,10*ROW('Sanitation Data'!H125))="","",OFFSET('Sanitation Data'!$H$32,0,10*ROW('Sanitation Data'!H125)))</f>
        <v/>
      </c>
      <c r="DJ131" s="296" t="str">
        <f ca="true">+IF(OFFSET('Sanitation Data'!$I$28,0,10*ROW('Sanitation Data'!I125))="","",OFFSET('Sanitation Data'!$I$28,0,10*ROW('Sanitation Data'!I125)))</f>
        <v/>
      </c>
      <c r="DK131" s="296" t="str">
        <f ca="true">+IF(OFFSET('Sanitation Data'!$I$29,0,10*ROW('Sanitation Data'!I125))="","",OFFSET('Sanitation Data'!$I$29,0,10*ROW('Sanitation Data'!I125)))</f>
        <v/>
      </c>
      <c r="DL131" s="296" t="str">
        <f ca="true">+IF(OFFSET('Sanitation Data'!$I$30,0,10*ROW('Sanitation Data'!I125))="","",OFFSET('Sanitation Data'!$I$30,0,10*ROW('Sanitation Data'!I125)))</f>
        <v/>
      </c>
      <c r="DM131" s="296" t="str">
        <f ca="true">+IF(OFFSET('Sanitation Data'!$I$31,0,10*ROW('Sanitation Data'!I125))="","",OFFSET('Sanitation Data'!$I$31,0,10*ROW('Sanitation Data'!I125)))</f>
        <v/>
      </c>
      <c r="DN131" s="296" t="str">
        <f ca="true">+IF(OFFSET('Sanitation Data'!$I$32,0,10*ROW('Sanitation Data'!I125))="","",OFFSET('Sanitation Data'!$I$32,0,10*ROW('Sanitation Data'!I125)))</f>
        <v/>
      </c>
      <c r="DO131" s="296" t="str">
        <f ca="true">+IF(OFFSET('Hygiene Data'!$D$11,0,10*ROW('Hygiene Data'!D125))="","",OFFSET('Hygiene Data'!$D$11,0,10*ROW('Hygiene Data'!D125)))</f>
        <v/>
      </c>
      <c r="DP131" s="296" t="str">
        <f ca="true">+IF(OFFSET('Hygiene Data'!$D$12,0,10*ROW('Hygiene Data'!D125))="","",OFFSET('Hygiene Data'!$D$12,0,10*ROW('Hygiene Data'!D125)))</f>
        <v/>
      </c>
      <c r="DQ131" s="296" t="str">
        <f ca="true">+IF(OFFSET('Hygiene Data'!$D$13,0,10*ROW('Hygiene Data'!D125))="","",OFFSET('Hygiene Data'!$D$13,0,10*ROW('Hygiene Data'!D125)))</f>
        <v/>
      </c>
      <c r="DR131" s="296" t="str">
        <f ca="true">+IF(OFFSET('Hygiene Data'!$E$11,0,10*ROW('Hygiene Data'!E125))="","",OFFSET('Hygiene Data'!$E$11,0,10*ROW('Hygiene Data'!E125)))</f>
        <v/>
      </c>
      <c r="DS131" s="296" t="str">
        <f ca="true">+IF(OFFSET('Hygiene Data'!$E$12,0,10*ROW('Hygiene Data'!E125))="","",OFFSET('Hygiene Data'!$E$12,0,10*ROW('Hygiene Data'!E125)))</f>
        <v/>
      </c>
      <c r="DT131" s="296" t="str">
        <f ca="true">+IF(OFFSET('Hygiene Data'!$E$13,0,10*ROW('Hygiene Data'!E125))="","",OFFSET('Hygiene Data'!$E$13,0,10*ROW('Hygiene Data'!E125)))</f>
        <v/>
      </c>
      <c r="DU131" s="296" t="str">
        <f ca="true">+IF(OFFSET('Hygiene Data'!$F$11,0,10*ROW('Hygiene Data'!F125))="","",OFFSET('Hygiene Data'!$F$11,0,10*ROW('Hygiene Data'!F125)))</f>
        <v/>
      </c>
      <c r="DV131" s="296" t="str">
        <f ca="true">+IF(OFFSET('Hygiene Data'!$F$12,0,10*ROW('Hygiene Data'!F125))="","",OFFSET('Hygiene Data'!$F$12,0,10*ROW('Hygiene Data'!F125)))</f>
        <v/>
      </c>
      <c r="DW131" s="296" t="str">
        <f ca="true">+IF(OFFSET('Hygiene Data'!$F$13,0,10*ROW('Hygiene Data'!F125))="","",OFFSET('Hygiene Data'!$F$13,0,10*ROW('Hygiene Data'!F125)))</f>
        <v/>
      </c>
      <c r="DX131" s="296" t="str">
        <f ca="true">+IF(OFFSET('Hygiene Data'!$G$11,0,10*ROW('Hygiene Data'!G125))="","",OFFSET('Hygiene Data'!$G$11,0,10*ROW('Hygiene Data'!G125)))</f>
        <v/>
      </c>
      <c r="DY131" s="296" t="str">
        <f ca="true">+IF(OFFSET('Hygiene Data'!$G$12,0,10*ROW('Hygiene Data'!G125))="","",OFFSET('Hygiene Data'!$G$12,0,10*ROW('Hygiene Data'!G125)))</f>
        <v/>
      </c>
      <c r="DZ131" s="296" t="str">
        <f ca="true">+IF(OFFSET('Hygiene Data'!$G$13,0,10*ROW('Hygiene Data'!G125))="","",OFFSET('Hygiene Data'!$G$13,0,10*ROW('Hygiene Data'!G125)))</f>
        <v/>
      </c>
      <c r="EA131" s="296" t="str">
        <f ca="true">+IF(OFFSET('Hygiene Data'!$H$11,0,10*ROW('Hygiene Data'!H125))="","",OFFSET('Hygiene Data'!$H$11,0,10*ROW('Hygiene Data'!H125)))</f>
        <v/>
      </c>
      <c r="EB131" s="296" t="str">
        <f ca="true">+IF(OFFSET('Hygiene Data'!$H$12,0,10*ROW('Hygiene Data'!H125))="","",OFFSET('Hygiene Data'!$H$12,0,10*ROW('Hygiene Data'!H125)))</f>
        <v/>
      </c>
      <c r="EC131" s="296" t="str">
        <f ca="true">+IF(OFFSET('Hygiene Data'!$H$13,0,10*ROW('Hygiene Data'!H125))="","",OFFSET('Hygiene Data'!$H$13,0,10*ROW('Hygiene Data'!H125)))</f>
        <v/>
      </c>
      <c r="ED131" s="296" t="str">
        <f ca="true">+IF(OFFSET('Hygiene Data'!$I$11,0,10*ROW('Hygiene Data'!I125))="","",OFFSET('Hygiene Data'!$I$11,0,10*ROW('Hygiene Data'!I125)))</f>
        <v/>
      </c>
      <c r="EE131" s="296" t="str">
        <f ca="true">+IF(OFFSET('Hygiene Data'!$I$12,0,10*ROW('Hygiene Data'!I125))="","",OFFSET('Hygiene Data'!$I$12,0,10*ROW('Hygiene Data'!I125)))</f>
        <v/>
      </c>
      <c r="EF131" s="296"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8" t="str">
        <f t="shared" ca="true" si="1"/>
        <v/>
      </c>
      <c r="D132" s="9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6"/>
      <c r="BS132" s="296" t="str">
        <f ca="true">+IF(OFFSET('Water Data'!$D$27,0,10*ROW('Water Data'!D126))="","",OFFSET('Water Data'!$D$27,0,10*ROW('Water Data'!D126)))</f>
        <v/>
      </c>
      <c r="BT132" s="296" t="str">
        <f ca="true">+IF(OFFSET('Water Data'!$D$28,0,10*ROW('Water Data'!D126))="","",OFFSET('Water Data'!$D$28,0,10*ROW('Water Data'!D126)))</f>
        <v/>
      </c>
      <c r="BU132" s="296" t="str">
        <f ca="true">+IF(OFFSET('Water Data'!$D$29,0,10*ROW('Water Data'!D126))="","",OFFSET('Water Data'!$D$29,0,10*ROW('Water Data'!D126)))</f>
        <v/>
      </c>
      <c r="BV132" s="296" t="str">
        <f ca="true">+IF(OFFSET('Water Data'!$E$27,0,10*ROW('Water Data'!E126))="","",OFFSET('Water Data'!$E$27,0,10*ROW('Water Data'!E126)))</f>
        <v/>
      </c>
      <c r="BW132" s="296" t="str">
        <f ca="true">+IF(OFFSET('Water Data'!$E$28,0,10*ROW('Water Data'!E126))="","",OFFSET('Water Data'!$E$28,0,10*ROW('Water Data'!E126)))</f>
        <v/>
      </c>
      <c r="BX132" s="296" t="str">
        <f ca="true">+IF(OFFSET('Water Data'!$E$29,0,10*ROW('Water Data'!E126))="","",OFFSET('Water Data'!$E$29,0,10*ROW('Water Data'!E126)))</f>
        <v/>
      </c>
      <c r="BY132" s="296" t="str">
        <f ca="true">+IF(OFFSET('Water Data'!$F$27,0,10*ROW('Water Data'!F126))="","",OFFSET('Water Data'!$F$27,0,10*ROW('Water Data'!F126)))</f>
        <v/>
      </c>
      <c r="BZ132" s="296" t="str">
        <f ca="true">+IF(OFFSET('Water Data'!$F$28,0,10*ROW('Water Data'!F126))="","",OFFSET('Water Data'!$F$28,0,10*ROW('Water Data'!F126)))</f>
        <v/>
      </c>
      <c r="CA132" s="296" t="str">
        <f ca="true">+IF(OFFSET('Water Data'!$F$29,0,10*ROW('Water Data'!F126))="","",OFFSET('Water Data'!$F$29,0,10*ROW('Water Data'!F126)))</f>
        <v/>
      </c>
      <c r="CB132" s="296" t="str">
        <f ca="true">+IF(OFFSET('Water Data'!$G$27,0,10*ROW('Water Data'!G126))="","",OFFSET('Water Data'!$G$27,0,10*ROW('Water Data'!G126)))</f>
        <v/>
      </c>
      <c r="CC132" s="296" t="str">
        <f ca="true">+IF(OFFSET('Water Data'!$G$28,0,10*ROW('Water Data'!G126))="","",OFFSET('Water Data'!$G$28,0,10*ROW('Water Data'!G126)))</f>
        <v/>
      </c>
      <c r="CD132" s="296" t="str">
        <f ca="true">+IF(OFFSET('Water Data'!$G$29,0,10*ROW('Water Data'!G126))="","",OFFSET('Water Data'!$G$29,0,10*ROW('Water Data'!G126)))</f>
        <v/>
      </c>
      <c r="CE132" s="296" t="str">
        <f ca="true">+IF(OFFSET('Water Data'!$H$27,0,10*ROW('Water Data'!H126))="","",OFFSET('Water Data'!$H$27,0,10*ROW('Water Data'!H126)))</f>
        <v/>
      </c>
      <c r="CF132" s="296" t="str">
        <f ca="true">+IF(OFFSET('Water Data'!$H$28,0,10*ROW('Water Data'!H126))="","",OFFSET('Water Data'!$H$28,0,10*ROW('Water Data'!H126)))</f>
        <v/>
      </c>
      <c r="CG132" s="296" t="str">
        <f ca="true">+IF(OFFSET('Water Data'!$H$29,0,10*ROW('Water Data'!H126))="","",OFFSET('Water Data'!$H$29,0,10*ROW('Water Data'!H126)))</f>
        <v/>
      </c>
      <c r="CH132" s="296" t="str">
        <f ca="true">+IF(OFFSET('Water Data'!$I$27,0,10*ROW('Water Data'!I126))="","",OFFSET('Water Data'!$I$27,0,10*ROW('Water Data'!I126)))</f>
        <v/>
      </c>
      <c r="CI132" s="296" t="str">
        <f ca="true">+IF(OFFSET('Water Data'!$I$28,0,10*ROW('Water Data'!I126))="","",OFFSET('Water Data'!$I$28,0,10*ROW('Water Data'!I126)))</f>
        <v/>
      </c>
      <c r="CJ132" s="296" t="str">
        <f ca="true">+IF(OFFSET('Water Data'!$I$29,0,10*ROW('Water Data'!I126))="","",OFFSET('Water Data'!$I$29,0,10*ROW('Water Data'!I126)))</f>
        <v/>
      </c>
      <c r="CK132" s="296" t="str">
        <f ca="true">+IF(OFFSET('Sanitation Data'!$D$28,0,10*ROW('Sanitation Data'!D126))="","",OFFSET('Sanitation Data'!$D$28,0,10*ROW('Sanitation Data'!D126)))</f>
        <v/>
      </c>
      <c r="CL132" s="296" t="str">
        <f ca="true">+IF(OFFSET('Sanitation Data'!$D$29,0,10*ROW('Sanitation Data'!D126))="","",OFFSET('Sanitation Data'!$D$29,0,10*ROW('Sanitation Data'!D126)))</f>
        <v/>
      </c>
      <c r="CM132" s="296" t="str">
        <f ca="true">+IF(OFFSET('Sanitation Data'!$D$30,0,10*ROW('Sanitation Data'!D126))="","",OFFSET('Sanitation Data'!$D$30,0,10*ROW('Sanitation Data'!D126)))</f>
        <v/>
      </c>
      <c r="CN132" s="296" t="str">
        <f ca="true">+IF(OFFSET('Sanitation Data'!$D$31,0,10*ROW('Sanitation Data'!D126))="","",OFFSET('Sanitation Data'!$D$31,0,10*ROW('Sanitation Data'!D126)))</f>
        <v/>
      </c>
      <c r="CO132" s="296" t="str">
        <f ca="true">+IF(OFFSET('Sanitation Data'!$D$32,0,10*ROW('Sanitation Data'!D126))="","",OFFSET('Sanitation Data'!$D$32,0,10*ROW('Sanitation Data'!D126)))</f>
        <v/>
      </c>
      <c r="CP132" s="296" t="str">
        <f ca="true">+IF(OFFSET('Sanitation Data'!$E$28,0,10*ROW('Sanitation Data'!E126))="","",OFFSET('Sanitation Data'!$E$28,0,10*ROW('Sanitation Data'!E126)))</f>
        <v/>
      </c>
      <c r="CQ132" s="296" t="str">
        <f ca="true">+IF(OFFSET('Sanitation Data'!$E$29,0,10*ROW('Sanitation Data'!E126))="","",OFFSET('Sanitation Data'!$E$29,0,10*ROW('Sanitation Data'!E126)))</f>
        <v/>
      </c>
      <c r="CR132" s="296" t="str">
        <f ca="true">+IF(OFFSET('Sanitation Data'!$E$30,0,10*ROW('Sanitation Data'!E126))="","",OFFSET('Sanitation Data'!$E$30,0,10*ROW('Sanitation Data'!E126)))</f>
        <v/>
      </c>
      <c r="CS132" s="296" t="str">
        <f ca="true">+IF(OFFSET('Sanitation Data'!$E$31,0,10*ROW('Sanitation Data'!E126))="","",OFFSET('Sanitation Data'!$E$31,0,10*ROW('Sanitation Data'!E126)))</f>
        <v/>
      </c>
      <c r="CT132" s="296" t="str">
        <f ca="true">+IF(OFFSET('Sanitation Data'!$E$32,0,10*ROW('Sanitation Data'!E126))="","",OFFSET('Sanitation Data'!$E$32,0,10*ROW('Sanitation Data'!E126)))</f>
        <v/>
      </c>
      <c r="CU132" s="296" t="str">
        <f ca="true">+IF(OFFSET('Sanitation Data'!$F$28,0,10*ROW('Sanitation Data'!F126))="","",OFFSET('Sanitation Data'!$F$28,0,10*ROW('Sanitation Data'!F126)))</f>
        <v/>
      </c>
      <c r="CV132" s="296" t="str">
        <f ca="true">+IF(OFFSET('Sanitation Data'!$F$29,0,10*ROW('Sanitation Data'!F126))="","",OFFSET('Sanitation Data'!$F$29,0,10*ROW('Sanitation Data'!F126)))</f>
        <v/>
      </c>
      <c r="CW132" s="296" t="str">
        <f ca="true">+IF(OFFSET('Sanitation Data'!$F$30,0,10*ROW('Sanitation Data'!F126))="","",OFFSET('Sanitation Data'!$F$30,0,10*ROW('Sanitation Data'!F126)))</f>
        <v/>
      </c>
      <c r="CX132" s="296" t="str">
        <f ca="true">+IF(OFFSET('Sanitation Data'!$F$31,0,10*ROW('Sanitation Data'!F126))="","",OFFSET('Sanitation Data'!$F$31,0,10*ROW('Sanitation Data'!F126)))</f>
        <v/>
      </c>
      <c r="CY132" s="296" t="str">
        <f ca="true">+IF(OFFSET('Sanitation Data'!$F$32,0,10*ROW('Sanitation Data'!F126))="","",OFFSET('Sanitation Data'!$F$32,0,10*ROW('Sanitation Data'!F126)))</f>
        <v/>
      </c>
      <c r="CZ132" s="296" t="str">
        <f ca="true">+IF(OFFSET('Sanitation Data'!$G$28,0,10*ROW('Sanitation Data'!G126))="","",OFFSET('Sanitation Data'!$G$28,0,10*ROW('Sanitation Data'!G126)))</f>
        <v/>
      </c>
      <c r="DA132" s="296" t="str">
        <f ca="true">+IF(OFFSET('Sanitation Data'!$G$29,0,10*ROW('Sanitation Data'!G126))="","",OFFSET('Sanitation Data'!$G$29,0,10*ROW('Sanitation Data'!G126)))</f>
        <v/>
      </c>
      <c r="DB132" s="296" t="str">
        <f ca="true">+IF(OFFSET('Sanitation Data'!$G$30,0,10*ROW('Sanitation Data'!G126))="","",OFFSET('Sanitation Data'!$G$30,0,10*ROW('Sanitation Data'!G126)))</f>
        <v/>
      </c>
      <c r="DC132" s="296" t="str">
        <f ca="true">+IF(OFFSET('Sanitation Data'!$G$31,0,10*ROW('Sanitation Data'!G126))="","",OFFSET('Sanitation Data'!$G$31,0,10*ROW('Sanitation Data'!G126)))</f>
        <v/>
      </c>
      <c r="DD132" s="296" t="str">
        <f ca="true">+IF(OFFSET('Sanitation Data'!$G$32,0,10*ROW('Sanitation Data'!G126))="","",OFFSET('Sanitation Data'!$G$32,0,10*ROW('Sanitation Data'!G126)))</f>
        <v/>
      </c>
      <c r="DE132" s="296" t="str">
        <f ca="true">+IF(OFFSET('Sanitation Data'!$H$28,0,10*ROW('Sanitation Data'!H126))="","",OFFSET('Sanitation Data'!$H$28,0,10*ROW('Sanitation Data'!H126)))</f>
        <v/>
      </c>
      <c r="DF132" s="296" t="str">
        <f ca="true">+IF(OFFSET('Sanitation Data'!$H$29,0,10*ROW('Sanitation Data'!H126))="","",OFFSET('Sanitation Data'!$H$29,0,10*ROW('Sanitation Data'!H126)))</f>
        <v/>
      </c>
      <c r="DG132" s="296" t="str">
        <f ca="true">+IF(OFFSET('Sanitation Data'!$H$30,0,10*ROW('Sanitation Data'!H126))="","",OFFSET('Sanitation Data'!$H$30,0,10*ROW('Sanitation Data'!H126)))</f>
        <v/>
      </c>
      <c r="DH132" s="296" t="str">
        <f ca="true">+IF(OFFSET('Sanitation Data'!$H$31,0,10*ROW('Sanitation Data'!H126))="","",OFFSET('Sanitation Data'!$H$31,0,10*ROW('Sanitation Data'!H126)))</f>
        <v/>
      </c>
      <c r="DI132" s="296" t="str">
        <f ca="true">+IF(OFFSET('Sanitation Data'!$H$32,0,10*ROW('Sanitation Data'!H126))="","",OFFSET('Sanitation Data'!$H$32,0,10*ROW('Sanitation Data'!H126)))</f>
        <v/>
      </c>
      <c r="DJ132" s="296" t="str">
        <f ca="true">+IF(OFFSET('Sanitation Data'!$I$28,0,10*ROW('Sanitation Data'!I126))="","",OFFSET('Sanitation Data'!$I$28,0,10*ROW('Sanitation Data'!I126)))</f>
        <v/>
      </c>
      <c r="DK132" s="296" t="str">
        <f ca="true">+IF(OFFSET('Sanitation Data'!$I$29,0,10*ROW('Sanitation Data'!I126))="","",OFFSET('Sanitation Data'!$I$29,0,10*ROW('Sanitation Data'!I126)))</f>
        <v/>
      </c>
      <c r="DL132" s="296" t="str">
        <f ca="true">+IF(OFFSET('Sanitation Data'!$I$30,0,10*ROW('Sanitation Data'!I126))="","",OFFSET('Sanitation Data'!$I$30,0,10*ROW('Sanitation Data'!I126)))</f>
        <v/>
      </c>
      <c r="DM132" s="296" t="str">
        <f ca="true">+IF(OFFSET('Sanitation Data'!$I$31,0,10*ROW('Sanitation Data'!I126))="","",OFFSET('Sanitation Data'!$I$31,0,10*ROW('Sanitation Data'!I126)))</f>
        <v/>
      </c>
      <c r="DN132" s="296" t="str">
        <f ca="true">+IF(OFFSET('Sanitation Data'!$I$32,0,10*ROW('Sanitation Data'!I126))="","",OFFSET('Sanitation Data'!$I$32,0,10*ROW('Sanitation Data'!I126)))</f>
        <v/>
      </c>
      <c r="DO132" s="296" t="str">
        <f ca="true">+IF(OFFSET('Hygiene Data'!$D$11,0,10*ROW('Hygiene Data'!D126))="","",OFFSET('Hygiene Data'!$D$11,0,10*ROW('Hygiene Data'!D126)))</f>
        <v/>
      </c>
      <c r="DP132" s="296" t="str">
        <f ca="true">+IF(OFFSET('Hygiene Data'!$D$12,0,10*ROW('Hygiene Data'!D126))="","",OFFSET('Hygiene Data'!$D$12,0,10*ROW('Hygiene Data'!D126)))</f>
        <v/>
      </c>
      <c r="DQ132" s="296" t="str">
        <f ca="true">+IF(OFFSET('Hygiene Data'!$D$13,0,10*ROW('Hygiene Data'!D126))="","",OFFSET('Hygiene Data'!$D$13,0,10*ROW('Hygiene Data'!D126)))</f>
        <v/>
      </c>
      <c r="DR132" s="296" t="str">
        <f ca="true">+IF(OFFSET('Hygiene Data'!$E$11,0,10*ROW('Hygiene Data'!E126))="","",OFFSET('Hygiene Data'!$E$11,0,10*ROW('Hygiene Data'!E126)))</f>
        <v/>
      </c>
      <c r="DS132" s="296" t="str">
        <f ca="true">+IF(OFFSET('Hygiene Data'!$E$12,0,10*ROW('Hygiene Data'!E126))="","",OFFSET('Hygiene Data'!$E$12,0,10*ROW('Hygiene Data'!E126)))</f>
        <v/>
      </c>
      <c r="DT132" s="296" t="str">
        <f ca="true">+IF(OFFSET('Hygiene Data'!$E$13,0,10*ROW('Hygiene Data'!E126))="","",OFFSET('Hygiene Data'!$E$13,0,10*ROW('Hygiene Data'!E126)))</f>
        <v/>
      </c>
      <c r="DU132" s="296" t="str">
        <f ca="true">+IF(OFFSET('Hygiene Data'!$F$11,0,10*ROW('Hygiene Data'!F126))="","",OFFSET('Hygiene Data'!$F$11,0,10*ROW('Hygiene Data'!F126)))</f>
        <v/>
      </c>
      <c r="DV132" s="296" t="str">
        <f ca="true">+IF(OFFSET('Hygiene Data'!$F$12,0,10*ROW('Hygiene Data'!F126))="","",OFFSET('Hygiene Data'!$F$12,0,10*ROW('Hygiene Data'!F126)))</f>
        <v/>
      </c>
      <c r="DW132" s="296" t="str">
        <f ca="true">+IF(OFFSET('Hygiene Data'!$F$13,0,10*ROW('Hygiene Data'!F126))="","",OFFSET('Hygiene Data'!$F$13,0,10*ROW('Hygiene Data'!F126)))</f>
        <v/>
      </c>
      <c r="DX132" s="296" t="str">
        <f ca="true">+IF(OFFSET('Hygiene Data'!$G$11,0,10*ROW('Hygiene Data'!G126))="","",OFFSET('Hygiene Data'!$G$11,0,10*ROW('Hygiene Data'!G126)))</f>
        <v/>
      </c>
      <c r="DY132" s="296" t="str">
        <f ca="true">+IF(OFFSET('Hygiene Data'!$G$12,0,10*ROW('Hygiene Data'!G126))="","",OFFSET('Hygiene Data'!$G$12,0,10*ROW('Hygiene Data'!G126)))</f>
        <v/>
      </c>
      <c r="DZ132" s="296" t="str">
        <f ca="true">+IF(OFFSET('Hygiene Data'!$G$13,0,10*ROW('Hygiene Data'!G126))="","",OFFSET('Hygiene Data'!$G$13,0,10*ROW('Hygiene Data'!G126)))</f>
        <v/>
      </c>
      <c r="EA132" s="296" t="str">
        <f ca="true">+IF(OFFSET('Hygiene Data'!$H$11,0,10*ROW('Hygiene Data'!H126))="","",OFFSET('Hygiene Data'!$H$11,0,10*ROW('Hygiene Data'!H126)))</f>
        <v/>
      </c>
      <c r="EB132" s="296" t="str">
        <f ca="true">+IF(OFFSET('Hygiene Data'!$H$12,0,10*ROW('Hygiene Data'!H126))="","",OFFSET('Hygiene Data'!$H$12,0,10*ROW('Hygiene Data'!H126)))</f>
        <v/>
      </c>
      <c r="EC132" s="296" t="str">
        <f ca="true">+IF(OFFSET('Hygiene Data'!$H$13,0,10*ROW('Hygiene Data'!H126))="","",OFFSET('Hygiene Data'!$H$13,0,10*ROW('Hygiene Data'!H126)))</f>
        <v/>
      </c>
      <c r="ED132" s="296" t="str">
        <f ca="true">+IF(OFFSET('Hygiene Data'!$I$11,0,10*ROW('Hygiene Data'!I126))="","",OFFSET('Hygiene Data'!$I$11,0,10*ROW('Hygiene Data'!I126)))</f>
        <v/>
      </c>
      <c r="EE132" s="296" t="str">
        <f ca="true">+IF(OFFSET('Hygiene Data'!$I$12,0,10*ROW('Hygiene Data'!I126))="","",OFFSET('Hygiene Data'!$I$12,0,10*ROW('Hygiene Data'!I126)))</f>
        <v/>
      </c>
      <c r="EF132" s="296"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8" t="str">
        <f t="shared" ca="true" si="1"/>
        <v/>
      </c>
      <c r="D133" s="9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6"/>
      <c r="BS133" s="296" t="str">
        <f ca="true">+IF(OFFSET('Water Data'!$D$27,0,10*ROW('Water Data'!D127))="","",OFFSET('Water Data'!$D$27,0,10*ROW('Water Data'!D127)))</f>
        <v/>
      </c>
      <c r="BT133" s="296" t="str">
        <f ca="true">+IF(OFFSET('Water Data'!$D$28,0,10*ROW('Water Data'!D127))="","",OFFSET('Water Data'!$D$28,0,10*ROW('Water Data'!D127)))</f>
        <v/>
      </c>
      <c r="BU133" s="296" t="str">
        <f ca="true">+IF(OFFSET('Water Data'!$D$29,0,10*ROW('Water Data'!D127))="","",OFFSET('Water Data'!$D$29,0,10*ROW('Water Data'!D127)))</f>
        <v/>
      </c>
      <c r="BV133" s="296" t="str">
        <f ca="true">+IF(OFFSET('Water Data'!$E$27,0,10*ROW('Water Data'!E127))="","",OFFSET('Water Data'!$E$27,0,10*ROW('Water Data'!E127)))</f>
        <v/>
      </c>
      <c r="BW133" s="296" t="str">
        <f ca="true">+IF(OFFSET('Water Data'!$E$28,0,10*ROW('Water Data'!E127))="","",OFFSET('Water Data'!$E$28,0,10*ROW('Water Data'!E127)))</f>
        <v/>
      </c>
      <c r="BX133" s="296" t="str">
        <f ca="true">+IF(OFFSET('Water Data'!$E$29,0,10*ROW('Water Data'!E127))="","",OFFSET('Water Data'!$E$29,0,10*ROW('Water Data'!E127)))</f>
        <v/>
      </c>
      <c r="BY133" s="296" t="str">
        <f ca="true">+IF(OFFSET('Water Data'!$F$27,0,10*ROW('Water Data'!F127))="","",OFFSET('Water Data'!$F$27,0,10*ROW('Water Data'!F127)))</f>
        <v/>
      </c>
      <c r="BZ133" s="296" t="str">
        <f ca="true">+IF(OFFSET('Water Data'!$F$28,0,10*ROW('Water Data'!F127))="","",OFFSET('Water Data'!$F$28,0,10*ROW('Water Data'!F127)))</f>
        <v/>
      </c>
      <c r="CA133" s="296" t="str">
        <f ca="true">+IF(OFFSET('Water Data'!$F$29,0,10*ROW('Water Data'!F127))="","",OFFSET('Water Data'!$F$29,0,10*ROW('Water Data'!F127)))</f>
        <v/>
      </c>
      <c r="CB133" s="296" t="str">
        <f ca="true">+IF(OFFSET('Water Data'!$G$27,0,10*ROW('Water Data'!G127))="","",OFFSET('Water Data'!$G$27,0,10*ROW('Water Data'!G127)))</f>
        <v/>
      </c>
      <c r="CC133" s="296" t="str">
        <f ca="true">+IF(OFFSET('Water Data'!$G$28,0,10*ROW('Water Data'!G127))="","",OFFSET('Water Data'!$G$28,0,10*ROW('Water Data'!G127)))</f>
        <v/>
      </c>
      <c r="CD133" s="296" t="str">
        <f ca="true">+IF(OFFSET('Water Data'!$G$29,0,10*ROW('Water Data'!G127))="","",OFFSET('Water Data'!$G$29,0,10*ROW('Water Data'!G127)))</f>
        <v/>
      </c>
      <c r="CE133" s="296" t="str">
        <f ca="true">+IF(OFFSET('Water Data'!$H$27,0,10*ROW('Water Data'!H127))="","",OFFSET('Water Data'!$H$27,0,10*ROW('Water Data'!H127)))</f>
        <v/>
      </c>
      <c r="CF133" s="296" t="str">
        <f ca="true">+IF(OFFSET('Water Data'!$H$28,0,10*ROW('Water Data'!H127))="","",OFFSET('Water Data'!$H$28,0,10*ROW('Water Data'!H127)))</f>
        <v/>
      </c>
      <c r="CG133" s="296" t="str">
        <f ca="true">+IF(OFFSET('Water Data'!$H$29,0,10*ROW('Water Data'!H127))="","",OFFSET('Water Data'!$H$29,0,10*ROW('Water Data'!H127)))</f>
        <v/>
      </c>
      <c r="CH133" s="296" t="str">
        <f ca="true">+IF(OFFSET('Water Data'!$I$27,0,10*ROW('Water Data'!I127))="","",OFFSET('Water Data'!$I$27,0,10*ROW('Water Data'!I127)))</f>
        <v/>
      </c>
      <c r="CI133" s="296" t="str">
        <f ca="true">+IF(OFFSET('Water Data'!$I$28,0,10*ROW('Water Data'!I127))="","",OFFSET('Water Data'!$I$28,0,10*ROW('Water Data'!I127)))</f>
        <v/>
      </c>
      <c r="CJ133" s="296" t="str">
        <f ca="true">+IF(OFFSET('Water Data'!$I$29,0,10*ROW('Water Data'!I127))="","",OFFSET('Water Data'!$I$29,0,10*ROW('Water Data'!I127)))</f>
        <v/>
      </c>
      <c r="CK133" s="296" t="str">
        <f ca="true">+IF(OFFSET('Sanitation Data'!$D$28,0,10*ROW('Sanitation Data'!D127))="","",OFFSET('Sanitation Data'!$D$28,0,10*ROW('Sanitation Data'!D127)))</f>
        <v/>
      </c>
      <c r="CL133" s="296" t="str">
        <f ca="true">+IF(OFFSET('Sanitation Data'!$D$29,0,10*ROW('Sanitation Data'!D127))="","",OFFSET('Sanitation Data'!$D$29,0,10*ROW('Sanitation Data'!D127)))</f>
        <v/>
      </c>
      <c r="CM133" s="296" t="str">
        <f ca="true">+IF(OFFSET('Sanitation Data'!$D$30,0,10*ROW('Sanitation Data'!D127))="","",OFFSET('Sanitation Data'!$D$30,0,10*ROW('Sanitation Data'!D127)))</f>
        <v/>
      </c>
      <c r="CN133" s="296" t="str">
        <f ca="true">+IF(OFFSET('Sanitation Data'!$D$31,0,10*ROW('Sanitation Data'!D127))="","",OFFSET('Sanitation Data'!$D$31,0,10*ROW('Sanitation Data'!D127)))</f>
        <v/>
      </c>
      <c r="CO133" s="296" t="str">
        <f ca="true">+IF(OFFSET('Sanitation Data'!$D$32,0,10*ROW('Sanitation Data'!D127))="","",OFFSET('Sanitation Data'!$D$32,0,10*ROW('Sanitation Data'!D127)))</f>
        <v/>
      </c>
      <c r="CP133" s="296" t="str">
        <f ca="true">+IF(OFFSET('Sanitation Data'!$E$28,0,10*ROW('Sanitation Data'!E127))="","",OFFSET('Sanitation Data'!$E$28,0,10*ROW('Sanitation Data'!E127)))</f>
        <v/>
      </c>
      <c r="CQ133" s="296" t="str">
        <f ca="true">+IF(OFFSET('Sanitation Data'!$E$29,0,10*ROW('Sanitation Data'!E127))="","",OFFSET('Sanitation Data'!$E$29,0,10*ROW('Sanitation Data'!E127)))</f>
        <v/>
      </c>
      <c r="CR133" s="296" t="str">
        <f ca="true">+IF(OFFSET('Sanitation Data'!$E$30,0,10*ROW('Sanitation Data'!E127))="","",OFFSET('Sanitation Data'!$E$30,0,10*ROW('Sanitation Data'!E127)))</f>
        <v/>
      </c>
      <c r="CS133" s="296" t="str">
        <f ca="true">+IF(OFFSET('Sanitation Data'!$E$31,0,10*ROW('Sanitation Data'!E127))="","",OFFSET('Sanitation Data'!$E$31,0,10*ROW('Sanitation Data'!E127)))</f>
        <v/>
      </c>
      <c r="CT133" s="296" t="str">
        <f ca="true">+IF(OFFSET('Sanitation Data'!$E$32,0,10*ROW('Sanitation Data'!E127))="","",OFFSET('Sanitation Data'!$E$32,0,10*ROW('Sanitation Data'!E127)))</f>
        <v/>
      </c>
      <c r="CU133" s="296" t="str">
        <f ca="true">+IF(OFFSET('Sanitation Data'!$F$28,0,10*ROW('Sanitation Data'!F127))="","",OFFSET('Sanitation Data'!$F$28,0,10*ROW('Sanitation Data'!F127)))</f>
        <v/>
      </c>
      <c r="CV133" s="296" t="str">
        <f ca="true">+IF(OFFSET('Sanitation Data'!$F$29,0,10*ROW('Sanitation Data'!F127))="","",OFFSET('Sanitation Data'!$F$29,0,10*ROW('Sanitation Data'!F127)))</f>
        <v/>
      </c>
      <c r="CW133" s="296" t="str">
        <f ca="true">+IF(OFFSET('Sanitation Data'!$F$30,0,10*ROW('Sanitation Data'!F127))="","",OFFSET('Sanitation Data'!$F$30,0,10*ROW('Sanitation Data'!F127)))</f>
        <v/>
      </c>
      <c r="CX133" s="296" t="str">
        <f ca="true">+IF(OFFSET('Sanitation Data'!$F$31,0,10*ROW('Sanitation Data'!F127))="","",OFFSET('Sanitation Data'!$F$31,0,10*ROW('Sanitation Data'!F127)))</f>
        <v/>
      </c>
      <c r="CY133" s="296" t="str">
        <f ca="true">+IF(OFFSET('Sanitation Data'!$F$32,0,10*ROW('Sanitation Data'!F127))="","",OFFSET('Sanitation Data'!$F$32,0,10*ROW('Sanitation Data'!F127)))</f>
        <v/>
      </c>
      <c r="CZ133" s="296" t="str">
        <f ca="true">+IF(OFFSET('Sanitation Data'!$G$28,0,10*ROW('Sanitation Data'!G127))="","",OFFSET('Sanitation Data'!$G$28,0,10*ROW('Sanitation Data'!G127)))</f>
        <v/>
      </c>
      <c r="DA133" s="296" t="str">
        <f ca="true">+IF(OFFSET('Sanitation Data'!$G$29,0,10*ROW('Sanitation Data'!G127))="","",OFFSET('Sanitation Data'!$G$29,0,10*ROW('Sanitation Data'!G127)))</f>
        <v/>
      </c>
      <c r="DB133" s="296" t="str">
        <f ca="true">+IF(OFFSET('Sanitation Data'!$G$30,0,10*ROW('Sanitation Data'!G127))="","",OFFSET('Sanitation Data'!$G$30,0,10*ROW('Sanitation Data'!G127)))</f>
        <v/>
      </c>
      <c r="DC133" s="296" t="str">
        <f ca="true">+IF(OFFSET('Sanitation Data'!$G$31,0,10*ROW('Sanitation Data'!G127))="","",OFFSET('Sanitation Data'!$G$31,0,10*ROW('Sanitation Data'!G127)))</f>
        <v/>
      </c>
      <c r="DD133" s="296" t="str">
        <f ca="true">+IF(OFFSET('Sanitation Data'!$G$32,0,10*ROW('Sanitation Data'!G127))="","",OFFSET('Sanitation Data'!$G$32,0,10*ROW('Sanitation Data'!G127)))</f>
        <v/>
      </c>
      <c r="DE133" s="296" t="str">
        <f ca="true">+IF(OFFSET('Sanitation Data'!$H$28,0,10*ROW('Sanitation Data'!H127))="","",OFFSET('Sanitation Data'!$H$28,0,10*ROW('Sanitation Data'!H127)))</f>
        <v/>
      </c>
      <c r="DF133" s="296" t="str">
        <f ca="true">+IF(OFFSET('Sanitation Data'!$H$29,0,10*ROW('Sanitation Data'!H127))="","",OFFSET('Sanitation Data'!$H$29,0,10*ROW('Sanitation Data'!H127)))</f>
        <v/>
      </c>
      <c r="DG133" s="296" t="str">
        <f ca="true">+IF(OFFSET('Sanitation Data'!$H$30,0,10*ROW('Sanitation Data'!H127))="","",OFFSET('Sanitation Data'!$H$30,0,10*ROW('Sanitation Data'!H127)))</f>
        <v/>
      </c>
      <c r="DH133" s="296" t="str">
        <f ca="true">+IF(OFFSET('Sanitation Data'!$H$31,0,10*ROW('Sanitation Data'!H127))="","",OFFSET('Sanitation Data'!$H$31,0,10*ROW('Sanitation Data'!H127)))</f>
        <v/>
      </c>
      <c r="DI133" s="296" t="str">
        <f ca="true">+IF(OFFSET('Sanitation Data'!$H$32,0,10*ROW('Sanitation Data'!H127))="","",OFFSET('Sanitation Data'!$H$32,0,10*ROW('Sanitation Data'!H127)))</f>
        <v/>
      </c>
      <c r="DJ133" s="296" t="str">
        <f ca="true">+IF(OFFSET('Sanitation Data'!$I$28,0,10*ROW('Sanitation Data'!I127))="","",OFFSET('Sanitation Data'!$I$28,0,10*ROW('Sanitation Data'!I127)))</f>
        <v/>
      </c>
      <c r="DK133" s="296" t="str">
        <f ca="true">+IF(OFFSET('Sanitation Data'!$I$29,0,10*ROW('Sanitation Data'!I127))="","",OFFSET('Sanitation Data'!$I$29,0,10*ROW('Sanitation Data'!I127)))</f>
        <v/>
      </c>
      <c r="DL133" s="296" t="str">
        <f ca="true">+IF(OFFSET('Sanitation Data'!$I$30,0,10*ROW('Sanitation Data'!I127))="","",OFFSET('Sanitation Data'!$I$30,0,10*ROW('Sanitation Data'!I127)))</f>
        <v/>
      </c>
      <c r="DM133" s="296" t="str">
        <f ca="true">+IF(OFFSET('Sanitation Data'!$I$31,0,10*ROW('Sanitation Data'!I127))="","",OFFSET('Sanitation Data'!$I$31,0,10*ROW('Sanitation Data'!I127)))</f>
        <v/>
      </c>
      <c r="DN133" s="296" t="str">
        <f ca="true">+IF(OFFSET('Sanitation Data'!$I$32,0,10*ROW('Sanitation Data'!I127))="","",OFFSET('Sanitation Data'!$I$32,0,10*ROW('Sanitation Data'!I127)))</f>
        <v/>
      </c>
      <c r="DO133" s="296" t="str">
        <f ca="true">+IF(OFFSET('Hygiene Data'!$D$11,0,10*ROW('Hygiene Data'!D127))="","",OFFSET('Hygiene Data'!$D$11,0,10*ROW('Hygiene Data'!D127)))</f>
        <v/>
      </c>
      <c r="DP133" s="296" t="str">
        <f ca="true">+IF(OFFSET('Hygiene Data'!$D$12,0,10*ROW('Hygiene Data'!D127))="","",OFFSET('Hygiene Data'!$D$12,0,10*ROW('Hygiene Data'!D127)))</f>
        <v/>
      </c>
      <c r="DQ133" s="296" t="str">
        <f ca="true">+IF(OFFSET('Hygiene Data'!$D$13,0,10*ROW('Hygiene Data'!D127))="","",OFFSET('Hygiene Data'!$D$13,0,10*ROW('Hygiene Data'!D127)))</f>
        <v/>
      </c>
      <c r="DR133" s="296" t="str">
        <f ca="true">+IF(OFFSET('Hygiene Data'!$E$11,0,10*ROW('Hygiene Data'!E127))="","",OFFSET('Hygiene Data'!$E$11,0,10*ROW('Hygiene Data'!E127)))</f>
        <v/>
      </c>
      <c r="DS133" s="296" t="str">
        <f ca="true">+IF(OFFSET('Hygiene Data'!$E$12,0,10*ROW('Hygiene Data'!E127))="","",OFFSET('Hygiene Data'!$E$12,0,10*ROW('Hygiene Data'!E127)))</f>
        <v/>
      </c>
      <c r="DT133" s="296" t="str">
        <f ca="true">+IF(OFFSET('Hygiene Data'!$E$13,0,10*ROW('Hygiene Data'!E127))="","",OFFSET('Hygiene Data'!$E$13,0,10*ROW('Hygiene Data'!E127)))</f>
        <v/>
      </c>
      <c r="DU133" s="296" t="str">
        <f ca="true">+IF(OFFSET('Hygiene Data'!$F$11,0,10*ROW('Hygiene Data'!F127))="","",OFFSET('Hygiene Data'!$F$11,0,10*ROW('Hygiene Data'!F127)))</f>
        <v/>
      </c>
      <c r="DV133" s="296" t="str">
        <f ca="true">+IF(OFFSET('Hygiene Data'!$F$12,0,10*ROW('Hygiene Data'!F127))="","",OFFSET('Hygiene Data'!$F$12,0,10*ROW('Hygiene Data'!F127)))</f>
        <v/>
      </c>
      <c r="DW133" s="296" t="str">
        <f ca="true">+IF(OFFSET('Hygiene Data'!$F$13,0,10*ROW('Hygiene Data'!F127))="","",OFFSET('Hygiene Data'!$F$13,0,10*ROW('Hygiene Data'!F127)))</f>
        <v/>
      </c>
      <c r="DX133" s="296" t="str">
        <f ca="true">+IF(OFFSET('Hygiene Data'!$G$11,0,10*ROW('Hygiene Data'!G127))="","",OFFSET('Hygiene Data'!$G$11,0,10*ROW('Hygiene Data'!G127)))</f>
        <v/>
      </c>
      <c r="DY133" s="296" t="str">
        <f ca="true">+IF(OFFSET('Hygiene Data'!$G$12,0,10*ROW('Hygiene Data'!G127))="","",OFFSET('Hygiene Data'!$G$12,0,10*ROW('Hygiene Data'!G127)))</f>
        <v/>
      </c>
      <c r="DZ133" s="296" t="str">
        <f ca="true">+IF(OFFSET('Hygiene Data'!$G$13,0,10*ROW('Hygiene Data'!G127))="","",OFFSET('Hygiene Data'!$G$13,0,10*ROW('Hygiene Data'!G127)))</f>
        <v/>
      </c>
      <c r="EA133" s="296" t="str">
        <f ca="true">+IF(OFFSET('Hygiene Data'!$H$11,0,10*ROW('Hygiene Data'!H127))="","",OFFSET('Hygiene Data'!$H$11,0,10*ROW('Hygiene Data'!H127)))</f>
        <v/>
      </c>
      <c r="EB133" s="296" t="str">
        <f ca="true">+IF(OFFSET('Hygiene Data'!$H$12,0,10*ROW('Hygiene Data'!H127))="","",OFFSET('Hygiene Data'!$H$12,0,10*ROW('Hygiene Data'!H127)))</f>
        <v/>
      </c>
      <c r="EC133" s="296" t="str">
        <f ca="true">+IF(OFFSET('Hygiene Data'!$H$13,0,10*ROW('Hygiene Data'!H127))="","",OFFSET('Hygiene Data'!$H$13,0,10*ROW('Hygiene Data'!H127)))</f>
        <v/>
      </c>
      <c r="ED133" s="296" t="str">
        <f ca="true">+IF(OFFSET('Hygiene Data'!$I$11,0,10*ROW('Hygiene Data'!I127))="","",OFFSET('Hygiene Data'!$I$11,0,10*ROW('Hygiene Data'!I127)))</f>
        <v/>
      </c>
      <c r="EE133" s="296" t="str">
        <f ca="true">+IF(OFFSET('Hygiene Data'!$I$12,0,10*ROW('Hygiene Data'!I127))="","",OFFSET('Hygiene Data'!$I$12,0,10*ROW('Hygiene Data'!I127)))</f>
        <v/>
      </c>
      <c r="EF133" s="296"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8" t="str">
        <f t="shared" ca="true" si="1"/>
        <v/>
      </c>
      <c r="D134" s="9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6"/>
      <c r="BS134" s="296" t="str">
        <f ca="true">+IF(OFFSET('Water Data'!$D$27,0,10*ROW('Water Data'!D128))="","",OFFSET('Water Data'!$D$27,0,10*ROW('Water Data'!D128)))</f>
        <v/>
      </c>
      <c r="BT134" s="296" t="str">
        <f ca="true">+IF(OFFSET('Water Data'!$D$28,0,10*ROW('Water Data'!D128))="","",OFFSET('Water Data'!$D$28,0,10*ROW('Water Data'!D128)))</f>
        <v/>
      </c>
      <c r="BU134" s="296" t="str">
        <f ca="true">+IF(OFFSET('Water Data'!$D$29,0,10*ROW('Water Data'!D128))="","",OFFSET('Water Data'!$D$29,0,10*ROW('Water Data'!D128)))</f>
        <v/>
      </c>
      <c r="BV134" s="296" t="str">
        <f ca="true">+IF(OFFSET('Water Data'!$E$27,0,10*ROW('Water Data'!E128))="","",OFFSET('Water Data'!$E$27,0,10*ROW('Water Data'!E128)))</f>
        <v/>
      </c>
      <c r="BW134" s="296" t="str">
        <f ca="true">+IF(OFFSET('Water Data'!$E$28,0,10*ROW('Water Data'!E128))="","",OFFSET('Water Data'!$E$28,0,10*ROW('Water Data'!E128)))</f>
        <v/>
      </c>
      <c r="BX134" s="296" t="str">
        <f ca="true">+IF(OFFSET('Water Data'!$E$29,0,10*ROW('Water Data'!E128))="","",OFFSET('Water Data'!$E$29,0,10*ROW('Water Data'!E128)))</f>
        <v/>
      </c>
      <c r="BY134" s="296" t="str">
        <f ca="true">+IF(OFFSET('Water Data'!$F$27,0,10*ROW('Water Data'!F128))="","",OFFSET('Water Data'!$F$27,0,10*ROW('Water Data'!F128)))</f>
        <v/>
      </c>
      <c r="BZ134" s="296" t="str">
        <f ca="true">+IF(OFFSET('Water Data'!$F$28,0,10*ROW('Water Data'!F128))="","",OFFSET('Water Data'!$F$28,0,10*ROW('Water Data'!F128)))</f>
        <v/>
      </c>
      <c r="CA134" s="296" t="str">
        <f ca="true">+IF(OFFSET('Water Data'!$F$29,0,10*ROW('Water Data'!F128))="","",OFFSET('Water Data'!$F$29,0,10*ROW('Water Data'!F128)))</f>
        <v/>
      </c>
      <c r="CB134" s="296" t="str">
        <f ca="true">+IF(OFFSET('Water Data'!$G$27,0,10*ROW('Water Data'!G128))="","",OFFSET('Water Data'!$G$27,0,10*ROW('Water Data'!G128)))</f>
        <v/>
      </c>
      <c r="CC134" s="296" t="str">
        <f ca="true">+IF(OFFSET('Water Data'!$G$28,0,10*ROW('Water Data'!G128))="","",OFFSET('Water Data'!$G$28,0,10*ROW('Water Data'!G128)))</f>
        <v/>
      </c>
      <c r="CD134" s="296" t="str">
        <f ca="true">+IF(OFFSET('Water Data'!$G$29,0,10*ROW('Water Data'!G128))="","",OFFSET('Water Data'!$G$29,0,10*ROW('Water Data'!G128)))</f>
        <v/>
      </c>
      <c r="CE134" s="296" t="str">
        <f ca="true">+IF(OFFSET('Water Data'!$H$27,0,10*ROW('Water Data'!H128))="","",OFFSET('Water Data'!$H$27,0,10*ROW('Water Data'!H128)))</f>
        <v/>
      </c>
      <c r="CF134" s="296" t="str">
        <f ca="true">+IF(OFFSET('Water Data'!$H$28,0,10*ROW('Water Data'!H128))="","",OFFSET('Water Data'!$H$28,0,10*ROW('Water Data'!H128)))</f>
        <v/>
      </c>
      <c r="CG134" s="296" t="str">
        <f ca="true">+IF(OFFSET('Water Data'!$H$29,0,10*ROW('Water Data'!H128))="","",OFFSET('Water Data'!$H$29,0,10*ROW('Water Data'!H128)))</f>
        <v/>
      </c>
      <c r="CH134" s="296" t="str">
        <f ca="true">+IF(OFFSET('Water Data'!$I$27,0,10*ROW('Water Data'!I128))="","",OFFSET('Water Data'!$I$27,0,10*ROW('Water Data'!I128)))</f>
        <v/>
      </c>
      <c r="CI134" s="296" t="str">
        <f ca="true">+IF(OFFSET('Water Data'!$I$28,0,10*ROW('Water Data'!I128))="","",OFFSET('Water Data'!$I$28,0,10*ROW('Water Data'!I128)))</f>
        <v/>
      </c>
      <c r="CJ134" s="296" t="str">
        <f ca="true">+IF(OFFSET('Water Data'!$I$29,0,10*ROW('Water Data'!I128))="","",OFFSET('Water Data'!$I$29,0,10*ROW('Water Data'!I128)))</f>
        <v/>
      </c>
      <c r="CK134" s="296" t="str">
        <f ca="true">+IF(OFFSET('Sanitation Data'!$D$28,0,10*ROW('Sanitation Data'!D128))="","",OFFSET('Sanitation Data'!$D$28,0,10*ROW('Sanitation Data'!D128)))</f>
        <v/>
      </c>
      <c r="CL134" s="296" t="str">
        <f ca="true">+IF(OFFSET('Sanitation Data'!$D$29,0,10*ROW('Sanitation Data'!D128))="","",OFFSET('Sanitation Data'!$D$29,0,10*ROW('Sanitation Data'!D128)))</f>
        <v/>
      </c>
      <c r="CM134" s="296" t="str">
        <f ca="true">+IF(OFFSET('Sanitation Data'!$D$30,0,10*ROW('Sanitation Data'!D128))="","",OFFSET('Sanitation Data'!$D$30,0,10*ROW('Sanitation Data'!D128)))</f>
        <v/>
      </c>
      <c r="CN134" s="296" t="str">
        <f ca="true">+IF(OFFSET('Sanitation Data'!$D$31,0,10*ROW('Sanitation Data'!D128))="","",OFFSET('Sanitation Data'!$D$31,0,10*ROW('Sanitation Data'!D128)))</f>
        <v/>
      </c>
      <c r="CO134" s="296" t="str">
        <f ca="true">+IF(OFFSET('Sanitation Data'!$D$32,0,10*ROW('Sanitation Data'!D128))="","",OFFSET('Sanitation Data'!$D$32,0,10*ROW('Sanitation Data'!D128)))</f>
        <v/>
      </c>
      <c r="CP134" s="296" t="str">
        <f ca="true">+IF(OFFSET('Sanitation Data'!$E$28,0,10*ROW('Sanitation Data'!E128))="","",OFFSET('Sanitation Data'!$E$28,0,10*ROW('Sanitation Data'!E128)))</f>
        <v/>
      </c>
      <c r="CQ134" s="296" t="str">
        <f ca="true">+IF(OFFSET('Sanitation Data'!$E$29,0,10*ROW('Sanitation Data'!E128))="","",OFFSET('Sanitation Data'!$E$29,0,10*ROW('Sanitation Data'!E128)))</f>
        <v/>
      </c>
      <c r="CR134" s="296" t="str">
        <f ca="true">+IF(OFFSET('Sanitation Data'!$E$30,0,10*ROW('Sanitation Data'!E128))="","",OFFSET('Sanitation Data'!$E$30,0,10*ROW('Sanitation Data'!E128)))</f>
        <v/>
      </c>
      <c r="CS134" s="296" t="str">
        <f ca="true">+IF(OFFSET('Sanitation Data'!$E$31,0,10*ROW('Sanitation Data'!E128))="","",OFFSET('Sanitation Data'!$E$31,0,10*ROW('Sanitation Data'!E128)))</f>
        <v/>
      </c>
      <c r="CT134" s="296" t="str">
        <f ca="true">+IF(OFFSET('Sanitation Data'!$E$32,0,10*ROW('Sanitation Data'!E128))="","",OFFSET('Sanitation Data'!$E$32,0,10*ROW('Sanitation Data'!E128)))</f>
        <v/>
      </c>
      <c r="CU134" s="296" t="str">
        <f ca="true">+IF(OFFSET('Sanitation Data'!$F$28,0,10*ROW('Sanitation Data'!F128))="","",OFFSET('Sanitation Data'!$F$28,0,10*ROW('Sanitation Data'!F128)))</f>
        <v/>
      </c>
      <c r="CV134" s="296" t="str">
        <f ca="true">+IF(OFFSET('Sanitation Data'!$F$29,0,10*ROW('Sanitation Data'!F128))="","",OFFSET('Sanitation Data'!$F$29,0,10*ROW('Sanitation Data'!F128)))</f>
        <v/>
      </c>
      <c r="CW134" s="296" t="str">
        <f ca="true">+IF(OFFSET('Sanitation Data'!$F$30,0,10*ROW('Sanitation Data'!F128))="","",OFFSET('Sanitation Data'!$F$30,0,10*ROW('Sanitation Data'!F128)))</f>
        <v/>
      </c>
      <c r="CX134" s="296" t="str">
        <f ca="true">+IF(OFFSET('Sanitation Data'!$F$31,0,10*ROW('Sanitation Data'!F128))="","",OFFSET('Sanitation Data'!$F$31,0,10*ROW('Sanitation Data'!F128)))</f>
        <v/>
      </c>
      <c r="CY134" s="296" t="str">
        <f ca="true">+IF(OFFSET('Sanitation Data'!$F$32,0,10*ROW('Sanitation Data'!F128))="","",OFFSET('Sanitation Data'!$F$32,0,10*ROW('Sanitation Data'!F128)))</f>
        <v/>
      </c>
      <c r="CZ134" s="296" t="str">
        <f ca="true">+IF(OFFSET('Sanitation Data'!$G$28,0,10*ROW('Sanitation Data'!G128))="","",OFFSET('Sanitation Data'!$G$28,0,10*ROW('Sanitation Data'!G128)))</f>
        <v/>
      </c>
      <c r="DA134" s="296" t="str">
        <f ca="true">+IF(OFFSET('Sanitation Data'!$G$29,0,10*ROW('Sanitation Data'!G128))="","",OFFSET('Sanitation Data'!$G$29,0,10*ROW('Sanitation Data'!G128)))</f>
        <v/>
      </c>
      <c r="DB134" s="296" t="str">
        <f ca="true">+IF(OFFSET('Sanitation Data'!$G$30,0,10*ROW('Sanitation Data'!G128))="","",OFFSET('Sanitation Data'!$G$30,0,10*ROW('Sanitation Data'!G128)))</f>
        <v/>
      </c>
      <c r="DC134" s="296" t="str">
        <f ca="true">+IF(OFFSET('Sanitation Data'!$G$31,0,10*ROW('Sanitation Data'!G128))="","",OFFSET('Sanitation Data'!$G$31,0,10*ROW('Sanitation Data'!G128)))</f>
        <v/>
      </c>
      <c r="DD134" s="296" t="str">
        <f ca="true">+IF(OFFSET('Sanitation Data'!$G$32,0,10*ROW('Sanitation Data'!G128))="","",OFFSET('Sanitation Data'!$G$32,0,10*ROW('Sanitation Data'!G128)))</f>
        <v/>
      </c>
      <c r="DE134" s="296" t="str">
        <f ca="true">+IF(OFFSET('Sanitation Data'!$H$28,0,10*ROW('Sanitation Data'!H128))="","",OFFSET('Sanitation Data'!$H$28,0,10*ROW('Sanitation Data'!H128)))</f>
        <v/>
      </c>
      <c r="DF134" s="296" t="str">
        <f ca="true">+IF(OFFSET('Sanitation Data'!$H$29,0,10*ROW('Sanitation Data'!H128))="","",OFFSET('Sanitation Data'!$H$29,0,10*ROW('Sanitation Data'!H128)))</f>
        <v/>
      </c>
      <c r="DG134" s="296" t="str">
        <f ca="true">+IF(OFFSET('Sanitation Data'!$H$30,0,10*ROW('Sanitation Data'!H128))="","",OFFSET('Sanitation Data'!$H$30,0,10*ROW('Sanitation Data'!H128)))</f>
        <v/>
      </c>
      <c r="DH134" s="296" t="str">
        <f ca="true">+IF(OFFSET('Sanitation Data'!$H$31,0,10*ROW('Sanitation Data'!H128))="","",OFFSET('Sanitation Data'!$H$31,0,10*ROW('Sanitation Data'!H128)))</f>
        <v/>
      </c>
      <c r="DI134" s="296" t="str">
        <f ca="true">+IF(OFFSET('Sanitation Data'!$H$32,0,10*ROW('Sanitation Data'!H128))="","",OFFSET('Sanitation Data'!$H$32,0,10*ROW('Sanitation Data'!H128)))</f>
        <v/>
      </c>
      <c r="DJ134" s="296" t="str">
        <f ca="true">+IF(OFFSET('Sanitation Data'!$I$28,0,10*ROW('Sanitation Data'!I128))="","",OFFSET('Sanitation Data'!$I$28,0,10*ROW('Sanitation Data'!I128)))</f>
        <v/>
      </c>
      <c r="DK134" s="296" t="str">
        <f ca="true">+IF(OFFSET('Sanitation Data'!$I$29,0,10*ROW('Sanitation Data'!I128))="","",OFFSET('Sanitation Data'!$I$29,0,10*ROW('Sanitation Data'!I128)))</f>
        <v/>
      </c>
      <c r="DL134" s="296" t="str">
        <f ca="true">+IF(OFFSET('Sanitation Data'!$I$30,0,10*ROW('Sanitation Data'!I128))="","",OFFSET('Sanitation Data'!$I$30,0,10*ROW('Sanitation Data'!I128)))</f>
        <v/>
      </c>
      <c r="DM134" s="296" t="str">
        <f ca="true">+IF(OFFSET('Sanitation Data'!$I$31,0,10*ROW('Sanitation Data'!I128))="","",OFFSET('Sanitation Data'!$I$31,0,10*ROW('Sanitation Data'!I128)))</f>
        <v/>
      </c>
      <c r="DN134" s="296" t="str">
        <f ca="true">+IF(OFFSET('Sanitation Data'!$I$32,0,10*ROW('Sanitation Data'!I128))="","",OFFSET('Sanitation Data'!$I$32,0,10*ROW('Sanitation Data'!I128)))</f>
        <v/>
      </c>
      <c r="DO134" s="296" t="str">
        <f ca="true">+IF(OFFSET('Hygiene Data'!$D$11,0,10*ROW('Hygiene Data'!D128))="","",OFFSET('Hygiene Data'!$D$11,0,10*ROW('Hygiene Data'!D128)))</f>
        <v/>
      </c>
      <c r="DP134" s="296" t="str">
        <f ca="true">+IF(OFFSET('Hygiene Data'!$D$12,0,10*ROW('Hygiene Data'!D128))="","",OFFSET('Hygiene Data'!$D$12,0,10*ROW('Hygiene Data'!D128)))</f>
        <v/>
      </c>
      <c r="DQ134" s="296" t="str">
        <f ca="true">+IF(OFFSET('Hygiene Data'!$D$13,0,10*ROW('Hygiene Data'!D128))="","",OFFSET('Hygiene Data'!$D$13,0,10*ROW('Hygiene Data'!D128)))</f>
        <v/>
      </c>
      <c r="DR134" s="296" t="str">
        <f ca="true">+IF(OFFSET('Hygiene Data'!$E$11,0,10*ROW('Hygiene Data'!E128))="","",OFFSET('Hygiene Data'!$E$11,0,10*ROW('Hygiene Data'!E128)))</f>
        <v/>
      </c>
      <c r="DS134" s="296" t="str">
        <f ca="true">+IF(OFFSET('Hygiene Data'!$E$12,0,10*ROW('Hygiene Data'!E128))="","",OFFSET('Hygiene Data'!$E$12,0,10*ROW('Hygiene Data'!E128)))</f>
        <v/>
      </c>
      <c r="DT134" s="296" t="str">
        <f ca="true">+IF(OFFSET('Hygiene Data'!$E$13,0,10*ROW('Hygiene Data'!E128))="","",OFFSET('Hygiene Data'!$E$13,0,10*ROW('Hygiene Data'!E128)))</f>
        <v/>
      </c>
      <c r="DU134" s="296" t="str">
        <f ca="true">+IF(OFFSET('Hygiene Data'!$F$11,0,10*ROW('Hygiene Data'!F128))="","",OFFSET('Hygiene Data'!$F$11,0,10*ROW('Hygiene Data'!F128)))</f>
        <v/>
      </c>
      <c r="DV134" s="296" t="str">
        <f ca="true">+IF(OFFSET('Hygiene Data'!$F$12,0,10*ROW('Hygiene Data'!F128))="","",OFFSET('Hygiene Data'!$F$12,0,10*ROW('Hygiene Data'!F128)))</f>
        <v/>
      </c>
      <c r="DW134" s="296" t="str">
        <f ca="true">+IF(OFFSET('Hygiene Data'!$F$13,0,10*ROW('Hygiene Data'!F128))="","",OFFSET('Hygiene Data'!$F$13,0,10*ROW('Hygiene Data'!F128)))</f>
        <v/>
      </c>
      <c r="DX134" s="296" t="str">
        <f ca="true">+IF(OFFSET('Hygiene Data'!$G$11,0,10*ROW('Hygiene Data'!G128))="","",OFFSET('Hygiene Data'!$G$11,0,10*ROW('Hygiene Data'!G128)))</f>
        <v/>
      </c>
      <c r="DY134" s="296" t="str">
        <f ca="true">+IF(OFFSET('Hygiene Data'!$G$12,0,10*ROW('Hygiene Data'!G128))="","",OFFSET('Hygiene Data'!$G$12,0,10*ROW('Hygiene Data'!G128)))</f>
        <v/>
      </c>
      <c r="DZ134" s="296" t="str">
        <f ca="true">+IF(OFFSET('Hygiene Data'!$G$13,0,10*ROW('Hygiene Data'!G128))="","",OFFSET('Hygiene Data'!$G$13,0,10*ROW('Hygiene Data'!G128)))</f>
        <v/>
      </c>
      <c r="EA134" s="296" t="str">
        <f ca="true">+IF(OFFSET('Hygiene Data'!$H$11,0,10*ROW('Hygiene Data'!H128))="","",OFFSET('Hygiene Data'!$H$11,0,10*ROW('Hygiene Data'!H128)))</f>
        <v/>
      </c>
      <c r="EB134" s="296" t="str">
        <f ca="true">+IF(OFFSET('Hygiene Data'!$H$12,0,10*ROW('Hygiene Data'!H128))="","",OFFSET('Hygiene Data'!$H$12,0,10*ROW('Hygiene Data'!H128)))</f>
        <v/>
      </c>
      <c r="EC134" s="296" t="str">
        <f ca="true">+IF(OFFSET('Hygiene Data'!$H$13,0,10*ROW('Hygiene Data'!H128))="","",OFFSET('Hygiene Data'!$H$13,0,10*ROW('Hygiene Data'!H128)))</f>
        <v/>
      </c>
      <c r="ED134" s="296" t="str">
        <f ca="true">+IF(OFFSET('Hygiene Data'!$I$11,0,10*ROW('Hygiene Data'!I128))="","",OFFSET('Hygiene Data'!$I$11,0,10*ROW('Hygiene Data'!I128)))</f>
        <v/>
      </c>
      <c r="EE134" s="296" t="str">
        <f ca="true">+IF(OFFSET('Hygiene Data'!$I$12,0,10*ROW('Hygiene Data'!I128))="","",OFFSET('Hygiene Data'!$I$12,0,10*ROW('Hygiene Data'!I128)))</f>
        <v/>
      </c>
      <c r="EF134" s="296"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8" t="str">
        <f t="shared" ref="C135:C198" ca="true" si="2">+IF(ISNUMBER(VALUE(MID(A135,5,4))), VALUE(MID(A135, 5,4)),"")</f>
        <v/>
      </c>
      <c r="D135" s="9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6"/>
      <c r="BS135" s="296" t="str">
        <f ca="true">+IF(OFFSET('Water Data'!$D$27,0,10*ROW('Water Data'!D129))="","",OFFSET('Water Data'!$D$27,0,10*ROW('Water Data'!D129)))</f>
        <v/>
      </c>
      <c r="BT135" s="296" t="str">
        <f ca="true">+IF(OFFSET('Water Data'!$D$28,0,10*ROW('Water Data'!D129))="","",OFFSET('Water Data'!$D$28,0,10*ROW('Water Data'!D129)))</f>
        <v/>
      </c>
      <c r="BU135" s="296" t="str">
        <f ca="true">+IF(OFFSET('Water Data'!$D$29,0,10*ROW('Water Data'!D129))="","",OFFSET('Water Data'!$D$29,0,10*ROW('Water Data'!D129)))</f>
        <v/>
      </c>
      <c r="BV135" s="296" t="str">
        <f ca="true">+IF(OFFSET('Water Data'!$E$27,0,10*ROW('Water Data'!E129))="","",OFFSET('Water Data'!$E$27,0,10*ROW('Water Data'!E129)))</f>
        <v/>
      </c>
      <c r="BW135" s="296" t="str">
        <f ca="true">+IF(OFFSET('Water Data'!$E$28,0,10*ROW('Water Data'!E129))="","",OFFSET('Water Data'!$E$28,0,10*ROW('Water Data'!E129)))</f>
        <v/>
      </c>
      <c r="BX135" s="296" t="str">
        <f ca="true">+IF(OFFSET('Water Data'!$E$29,0,10*ROW('Water Data'!E129))="","",OFFSET('Water Data'!$E$29,0,10*ROW('Water Data'!E129)))</f>
        <v/>
      </c>
      <c r="BY135" s="296" t="str">
        <f ca="true">+IF(OFFSET('Water Data'!$F$27,0,10*ROW('Water Data'!F129))="","",OFFSET('Water Data'!$F$27,0,10*ROW('Water Data'!F129)))</f>
        <v/>
      </c>
      <c r="BZ135" s="296" t="str">
        <f ca="true">+IF(OFFSET('Water Data'!$F$28,0,10*ROW('Water Data'!F129))="","",OFFSET('Water Data'!$F$28,0,10*ROW('Water Data'!F129)))</f>
        <v/>
      </c>
      <c r="CA135" s="296" t="str">
        <f ca="true">+IF(OFFSET('Water Data'!$F$29,0,10*ROW('Water Data'!F129))="","",OFFSET('Water Data'!$F$29,0,10*ROW('Water Data'!F129)))</f>
        <v/>
      </c>
      <c r="CB135" s="296" t="str">
        <f ca="true">+IF(OFFSET('Water Data'!$G$27,0,10*ROW('Water Data'!G129))="","",OFFSET('Water Data'!$G$27,0,10*ROW('Water Data'!G129)))</f>
        <v/>
      </c>
      <c r="CC135" s="296" t="str">
        <f ca="true">+IF(OFFSET('Water Data'!$G$28,0,10*ROW('Water Data'!G129))="","",OFFSET('Water Data'!$G$28,0,10*ROW('Water Data'!G129)))</f>
        <v/>
      </c>
      <c r="CD135" s="296" t="str">
        <f ca="true">+IF(OFFSET('Water Data'!$G$29,0,10*ROW('Water Data'!G129))="","",OFFSET('Water Data'!$G$29,0,10*ROW('Water Data'!G129)))</f>
        <v/>
      </c>
      <c r="CE135" s="296" t="str">
        <f ca="true">+IF(OFFSET('Water Data'!$H$27,0,10*ROW('Water Data'!H129))="","",OFFSET('Water Data'!$H$27,0,10*ROW('Water Data'!H129)))</f>
        <v/>
      </c>
      <c r="CF135" s="296" t="str">
        <f ca="true">+IF(OFFSET('Water Data'!$H$28,0,10*ROW('Water Data'!H129))="","",OFFSET('Water Data'!$H$28,0,10*ROW('Water Data'!H129)))</f>
        <v/>
      </c>
      <c r="CG135" s="296" t="str">
        <f ca="true">+IF(OFFSET('Water Data'!$H$29,0,10*ROW('Water Data'!H129))="","",OFFSET('Water Data'!$H$29,0,10*ROW('Water Data'!H129)))</f>
        <v/>
      </c>
      <c r="CH135" s="296" t="str">
        <f ca="true">+IF(OFFSET('Water Data'!$I$27,0,10*ROW('Water Data'!I129))="","",OFFSET('Water Data'!$I$27,0,10*ROW('Water Data'!I129)))</f>
        <v/>
      </c>
      <c r="CI135" s="296" t="str">
        <f ca="true">+IF(OFFSET('Water Data'!$I$28,0,10*ROW('Water Data'!I129))="","",OFFSET('Water Data'!$I$28,0,10*ROW('Water Data'!I129)))</f>
        <v/>
      </c>
      <c r="CJ135" s="296" t="str">
        <f ca="true">+IF(OFFSET('Water Data'!$I$29,0,10*ROW('Water Data'!I129))="","",OFFSET('Water Data'!$I$29,0,10*ROW('Water Data'!I129)))</f>
        <v/>
      </c>
      <c r="CK135" s="296" t="str">
        <f ca="true">+IF(OFFSET('Sanitation Data'!$D$28,0,10*ROW('Sanitation Data'!D129))="","",OFFSET('Sanitation Data'!$D$28,0,10*ROW('Sanitation Data'!D129)))</f>
        <v/>
      </c>
      <c r="CL135" s="296" t="str">
        <f ca="true">+IF(OFFSET('Sanitation Data'!$D$29,0,10*ROW('Sanitation Data'!D129))="","",OFFSET('Sanitation Data'!$D$29,0,10*ROW('Sanitation Data'!D129)))</f>
        <v/>
      </c>
      <c r="CM135" s="296" t="str">
        <f ca="true">+IF(OFFSET('Sanitation Data'!$D$30,0,10*ROW('Sanitation Data'!D129))="","",OFFSET('Sanitation Data'!$D$30,0,10*ROW('Sanitation Data'!D129)))</f>
        <v/>
      </c>
      <c r="CN135" s="296" t="str">
        <f ca="true">+IF(OFFSET('Sanitation Data'!$D$31,0,10*ROW('Sanitation Data'!D129))="","",OFFSET('Sanitation Data'!$D$31,0,10*ROW('Sanitation Data'!D129)))</f>
        <v/>
      </c>
      <c r="CO135" s="296" t="str">
        <f ca="true">+IF(OFFSET('Sanitation Data'!$D$32,0,10*ROW('Sanitation Data'!D129))="","",OFFSET('Sanitation Data'!$D$32,0,10*ROW('Sanitation Data'!D129)))</f>
        <v/>
      </c>
      <c r="CP135" s="296" t="str">
        <f ca="true">+IF(OFFSET('Sanitation Data'!$E$28,0,10*ROW('Sanitation Data'!E129))="","",OFFSET('Sanitation Data'!$E$28,0,10*ROW('Sanitation Data'!E129)))</f>
        <v/>
      </c>
      <c r="CQ135" s="296" t="str">
        <f ca="true">+IF(OFFSET('Sanitation Data'!$E$29,0,10*ROW('Sanitation Data'!E129))="","",OFFSET('Sanitation Data'!$E$29,0,10*ROW('Sanitation Data'!E129)))</f>
        <v/>
      </c>
      <c r="CR135" s="296" t="str">
        <f ca="true">+IF(OFFSET('Sanitation Data'!$E$30,0,10*ROW('Sanitation Data'!E129))="","",OFFSET('Sanitation Data'!$E$30,0,10*ROW('Sanitation Data'!E129)))</f>
        <v/>
      </c>
      <c r="CS135" s="296" t="str">
        <f ca="true">+IF(OFFSET('Sanitation Data'!$E$31,0,10*ROW('Sanitation Data'!E129))="","",OFFSET('Sanitation Data'!$E$31,0,10*ROW('Sanitation Data'!E129)))</f>
        <v/>
      </c>
      <c r="CT135" s="296" t="str">
        <f ca="true">+IF(OFFSET('Sanitation Data'!$E$32,0,10*ROW('Sanitation Data'!E129))="","",OFFSET('Sanitation Data'!$E$32,0,10*ROW('Sanitation Data'!E129)))</f>
        <v/>
      </c>
      <c r="CU135" s="296" t="str">
        <f ca="true">+IF(OFFSET('Sanitation Data'!$F$28,0,10*ROW('Sanitation Data'!F129))="","",OFFSET('Sanitation Data'!$F$28,0,10*ROW('Sanitation Data'!F129)))</f>
        <v/>
      </c>
      <c r="CV135" s="296" t="str">
        <f ca="true">+IF(OFFSET('Sanitation Data'!$F$29,0,10*ROW('Sanitation Data'!F129))="","",OFFSET('Sanitation Data'!$F$29,0,10*ROW('Sanitation Data'!F129)))</f>
        <v/>
      </c>
      <c r="CW135" s="296" t="str">
        <f ca="true">+IF(OFFSET('Sanitation Data'!$F$30,0,10*ROW('Sanitation Data'!F129))="","",OFFSET('Sanitation Data'!$F$30,0,10*ROW('Sanitation Data'!F129)))</f>
        <v/>
      </c>
      <c r="CX135" s="296" t="str">
        <f ca="true">+IF(OFFSET('Sanitation Data'!$F$31,0,10*ROW('Sanitation Data'!F129))="","",OFFSET('Sanitation Data'!$F$31,0,10*ROW('Sanitation Data'!F129)))</f>
        <v/>
      </c>
      <c r="CY135" s="296" t="str">
        <f ca="true">+IF(OFFSET('Sanitation Data'!$F$32,0,10*ROW('Sanitation Data'!F129))="","",OFFSET('Sanitation Data'!$F$32,0,10*ROW('Sanitation Data'!F129)))</f>
        <v/>
      </c>
      <c r="CZ135" s="296" t="str">
        <f ca="true">+IF(OFFSET('Sanitation Data'!$G$28,0,10*ROW('Sanitation Data'!G129))="","",OFFSET('Sanitation Data'!$G$28,0,10*ROW('Sanitation Data'!G129)))</f>
        <v/>
      </c>
      <c r="DA135" s="296" t="str">
        <f ca="true">+IF(OFFSET('Sanitation Data'!$G$29,0,10*ROW('Sanitation Data'!G129))="","",OFFSET('Sanitation Data'!$G$29,0,10*ROW('Sanitation Data'!G129)))</f>
        <v/>
      </c>
      <c r="DB135" s="296" t="str">
        <f ca="true">+IF(OFFSET('Sanitation Data'!$G$30,0,10*ROW('Sanitation Data'!G129))="","",OFFSET('Sanitation Data'!$G$30,0,10*ROW('Sanitation Data'!G129)))</f>
        <v/>
      </c>
      <c r="DC135" s="296" t="str">
        <f ca="true">+IF(OFFSET('Sanitation Data'!$G$31,0,10*ROW('Sanitation Data'!G129))="","",OFFSET('Sanitation Data'!$G$31,0,10*ROW('Sanitation Data'!G129)))</f>
        <v/>
      </c>
      <c r="DD135" s="296" t="str">
        <f ca="true">+IF(OFFSET('Sanitation Data'!$G$32,0,10*ROW('Sanitation Data'!G129))="","",OFFSET('Sanitation Data'!$G$32,0,10*ROW('Sanitation Data'!G129)))</f>
        <v/>
      </c>
      <c r="DE135" s="296" t="str">
        <f ca="true">+IF(OFFSET('Sanitation Data'!$H$28,0,10*ROW('Sanitation Data'!H129))="","",OFFSET('Sanitation Data'!$H$28,0,10*ROW('Sanitation Data'!H129)))</f>
        <v/>
      </c>
      <c r="DF135" s="296" t="str">
        <f ca="true">+IF(OFFSET('Sanitation Data'!$H$29,0,10*ROW('Sanitation Data'!H129))="","",OFFSET('Sanitation Data'!$H$29,0,10*ROW('Sanitation Data'!H129)))</f>
        <v/>
      </c>
      <c r="DG135" s="296" t="str">
        <f ca="true">+IF(OFFSET('Sanitation Data'!$H$30,0,10*ROW('Sanitation Data'!H129))="","",OFFSET('Sanitation Data'!$H$30,0,10*ROW('Sanitation Data'!H129)))</f>
        <v/>
      </c>
      <c r="DH135" s="296" t="str">
        <f ca="true">+IF(OFFSET('Sanitation Data'!$H$31,0,10*ROW('Sanitation Data'!H129))="","",OFFSET('Sanitation Data'!$H$31,0,10*ROW('Sanitation Data'!H129)))</f>
        <v/>
      </c>
      <c r="DI135" s="296" t="str">
        <f ca="true">+IF(OFFSET('Sanitation Data'!$H$32,0,10*ROW('Sanitation Data'!H129))="","",OFFSET('Sanitation Data'!$H$32,0,10*ROW('Sanitation Data'!H129)))</f>
        <v/>
      </c>
      <c r="DJ135" s="296" t="str">
        <f ca="true">+IF(OFFSET('Sanitation Data'!$I$28,0,10*ROW('Sanitation Data'!I129))="","",OFFSET('Sanitation Data'!$I$28,0,10*ROW('Sanitation Data'!I129)))</f>
        <v/>
      </c>
      <c r="DK135" s="296" t="str">
        <f ca="true">+IF(OFFSET('Sanitation Data'!$I$29,0,10*ROW('Sanitation Data'!I129))="","",OFFSET('Sanitation Data'!$I$29,0,10*ROW('Sanitation Data'!I129)))</f>
        <v/>
      </c>
      <c r="DL135" s="296" t="str">
        <f ca="true">+IF(OFFSET('Sanitation Data'!$I$30,0,10*ROW('Sanitation Data'!I129))="","",OFFSET('Sanitation Data'!$I$30,0,10*ROW('Sanitation Data'!I129)))</f>
        <v/>
      </c>
      <c r="DM135" s="296" t="str">
        <f ca="true">+IF(OFFSET('Sanitation Data'!$I$31,0,10*ROW('Sanitation Data'!I129))="","",OFFSET('Sanitation Data'!$I$31,0,10*ROW('Sanitation Data'!I129)))</f>
        <v/>
      </c>
      <c r="DN135" s="296" t="str">
        <f ca="true">+IF(OFFSET('Sanitation Data'!$I$32,0,10*ROW('Sanitation Data'!I129))="","",OFFSET('Sanitation Data'!$I$32,0,10*ROW('Sanitation Data'!I129)))</f>
        <v/>
      </c>
      <c r="DO135" s="296" t="str">
        <f ca="true">+IF(OFFSET('Hygiene Data'!$D$11,0,10*ROW('Hygiene Data'!D129))="","",OFFSET('Hygiene Data'!$D$11,0,10*ROW('Hygiene Data'!D129)))</f>
        <v/>
      </c>
      <c r="DP135" s="296" t="str">
        <f ca="true">+IF(OFFSET('Hygiene Data'!$D$12,0,10*ROW('Hygiene Data'!D129))="","",OFFSET('Hygiene Data'!$D$12,0,10*ROW('Hygiene Data'!D129)))</f>
        <v/>
      </c>
      <c r="DQ135" s="296" t="str">
        <f ca="true">+IF(OFFSET('Hygiene Data'!$D$13,0,10*ROW('Hygiene Data'!D129))="","",OFFSET('Hygiene Data'!$D$13,0,10*ROW('Hygiene Data'!D129)))</f>
        <v/>
      </c>
      <c r="DR135" s="296" t="str">
        <f ca="true">+IF(OFFSET('Hygiene Data'!$E$11,0,10*ROW('Hygiene Data'!E129))="","",OFFSET('Hygiene Data'!$E$11,0,10*ROW('Hygiene Data'!E129)))</f>
        <v/>
      </c>
      <c r="DS135" s="296" t="str">
        <f ca="true">+IF(OFFSET('Hygiene Data'!$E$12,0,10*ROW('Hygiene Data'!E129))="","",OFFSET('Hygiene Data'!$E$12,0,10*ROW('Hygiene Data'!E129)))</f>
        <v/>
      </c>
      <c r="DT135" s="296" t="str">
        <f ca="true">+IF(OFFSET('Hygiene Data'!$E$13,0,10*ROW('Hygiene Data'!E129))="","",OFFSET('Hygiene Data'!$E$13,0,10*ROW('Hygiene Data'!E129)))</f>
        <v/>
      </c>
      <c r="DU135" s="296" t="str">
        <f ca="true">+IF(OFFSET('Hygiene Data'!$F$11,0,10*ROW('Hygiene Data'!F129))="","",OFFSET('Hygiene Data'!$F$11,0,10*ROW('Hygiene Data'!F129)))</f>
        <v/>
      </c>
      <c r="DV135" s="296" t="str">
        <f ca="true">+IF(OFFSET('Hygiene Data'!$F$12,0,10*ROW('Hygiene Data'!F129))="","",OFFSET('Hygiene Data'!$F$12,0,10*ROW('Hygiene Data'!F129)))</f>
        <v/>
      </c>
      <c r="DW135" s="296" t="str">
        <f ca="true">+IF(OFFSET('Hygiene Data'!$F$13,0,10*ROW('Hygiene Data'!F129))="","",OFFSET('Hygiene Data'!$F$13,0,10*ROW('Hygiene Data'!F129)))</f>
        <v/>
      </c>
      <c r="DX135" s="296" t="str">
        <f ca="true">+IF(OFFSET('Hygiene Data'!$G$11,0,10*ROW('Hygiene Data'!G129))="","",OFFSET('Hygiene Data'!$G$11,0,10*ROW('Hygiene Data'!G129)))</f>
        <v/>
      </c>
      <c r="DY135" s="296" t="str">
        <f ca="true">+IF(OFFSET('Hygiene Data'!$G$12,0,10*ROW('Hygiene Data'!G129))="","",OFFSET('Hygiene Data'!$G$12,0,10*ROW('Hygiene Data'!G129)))</f>
        <v/>
      </c>
      <c r="DZ135" s="296" t="str">
        <f ca="true">+IF(OFFSET('Hygiene Data'!$G$13,0,10*ROW('Hygiene Data'!G129))="","",OFFSET('Hygiene Data'!$G$13,0,10*ROW('Hygiene Data'!G129)))</f>
        <v/>
      </c>
      <c r="EA135" s="296" t="str">
        <f ca="true">+IF(OFFSET('Hygiene Data'!$H$11,0,10*ROW('Hygiene Data'!H129))="","",OFFSET('Hygiene Data'!$H$11,0,10*ROW('Hygiene Data'!H129)))</f>
        <v/>
      </c>
      <c r="EB135" s="296" t="str">
        <f ca="true">+IF(OFFSET('Hygiene Data'!$H$12,0,10*ROW('Hygiene Data'!H129))="","",OFFSET('Hygiene Data'!$H$12,0,10*ROW('Hygiene Data'!H129)))</f>
        <v/>
      </c>
      <c r="EC135" s="296" t="str">
        <f ca="true">+IF(OFFSET('Hygiene Data'!$H$13,0,10*ROW('Hygiene Data'!H129))="","",OFFSET('Hygiene Data'!$H$13,0,10*ROW('Hygiene Data'!H129)))</f>
        <v/>
      </c>
      <c r="ED135" s="296" t="str">
        <f ca="true">+IF(OFFSET('Hygiene Data'!$I$11,0,10*ROW('Hygiene Data'!I129))="","",OFFSET('Hygiene Data'!$I$11,0,10*ROW('Hygiene Data'!I129)))</f>
        <v/>
      </c>
      <c r="EE135" s="296" t="str">
        <f ca="true">+IF(OFFSET('Hygiene Data'!$I$12,0,10*ROW('Hygiene Data'!I129))="","",OFFSET('Hygiene Data'!$I$12,0,10*ROW('Hygiene Data'!I129)))</f>
        <v/>
      </c>
      <c r="EF135" s="296"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8" t="str">
        <f t="shared" ca="true" si="2"/>
        <v/>
      </c>
      <c r="D136" s="9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6"/>
      <c r="BS136" s="296" t="str">
        <f ca="true">+IF(OFFSET('Water Data'!$D$27,0,10*ROW('Water Data'!D130))="","",OFFSET('Water Data'!$D$27,0,10*ROW('Water Data'!D130)))</f>
        <v/>
      </c>
      <c r="BT136" s="296" t="str">
        <f ca="true">+IF(OFFSET('Water Data'!$D$28,0,10*ROW('Water Data'!D130))="","",OFFSET('Water Data'!$D$28,0,10*ROW('Water Data'!D130)))</f>
        <v/>
      </c>
      <c r="BU136" s="296" t="str">
        <f ca="true">+IF(OFFSET('Water Data'!$D$29,0,10*ROW('Water Data'!D130))="","",OFFSET('Water Data'!$D$29,0,10*ROW('Water Data'!D130)))</f>
        <v/>
      </c>
      <c r="BV136" s="296" t="str">
        <f ca="true">+IF(OFFSET('Water Data'!$E$27,0,10*ROW('Water Data'!E130))="","",OFFSET('Water Data'!$E$27,0,10*ROW('Water Data'!E130)))</f>
        <v/>
      </c>
      <c r="BW136" s="296" t="str">
        <f ca="true">+IF(OFFSET('Water Data'!$E$28,0,10*ROW('Water Data'!E130))="","",OFFSET('Water Data'!$E$28,0,10*ROW('Water Data'!E130)))</f>
        <v/>
      </c>
      <c r="BX136" s="296" t="str">
        <f ca="true">+IF(OFFSET('Water Data'!$E$29,0,10*ROW('Water Data'!E130))="","",OFFSET('Water Data'!$E$29,0,10*ROW('Water Data'!E130)))</f>
        <v/>
      </c>
      <c r="BY136" s="296" t="str">
        <f ca="true">+IF(OFFSET('Water Data'!$F$27,0,10*ROW('Water Data'!F130))="","",OFFSET('Water Data'!$F$27,0,10*ROW('Water Data'!F130)))</f>
        <v/>
      </c>
      <c r="BZ136" s="296" t="str">
        <f ca="true">+IF(OFFSET('Water Data'!$F$28,0,10*ROW('Water Data'!F130))="","",OFFSET('Water Data'!$F$28,0,10*ROW('Water Data'!F130)))</f>
        <v/>
      </c>
      <c r="CA136" s="296" t="str">
        <f ca="true">+IF(OFFSET('Water Data'!$F$29,0,10*ROW('Water Data'!F130))="","",OFFSET('Water Data'!$F$29,0,10*ROW('Water Data'!F130)))</f>
        <v/>
      </c>
      <c r="CB136" s="296" t="str">
        <f ca="true">+IF(OFFSET('Water Data'!$G$27,0,10*ROW('Water Data'!G130))="","",OFFSET('Water Data'!$G$27,0,10*ROW('Water Data'!G130)))</f>
        <v/>
      </c>
      <c r="CC136" s="296" t="str">
        <f ca="true">+IF(OFFSET('Water Data'!$G$28,0,10*ROW('Water Data'!G130))="","",OFFSET('Water Data'!$G$28,0,10*ROW('Water Data'!G130)))</f>
        <v/>
      </c>
      <c r="CD136" s="296" t="str">
        <f ca="true">+IF(OFFSET('Water Data'!$G$29,0,10*ROW('Water Data'!G130))="","",OFFSET('Water Data'!$G$29,0,10*ROW('Water Data'!G130)))</f>
        <v/>
      </c>
      <c r="CE136" s="296" t="str">
        <f ca="true">+IF(OFFSET('Water Data'!$H$27,0,10*ROW('Water Data'!H130))="","",OFFSET('Water Data'!$H$27,0,10*ROW('Water Data'!H130)))</f>
        <v/>
      </c>
      <c r="CF136" s="296" t="str">
        <f ca="true">+IF(OFFSET('Water Data'!$H$28,0,10*ROW('Water Data'!H130))="","",OFFSET('Water Data'!$H$28,0,10*ROW('Water Data'!H130)))</f>
        <v/>
      </c>
      <c r="CG136" s="296" t="str">
        <f ca="true">+IF(OFFSET('Water Data'!$H$29,0,10*ROW('Water Data'!H130))="","",OFFSET('Water Data'!$H$29,0,10*ROW('Water Data'!H130)))</f>
        <v/>
      </c>
      <c r="CH136" s="296" t="str">
        <f ca="true">+IF(OFFSET('Water Data'!$I$27,0,10*ROW('Water Data'!I130))="","",OFFSET('Water Data'!$I$27,0,10*ROW('Water Data'!I130)))</f>
        <v/>
      </c>
      <c r="CI136" s="296" t="str">
        <f ca="true">+IF(OFFSET('Water Data'!$I$28,0,10*ROW('Water Data'!I130))="","",OFFSET('Water Data'!$I$28,0,10*ROW('Water Data'!I130)))</f>
        <v/>
      </c>
      <c r="CJ136" s="296" t="str">
        <f ca="true">+IF(OFFSET('Water Data'!$I$29,0,10*ROW('Water Data'!I130))="","",OFFSET('Water Data'!$I$29,0,10*ROW('Water Data'!I130)))</f>
        <v/>
      </c>
      <c r="CK136" s="296" t="str">
        <f ca="true">+IF(OFFSET('Sanitation Data'!$D$28,0,10*ROW('Sanitation Data'!D130))="","",OFFSET('Sanitation Data'!$D$28,0,10*ROW('Sanitation Data'!D130)))</f>
        <v/>
      </c>
      <c r="CL136" s="296" t="str">
        <f ca="true">+IF(OFFSET('Sanitation Data'!$D$29,0,10*ROW('Sanitation Data'!D130))="","",OFFSET('Sanitation Data'!$D$29,0,10*ROW('Sanitation Data'!D130)))</f>
        <v/>
      </c>
      <c r="CM136" s="296" t="str">
        <f ca="true">+IF(OFFSET('Sanitation Data'!$D$30,0,10*ROW('Sanitation Data'!D130))="","",OFFSET('Sanitation Data'!$D$30,0,10*ROW('Sanitation Data'!D130)))</f>
        <v/>
      </c>
      <c r="CN136" s="296" t="str">
        <f ca="true">+IF(OFFSET('Sanitation Data'!$D$31,0,10*ROW('Sanitation Data'!D130))="","",OFFSET('Sanitation Data'!$D$31,0,10*ROW('Sanitation Data'!D130)))</f>
        <v/>
      </c>
      <c r="CO136" s="296" t="str">
        <f ca="true">+IF(OFFSET('Sanitation Data'!$D$32,0,10*ROW('Sanitation Data'!D130))="","",OFFSET('Sanitation Data'!$D$32,0,10*ROW('Sanitation Data'!D130)))</f>
        <v/>
      </c>
      <c r="CP136" s="296" t="str">
        <f ca="true">+IF(OFFSET('Sanitation Data'!$E$28,0,10*ROW('Sanitation Data'!E130))="","",OFFSET('Sanitation Data'!$E$28,0,10*ROW('Sanitation Data'!E130)))</f>
        <v/>
      </c>
      <c r="CQ136" s="296" t="str">
        <f ca="true">+IF(OFFSET('Sanitation Data'!$E$29,0,10*ROW('Sanitation Data'!E130))="","",OFFSET('Sanitation Data'!$E$29,0,10*ROW('Sanitation Data'!E130)))</f>
        <v/>
      </c>
      <c r="CR136" s="296" t="str">
        <f ca="true">+IF(OFFSET('Sanitation Data'!$E$30,0,10*ROW('Sanitation Data'!E130))="","",OFFSET('Sanitation Data'!$E$30,0,10*ROW('Sanitation Data'!E130)))</f>
        <v/>
      </c>
      <c r="CS136" s="296" t="str">
        <f ca="true">+IF(OFFSET('Sanitation Data'!$E$31,0,10*ROW('Sanitation Data'!E130))="","",OFFSET('Sanitation Data'!$E$31,0,10*ROW('Sanitation Data'!E130)))</f>
        <v/>
      </c>
      <c r="CT136" s="296" t="str">
        <f ca="true">+IF(OFFSET('Sanitation Data'!$E$32,0,10*ROW('Sanitation Data'!E130))="","",OFFSET('Sanitation Data'!$E$32,0,10*ROW('Sanitation Data'!E130)))</f>
        <v/>
      </c>
      <c r="CU136" s="296" t="str">
        <f ca="true">+IF(OFFSET('Sanitation Data'!$F$28,0,10*ROW('Sanitation Data'!F130))="","",OFFSET('Sanitation Data'!$F$28,0,10*ROW('Sanitation Data'!F130)))</f>
        <v/>
      </c>
      <c r="CV136" s="296" t="str">
        <f ca="true">+IF(OFFSET('Sanitation Data'!$F$29,0,10*ROW('Sanitation Data'!F130))="","",OFFSET('Sanitation Data'!$F$29,0,10*ROW('Sanitation Data'!F130)))</f>
        <v/>
      </c>
      <c r="CW136" s="296" t="str">
        <f ca="true">+IF(OFFSET('Sanitation Data'!$F$30,0,10*ROW('Sanitation Data'!F130))="","",OFFSET('Sanitation Data'!$F$30,0,10*ROW('Sanitation Data'!F130)))</f>
        <v/>
      </c>
      <c r="CX136" s="296" t="str">
        <f ca="true">+IF(OFFSET('Sanitation Data'!$F$31,0,10*ROW('Sanitation Data'!F130))="","",OFFSET('Sanitation Data'!$F$31,0,10*ROW('Sanitation Data'!F130)))</f>
        <v/>
      </c>
      <c r="CY136" s="296" t="str">
        <f ca="true">+IF(OFFSET('Sanitation Data'!$F$32,0,10*ROW('Sanitation Data'!F130))="","",OFFSET('Sanitation Data'!$F$32,0,10*ROW('Sanitation Data'!F130)))</f>
        <v/>
      </c>
      <c r="CZ136" s="296" t="str">
        <f ca="true">+IF(OFFSET('Sanitation Data'!$G$28,0,10*ROW('Sanitation Data'!G130))="","",OFFSET('Sanitation Data'!$G$28,0,10*ROW('Sanitation Data'!G130)))</f>
        <v/>
      </c>
      <c r="DA136" s="296" t="str">
        <f ca="true">+IF(OFFSET('Sanitation Data'!$G$29,0,10*ROW('Sanitation Data'!G130))="","",OFFSET('Sanitation Data'!$G$29,0,10*ROW('Sanitation Data'!G130)))</f>
        <v/>
      </c>
      <c r="DB136" s="296" t="str">
        <f ca="true">+IF(OFFSET('Sanitation Data'!$G$30,0,10*ROW('Sanitation Data'!G130))="","",OFFSET('Sanitation Data'!$G$30,0,10*ROW('Sanitation Data'!G130)))</f>
        <v/>
      </c>
      <c r="DC136" s="296" t="str">
        <f ca="true">+IF(OFFSET('Sanitation Data'!$G$31,0,10*ROW('Sanitation Data'!G130))="","",OFFSET('Sanitation Data'!$G$31,0,10*ROW('Sanitation Data'!G130)))</f>
        <v/>
      </c>
      <c r="DD136" s="296" t="str">
        <f ca="true">+IF(OFFSET('Sanitation Data'!$G$32,0,10*ROW('Sanitation Data'!G130))="","",OFFSET('Sanitation Data'!$G$32,0,10*ROW('Sanitation Data'!G130)))</f>
        <v/>
      </c>
      <c r="DE136" s="296" t="str">
        <f ca="true">+IF(OFFSET('Sanitation Data'!$H$28,0,10*ROW('Sanitation Data'!H130))="","",OFFSET('Sanitation Data'!$H$28,0,10*ROW('Sanitation Data'!H130)))</f>
        <v/>
      </c>
      <c r="DF136" s="296" t="str">
        <f ca="true">+IF(OFFSET('Sanitation Data'!$H$29,0,10*ROW('Sanitation Data'!H130))="","",OFFSET('Sanitation Data'!$H$29,0,10*ROW('Sanitation Data'!H130)))</f>
        <v/>
      </c>
      <c r="DG136" s="296" t="str">
        <f ca="true">+IF(OFFSET('Sanitation Data'!$H$30,0,10*ROW('Sanitation Data'!H130))="","",OFFSET('Sanitation Data'!$H$30,0,10*ROW('Sanitation Data'!H130)))</f>
        <v/>
      </c>
      <c r="DH136" s="296" t="str">
        <f ca="true">+IF(OFFSET('Sanitation Data'!$H$31,0,10*ROW('Sanitation Data'!H130))="","",OFFSET('Sanitation Data'!$H$31,0,10*ROW('Sanitation Data'!H130)))</f>
        <v/>
      </c>
      <c r="DI136" s="296" t="str">
        <f ca="true">+IF(OFFSET('Sanitation Data'!$H$32,0,10*ROW('Sanitation Data'!H130))="","",OFFSET('Sanitation Data'!$H$32,0,10*ROW('Sanitation Data'!H130)))</f>
        <v/>
      </c>
      <c r="DJ136" s="296" t="str">
        <f ca="true">+IF(OFFSET('Sanitation Data'!$I$28,0,10*ROW('Sanitation Data'!I130))="","",OFFSET('Sanitation Data'!$I$28,0,10*ROW('Sanitation Data'!I130)))</f>
        <v/>
      </c>
      <c r="DK136" s="296" t="str">
        <f ca="true">+IF(OFFSET('Sanitation Data'!$I$29,0,10*ROW('Sanitation Data'!I130))="","",OFFSET('Sanitation Data'!$I$29,0,10*ROW('Sanitation Data'!I130)))</f>
        <v/>
      </c>
      <c r="DL136" s="296" t="str">
        <f ca="true">+IF(OFFSET('Sanitation Data'!$I$30,0,10*ROW('Sanitation Data'!I130))="","",OFFSET('Sanitation Data'!$I$30,0,10*ROW('Sanitation Data'!I130)))</f>
        <v/>
      </c>
      <c r="DM136" s="296" t="str">
        <f ca="true">+IF(OFFSET('Sanitation Data'!$I$31,0,10*ROW('Sanitation Data'!I130))="","",OFFSET('Sanitation Data'!$I$31,0,10*ROW('Sanitation Data'!I130)))</f>
        <v/>
      </c>
      <c r="DN136" s="296" t="str">
        <f ca="true">+IF(OFFSET('Sanitation Data'!$I$32,0,10*ROW('Sanitation Data'!I130))="","",OFFSET('Sanitation Data'!$I$32,0,10*ROW('Sanitation Data'!I130)))</f>
        <v/>
      </c>
      <c r="DO136" s="296" t="str">
        <f ca="true">+IF(OFFSET('Hygiene Data'!$D$11,0,10*ROW('Hygiene Data'!D130))="","",OFFSET('Hygiene Data'!$D$11,0,10*ROW('Hygiene Data'!D130)))</f>
        <v/>
      </c>
      <c r="DP136" s="296" t="str">
        <f ca="true">+IF(OFFSET('Hygiene Data'!$D$12,0,10*ROW('Hygiene Data'!D130))="","",OFFSET('Hygiene Data'!$D$12,0,10*ROW('Hygiene Data'!D130)))</f>
        <v/>
      </c>
      <c r="DQ136" s="296" t="str">
        <f ca="true">+IF(OFFSET('Hygiene Data'!$D$13,0,10*ROW('Hygiene Data'!D130))="","",OFFSET('Hygiene Data'!$D$13,0,10*ROW('Hygiene Data'!D130)))</f>
        <v/>
      </c>
      <c r="DR136" s="296" t="str">
        <f ca="true">+IF(OFFSET('Hygiene Data'!$E$11,0,10*ROW('Hygiene Data'!E130))="","",OFFSET('Hygiene Data'!$E$11,0,10*ROW('Hygiene Data'!E130)))</f>
        <v/>
      </c>
      <c r="DS136" s="296" t="str">
        <f ca="true">+IF(OFFSET('Hygiene Data'!$E$12,0,10*ROW('Hygiene Data'!E130))="","",OFFSET('Hygiene Data'!$E$12,0,10*ROW('Hygiene Data'!E130)))</f>
        <v/>
      </c>
      <c r="DT136" s="296" t="str">
        <f ca="true">+IF(OFFSET('Hygiene Data'!$E$13,0,10*ROW('Hygiene Data'!E130))="","",OFFSET('Hygiene Data'!$E$13,0,10*ROW('Hygiene Data'!E130)))</f>
        <v/>
      </c>
      <c r="DU136" s="296" t="str">
        <f ca="true">+IF(OFFSET('Hygiene Data'!$F$11,0,10*ROW('Hygiene Data'!F130))="","",OFFSET('Hygiene Data'!$F$11,0,10*ROW('Hygiene Data'!F130)))</f>
        <v/>
      </c>
      <c r="DV136" s="296" t="str">
        <f ca="true">+IF(OFFSET('Hygiene Data'!$F$12,0,10*ROW('Hygiene Data'!F130))="","",OFFSET('Hygiene Data'!$F$12,0,10*ROW('Hygiene Data'!F130)))</f>
        <v/>
      </c>
      <c r="DW136" s="296" t="str">
        <f ca="true">+IF(OFFSET('Hygiene Data'!$F$13,0,10*ROW('Hygiene Data'!F130))="","",OFFSET('Hygiene Data'!$F$13,0,10*ROW('Hygiene Data'!F130)))</f>
        <v/>
      </c>
      <c r="DX136" s="296" t="str">
        <f ca="true">+IF(OFFSET('Hygiene Data'!$G$11,0,10*ROW('Hygiene Data'!G130))="","",OFFSET('Hygiene Data'!$G$11,0,10*ROW('Hygiene Data'!G130)))</f>
        <v/>
      </c>
      <c r="DY136" s="296" t="str">
        <f ca="true">+IF(OFFSET('Hygiene Data'!$G$12,0,10*ROW('Hygiene Data'!G130))="","",OFFSET('Hygiene Data'!$G$12,0,10*ROW('Hygiene Data'!G130)))</f>
        <v/>
      </c>
      <c r="DZ136" s="296" t="str">
        <f ca="true">+IF(OFFSET('Hygiene Data'!$G$13,0,10*ROW('Hygiene Data'!G130))="","",OFFSET('Hygiene Data'!$G$13,0,10*ROW('Hygiene Data'!G130)))</f>
        <v/>
      </c>
      <c r="EA136" s="296" t="str">
        <f ca="true">+IF(OFFSET('Hygiene Data'!$H$11,0,10*ROW('Hygiene Data'!H130))="","",OFFSET('Hygiene Data'!$H$11,0,10*ROW('Hygiene Data'!H130)))</f>
        <v/>
      </c>
      <c r="EB136" s="296" t="str">
        <f ca="true">+IF(OFFSET('Hygiene Data'!$H$12,0,10*ROW('Hygiene Data'!H130))="","",OFFSET('Hygiene Data'!$H$12,0,10*ROW('Hygiene Data'!H130)))</f>
        <v/>
      </c>
      <c r="EC136" s="296" t="str">
        <f ca="true">+IF(OFFSET('Hygiene Data'!$H$13,0,10*ROW('Hygiene Data'!H130))="","",OFFSET('Hygiene Data'!$H$13,0,10*ROW('Hygiene Data'!H130)))</f>
        <v/>
      </c>
      <c r="ED136" s="296" t="str">
        <f ca="true">+IF(OFFSET('Hygiene Data'!$I$11,0,10*ROW('Hygiene Data'!I130))="","",OFFSET('Hygiene Data'!$I$11,0,10*ROW('Hygiene Data'!I130)))</f>
        <v/>
      </c>
      <c r="EE136" s="296" t="str">
        <f ca="true">+IF(OFFSET('Hygiene Data'!$I$12,0,10*ROW('Hygiene Data'!I130))="","",OFFSET('Hygiene Data'!$I$12,0,10*ROW('Hygiene Data'!I130)))</f>
        <v/>
      </c>
      <c r="EF136" s="296"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8" t="str">
        <f t="shared" ca="true" si="2"/>
        <v/>
      </c>
      <c r="D137" s="9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6"/>
      <c r="BS137" s="296" t="str">
        <f ca="true">+IF(OFFSET('Water Data'!$D$27,0,10*ROW('Water Data'!D131))="","",OFFSET('Water Data'!$D$27,0,10*ROW('Water Data'!D131)))</f>
        <v/>
      </c>
      <c r="BT137" s="296" t="str">
        <f ca="true">+IF(OFFSET('Water Data'!$D$28,0,10*ROW('Water Data'!D131))="","",OFFSET('Water Data'!$D$28,0,10*ROW('Water Data'!D131)))</f>
        <v/>
      </c>
      <c r="BU137" s="296" t="str">
        <f ca="true">+IF(OFFSET('Water Data'!$D$29,0,10*ROW('Water Data'!D131))="","",OFFSET('Water Data'!$D$29,0,10*ROW('Water Data'!D131)))</f>
        <v/>
      </c>
      <c r="BV137" s="296" t="str">
        <f ca="true">+IF(OFFSET('Water Data'!$E$27,0,10*ROW('Water Data'!E131))="","",OFFSET('Water Data'!$E$27,0,10*ROW('Water Data'!E131)))</f>
        <v/>
      </c>
      <c r="BW137" s="296" t="str">
        <f ca="true">+IF(OFFSET('Water Data'!$E$28,0,10*ROW('Water Data'!E131))="","",OFFSET('Water Data'!$E$28,0,10*ROW('Water Data'!E131)))</f>
        <v/>
      </c>
      <c r="BX137" s="296" t="str">
        <f ca="true">+IF(OFFSET('Water Data'!$E$29,0,10*ROW('Water Data'!E131))="","",OFFSET('Water Data'!$E$29,0,10*ROW('Water Data'!E131)))</f>
        <v/>
      </c>
      <c r="BY137" s="296" t="str">
        <f ca="true">+IF(OFFSET('Water Data'!$F$27,0,10*ROW('Water Data'!F131))="","",OFFSET('Water Data'!$F$27,0,10*ROW('Water Data'!F131)))</f>
        <v/>
      </c>
      <c r="BZ137" s="296" t="str">
        <f ca="true">+IF(OFFSET('Water Data'!$F$28,0,10*ROW('Water Data'!F131))="","",OFFSET('Water Data'!$F$28,0,10*ROW('Water Data'!F131)))</f>
        <v/>
      </c>
      <c r="CA137" s="296" t="str">
        <f ca="true">+IF(OFFSET('Water Data'!$F$29,0,10*ROW('Water Data'!F131))="","",OFFSET('Water Data'!$F$29,0,10*ROW('Water Data'!F131)))</f>
        <v/>
      </c>
      <c r="CB137" s="296" t="str">
        <f ca="true">+IF(OFFSET('Water Data'!$G$27,0,10*ROW('Water Data'!G131))="","",OFFSET('Water Data'!$G$27,0,10*ROW('Water Data'!G131)))</f>
        <v/>
      </c>
      <c r="CC137" s="296" t="str">
        <f ca="true">+IF(OFFSET('Water Data'!$G$28,0,10*ROW('Water Data'!G131))="","",OFFSET('Water Data'!$G$28,0,10*ROW('Water Data'!G131)))</f>
        <v/>
      </c>
      <c r="CD137" s="296" t="str">
        <f ca="true">+IF(OFFSET('Water Data'!$G$29,0,10*ROW('Water Data'!G131))="","",OFFSET('Water Data'!$G$29,0,10*ROW('Water Data'!G131)))</f>
        <v/>
      </c>
      <c r="CE137" s="296" t="str">
        <f ca="true">+IF(OFFSET('Water Data'!$H$27,0,10*ROW('Water Data'!H131))="","",OFFSET('Water Data'!$H$27,0,10*ROW('Water Data'!H131)))</f>
        <v/>
      </c>
      <c r="CF137" s="296" t="str">
        <f ca="true">+IF(OFFSET('Water Data'!$H$28,0,10*ROW('Water Data'!H131))="","",OFFSET('Water Data'!$H$28,0,10*ROW('Water Data'!H131)))</f>
        <v/>
      </c>
      <c r="CG137" s="296" t="str">
        <f ca="true">+IF(OFFSET('Water Data'!$H$29,0,10*ROW('Water Data'!H131))="","",OFFSET('Water Data'!$H$29,0,10*ROW('Water Data'!H131)))</f>
        <v/>
      </c>
      <c r="CH137" s="296" t="str">
        <f ca="true">+IF(OFFSET('Water Data'!$I$27,0,10*ROW('Water Data'!I131))="","",OFFSET('Water Data'!$I$27,0,10*ROW('Water Data'!I131)))</f>
        <v/>
      </c>
      <c r="CI137" s="296" t="str">
        <f ca="true">+IF(OFFSET('Water Data'!$I$28,0,10*ROW('Water Data'!I131))="","",OFFSET('Water Data'!$I$28,0,10*ROW('Water Data'!I131)))</f>
        <v/>
      </c>
      <c r="CJ137" s="296" t="str">
        <f ca="true">+IF(OFFSET('Water Data'!$I$29,0,10*ROW('Water Data'!I131))="","",OFFSET('Water Data'!$I$29,0,10*ROW('Water Data'!I131)))</f>
        <v/>
      </c>
      <c r="CK137" s="296" t="str">
        <f ca="true">+IF(OFFSET('Sanitation Data'!$D$28,0,10*ROW('Sanitation Data'!D131))="","",OFFSET('Sanitation Data'!$D$28,0,10*ROW('Sanitation Data'!D131)))</f>
        <v/>
      </c>
      <c r="CL137" s="296" t="str">
        <f ca="true">+IF(OFFSET('Sanitation Data'!$D$29,0,10*ROW('Sanitation Data'!D131))="","",OFFSET('Sanitation Data'!$D$29,0,10*ROW('Sanitation Data'!D131)))</f>
        <v/>
      </c>
      <c r="CM137" s="296" t="str">
        <f ca="true">+IF(OFFSET('Sanitation Data'!$D$30,0,10*ROW('Sanitation Data'!D131))="","",OFFSET('Sanitation Data'!$D$30,0,10*ROW('Sanitation Data'!D131)))</f>
        <v/>
      </c>
      <c r="CN137" s="296" t="str">
        <f ca="true">+IF(OFFSET('Sanitation Data'!$D$31,0,10*ROW('Sanitation Data'!D131))="","",OFFSET('Sanitation Data'!$D$31,0,10*ROW('Sanitation Data'!D131)))</f>
        <v/>
      </c>
      <c r="CO137" s="296" t="str">
        <f ca="true">+IF(OFFSET('Sanitation Data'!$D$32,0,10*ROW('Sanitation Data'!D131))="","",OFFSET('Sanitation Data'!$D$32,0,10*ROW('Sanitation Data'!D131)))</f>
        <v/>
      </c>
      <c r="CP137" s="296" t="str">
        <f ca="true">+IF(OFFSET('Sanitation Data'!$E$28,0,10*ROW('Sanitation Data'!E131))="","",OFFSET('Sanitation Data'!$E$28,0,10*ROW('Sanitation Data'!E131)))</f>
        <v/>
      </c>
      <c r="CQ137" s="296" t="str">
        <f ca="true">+IF(OFFSET('Sanitation Data'!$E$29,0,10*ROW('Sanitation Data'!E131))="","",OFFSET('Sanitation Data'!$E$29,0,10*ROW('Sanitation Data'!E131)))</f>
        <v/>
      </c>
      <c r="CR137" s="296" t="str">
        <f ca="true">+IF(OFFSET('Sanitation Data'!$E$30,0,10*ROW('Sanitation Data'!E131))="","",OFFSET('Sanitation Data'!$E$30,0,10*ROW('Sanitation Data'!E131)))</f>
        <v/>
      </c>
      <c r="CS137" s="296" t="str">
        <f ca="true">+IF(OFFSET('Sanitation Data'!$E$31,0,10*ROW('Sanitation Data'!E131))="","",OFFSET('Sanitation Data'!$E$31,0,10*ROW('Sanitation Data'!E131)))</f>
        <v/>
      </c>
      <c r="CT137" s="296" t="str">
        <f ca="true">+IF(OFFSET('Sanitation Data'!$E$32,0,10*ROW('Sanitation Data'!E131))="","",OFFSET('Sanitation Data'!$E$32,0,10*ROW('Sanitation Data'!E131)))</f>
        <v/>
      </c>
      <c r="CU137" s="296" t="str">
        <f ca="true">+IF(OFFSET('Sanitation Data'!$F$28,0,10*ROW('Sanitation Data'!F131))="","",OFFSET('Sanitation Data'!$F$28,0,10*ROW('Sanitation Data'!F131)))</f>
        <v/>
      </c>
      <c r="CV137" s="296" t="str">
        <f ca="true">+IF(OFFSET('Sanitation Data'!$F$29,0,10*ROW('Sanitation Data'!F131))="","",OFFSET('Sanitation Data'!$F$29,0,10*ROW('Sanitation Data'!F131)))</f>
        <v/>
      </c>
      <c r="CW137" s="296" t="str">
        <f ca="true">+IF(OFFSET('Sanitation Data'!$F$30,0,10*ROW('Sanitation Data'!F131))="","",OFFSET('Sanitation Data'!$F$30,0,10*ROW('Sanitation Data'!F131)))</f>
        <v/>
      </c>
      <c r="CX137" s="296" t="str">
        <f ca="true">+IF(OFFSET('Sanitation Data'!$F$31,0,10*ROW('Sanitation Data'!F131))="","",OFFSET('Sanitation Data'!$F$31,0,10*ROW('Sanitation Data'!F131)))</f>
        <v/>
      </c>
      <c r="CY137" s="296" t="str">
        <f ca="true">+IF(OFFSET('Sanitation Data'!$F$32,0,10*ROW('Sanitation Data'!F131))="","",OFFSET('Sanitation Data'!$F$32,0,10*ROW('Sanitation Data'!F131)))</f>
        <v/>
      </c>
      <c r="CZ137" s="296" t="str">
        <f ca="true">+IF(OFFSET('Sanitation Data'!$G$28,0,10*ROW('Sanitation Data'!G131))="","",OFFSET('Sanitation Data'!$G$28,0,10*ROW('Sanitation Data'!G131)))</f>
        <v/>
      </c>
      <c r="DA137" s="296" t="str">
        <f ca="true">+IF(OFFSET('Sanitation Data'!$G$29,0,10*ROW('Sanitation Data'!G131))="","",OFFSET('Sanitation Data'!$G$29,0,10*ROW('Sanitation Data'!G131)))</f>
        <v/>
      </c>
      <c r="DB137" s="296" t="str">
        <f ca="true">+IF(OFFSET('Sanitation Data'!$G$30,0,10*ROW('Sanitation Data'!G131))="","",OFFSET('Sanitation Data'!$G$30,0,10*ROW('Sanitation Data'!G131)))</f>
        <v/>
      </c>
      <c r="DC137" s="296" t="str">
        <f ca="true">+IF(OFFSET('Sanitation Data'!$G$31,0,10*ROW('Sanitation Data'!G131))="","",OFFSET('Sanitation Data'!$G$31,0,10*ROW('Sanitation Data'!G131)))</f>
        <v/>
      </c>
      <c r="DD137" s="296" t="str">
        <f ca="true">+IF(OFFSET('Sanitation Data'!$G$32,0,10*ROW('Sanitation Data'!G131))="","",OFFSET('Sanitation Data'!$G$32,0,10*ROW('Sanitation Data'!G131)))</f>
        <v/>
      </c>
      <c r="DE137" s="296" t="str">
        <f ca="true">+IF(OFFSET('Sanitation Data'!$H$28,0,10*ROW('Sanitation Data'!H131))="","",OFFSET('Sanitation Data'!$H$28,0,10*ROW('Sanitation Data'!H131)))</f>
        <v/>
      </c>
      <c r="DF137" s="296" t="str">
        <f ca="true">+IF(OFFSET('Sanitation Data'!$H$29,0,10*ROW('Sanitation Data'!H131))="","",OFFSET('Sanitation Data'!$H$29,0,10*ROW('Sanitation Data'!H131)))</f>
        <v/>
      </c>
      <c r="DG137" s="296" t="str">
        <f ca="true">+IF(OFFSET('Sanitation Data'!$H$30,0,10*ROW('Sanitation Data'!H131))="","",OFFSET('Sanitation Data'!$H$30,0,10*ROW('Sanitation Data'!H131)))</f>
        <v/>
      </c>
      <c r="DH137" s="296" t="str">
        <f ca="true">+IF(OFFSET('Sanitation Data'!$H$31,0,10*ROW('Sanitation Data'!H131))="","",OFFSET('Sanitation Data'!$H$31,0,10*ROW('Sanitation Data'!H131)))</f>
        <v/>
      </c>
      <c r="DI137" s="296" t="str">
        <f ca="true">+IF(OFFSET('Sanitation Data'!$H$32,0,10*ROW('Sanitation Data'!H131))="","",OFFSET('Sanitation Data'!$H$32,0,10*ROW('Sanitation Data'!H131)))</f>
        <v/>
      </c>
      <c r="DJ137" s="296" t="str">
        <f ca="true">+IF(OFFSET('Sanitation Data'!$I$28,0,10*ROW('Sanitation Data'!I131))="","",OFFSET('Sanitation Data'!$I$28,0,10*ROW('Sanitation Data'!I131)))</f>
        <v/>
      </c>
      <c r="DK137" s="296" t="str">
        <f ca="true">+IF(OFFSET('Sanitation Data'!$I$29,0,10*ROW('Sanitation Data'!I131))="","",OFFSET('Sanitation Data'!$I$29,0,10*ROW('Sanitation Data'!I131)))</f>
        <v/>
      </c>
      <c r="DL137" s="296" t="str">
        <f ca="true">+IF(OFFSET('Sanitation Data'!$I$30,0,10*ROW('Sanitation Data'!I131))="","",OFFSET('Sanitation Data'!$I$30,0,10*ROW('Sanitation Data'!I131)))</f>
        <v/>
      </c>
      <c r="DM137" s="296" t="str">
        <f ca="true">+IF(OFFSET('Sanitation Data'!$I$31,0,10*ROW('Sanitation Data'!I131))="","",OFFSET('Sanitation Data'!$I$31,0,10*ROW('Sanitation Data'!I131)))</f>
        <v/>
      </c>
      <c r="DN137" s="296" t="str">
        <f ca="true">+IF(OFFSET('Sanitation Data'!$I$32,0,10*ROW('Sanitation Data'!I131))="","",OFFSET('Sanitation Data'!$I$32,0,10*ROW('Sanitation Data'!I131)))</f>
        <v/>
      </c>
      <c r="DO137" s="296" t="str">
        <f ca="true">+IF(OFFSET('Hygiene Data'!$D$11,0,10*ROW('Hygiene Data'!D131))="","",OFFSET('Hygiene Data'!$D$11,0,10*ROW('Hygiene Data'!D131)))</f>
        <v/>
      </c>
      <c r="DP137" s="296" t="str">
        <f ca="true">+IF(OFFSET('Hygiene Data'!$D$12,0,10*ROW('Hygiene Data'!D131))="","",OFFSET('Hygiene Data'!$D$12,0,10*ROW('Hygiene Data'!D131)))</f>
        <v/>
      </c>
      <c r="DQ137" s="296" t="str">
        <f ca="true">+IF(OFFSET('Hygiene Data'!$D$13,0,10*ROW('Hygiene Data'!D131))="","",OFFSET('Hygiene Data'!$D$13,0,10*ROW('Hygiene Data'!D131)))</f>
        <v/>
      </c>
      <c r="DR137" s="296" t="str">
        <f ca="true">+IF(OFFSET('Hygiene Data'!$E$11,0,10*ROW('Hygiene Data'!E131))="","",OFFSET('Hygiene Data'!$E$11,0,10*ROW('Hygiene Data'!E131)))</f>
        <v/>
      </c>
      <c r="DS137" s="296" t="str">
        <f ca="true">+IF(OFFSET('Hygiene Data'!$E$12,0,10*ROW('Hygiene Data'!E131))="","",OFFSET('Hygiene Data'!$E$12,0,10*ROW('Hygiene Data'!E131)))</f>
        <v/>
      </c>
      <c r="DT137" s="296" t="str">
        <f ca="true">+IF(OFFSET('Hygiene Data'!$E$13,0,10*ROW('Hygiene Data'!E131))="","",OFFSET('Hygiene Data'!$E$13,0,10*ROW('Hygiene Data'!E131)))</f>
        <v/>
      </c>
      <c r="DU137" s="296" t="str">
        <f ca="true">+IF(OFFSET('Hygiene Data'!$F$11,0,10*ROW('Hygiene Data'!F131))="","",OFFSET('Hygiene Data'!$F$11,0,10*ROW('Hygiene Data'!F131)))</f>
        <v/>
      </c>
      <c r="DV137" s="296" t="str">
        <f ca="true">+IF(OFFSET('Hygiene Data'!$F$12,0,10*ROW('Hygiene Data'!F131))="","",OFFSET('Hygiene Data'!$F$12,0,10*ROW('Hygiene Data'!F131)))</f>
        <v/>
      </c>
      <c r="DW137" s="296" t="str">
        <f ca="true">+IF(OFFSET('Hygiene Data'!$F$13,0,10*ROW('Hygiene Data'!F131))="","",OFFSET('Hygiene Data'!$F$13,0,10*ROW('Hygiene Data'!F131)))</f>
        <v/>
      </c>
      <c r="DX137" s="296" t="str">
        <f ca="true">+IF(OFFSET('Hygiene Data'!$G$11,0,10*ROW('Hygiene Data'!G131))="","",OFFSET('Hygiene Data'!$G$11,0,10*ROW('Hygiene Data'!G131)))</f>
        <v/>
      </c>
      <c r="DY137" s="296" t="str">
        <f ca="true">+IF(OFFSET('Hygiene Data'!$G$12,0,10*ROW('Hygiene Data'!G131))="","",OFFSET('Hygiene Data'!$G$12,0,10*ROW('Hygiene Data'!G131)))</f>
        <v/>
      </c>
      <c r="DZ137" s="296" t="str">
        <f ca="true">+IF(OFFSET('Hygiene Data'!$G$13,0,10*ROW('Hygiene Data'!G131))="","",OFFSET('Hygiene Data'!$G$13,0,10*ROW('Hygiene Data'!G131)))</f>
        <v/>
      </c>
      <c r="EA137" s="296" t="str">
        <f ca="true">+IF(OFFSET('Hygiene Data'!$H$11,0,10*ROW('Hygiene Data'!H131))="","",OFFSET('Hygiene Data'!$H$11,0,10*ROW('Hygiene Data'!H131)))</f>
        <v/>
      </c>
      <c r="EB137" s="296" t="str">
        <f ca="true">+IF(OFFSET('Hygiene Data'!$H$12,0,10*ROW('Hygiene Data'!H131))="","",OFFSET('Hygiene Data'!$H$12,0,10*ROW('Hygiene Data'!H131)))</f>
        <v/>
      </c>
      <c r="EC137" s="296" t="str">
        <f ca="true">+IF(OFFSET('Hygiene Data'!$H$13,0,10*ROW('Hygiene Data'!H131))="","",OFFSET('Hygiene Data'!$H$13,0,10*ROW('Hygiene Data'!H131)))</f>
        <v/>
      </c>
      <c r="ED137" s="296" t="str">
        <f ca="true">+IF(OFFSET('Hygiene Data'!$I$11,0,10*ROW('Hygiene Data'!I131))="","",OFFSET('Hygiene Data'!$I$11,0,10*ROW('Hygiene Data'!I131)))</f>
        <v/>
      </c>
      <c r="EE137" s="296" t="str">
        <f ca="true">+IF(OFFSET('Hygiene Data'!$I$12,0,10*ROW('Hygiene Data'!I131))="","",OFFSET('Hygiene Data'!$I$12,0,10*ROW('Hygiene Data'!I131)))</f>
        <v/>
      </c>
      <c r="EF137" s="296"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8" t="str">
        <f t="shared" ca="true" si="2"/>
        <v/>
      </c>
      <c r="D138" s="9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6"/>
      <c r="BS138" s="296" t="str">
        <f ca="true">+IF(OFFSET('Water Data'!$D$27,0,10*ROW('Water Data'!D132))="","",OFFSET('Water Data'!$D$27,0,10*ROW('Water Data'!D132)))</f>
        <v/>
      </c>
      <c r="BT138" s="296" t="str">
        <f ca="true">+IF(OFFSET('Water Data'!$D$28,0,10*ROW('Water Data'!D132))="","",OFFSET('Water Data'!$D$28,0,10*ROW('Water Data'!D132)))</f>
        <v/>
      </c>
      <c r="BU138" s="296" t="str">
        <f ca="true">+IF(OFFSET('Water Data'!$D$29,0,10*ROW('Water Data'!D132))="","",OFFSET('Water Data'!$D$29,0,10*ROW('Water Data'!D132)))</f>
        <v/>
      </c>
      <c r="BV138" s="296" t="str">
        <f ca="true">+IF(OFFSET('Water Data'!$E$27,0,10*ROW('Water Data'!E132))="","",OFFSET('Water Data'!$E$27,0,10*ROW('Water Data'!E132)))</f>
        <v/>
      </c>
      <c r="BW138" s="296" t="str">
        <f ca="true">+IF(OFFSET('Water Data'!$E$28,0,10*ROW('Water Data'!E132))="","",OFFSET('Water Data'!$E$28,0,10*ROW('Water Data'!E132)))</f>
        <v/>
      </c>
      <c r="BX138" s="296" t="str">
        <f ca="true">+IF(OFFSET('Water Data'!$E$29,0,10*ROW('Water Data'!E132))="","",OFFSET('Water Data'!$E$29,0,10*ROW('Water Data'!E132)))</f>
        <v/>
      </c>
      <c r="BY138" s="296" t="str">
        <f ca="true">+IF(OFFSET('Water Data'!$F$27,0,10*ROW('Water Data'!F132))="","",OFFSET('Water Data'!$F$27,0,10*ROW('Water Data'!F132)))</f>
        <v/>
      </c>
      <c r="BZ138" s="296" t="str">
        <f ca="true">+IF(OFFSET('Water Data'!$F$28,0,10*ROW('Water Data'!F132))="","",OFFSET('Water Data'!$F$28,0,10*ROW('Water Data'!F132)))</f>
        <v/>
      </c>
      <c r="CA138" s="296" t="str">
        <f ca="true">+IF(OFFSET('Water Data'!$F$29,0,10*ROW('Water Data'!F132))="","",OFFSET('Water Data'!$F$29,0,10*ROW('Water Data'!F132)))</f>
        <v/>
      </c>
      <c r="CB138" s="296" t="str">
        <f ca="true">+IF(OFFSET('Water Data'!$G$27,0,10*ROW('Water Data'!G132))="","",OFFSET('Water Data'!$G$27,0,10*ROW('Water Data'!G132)))</f>
        <v/>
      </c>
      <c r="CC138" s="296" t="str">
        <f ca="true">+IF(OFFSET('Water Data'!$G$28,0,10*ROW('Water Data'!G132))="","",OFFSET('Water Data'!$G$28,0,10*ROW('Water Data'!G132)))</f>
        <v/>
      </c>
      <c r="CD138" s="296" t="str">
        <f ca="true">+IF(OFFSET('Water Data'!$G$29,0,10*ROW('Water Data'!G132))="","",OFFSET('Water Data'!$G$29,0,10*ROW('Water Data'!G132)))</f>
        <v/>
      </c>
      <c r="CE138" s="296" t="str">
        <f ca="true">+IF(OFFSET('Water Data'!$H$27,0,10*ROW('Water Data'!H132))="","",OFFSET('Water Data'!$H$27,0,10*ROW('Water Data'!H132)))</f>
        <v/>
      </c>
      <c r="CF138" s="296" t="str">
        <f ca="true">+IF(OFFSET('Water Data'!$H$28,0,10*ROW('Water Data'!H132))="","",OFFSET('Water Data'!$H$28,0,10*ROW('Water Data'!H132)))</f>
        <v/>
      </c>
      <c r="CG138" s="296" t="str">
        <f ca="true">+IF(OFFSET('Water Data'!$H$29,0,10*ROW('Water Data'!H132))="","",OFFSET('Water Data'!$H$29,0,10*ROW('Water Data'!H132)))</f>
        <v/>
      </c>
      <c r="CH138" s="296" t="str">
        <f ca="true">+IF(OFFSET('Water Data'!$I$27,0,10*ROW('Water Data'!I132))="","",OFFSET('Water Data'!$I$27,0,10*ROW('Water Data'!I132)))</f>
        <v/>
      </c>
      <c r="CI138" s="296" t="str">
        <f ca="true">+IF(OFFSET('Water Data'!$I$28,0,10*ROW('Water Data'!I132))="","",OFFSET('Water Data'!$I$28,0,10*ROW('Water Data'!I132)))</f>
        <v/>
      </c>
      <c r="CJ138" s="296" t="str">
        <f ca="true">+IF(OFFSET('Water Data'!$I$29,0,10*ROW('Water Data'!I132))="","",OFFSET('Water Data'!$I$29,0,10*ROW('Water Data'!I132)))</f>
        <v/>
      </c>
      <c r="CK138" s="296" t="str">
        <f ca="true">+IF(OFFSET('Sanitation Data'!$D$28,0,10*ROW('Sanitation Data'!D132))="","",OFFSET('Sanitation Data'!$D$28,0,10*ROW('Sanitation Data'!D132)))</f>
        <v/>
      </c>
      <c r="CL138" s="296" t="str">
        <f ca="true">+IF(OFFSET('Sanitation Data'!$D$29,0,10*ROW('Sanitation Data'!D132))="","",OFFSET('Sanitation Data'!$D$29,0,10*ROW('Sanitation Data'!D132)))</f>
        <v/>
      </c>
      <c r="CM138" s="296" t="str">
        <f ca="true">+IF(OFFSET('Sanitation Data'!$D$30,0,10*ROW('Sanitation Data'!D132))="","",OFFSET('Sanitation Data'!$D$30,0,10*ROW('Sanitation Data'!D132)))</f>
        <v/>
      </c>
      <c r="CN138" s="296" t="str">
        <f ca="true">+IF(OFFSET('Sanitation Data'!$D$31,0,10*ROW('Sanitation Data'!D132))="","",OFFSET('Sanitation Data'!$D$31,0,10*ROW('Sanitation Data'!D132)))</f>
        <v/>
      </c>
      <c r="CO138" s="296" t="str">
        <f ca="true">+IF(OFFSET('Sanitation Data'!$D$32,0,10*ROW('Sanitation Data'!D132))="","",OFFSET('Sanitation Data'!$D$32,0,10*ROW('Sanitation Data'!D132)))</f>
        <v/>
      </c>
      <c r="CP138" s="296" t="str">
        <f ca="true">+IF(OFFSET('Sanitation Data'!$E$28,0,10*ROW('Sanitation Data'!E132))="","",OFFSET('Sanitation Data'!$E$28,0,10*ROW('Sanitation Data'!E132)))</f>
        <v/>
      </c>
      <c r="CQ138" s="296" t="str">
        <f ca="true">+IF(OFFSET('Sanitation Data'!$E$29,0,10*ROW('Sanitation Data'!E132))="","",OFFSET('Sanitation Data'!$E$29,0,10*ROW('Sanitation Data'!E132)))</f>
        <v/>
      </c>
      <c r="CR138" s="296" t="str">
        <f ca="true">+IF(OFFSET('Sanitation Data'!$E$30,0,10*ROW('Sanitation Data'!E132))="","",OFFSET('Sanitation Data'!$E$30,0,10*ROW('Sanitation Data'!E132)))</f>
        <v/>
      </c>
      <c r="CS138" s="296" t="str">
        <f ca="true">+IF(OFFSET('Sanitation Data'!$E$31,0,10*ROW('Sanitation Data'!E132))="","",OFFSET('Sanitation Data'!$E$31,0,10*ROW('Sanitation Data'!E132)))</f>
        <v/>
      </c>
      <c r="CT138" s="296" t="str">
        <f ca="true">+IF(OFFSET('Sanitation Data'!$E$32,0,10*ROW('Sanitation Data'!E132))="","",OFFSET('Sanitation Data'!$E$32,0,10*ROW('Sanitation Data'!E132)))</f>
        <v/>
      </c>
      <c r="CU138" s="296" t="str">
        <f ca="true">+IF(OFFSET('Sanitation Data'!$F$28,0,10*ROW('Sanitation Data'!F132))="","",OFFSET('Sanitation Data'!$F$28,0,10*ROW('Sanitation Data'!F132)))</f>
        <v/>
      </c>
      <c r="CV138" s="296" t="str">
        <f ca="true">+IF(OFFSET('Sanitation Data'!$F$29,0,10*ROW('Sanitation Data'!F132))="","",OFFSET('Sanitation Data'!$F$29,0,10*ROW('Sanitation Data'!F132)))</f>
        <v/>
      </c>
      <c r="CW138" s="296" t="str">
        <f ca="true">+IF(OFFSET('Sanitation Data'!$F$30,0,10*ROW('Sanitation Data'!F132))="","",OFFSET('Sanitation Data'!$F$30,0,10*ROW('Sanitation Data'!F132)))</f>
        <v/>
      </c>
      <c r="CX138" s="296" t="str">
        <f ca="true">+IF(OFFSET('Sanitation Data'!$F$31,0,10*ROW('Sanitation Data'!F132))="","",OFFSET('Sanitation Data'!$F$31,0,10*ROW('Sanitation Data'!F132)))</f>
        <v/>
      </c>
      <c r="CY138" s="296" t="str">
        <f ca="true">+IF(OFFSET('Sanitation Data'!$F$32,0,10*ROW('Sanitation Data'!F132))="","",OFFSET('Sanitation Data'!$F$32,0,10*ROW('Sanitation Data'!F132)))</f>
        <v/>
      </c>
      <c r="CZ138" s="296" t="str">
        <f ca="true">+IF(OFFSET('Sanitation Data'!$G$28,0,10*ROW('Sanitation Data'!G132))="","",OFFSET('Sanitation Data'!$G$28,0,10*ROW('Sanitation Data'!G132)))</f>
        <v/>
      </c>
      <c r="DA138" s="296" t="str">
        <f ca="true">+IF(OFFSET('Sanitation Data'!$G$29,0,10*ROW('Sanitation Data'!G132))="","",OFFSET('Sanitation Data'!$G$29,0,10*ROW('Sanitation Data'!G132)))</f>
        <v/>
      </c>
      <c r="DB138" s="296" t="str">
        <f ca="true">+IF(OFFSET('Sanitation Data'!$G$30,0,10*ROW('Sanitation Data'!G132))="","",OFFSET('Sanitation Data'!$G$30,0,10*ROW('Sanitation Data'!G132)))</f>
        <v/>
      </c>
      <c r="DC138" s="296" t="str">
        <f ca="true">+IF(OFFSET('Sanitation Data'!$G$31,0,10*ROW('Sanitation Data'!G132))="","",OFFSET('Sanitation Data'!$G$31,0,10*ROW('Sanitation Data'!G132)))</f>
        <v/>
      </c>
      <c r="DD138" s="296" t="str">
        <f ca="true">+IF(OFFSET('Sanitation Data'!$G$32,0,10*ROW('Sanitation Data'!G132))="","",OFFSET('Sanitation Data'!$G$32,0,10*ROW('Sanitation Data'!G132)))</f>
        <v/>
      </c>
      <c r="DE138" s="296" t="str">
        <f ca="true">+IF(OFFSET('Sanitation Data'!$H$28,0,10*ROW('Sanitation Data'!H132))="","",OFFSET('Sanitation Data'!$H$28,0,10*ROW('Sanitation Data'!H132)))</f>
        <v/>
      </c>
      <c r="DF138" s="296" t="str">
        <f ca="true">+IF(OFFSET('Sanitation Data'!$H$29,0,10*ROW('Sanitation Data'!H132))="","",OFFSET('Sanitation Data'!$H$29,0,10*ROW('Sanitation Data'!H132)))</f>
        <v/>
      </c>
      <c r="DG138" s="296" t="str">
        <f ca="true">+IF(OFFSET('Sanitation Data'!$H$30,0,10*ROW('Sanitation Data'!H132))="","",OFFSET('Sanitation Data'!$H$30,0,10*ROW('Sanitation Data'!H132)))</f>
        <v/>
      </c>
      <c r="DH138" s="296" t="str">
        <f ca="true">+IF(OFFSET('Sanitation Data'!$H$31,0,10*ROW('Sanitation Data'!H132))="","",OFFSET('Sanitation Data'!$H$31,0,10*ROW('Sanitation Data'!H132)))</f>
        <v/>
      </c>
      <c r="DI138" s="296" t="str">
        <f ca="true">+IF(OFFSET('Sanitation Data'!$H$32,0,10*ROW('Sanitation Data'!H132))="","",OFFSET('Sanitation Data'!$H$32,0,10*ROW('Sanitation Data'!H132)))</f>
        <v/>
      </c>
      <c r="DJ138" s="296" t="str">
        <f ca="true">+IF(OFFSET('Sanitation Data'!$I$28,0,10*ROW('Sanitation Data'!I132))="","",OFFSET('Sanitation Data'!$I$28,0,10*ROW('Sanitation Data'!I132)))</f>
        <v/>
      </c>
      <c r="DK138" s="296" t="str">
        <f ca="true">+IF(OFFSET('Sanitation Data'!$I$29,0,10*ROW('Sanitation Data'!I132))="","",OFFSET('Sanitation Data'!$I$29,0,10*ROW('Sanitation Data'!I132)))</f>
        <v/>
      </c>
      <c r="DL138" s="296" t="str">
        <f ca="true">+IF(OFFSET('Sanitation Data'!$I$30,0,10*ROW('Sanitation Data'!I132))="","",OFFSET('Sanitation Data'!$I$30,0,10*ROW('Sanitation Data'!I132)))</f>
        <v/>
      </c>
      <c r="DM138" s="296" t="str">
        <f ca="true">+IF(OFFSET('Sanitation Data'!$I$31,0,10*ROW('Sanitation Data'!I132))="","",OFFSET('Sanitation Data'!$I$31,0,10*ROW('Sanitation Data'!I132)))</f>
        <v/>
      </c>
      <c r="DN138" s="296" t="str">
        <f ca="true">+IF(OFFSET('Sanitation Data'!$I$32,0,10*ROW('Sanitation Data'!I132))="","",OFFSET('Sanitation Data'!$I$32,0,10*ROW('Sanitation Data'!I132)))</f>
        <v/>
      </c>
      <c r="DO138" s="296" t="str">
        <f ca="true">+IF(OFFSET('Hygiene Data'!$D$11,0,10*ROW('Hygiene Data'!D132))="","",OFFSET('Hygiene Data'!$D$11,0,10*ROW('Hygiene Data'!D132)))</f>
        <v/>
      </c>
      <c r="DP138" s="296" t="str">
        <f ca="true">+IF(OFFSET('Hygiene Data'!$D$12,0,10*ROW('Hygiene Data'!D132))="","",OFFSET('Hygiene Data'!$D$12,0,10*ROW('Hygiene Data'!D132)))</f>
        <v/>
      </c>
      <c r="DQ138" s="296" t="str">
        <f ca="true">+IF(OFFSET('Hygiene Data'!$D$13,0,10*ROW('Hygiene Data'!D132))="","",OFFSET('Hygiene Data'!$D$13,0,10*ROW('Hygiene Data'!D132)))</f>
        <v/>
      </c>
      <c r="DR138" s="296" t="str">
        <f ca="true">+IF(OFFSET('Hygiene Data'!$E$11,0,10*ROW('Hygiene Data'!E132))="","",OFFSET('Hygiene Data'!$E$11,0,10*ROW('Hygiene Data'!E132)))</f>
        <v/>
      </c>
      <c r="DS138" s="296" t="str">
        <f ca="true">+IF(OFFSET('Hygiene Data'!$E$12,0,10*ROW('Hygiene Data'!E132))="","",OFFSET('Hygiene Data'!$E$12,0,10*ROW('Hygiene Data'!E132)))</f>
        <v/>
      </c>
      <c r="DT138" s="296" t="str">
        <f ca="true">+IF(OFFSET('Hygiene Data'!$E$13,0,10*ROW('Hygiene Data'!E132))="","",OFFSET('Hygiene Data'!$E$13,0,10*ROW('Hygiene Data'!E132)))</f>
        <v/>
      </c>
      <c r="DU138" s="296" t="str">
        <f ca="true">+IF(OFFSET('Hygiene Data'!$F$11,0,10*ROW('Hygiene Data'!F132))="","",OFFSET('Hygiene Data'!$F$11,0,10*ROW('Hygiene Data'!F132)))</f>
        <v/>
      </c>
      <c r="DV138" s="296" t="str">
        <f ca="true">+IF(OFFSET('Hygiene Data'!$F$12,0,10*ROW('Hygiene Data'!F132))="","",OFFSET('Hygiene Data'!$F$12,0,10*ROW('Hygiene Data'!F132)))</f>
        <v/>
      </c>
      <c r="DW138" s="296" t="str">
        <f ca="true">+IF(OFFSET('Hygiene Data'!$F$13,0,10*ROW('Hygiene Data'!F132))="","",OFFSET('Hygiene Data'!$F$13,0,10*ROW('Hygiene Data'!F132)))</f>
        <v/>
      </c>
      <c r="DX138" s="296" t="str">
        <f ca="true">+IF(OFFSET('Hygiene Data'!$G$11,0,10*ROW('Hygiene Data'!G132))="","",OFFSET('Hygiene Data'!$G$11,0,10*ROW('Hygiene Data'!G132)))</f>
        <v/>
      </c>
      <c r="DY138" s="296" t="str">
        <f ca="true">+IF(OFFSET('Hygiene Data'!$G$12,0,10*ROW('Hygiene Data'!G132))="","",OFFSET('Hygiene Data'!$G$12,0,10*ROW('Hygiene Data'!G132)))</f>
        <v/>
      </c>
      <c r="DZ138" s="296" t="str">
        <f ca="true">+IF(OFFSET('Hygiene Data'!$G$13,0,10*ROW('Hygiene Data'!G132))="","",OFFSET('Hygiene Data'!$G$13,0,10*ROW('Hygiene Data'!G132)))</f>
        <v/>
      </c>
      <c r="EA138" s="296" t="str">
        <f ca="true">+IF(OFFSET('Hygiene Data'!$H$11,0,10*ROW('Hygiene Data'!H132))="","",OFFSET('Hygiene Data'!$H$11,0,10*ROW('Hygiene Data'!H132)))</f>
        <v/>
      </c>
      <c r="EB138" s="296" t="str">
        <f ca="true">+IF(OFFSET('Hygiene Data'!$H$12,0,10*ROW('Hygiene Data'!H132))="","",OFFSET('Hygiene Data'!$H$12,0,10*ROW('Hygiene Data'!H132)))</f>
        <v/>
      </c>
      <c r="EC138" s="296" t="str">
        <f ca="true">+IF(OFFSET('Hygiene Data'!$H$13,0,10*ROW('Hygiene Data'!H132))="","",OFFSET('Hygiene Data'!$H$13,0,10*ROW('Hygiene Data'!H132)))</f>
        <v/>
      </c>
      <c r="ED138" s="296" t="str">
        <f ca="true">+IF(OFFSET('Hygiene Data'!$I$11,0,10*ROW('Hygiene Data'!I132))="","",OFFSET('Hygiene Data'!$I$11,0,10*ROW('Hygiene Data'!I132)))</f>
        <v/>
      </c>
      <c r="EE138" s="296" t="str">
        <f ca="true">+IF(OFFSET('Hygiene Data'!$I$12,0,10*ROW('Hygiene Data'!I132))="","",OFFSET('Hygiene Data'!$I$12,0,10*ROW('Hygiene Data'!I132)))</f>
        <v/>
      </c>
      <c r="EF138" s="296"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8" t="str">
        <f t="shared" ca="true" si="2"/>
        <v/>
      </c>
      <c r="D139" s="9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6"/>
      <c r="BS139" s="296" t="str">
        <f ca="true">+IF(OFFSET('Water Data'!$D$27,0,10*ROW('Water Data'!D133))="","",OFFSET('Water Data'!$D$27,0,10*ROW('Water Data'!D133)))</f>
        <v/>
      </c>
      <c r="BT139" s="296" t="str">
        <f ca="true">+IF(OFFSET('Water Data'!$D$28,0,10*ROW('Water Data'!D133))="","",OFFSET('Water Data'!$D$28,0,10*ROW('Water Data'!D133)))</f>
        <v/>
      </c>
      <c r="BU139" s="296" t="str">
        <f ca="true">+IF(OFFSET('Water Data'!$D$29,0,10*ROW('Water Data'!D133))="","",OFFSET('Water Data'!$D$29,0,10*ROW('Water Data'!D133)))</f>
        <v/>
      </c>
      <c r="BV139" s="296" t="str">
        <f ca="true">+IF(OFFSET('Water Data'!$E$27,0,10*ROW('Water Data'!E133))="","",OFFSET('Water Data'!$E$27,0,10*ROW('Water Data'!E133)))</f>
        <v/>
      </c>
      <c r="BW139" s="296" t="str">
        <f ca="true">+IF(OFFSET('Water Data'!$E$28,0,10*ROW('Water Data'!E133))="","",OFFSET('Water Data'!$E$28,0,10*ROW('Water Data'!E133)))</f>
        <v/>
      </c>
      <c r="BX139" s="296" t="str">
        <f ca="true">+IF(OFFSET('Water Data'!$E$29,0,10*ROW('Water Data'!E133))="","",OFFSET('Water Data'!$E$29,0,10*ROW('Water Data'!E133)))</f>
        <v/>
      </c>
      <c r="BY139" s="296" t="str">
        <f ca="true">+IF(OFFSET('Water Data'!$F$27,0,10*ROW('Water Data'!F133))="","",OFFSET('Water Data'!$F$27,0,10*ROW('Water Data'!F133)))</f>
        <v/>
      </c>
      <c r="BZ139" s="296" t="str">
        <f ca="true">+IF(OFFSET('Water Data'!$F$28,0,10*ROW('Water Data'!F133))="","",OFFSET('Water Data'!$F$28,0,10*ROW('Water Data'!F133)))</f>
        <v/>
      </c>
      <c r="CA139" s="296" t="str">
        <f ca="true">+IF(OFFSET('Water Data'!$F$29,0,10*ROW('Water Data'!F133))="","",OFFSET('Water Data'!$F$29,0,10*ROW('Water Data'!F133)))</f>
        <v/>
      </c>
      <c r="CB139" s="296" t="str">
        <f ca="true">+IF(OFFSET('Water Data'!$G$27,0,10*ROW('Water Data'!G133))="","",OFFSET('Water Data'!$G$27,0,10*ROW('Water Data'!G133)))</f>
        <v/>
      </c>
      <c r="CC139" s="296" t="str">
        <f ca="true">+IF(OFFSET('Water Data'!$G$28,0,10*ROW('Water Data'!G133))="","",OFFSET('Water Data'!$G$28,0,10*ROW('Water Data'!G133)))</f>
        <v/>
      </c>
      <c r="CD139" s="296" t="str">
        <f ca="true">+IF(OFFSET('Water Data'!$G$29,0,10*ROW('Water Data'!G133))="","",OFFSET('Water Data'!$G$29,0,10*ROW('Water Data'!G133)))</f>
        <v/>
      </c>
      <c r="CE139" s="296" t="str">
        <f ca="true">+IF(OFFSET('Water Data'!$H$27,0,10*ROW('Water Data'!H133))="","",OFFSET('Water Data'!$H$27,0,10*ROW('Water Data'!H133)))</f>
        <v/>
      </c>
      <c r="CF139" s="296" t="str">
        <f ca="true">+IF(OFFSET('Water Data'!$H$28,0,10*ROW('Water Data'!H133))="","",OFFSET('Water Data'!$H$28,0,10*ROW('Water Data'!H133)))</f>
        <v/>
      </c>
      <c r="CG139" s="296" t="str">
        <f ca="true">+IF(OFFSET('Water Data'!$H$29,0,10*ROW('Water Data'!H133))="","",OFFSET('Water Data'!$H$29,0,10*ROW('Water Data'!H133)))</f>
        <v/>
      </c>
      <c r="CH139" s="296" t="str">
        <f ca="true">+IF(OFFSET('Water Data'!$I$27,0,10*ROW('Water Data'!I133))="","",OFFSET('Water Data'!$I$27,0,10*ROW('Water Data'!I133)))</f>
        <v/>
      </c>
      <c r="CI139" s="296" t="str">
        <f ca="true">+IF(OFFSET('Water Data'!$I$28,0,10*ROW('Water Data'!I133))="","",OFFSET('Water Data'!$I$28,0,10*ROW('Water Data'!I133)))</f>
        <v/>
      </c>
      <c r="CJ139" s="296" t="str">
        <f ca="true">+IF(OFFSET('Water Data'!$I$29,0,10*ROW('Water Data'!I133))="","",OFFSET('Water Data'!$I$29,0,10*ROW('Water Data'!I133)))</f>
        <v/>
      </c>
      <c r="CK139" s="296" t="str">
        <f ca="true">+IF(OFFSET('Sanitation Data'!$D$28,0,10*ROW('Sanitation Data'!D133))="","",OFFSET('Sanitation Data'!$D$28,0,10*ROW('Sanitation Data'!D133)))</f>
        <v/>
      </c>
      <c r="CL139" s="296" t="str">
        <f ca="true">+IF(OFFSET('Sanitation Data'!$D$29,0,10*ROW('Sanitation Data'!D133))="","",OFFSET('Sanitation Data'!$D$29,0,10*ROW('Sanitation Data'!D133)))</f>
        <v/>
      </c>
      <c r="CM139" s="296" t="str">
        <f ca="true">+IF(OFFSET('Sanitation Data'!$D$30,0,10*ROW('Sanitation Data'!D133))="","",OFFSET('Sanitation Data'!$D$30,0,10*ROW('Sanitation Data'!D133)))</f>
        <v/>
      </c>
      <c r="CN139" s="296" t="str">
        <f ca="true">+IF(OFFSET('Sanitation Data'!$D$31,0,10*ROW('Sanitation Data'!D133))="","",OFFSET('Sanitation Data'!$D$31,0,10*ROW('Sanitation Data'!D133)))</f>
        <v/>
      </c>
      <c r="CO139" s="296" t="str">
        <f ca="true">+IF(OFFSET('Sanitation Data'!$D$32,0,10*ROW('Sanitation Data'!D133))="","",OFFSET('Sanitation Data'!$D$32,0,10*ROW('Sanitation Data'!D133)))</f>
        <v/>
      </c>
      <c r="CP139" s="296" t="str">
        <f ca="true">+IF(OFFSET('Sanitation Data'!$E$28,0,10*ROW('Sanitation Data'!E133))="","",OFFSET('Sanitation Data'!$E$28,0,10*ROW('Sanitation Data'!E133)))</f>
        <v/>
      </c>
      <c r="CQ139" s="296" t="str">
        <f ca="true">+IF(OFFSET('Sanitation Data'!$E$29,0,10*ROW('Sanitation Data'!E133))="","",OFFSET('Sanitation Data'!$E$29,0,10*ROW('Sanitation Data'!E133)))</f>
        <v/>
      </c>
      <c r="CR139" s="296" t="str">
        <f ca="true">+IF(OFFSET('Sanitation Data'!$E$30,0,10*ROW('Sanitation Data'!E133))="","",OFFSET('Sanitation Data'!$E$30,0,10*ROW('Sanitation Data'!E133)))</f>
        <v/>
      </c>
      <c r="CS139" s="296" t="str">
        <f ca="true">+IF(OFFSET('Sanitation Data'!$E$31,0,10*ROW('Sanitation Data'!E133))="","",OFFSET('Sanitation Data'!$E$31,0,10*ROW('Sanitation Data'!E133)))</f>
        <v/>
      </c>
      <c r="CT139" s="296" t="str">
        <f ca="true">+IF(OFFSET('Sanitation Data'!$E$32,0,10*ROW('Sanitation Data'!E133))="","",OFFSET('Sanitation Data'!$E$32,0,10*ROW('Sanitation Data'!E133)))</f>
        <v/>
      </c>
      <c r="CU139" s="296" t="str">
        <f ca="true">+IF(OFFSET('Sanitation Data'!$F$28,0,10*ROW('Sanitation Data'!F133))="","",OFFSET('Sanitation Data'!$F$28,0,10*ROW('Sanitation Data'!F133)))</f>
        <v/>
      </c>
      <c r="CV139" s="296" t="str">
        <f ca="true">+IF(OFFSET('Sanitation Data'!$F$29,0,10*ROW('Sanitation Data'!F133))="","",OFFSET('Sanitation Data'!$F$29,0,10*ROW('Sanitation Data'!F133)))</f>
        <v/>
      </c>
      <c r="CW139" s="296" t="str">
        <f ca="true">+IF(OFFSET('Sanitation Data'!$F$30,0,10*ROW('Sanitation Data'!F133))="","",OFFSET('Sanitation Data'!$F$30,0,10*ROW('Sanitation Data'!F133)))</f>
        <v/>
      </c>
      <c r="CX139" s="296" t="str">
        <f ca="true">+IF(OFFSET('Sanitation Data'!$F$31,0,10*ROW('Sanitation Data'!F133))="","",OFFSET('Sanitation Data'!$F$31,0,10*ROW('Sanitation Data'!F133)))</f>
        <v/>
      </c>
      <c r="CY139" s="296" t="str">
        <f ca="true">+IF(OFFSET('Sanitation Data'!$F$32,0,10*ROW('Sanitation Data'!F133))="","",OFFSET('Sanitation Data'!$F$32,0,10*ROW('Sanitation Data'!F133)))</f>
        <v/>
      </c>
      <c r="CZ139" s="296" t="str">
        <f ca="true">+IF(OFFSET('Sanitation Data'!$G$28,0,10*ROW('Sanitation Data'!G133))="","",OFFSET('Sanitation Data'!$G$28,0,10*ROW('Sanitation Data'!G133)))</f>
        <v/>
      </c>
      <c r="DA139" s="296" t="str">
        <f ca="true">+IF(OFFSET('Sanitation Data'!$G$29,0,10*ROW('Sanitation Data'!G133))="","",OFFSET('Sanitation Data'!$G$29,0,10*ROW('Sanitation Data'!G133)))</f>
        <v/>
      </c>
      <c r="DB139" s="296" t="str">
        <f ca="true">+IF(OFFSET('Sanitation Data'!$G$30,0,10*ROW('Sanitation Data'!G133))="","",OFFSET('Sanitation Data'!$G$30,0,10*ROW('Sanitation Data'!G133)))</f>
        <v/>
      </c>
      <c r="DC139" s="296" t="str">
        <f ca="true">+IF(OFFSET('Sanitation Data'!$G$31,0,10*ROW('Sanitation Data'!G133))="","",OFFSET('Sanitation Data'!$G$31,0,10*ROW('Sanitation Data'!G133)))</f>
        <v/>
      </c>
      <c r="DD139" s="296" t="str">
        <f ca="true">+IF(OFFSET('Sanitation Data'!$G$32,0,10*ROW('Sanitation Data'!G133))="","",OFFSET('Sanitation Data'!$G$32,0,10*ROW('Sanitation Data'!G133)))</f>
        <v/>
      </c>
      <c r="DE139" s="296" t="str">
        <f ca="true">+IF(OFFSET('Sanitation Data'!$H$28,0,10*ROW('Sanitation Data'!H133))="","",OFFSET('Sanitation Data'!$H$28,0,10*ROW('Sanitation Data'!H133)))</f>
        <v/>
      </c>
      <c r="DF139" s="296" t="str">
        <f ca="true">+IF(OFFSET('Sanitation Data'!$H$29,0,10*ROW('Sanitation Data'!H133))="","",OFFSET('Sanitation Data'!$H$29,0,10*ROW('Sanitation Data'!H133)))</f>
        <v/>
      </c>
      <c r="DG139" s="296" t="str">
        <f ca="true">+IF(OFFSET('Sanitation Data'!$H$30,0,10*ROW('Sanitation Data'!H133))="","",OFFSET('Sanitation Data'!$H$30,0,10*ROW('Sanitation Data'!H133)))</f>
        <v/>
      </c>
      <c r="DH139" s="296" t="str">
        <f ca="true">+IF(OFFSET('Sanitation Data'!$H$31,0,10*ROW('Sanitation Data'!H133))="","",OFFSET('Sanitation Data'!$H$31,0,10*ROW('Sanitation Data'!H133)))</f>
        <v/>
      </c>
      <c r="DI139" s="296" t="str">
        <f ca="true">+IF(OFFSET('Sanitation Data'!$H$32,0,10*ROW('Sanitation Data'!H133))="","",OFFSET('Sanitation Data'!$H$32,0,10*ROW('Sanitation Data'!H133)))</f>
        <v/>
      </c>
      <c r="DJ139" s="296" t="str">
        <f ca="true">+IF(OFFSET('Sanitation Data'!$I$28,0,10*ROW('Sanitation Data'!I133))="","",OFFSET('Sanitation Data'!$I$28,0,10*ROW('Sanitation Data'!I133)))</f>
        <v/>
      </c>
      <c r="DK139" s="296" t="str">
        <f ca="true">+IF(OFFSET('Sanitation Data'!$I$29,0,10*ROW('Sanitation Data'!I133))="","",OFFSET('Sanitation Data'!$I$29,0,10*ROW('Sanitation Data'!I133)))</f>
        <v/>
      </c>
      <c r="DL139" s="296" t="str">
        <f ca="true">+IF(OFFSET('Sanitation Data'!$I$30,0,10*ROW('Sanitation Data'!I133))="","",OFFSET('Sanitation Data'!$I$30,0,10*ROW('Sanitation Data'!I133)))</f>
        <v/>
      </c>
      <c r="DM139" s="296" t="str">
        <f ca="true">+IF(OFFSET('Sanitation Data'!$I$31,0,10*ROW('Sanitation Data'!I133))="","",OFFSET('Sanitation Data'!$I$31,0,10*ROW('Sanitation Data'!I133)))</f>
        <v/>
      </c>
      <c r="DN139" s="296" t="str">
        <f ca="true">+IF(OFFSET('Sanitation Data'!$I$32,0,10*ROW('Sanitation Data'!I133))="","",OFFSET('Sanitation Data'!$I$32,0,10*ROW('Sanitation Data'!I133)))</f>
        <v/>
      </c>
      <c r="DO139" s="296" t="str">
        <f ca="true">+IF(OFFSET('Hygiene Data'!$D$11,0,10*ROW('Hygiene Data'!D133))="","",OFFSET('Hygiene Data'!$D$11,0,10*ROW('Hygiene Data'!D133)))</f>
        <v/>
      </c>
      <c r="DP139" s="296" t="str">
        <f ca="true">+IF(OFFSET('Hygiene Data'!$D$12,0,10*ROW('Hygiene Data'!D133))="","",OFFSET('Hygiene Data'!$D$12,0,10*ROW('Hygiene Data'!D133)))</f>
        <v/>
      </c>
      <c r="DQ139" s="296" t="str">
        <f ca="true">+IF(OFFSET('Hygiene Data'!$D$13,0,10*ROW('Hygiene Data'!D133))="","",OFFSET('Hygiene Data'!$D$13,0,10*ROW('Hygiene Data'!D133)))</f>
        <v/>
      </c>
      <c r="DR139" s="296" t="str">
        <f ca="true">+IF(OFFSET('Hygiene Data'!$E$11,0,10*ROW('Hygiene Data'!E133))="","",OFFSET('Hygiene Data'!$E$11,0,10*ROW('Hygiene Data'!E133)))</f>
        <v/>
      </c>
      <c r="DS139" s="296" t="str">
        <f ca="true">+IF(OFFSET('Hygiene Data'!$E$12,0,10*ROW('Hygiene Data'!E133))="","",OFFSET('Hygiene Data'!$E$12,0,10*ROW('Hygiene Data'!E133)))</f>
        <v/>
      </c>
      <c r="DT139" s="296" t="str">
        <f ca="true">+IF(OFFSET('Hygiene Data'!$E$13,0,10*ROW('Hygiene Data'!E133))="","",OFFSET('Hygiene Data'!$E$13,0,10*ROW('Hygiene Data'!E133)))</f>
        <v/>
      </c>
      <c r="DU139" s="296" t="str">
        <f ca="true">+IF(OFFSET('Hygiene Data'!$F$11,0,10*ROW('Hygiene Data'!F133))="","",OFFSET('Hygiene Data'!$F$11,0,10*ROW('Hygiene Data'!F133)))</f>
        <v/>
      </c>
      <c r="DV139" s="296" t="str">
        <f ca="true">+IF(OFFSET('Hygiene Data'!$F$12,0,10*ROW('Hygiene Data'!F133))="","",OFFSET('Hygiene Data'!$F$12,0,10*ROW('Hygiene Data'!F133)))</f>
        <v/>
      </c>
      <c r="DW139" s="296" t="str">
        <f ca="true">+IF(OFFSET('Hygiene Data'!$F$13,0,10*ROW('Hygiene Data'!F133))="","",OFFSET('Hygiene Data'!$F$13,0,10*ROW('Hygiene Data'!F133)))</f>
        <v/>
      </c>
      <c r="DX139" s="296" t="str">
        <f ca="true">+IF(OFFSET('Hygiene Data'!$G$11,0,10*ROW('Hygiene Data'!G133))="","",OFFSET('Hygiene Data'!$G$11,0,10*ROW('Hygiene Data'!G133)))</f>
        <v/>
      </c>
      <c r="DY139" s="296" t="str">
        <f ca="true">+IF(OFFSET('Hygiene Data'!$G$12,0,10*ROW('Hygiene Data'!G133))="","",OFFSET('Hygiene Data'!$G$12,0,10*ROW('Hygiene Data'!G133)))</f>
        <v/>
      </c>
      <c r="DZ139" s="296" t="str">
        <f ca="true">+IF(OFFSET('Hygiene Data'!$G$13,0,10*ROW('Hygiene Data'!G133))="","",OFFSET('Hygiene Data'!$G$13,0,10*ROW('Hygiene Data'!G133)))</f>
        <v/>
      </c>
      <c r="EA139" s="296" t="str">
        <f ca="true">+IF(OFFSET('Hygiene Data'!$H$11,0,10*ROW('Hygiene Data'!H133))="","",OFFSET('Hygiene Data'!$H$11,0,10*ROW('Hygiene Data'!H133)))</f>
        <v/>
      </c>
      <c r="EB139" s="296" t="str">
        <f ca="true">+IF(OFFSET('Hygiene Data'!$H$12,0,10*ROW('Hygiene Data'!H133))="","",OFFSET('Hygiene Data'!$H$12,0,10*ROW('Hygiene Data'!H133)))</f>
        <v/>
      </c>
      <c r="EC139" s="296" t="str">
        <f ca="true">+IF(OFFSET('Hygiene Data'!$H$13,0,10*ROW('Hygiene Data'!H133))="","",OFFSET('Hygiene Data'!$H$13,0,10*ROW('Hygiene Data'!H133)))</f>
        <v/>
      </c>
      <c r="ED139" s="296" t="str">
        <f ca="true">+IF(OFFSET('Hygiene Data'!$I$11,0,10*ROW('Hygiene Data'!I133))="","",OFFSET('Hygiene Data'!$I$11,0,10*ROW('Hygiene Data'!I133)))</f>
        <v/>
      </c>
      <c r="EE139" s="296" t="str">
        <f ca="true">+IF(OFFSET('Hygiene Data'!$I$12,0,10*ROW('Hygiene Data'!I133))="","",OFFSET('Hygiene Data'!$I$12,0,10*ROW('Hygiene Data'!I133)))</f>
        <v/>
      </c>
      <c r="EF139" s="296"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8" t="str">
        <f t="shared" ca="true" si="2"/>
        <v/>
      </c>
      <c r="D140" s="9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6"/>
      <c r="BS140" s="296" t="str">
        <f ca="true">+IF(OFFSET('Water Data'!$D$27,0,10*ROW('Water Data'!D134))="","",OFFSET('Water Data'!$D$27,0,10*ROW('Water Data'!D134)))</f>
        <v/>
      </c>
      <c r="BT140" s="296" t="str">
        <f ca="true">+IF(OFFSET('Water Data'!$D$28,0,10*ROW('Water Data'!D134))="","",OFFSET('Water Data'!$D$28,0,10*ROW('Water Data'!D134)))</f>
        <v/>
      </c>
      <c r="BU140" s="296" t="str">
        <f ca="true">+IF(OFFSET('Water Data'!$D$29,0,10*ROW('Water Data'!D134))="","",OFFSET('Water Data'!$D$29,0,10*ROW('Water Data'!D134)))</f>
        <v/>
      </c>
      <c r="BV140" s="296" t="str">
        <f ca="true">+IF(OFFSET('Water Data'!$E$27,0,10*ROW('Water Data'!E134))="","",OFFSET('Water Data'!$E$27,0,10*ROW('Water Data'!E134)))</f>
        <v/>
      </c>
      <c r="BW140" s="296" t="str">
        <f ca="true">+IF(OFFSET('Water Data'!$E$28,0,10*ROW('Water Data'!E134))="","",OFFSET('Water Data'!$E$28,0,10*ROW('Water Data'!E134)))</f>
        <v/>
      </c>
      <c r="BX140" s="296" t="str">
        <f ca="true">+IF(OFFSET('Water Data'!$E$29,0,10*ROW('Water Data'!E134))="","",OFFSET('Water Data'!$E$29,0,10*ROW('Water Data'!E134)))</f>
        <v/>
      </c>
      <c r="BY140" s="296" t="str">
        <f ca="true">+IF(OFFSET('Water Data'!$F$27,0,10*ROW('Water Data'!F134))="","",OFFSET('Water Data'!$F$27,0,10*ROW('Water Data'!F134)))</f>
        <v/>
      </c>
      <c r="BZ140" s="296" t="str">
        <f ca="true">+IF(OFFSET('Water Data'!$F$28,0,10*ROW('Water Data'!F134))="","",OFFSET('Water Data'!$F$28,0,10*ROW('Water Data'!F134)))</f>
        <v/>
      </c>
      <c r="CA140" s="296" t="str">
        <f ca="true">+IF(OFFSET('Water Data'!$F$29,0,10*ROW('Water Data'!F134))="","",OFFSET('Water Data'!$F$29,0,10*ROW('Water Data'!F134)))</f>
        <v/>
      </c>
      <c r="CB140" s="296" t="str">
        <f ca="true">+IF(OFFSET('Water Data'!$G$27,0,10*ROW('Water Data'!G134))="","",OFFSET('Water Data'!$G$27,0,10*ROW('Water Data'!G134)))</f>
        <v/>
      </c>
      <c r="CC140" s="296" t="str">
        <f ca="true">+IF(OFFSET('Water Data'!$G$28,0,10*ROW('Water Data'!G134))="","",OFFSET('Water Data'!$G$28,0,10*ROW('Water Data'!G134)))</f>
        <v/>
      </c>
      <c r="CD140" s="296" t="str">
        <f ca="true">+IF(OFFSET('Water Data'!$G$29,0,10*ROW('Water Data'!G134))="","",OFFSET('Water Data'!$G$29,0,10*ROW('Water Data'!G134)))</f>
        <v/>
      </c>
      <c r="CE140" s="296" t="str">
        <f ca="true">+IF(OFFSET('Water Data'!$H$27,0,10*ROW('Water Data'!H134))="","",OFFSET('Water Data'!$H$27,0,10*ROW('Water Data'!H134)))</f>
        <v/>
      </c>
      <c r="CF140" s="296" t="str">
        <f ca="true">+IF(OFFSET('Water Data'!$H$28,0,10*ROW('Water Data'!H134))="","",OFFSET('Water Data'!$H$28,0,10*ROW('Water Data'!H134)))</f>
        <v/>
      </c>
      <c r="CG140" s="296" t="str">
        <f ca="true">+IF(OFFSET('Water Data'!$H$29,0,10*ROW('Water Data'!H134))="","",OFFSET('Water Data'!$H$29,0,10*ROW('Water Data'!H134)))</f>
        <v/>
      </c>
      <c r="CH140" s="296" t="str">
        <f ca="true">+IF(OFFSET('Water Data'!$I$27,0,10*ROW('Water Data'!I134))="","",OFFSET('Water Data'!$I$27,0,10*ROW('Water Data'!I134)))</f>
        <v/>
      </c>
      <c r="CI140" s="296" t="str">
        <f ca="true">+IF(OFFSET('Water Data'!$I$28,0,10*ROW('Water Data'!I134))="","",OFFSET('Water Data'!$I$28,0,10*ROW('Water Data'!I134)))</f>
        <v/>
      </c>
      <c r="CJ140" s="296" t="str">
        <f ca="true">+IF(OFFSET('Water Data'!$I$29,0,10*ROW('Water Data'!I134))="","",OFFSET('Water Data'!$I$29,0,10*ROW('Water Data'!I134)))</f>
        <v/>
      </c>
      <c r="CK140" s="296" t="str">
        <f ca="true">+IF(OFFSET('Sanitation Data'!$D$28,0,10*ROW('Sanitation Data'!D134))="","",OFFSET('Sanitation Data'!$D$28,0,10*ROW('Sanitation Data'!D134)))</f>
        <v/>
      </c>
      <c r="CL140" s="296" t="str">
        <f ca="true">+IF(OFFSET('Sanitation Data'!$D$29,0,10*ROW('Sanitation Data'!D134))="","",OFFSET('Sanitation Data'!$D$29,0,10*ROW('Sanitation Data'!D134)))</f>
        <v/>
      </c>
      <c r="CM140" s="296" t="str">
        <f ca="true">+IF(OFFSET('Sanitation Data'!$D$30,0,10*ROW('Sanitation Data'!D134))="","",OFFSET('Sanitation Data'!$D$30,0,10*ROW('Sanitation Data'!D134)))</f>
        <v/>
      </c>
      <c r="CN140" s="296" t="str">
        <f ca="true">+IF(OFFSET('Sanitation Data'!$D$31,0,10*ROW('Sanitation Data'!D134))="","",OFFSET('Sanitation Data'!$D$31,0,10*ROW('Sanitation Data'!D134)))</f>
        <v/>
      </c>
      <c r="CO140" s="296" t="str">
        <f ca="true">+IF(OFFSET('Sanitation Data'!$D$32,0,10*ROW('Sanitation Data'!D134))="","",OFFSET('Sanitation Data'!$D$32,0,10*ROW('Sanitation Data'!D134)))</f>
        <v/>
      </c>
      <c r="CP140" s="296" t="str">
        <f ca="true">+IF(OFFSET('Sanitation Data'!$E$28,0,10*ROW('Sanitation Data'!E134))="","",OFFSET('Sanitation Data'!$E$28,0,10*ROW('Sanitation Data'!E134)))</f>
        <v/>
      </c>
      <c r="CQ140" s="296" t="str">
        <f ca="true">+IF(OFFSET('Sanitation Data'!$E$29,0,10*ROW('Sanitation Data'!E134))="","",OFFSET('Sanitation Data'!$E$29,0,10*ROW('Sanitation Data'!E134)))</f>
        <v/>
      </c>
      <c r="CR140" s="296" t="str">
        <f ca="true">+IF(OFFSET('Sanitation Data'!$E$30,0,10*ROW('Sanitation Data'!E134))="","",OFFSET('Sanitation Data'!$E$30,0,10*ROW('Sanitation Data'!E134)))</f>
        <v/>
      </c>
      <c r="CS140" s="296" t="str">
        <f ca="true">+IF(OFFSET('Sanitation Data'!$E$31,0,10*ROW('Sanitation Data'!E134))="","",OFFSET('Sanitation Data'!$E$31,0,10*ROW('Sanitation Data'!E134)))</f>
        <v/>
      </c>
      <c r="CT140" s="296" t="str">
        <f ca="true">+IF(OFFSET('Sanitation Data'!$E$32,0,10*ROW('Sanitation Data'!E134))="","",OFFSET('Sanitation Data'!$E$32,0,10*ROW('Sanitation Data'!E134)))</f>
        <v/>
      </c>
      <c r="CU140" s="296" t="str">
        <f ca="true">+IF(OFFSET('Sanitation Data'!$F$28,0,10*ROW('Sanitation Data'!F134))="","",OFFSET('Sanitation Data'!$F$28,0,10*ROW('Sanitation Data'!F134)))</f>
        <v/>
      </c>
      <c r="CV140" s="296" t="str">
        <f ca="true">+IF(OFFSET('Sanitation Data'!$F$29,0,10*ROW('Sanitation Data'!F134))="","",OFFSET('Sanitation Data'!$F$29,0,10*ROW('Sanitation Data'!F134)))</f>
        <v/>
      </c>
      <c r="CW140" s="296" t="str">
        <f ca="true">+IF(OFFSET('Sanitation Data'!$F$30,0,10*ROW('Sanitation Data'!F134))="","",OFFSET('Sanitation Data'!$F$30,0,10*ROW('Sanitation Data'!F134)))</f>
        <v/>
      </c>
      <c r="CX140" s="296" t="str">
        <f ca="true">+IF(OFFSET('Sanitation Data'!$F$31,0,10*ROW('Sanitation Data'!F134))="","",OFFSET('Sanitation Data'!$F$31,0,10*ROW('Sanitation Data'!F134)))</f>
        <v/>
      </c>
      <c r="CY140" s="296" t="str">
        <f ca="true">+IF(OFFSET('Sanitation Data'!$F$32,0,10*ROW('Sanitation Data'!F134))="","",OFFSET('Sanitation Data'!$F$32,0,10*ROW('Sanitation Data'!F134)))</f>
        <v/>
      </c>
      <c r="CZ140" s="296" t="str">
        <f ca="true">+IF(OFFSET('Sanitation Data'!$G$28,0,10*ROW('Sanitation Data'!G134))="","",OFFSET('Sanitation Data'!$G$28,0,10*ROW('Sanitation Data'!G134)))</f>
        <v/>
      </c>
      <c r="DA140" s="296" t="str">
        <f ca="true">+IF(OFFSET('Sanitation Data'!$G$29,0,10*ROW('Sanitation Data'!G134))="","",OFFSET('Sanitation Data'!$G$29,0,10*ROW('Sanitation Data'!G134)))</f>
        <v/>
      </c>
      <c r="DB140" s="296" t="str">
        <f ca="true">+IF(OFFSET('Sanitation Data'!$G$30,0,10*ROW('Sanitation Data'!G134))="","",OFFSET('Sanitation Data'!$G$30,0,10*ROW('Sanitation Data'!G134)))</f>
        <v/>
      </c>
      <c r="DC140" s="296" t="str">
        <f ca="true">+IF(OFFSET('Sanitation Data'!$G$31,0,10*ROW('Sanitation Data'!G134))="","",OFFSET('Sanitation Data'!$G$31,0,10*ROW('Sanitation Data'!G134)))</f>
        <v/>
      </c>
      <c r="DD140" s="296" t="str">
        <f ca="true">+IF(OFFSET('Sanitation Data'!$G$32,0,10*ROW('Sanitation Data'!G134))="","",OFFSET('Sanitation Data'!$G$32,0,10*ROW('Sanitation Data'!G134)))</f>
        <v/>
      </c>
      <c r="DE140" s="296" t="str">
        <f ca="true">+IF(OFFSET('Sanitation Data'!$H$28,0,10*ROW('Sanitation Data'!H134))="","",OFFSET('Sanitation Data'!$H$28,0,10*ROW('Sanitation Data'!H134)))</f>
        <v/>
      </c>
      <c r="DF140" s="296" t="str">
        <f ca="true">+IF(OFFSET('Sanitation Data'!$H$29,0,10*ROW('Sanitation Data'!H134))="","",OFFSET('Sanitation Data'!$H$29,0,10*ROW('Sanitation Data'!H134)))</f>
        <v/>
      </c>
      <c r="DG140" s="296" t="str">
        <f ca="true">+IF(OFFSET('Sanitation Data'!$H$30,0,10*ROW('Sanitation Data'!H134))="","",OFFSET('Sanitation Data'!$H$30,0,10*ROW('Sanitation Data'!H134)))</f>
        <v/>
      </c>
      <c r="DH140" s="296" t="str">
        <f ca="true">+IF(OFFSET('Sanitation Data'!$H$31,0,10*ROW('Sanitation Data'!H134))="","",OFFSET('Sanitation Data'!$H$31,0,10*ROW('Sanitation Data'!H134)))</f>
        <v/>
      </c>
      <c r="DI140" s="296" t="str">
        <f ca="true">+IF(OFFSET('Sanitation Data'!$H$32,0,10*ROW('Sanitation Data'!H134))="","",OFFSET('Sanitation Data'!$H$32,0,10*ROW('Sanitation Data'!H134)))</f>
        <v/>
      </c>
      <c r="DJ140" s="296" t="str">
        <f ca="true">+IF(OFFSET('Sanitation Data'!$I$28,0,10*ROW('Sanitation Data'!I134))="","",OFFSET('Sanitation Data'!$I$28,0,10*ROW('Sanitation Data'!I134)))</f>
        <v/>
      </c>
      <c r="DK140" s="296" t="str">
        <f ca="true">+IF(OFFSET('Sanitation Data'!$I$29,0,10*ROW('Sanitation Data'!I134))="","",OFFSET('Sanitation Data'!$I$29,0,10*ROW('Sanitation Data'!I134)))</f>
        <v/>
      </c>
      <c r="DL140" s="296" t="str">
        <f ca="true">+IF(OFFSET('Sanitation Data'!$I$30,0,10*ROW('Sanitation Data'!I134))="","",OFFSET('Sanitation Data'!$I$30,0,10*ROW('Sanitation Data'!I134)))</f>
        <v/>
      </c>
      <c r="DM140" s="296" t="str">
        <f ca="true">+IF(OFFSET('Sanitation Data'!$I$31,0,10*ROW('Sanitation Data'!I134))="","",OFFSET('Sanitation Data'!$I$31,0,10*ROW('Sanitation Data'!I134)))</f>
        <v/>
      </c>
      <c r="DN140" s="296" t="str">
        <f ca="true">+IF(OFFSET('Sanitation Data'!$I$32,0,10*ROW('Sanitation Data'!I134))="","",OFFSET('Sanitation Data'!$I$32,0,10*ROW('Sanitation Data'!I134)))</f>
        <v/>
      </c>
      <c r="DO140" s="296" t="str">
        <f ca="true">+IF(OFFSET('Hygiene Data'!$D$11,0,10*ROW('Hygiene Data'!D134))="","",OFFSET('Hygiene Data'!$D$11,0,10*ROW('Hygiene Data'!D134)))</f>
        <v/>
      </c>
      <c r="DP140" s="296" t="str">
        <f ca="true">+IF(OFFSET('Hygiene Data'!$D$12,0,10*ROW('Hygiene Data'!D134))="","",OFFSET('Hygiene Data'!$D$12,0,10*ROW('Hygiene Data'!D134)))</f>
        <v/>
      </c>
      <c r="DQ140" s="296" t="str">
        <f ca="true">+IF(OFFSET('Hygiene Data'!$D$13,0,10*ROW('Hygiene Data'!D134))="","",OFFSET('Hygiene Data'!$D$13,0,10*ROW('Hygiene Data'!D134)))</f>
        <v/>
      </c>
      <c r="DR140" s="296" t="str">
        <f ca="true">+IF(OFFSET('Hygiene Data'!$E$11,0,10*ROW('Hygiene Data'!E134))="","",OFFSET('Hygiene Data'!$E$11,0,10*ROW('Hygiene Data'!E134)))</f>
        <v/>
      </c>
      <c r="DS140" s="296" t="str">
        <f ca="true">+IF(OFFSET('Hygiene Data'!$E$12,0,10*ROW('Hygiene Data'!E134))="","",OFFSET('Hygiene Data'!$E$12,0,10*ROW('Hygiene Data'!E134)))</f>
        <v/>
      </c>
      <c r="DT140" s="296" t="str">
        <f ca="true">+IF(OFFSET('Hygiene Data'!$E$13,0,10*ROW('Hygiene Data'!E134))="","",OFFSET('Hygiene Data'!$E$13,0,10*ROW('Hygiene Data'!E134)))</f>
        <v/>
      </c>
      <c r="DU140" s="296" t="str">
        <f ca="true">+IF(OFFSET('Hygiene Data'!$F$11,0,10*ROW('Hygiene Data'!F134))="","",OFFSET('Hygiene Data'!$F$11,0,10*ROW('Hygiene Data'!F134)))</f>
        <v/>
      </c>
      <c r="DV140" s="296" t="str">
        <f ca="true">+IF(OFFSET('Hygiene Data'!$F$12,0,10*ROW('Hygiene Data'!F134))="","",OFFSET('Hygiene Data'!$F$12,0,10*ROW('Hygiene Data'!F134)))</f>
        <v/>
      </c>
      <c r="DW140" s="296" t="str">
        <f ca="true">+IF(OFFSET('Hygiene Data'!$F$13,0,10*ROW('Hygiene Data'!F134))="","",OFFSET('Hygiene Data'!$F$13,0,10*ROW('Hygiene Data'!F134)))</f>
        <v/>
      </c>
      <c r="DX140" s="296" t="str">
        <f ca="true">+IF(OFFSET('Hygiene Data'!$G$11,0,10*ROW('Hygiene Data'!G134))="","",OFFSET('Hygiene Data'!$G$11,0,10*ROW('Hygiene Data'!G134)))</f>
        <v/>
      </c>
      <c r="DY140" s="296" t="str">
        <f ca="true">+IF(OFFSET('Hygiene Data'!$G$12,0,10*ROW('Hygiene Data'!G134))="","",OFFSET('Hygiene Data'!$G$12,0,10*ROW('Hygiene Data'!G134)))</f>
        <v/>
      </c>
      <c r="DZ140" s="296" t="str">
        <f ca="true">+IF(OFFSET('Hygiene Data'!$G$13,0,10*ROW('Hygiene Data'!G134))="","",OFFSET('Hygiene Data'!$G$13,0,10*ROW('Hygiene Data'!G134)))</f>
        <v/>
      </c>
      <c r="EA140" s="296" t="str">
        <f ca="true">+IF(OFFSET('Hygiene Data'!$H$11,0,10*ROW('Hygiene Data'!H134))="","",OFFSET('Hygiene Data'!$H$11,0,10*ROW('Hygiene Data'!H134)))</f>
        <v/>
      </c>
      <c r="EB140" s="296" t="str">
        <f ca="true">+IF(OFFSET('Hygiene Data'!$H$12,0,10*ROW('Hygiene Data'!H134))="","",OFFSET('Hygiene Data'!$H$12,0,10*ROW('Hygiene Data'!H134)))</f>
        <v/>
      </c>
      <c r="EC140" s="296" t="str">
        <f ca="true">+IF(OFFSET('Hygiene Data'!$H$13,0,10*ROW('Hygiene Data'!H134))="","",OFFSET('Hygiene Data'!$H$13,0,10*ROW('Hygiene Data'!H134)))</f>
        <v/>
      </c>
      <c r="ED140" s="296" t="str">
        <f ca="true">+IF(OFFSET('Hygiene Data'!$I$11,0,10*ROW('Hygiene Data'!I134))="","",OFFSET('Hygiene Data'!$I$11,0,10*ROW('Hygiene Data'!I134)))</f>
        <v/>
      </c>
      <c r="EE140" s="296" t="str">
        <f ca="true">+IF(OFFSET('Hygiene Data'!$I$12,0,10*ROW('Hygiene Data'!I134))="","",OFFSET('Hygiene Data'!$I$12,0,10*ROW('Hygiene Data'!I134)))</f>
        <v/>
      </c>
      <c r="EF140" s="296"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8" t="str">
        <f t="shared" ca="true" si="2"/>
        <v/>
      </c>
      <c r="D141" s="9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6"/>
      <c r="BS141" s="296" t="str">
        <f ca="true">+IF(OFFSET('Water Data'!$D$27,0,10*ROW('Water Data'!D135))="","",OFFSET('Water Data'!$D$27,0,10*ROW('Water Data'!D135)))</f>
        <v/>
      </c>
      <c r="BT141" s="296" t="str">
        <f ca="true">+IF(OFFSET('Water Data'!$D$28,0,10*ROW('Water Data'!D135))="","",OFFSET('Water Data'!$D$28,0,10*ROW('Water Data'!D135)))</f>
        <v/>
      </c>
      <c r="BU141" s="296" t="str">
        <f ca="true">+IF(OFFSET('Water Data'!$D$29,0,10*ROW('Water Data'!D135))="","",OFFSET('Water Data'!$D$29,0,10*ROW('Water Data'!D135)))</f>
        <v/>
      </c>
      <c r="BV141" s="296" t="str">
        <f ca="true">+IF(OFFSET('Water Data'!$E$27,0,10*ROW('Water Data'!E135))="","",OFFSET('Water Data'!$E$27,0,10*ROW('Water Data'!E135)))</f>
        <v/>
      </c>
      <c r="BW141" s="296" t="str">
        <f ca="true">+IF(OFFSET('Water Data'!$E$28,0,10*ROW('Water Data'!E135))="","",OFFSET('Water Data'!$E$28,0,10*ROW('Water Data'!E135)))</f>
        <v/>
      </c>
      <c r="BX141" s="296" t="str">
        <f ca="true">+IF(OFFSET('Water Data'!$E$29,0,10*ROW('Water Data'!E135))="","",OFFSET('Water Data'!$E$29,0,10*ROW('Water Data'!E135)))</f>
        <v/>
      </c>
      <c r="BY141" s="296" t="str">
        <f ca="true">+IF(OFFSET('Water Data'!$F$27,0,10*ROW('Water Data'!F135))="","",OFFSET('Water Data'!$F$27,0,10*ROW('Water Data'!F135)))</f>
        <v/>
      </c>
      <c r="BZ141" s="296" t="str">
        <f ca="true">+IF(OFFSET('Water Data'!$F$28,0,10*ROW('Water Data'!F135))="","",OFFSET('Water Data'!$F$28,0,10*ROW('Water Data'!F135)))</f>
        <v/>
      </c>
      <c r="CA141" s="296" t="str">
        <f ca="true">+IF(OFFSET('Water Data'!$F$29,0,10*ROW('Water Data'!F135))="","",OFFSET('Water Data'!$F$29,0,10*ROW('Water Data'!F135)))</f>
        <v/>
      </c>
      <c r="CB141" s="296" t="str">
        <f ca="true">+IF(OFFSET('Water Data'!$G$27,0,10*ROW('Water Data'!G135))="","",OFFSET('Water Data'!$G$27,0,10*ROW('Water Data'!G135)))</f>
        <v/>
      </c>
      <c r="CC141" s="296" t="str">
        <f ca="true">+IF(OFFSET('Water Data'!$G$28,0,10*ROW('Water Data'!G135))="","",OFFSET('Water Data'!$G$28,0,10*ROW('Water Data'!G135)))</f>
        <v/>
      </c>
      <c r="CD141" s="296" t="str">
        <f ca="true">+IF(OFFSET('Water Data'!$G$29,0,10*ROW('Water Data'!G135))="","",OFFSET('Water Data'!$G$29,0,10*ROW('Water Data'!G135)))</f>
        <v/>
      </c>
      <c r="CE141" s="296" t="str">
        <f ca="true">+IF(OFFSET('Water Data'!$H$27,0,10*ROW('Water Data'!H135))="","",OFFSET('Water Data'!$H$27,0,10*ROW('Water Data'!H135)))</f>
        <v/>
      </c>
      <c r="CF141" s="296" t="str">
        <f ca="true">+IF(OFFSET('Water Data'!$H$28,0,10*ROW('Water Data'!H135))="","",OFFSET('Water Data'!$H$28,0,10*ROW('Water Data'!H135)))</f>
        <v/>
      </c>
      <c r="CG141" s="296" t="str">
        <f ca="true">+IF(OFFSET('Water Data'!$H$29,0,10*ROW('Water Data'!H135))="","",OFFSET('Water Data'!$H$29,0,10*ROW('Water Data'!H135)))</f>
        <v/>
      </c>
      <c r="CH141" s="296" t="str">
        <f ca="true">+IF(OFFSET('Water Data'!$I$27,0,10*ROW('Water Data'!I135))="","",OFFSET('Water Data'!$I$27,0,10*ROW('Water Data'!I135)))</f>
        <v/>
      </c>
      <c r="CI141" s="296" t="str">
        <f ca="true">+IF(OFFSET('Water Data'!$I$28,0,10*ROW('Water Data'!I135))="","",OFFSET('Water Data'!$I$28,0,10*ROW('Water Data'!I135)))</f>
        <v/>
      </c>
      <c r="CJ141" s="296" t="str">
        <f ca="true">+IF(OFFSET('Water Data'!$I$29,0,10*ROW('Water Data'!I135))="","",OFFSET('Water Data'!$I$29,0,10*ROW('Water Data'!I135)))</f>
        <v/>
      </c>
      <c r="CK141" s="296" t="str">
        <f ca="true">+IF(OFFSET('Sanitation Data'!$D$28,0,10*ROW('Sanitation Data'!D135))="","",OFFSET('Sanitation Data'!$D$28,0,10*ROW('Sanitation Data'!D135)))</f>
        <v/>
      </c>
      <c r="CL141" s="296" t="str">
        <f ca="true">+IF(OFFSET('Sanitation Data'!$D$29,0,10*ROW('Sanitation Data'!D135))="","",OFFSET('Sanitation Data'!$D$29,0,10*ROW('Sanitation Data'!D135)))</f>
        <v/>
      </c>
      <c r="CM141" s="296" t="str">
        <f ca="true">+IF(OFFSET('Sanitation Data'!$D$30,0,10*ROW('Sanitation Data'!D135))="","",OFFSET('Sanitation Data'!$D$30,0,10*ROW('Sanitation Data'!D135)))</f>
        <v/>
      </c>
      <c r="CN141" s="296" t="str">
        <f ca="true">+IF(OFFSET('Sanitation Data'!$D$31,0,10*ROW('Sanitation Data'!D135))="","",OFFSET('Sanitation Data'!$D$31,0,10*ROW('Sanitation Data'!D135)))</f>
        <v/>
      </c>
      <c r="CO141" s="296" t="str">
        <f ca="true">+IF(OFFSET('Sanitation Data'!$D$32,0,10*ROW('Sanitation Data'!D135))="","",OFFSET('Sanitation Data'!$D$32,0,10*ROW('Sanitation Data'!D135)))</f>
        <v/>
      </c>
      <c r="CP141" s="296" t="str">
        <f ca="true">+IF(OFFSET('Sanitation Data'!$E$28,0,10*ROW('Sanitation Data'!E135))="","",OFFSET('Sanitation Data'!$E$28,0,10*ROW('Sanitation Data'!E135)))</f>
        <v/>
      </c>
      <c r="CQ141" s="296" t="str">
        <f ca="true">+IF(OFFSET('Sanitation Data'!$E$29,0,10*ROW('Sanitation Data'!E135))="","",OFFSET('Sanitation Data'!$E$29,0,10*ROW('Sanitation Data'!E135)))</f>
        <v/>
      </c>
      <c r="CR141" s="296" t="str">
        <f ca="true">+IF(OFFSET('Sanitation Data'!$E$30,0,10*ROW('Sanitation Data'!E135))="","",OFFSET('Sanitation Data'!$E$30,0,10*ROW('Sanitation Data'!E135)))</f>
        <v/>
      </c>
      <c r="CS141" s="296" t="str">
        <f ca="true">+IF(OFFSET('Sanitation Data'!$E$31,0,10*ROW('Sanitation Data'!E135))="","",OFFSET('Sanitation Data'!$E$31,0,10*ROW('Sanitation Data'!E135)))</f>
        <v/>
      </c>
      <c r="CT141" s="296" t="str">
        <f ca="true">+IF(OFFSET('Sanitation Data'!$E$32,0,10*ROW('Sanitation Data'!E135))="","",OFFSET('Sanitation Data'!$E$32,0,10*ROW('Sanitation Data'!E135)))</f>
        <v/>
      </c>
      <c r="CU141" s="296" t="str">
        <f ca="true">+IF(OFFSET('Sanitation Data'!$F$28,0,10*ROW('Sanitation Data'!F135))="","",OFFSET('Sanitation Data'!$F$28,0,10*ROW('Sanitation Data'!F135)))</f>
        <v/>
      </c>
      <c r="CV141" s="296" t="str">
        <f ca="true">+IF(OFFSET('Sanitation Data'!$F$29,0,10*ROW('Sanitation Data'!F135))="","",OFFSET('Sanitation Data'!$F$29,0,10*ROW('Sanitation Data'!F135)))</f>
        <v/>
      </c>
      <c r="CW141" s="296" t="str">
        <f ca="true">+IF(OFFSET('Sanitation Data'!$F$30,0,10*ROW('Sanitation Data'!F135))="","",OFFSET('Sanitation Data'!$F$30,0,10*ROW('Sanitation Data'!F135)))</f>
        <v/>
      </c>
      <c r="CX141" s="296" t="str">
        <f ca="true">+IF(OFFSET('Sanitation Data'!$F$31,0,10*ROW('Sanitation Data'!F135))="","",OFFSET('Sanitation Data'!$F$31,0,10*ROW('Sanitation Data'!F135)))</f>
        <v/>
      </c>
      <c r="CY141" s="296" t="str">
        <f ca="true">+IF(OFFSET('Sanitation Data'!$F$32,0,10*ROW('Sanitation Data'!F135))="","",OFFSET('Sanitation Data'!$F$32,0,10*ROW('Sanitation Data'!F135)))</f>
        <v/>
      </c>
      <c r="CZ141" s="296" t="str">
        <f ca="true">+IF(OFFSET('Sanitation Data'!$G$28,0,10*ROW('Sanitation Data'!G135))="","",OFFSET('Sanitation Data'!$G$28,0,10*ROW('Sanitation Data'!G135)))</f>
        <v/>
      </c>
      <c r="DA141" s="296" t="str">
        <f ca="true">+IF(OFFSET('Sanitation Data'!$G$29,0,10*ROW('Sanitation Data'!G135))="","",OFFSET('Sanitation Data'!$G$29,0,10*ROW('Sanitation Data'!G135)))</f>
        <v/>
      </c>
      <c r="DB141" s="296" t="str">
        <f ca="true">+IF(OFFSET('Sanitation Data'!$G$30,0,10*ROW('Sanitation Data'!G135))="","",OFFSET('Sanitation Data'!$G$30,0,10*ROW('Sanitation Data'!G135)))</f>
        <v/>
      </c>
      <c r="DC141" s="296" t="str">
        <f ca="true">+IF(OFFSET('Sanitation Data'!$G$31,0,10*ROW('Sanitation Data'!G135))="","",OFFSET('Sanitation Data'!$G$31,0,10*ROW('Sanitation Data'!G135)))</f>
        <v/>
      </c>
      <c r="DD141" s="296" t="str">
        <f ca="true">+IF(OFFSET('Sanitation Data'!$G$32,0,10*ROW('Sanitation Data'!G135))="","",OFFSET('Sanitation Data'!$G$32,0,10*ROW('Sanitation Data'!G135)))</f>
        <v/>
      </c>
      <c r="DE141" s="296" t="str">
        <f ca="true">+IF(OFFSET('Sanitation Data'!$H$28,0,10*ROW('Sanitation Data'!H135))="","",OFFSET('Sanitation Data'!$H$28,0,10*ROW('Sanitation Data'!H135)))</f>
        <v/>
      </c>
      <c r="DF141" s="296" t="str">
        <f ca="true">+IF(OFFSET('Sanitation Data'!$H$29,0,10*ROW('Sanitation Data'!H135))="","",OFFSET('Sanitation Data'!$H$29,0,10*ROW('Sanitation Data'!H135)))</f>
        <v/>
      </c>
      <c r="DG141" s="296" t="str">
        <f ca="true">+IF(OFFSET('Sanitation Data'!$H$30,0,10*ROW('Sanitation Data'!H135))="","",OFFSET('Sanitation Data'!$H$30,0,10*ROW('Sanitation Data'!H135)))</f>
        <v/>
      </c>
      <c r="DH141" s="296" t="str">
        <f ca="true">+IF(OFFSET('Sanitation Data'!$H$31,0,10*ROW('Sanitation Data'!H135))="","",OFFSET('Sanitation Data'!$H$31,0,10*ROW('Sanitation Data'!H135)))</f>
        <v/>
      </c>
      <c r="DI141" s="296" t="str">
        <f ca="true">+IF(OFFSET('Sanitation Data'!$H$32,0,10*ROW('Sanitation Data'!H135))="","",OFFSET('Sanitation Data'!$H$32,0,10*ROW('Sanitation Data'!H135)))</f>
        <v/>
      </c>
      <c r="DJ141" s="296" t="str">
        <f ca="true">+IF(OFFSET('Sanitation Data'!$I$28,0,10*ROW('Sanitation Data'!I135))="","",OFFSET('Sanitation Data'!$I$28,0,10*ROW('Sanitation Data'!I135)))</f>
        <v/>
      </c>
      <c r="DK141" s="296" t="str">
        <f ca="true">+IF(OFFSET('Sanitation Data'!$I$29,0,10*ROW('Sanitation Data'!I135))="","",OFFSET('Sanitation Data'!$I$29,0,10*ROW('Sanitation Data'!I135)))</f>
        <v/>
      </c>
      <c r="DL141" s="296" t="str">
        <f ca="true">+IF(OFFSET('Sanitation Data'!$I$30,0,10*ROW('Sanitation Data'!I135))="","",OFFSET('Sanitation Data'!$I$30,0,10*ROW('Sanitation Data'!I135)))</f>
        <v/>
      </c>
      <c r="DM141" s="296" t="str">
        <f ca="true">+IF(OFFSET('Sanitation Data'!$I$31,0,10*ROW('Sanitation Data'!I135))="","",OFFSET('Sanitation Data'!$I$31,0,10*ROW('Sanitation Data'!I135)))</f>
        <v/>
      </c>
      <c r="DN141" s="296" t="str">
        <f ca="true">+IF(OFFSET('Sanitation Data'!$I$32,0,10*ROW('Sanitation Data'!I135))="","",OFFSET('Sanitation Data'!$I$32,0,10*ROW('Sanitation Data'!I135)))</f>
        <v/>
      </c>
      <c r="DO141" s="296" t="str">
        <f ca="true">+IF(OFFSET('Hygiene Data'!$D$11,0,10*ROW('Hygiene Data'!D135))="","",OFFSET('Hygiene Data'!$D$11,0,10*ROW('Hygiene Data'!D135)))</f>
        <v/>
      </c>
      <c r="DP141" s="296" t="str">
        <f ca="true">+IF(OFFSET('Hygiene Data'!$D$12,0,10*ROW('Hygiene Data'!D135))="","",OFFSET('Hygiene Data'!$D$12,0,10*ROW('Hygiene Data'!D135)))</f>
        <v/>
      </c>
      <c r="DQ141" s="296" t="str">
        <f ca="true">+IF(OFFSET('Hygiene Data'!$D$13,0,10*ROW('Hygiene Data'!D135))="","",OFFSET('Hygiene Data'!$D$13,0,10*ROW('Hygiene Data'!D135)))</f>
        <v/>
      </c>
      <c r="DR141" s="296" t="str">
        <f ca="true">+IF(OFFSET('Hygiene Data'!$E$11,0,10*ROW('Hygiene Data'!E135))="","",OFFSET('Hygiene Data'!$E$11,0,10*ROW('Hygiene Data'!E135)))</f>
        <v/>
      </c>
      <c r="DS141" s="296" t="str">
        <f ca="true">+IF(OFFSET('Hygiene Data'!$E$12,0,10*ROW('Hygiene Data'!E135))="","",OFFSET('Hygiene Data'!$E$12,0,10*ROW('Hygiene Data'!E135)))</f>
        <v/>
      </c>
      <c r="DT141" s="296" t="str">
        <f ca="true">+IF(OFFSET('Hygiene Data'!$E$13,0,10*ROW('Hygiene Data'!E135))="","",OFFSET('Hygiene Data'!$E$13,0,10*ROW('Hygiene Data'!E135)))</f>
        <v/>
      </c>
      <c r="DU141" s="296" t="str">
        <f ca="true">+IF(OFFSET('Hygiene Data'!$F$11,0,10*ROW('Hygiene Data'!F135))="","",OFFSET('Hygiene Data'!$F$11,0,10*ROW('Hygiene Data'!F135)))</f>
        <v/>
      </c>
      <c r="DV141" s="296" t="str">
        <f ca="true">+IF(OFFSET('Hygiene Data'!$F$12,0,10*ROW('Hygiene Data'!F135))="","",OFFSET('Hygiene Data'!$F$12,0,10*ROW('Hygiene Data'!F135)))</f>
        <v/>
      </c>
      <c r="DW141" s="296" t="str">
        <f ca="true">+IF(OFFSET('Hygiene Data'!$F$13,0,10*ROW('Hygiene Data'!F135))="","",OFFSET('Hygiene Data'!$F$13,0,10*ROW('Hygiene Data'!F135)))</f>
        <v/>
      </c>
      <c r="DX141" s="296" t="str">
        <f ca="true">+IF(OFFSET('Hygiene Data'!$G$11,0,10*ROW('Hygiene Data'!G135))="","",OFFSET('Hygiene Data'!$G$11,0,10*ROW('Hygiene Data'!G135)))</f>
        <v/>
      </c>
      <c r="DY141" s="296" t="str">
        <f ca="true">+IF(OFFSET('Hygiene Data'!$G$12,0,10*ROW('Hygiene Data'!G135))="","",OFFSET('Hygiene Data'!$G$12,0,10*ROW('Hygiene Data'!G135)))</f>
        <v/>
      </c>
      <c r="DZ141" s="296" t="str">
        <f ca="true">+IF(OFFSET('Hygiene Data'!$G$13,0,10*ROW('Hygiene Data'!G135))="","",OFFSET('Hygiene Data'!$G$13,0,10*ROW('Hygiene Data'!G135)))</f>
        <v/>
      </c>
      <c r="EA141" s="296" t="str">
        <f ca="true">+IF(OFFSET('Hygiene Data'!$H$11,0,10*ROW('Hygiene Data'!H135))="","",OFFSET('Hygiene Data'!$H$11,0,10*ROW('Hygiene Data'!H135)))</f>
        <v/>
      </c>
      <c r="EB141" s="296" t="str">
        <f ca="true">+IF(OFFSET('Hygiene Data'!$H$12,0,10*ROW('Hygiene Data'!H135))="","",OFFSET('Hygiene Data'!$H$12,0,10*ROW('Hygiene Data'!H135)))</f>
        <v/>
      </c>
      <c r="EC141" s="296" t="str">
        <f ca="true">+IF(OFFSET('Hygiene Data'!$H$13,0,10*ROW('Hygiene Data'!H135))="","",OFFSET('Hygiene Data'!$H$13,0,10*ROW('Hygiene Data'!H135)))</f>
        <v/>
      </c>
      <c r="ED141" s="296" t="str">
        <f ca="true">+IF(OFFSET('Hygiene Data'!$I$11,0,10*ROW('Hygiene Data'!I135))="","",OFFSET('Hygiene Data'!$I$11,0,10*ROW('Hygiene Data'!I135)))</f>
        <v/>
      </c>
      <c r="EE141" s="296" t="str">
        <f ca="true">+IF(OFFSET('Hygiene Data'!$I$12,0,10*ROW('Hygiene Data'!I135))="","",OFFSET('Hygiene Data'!$I$12,0,10*ROW('Hygiene Data'!I135)))</f>
        <v/>
      </c>
      <c r="EF141" s="296"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8" t="str">
        <f t="shared" ca="true" si="2"/>
        <v/>
      </c>
      <c r="D142" s="9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6"/>
      <c r="BS142" s="296" t="str">
        <f ca="true">+IF(OFFSET('Water Data'!$D$27,0,10*ROW('Water Data'!D136))="","",OFFSET('Water Data'!$D$27,0,10*ROW('Water Data'!D136)))</f>
        <v/>
      </c>
      <c r="BT142" s="296" t="str">
        <f ca="true">+IF(OFFSET('Water Data'!$D$28,0,10*ROW('Water Data'!D136))="","",OFFSET('Water Data'!$D$28,0,10*ROW('Water Data'!D136)))</f>
        <v/>
      </c>
      <c r="BU142" s="296" t="str">
        <f ca="true">+IF(OFFSET('Water Data'!$D$29,0,10*ROW('Water Data'!D136))="","",OFFSET('Water Data'!$D$29,0,10*ROW('Water Data'!D136)))</f>
        <v/>
      </c>
      <c r="BV142" s="296" t="str">
        <f ca="true">+IF(OFFSET('Water Data'!$E$27,0,10*ROW('Water Data'!E136))="","",OFFSET('Water Data'!$E$27,0,10*ROW('Water Data'!E136)))</f>
        <v/>
      </c>
      <c r="BW142" s="296" t="str">
        <f ca="true">+IF(OFFSET('Water Data'!$E$28,0,10*ROW('Water Data'!E136))="","",OFFSET('Water Data'!$E$28,0,10*ROW('Water Data'!E136)))</f>
        <v/>
      </c>
      <c r="BX142" s="296" t="str">
        <f ca="true">+IF(OFFSET('Water Data'!$E$29,0,10*ROW('Water Data'!E136))="","",OFFSET('Water Data'!$E$29,0,10*ROW('Water Data'!E136)))</f>
        <v/>
      </c>
      <c r="BY142" s="296" t="str">
        <f ca="true">+IF(OFFSET('Water Data'!$F$27,0,10*ROW('Water Data'!F136))="","",OFFSET('Water Data'!$F$27,0,10*ROW('Water Data'!F136)))</f>
        <v/>
      </c>
      <c r="BZ142" s="296" t="str">
        <f ca="true">+IF(OFFSET('Water Data'!$F$28,0,10*ROW('Water Data'!F136))="","",OFFSET('Water Data'!$F$28,0,10*ROW('Water Data'!F136)))</f>
        <v/>
      </c>
      <c r="CA142" s="296" t="str">
        <f ca="true">+IF(OFFSET('Water Data'!$F$29,0,10*ROW('Water Data'!F136))="","",OFFSET('Water Data'!$F$29,0,10*ROW('Water Data'!F136)))</f>
        <v/>
      </c>
      <c r="CB142" s="296" t="str">
        <f ca="true">+IF(OFFSET('Water Data'!$G$27,0,10*ROW('Water Data'!G136))="","",OFFSET('Water Data'!$G$27,0,10*ROW('Water Data'!G136)))</f>
        <v/>
      </c>
      <c r="CC142" s="296" t="str">
        <f ca="true">+IF(OFFSET('Water Data'!$G$28,0,10*ROW('Water Data'!G136))="","",OFFSET('Water Data'!$G$28,0,10*ROW('Water Data'!G136)))</f>
        <v/>
      </c>
      <c r="CD142" s="296" t="str">
        <f ca="true">+IF(OFFSET('Water Data'!$G$29,0,10*ROW('Water Data'!G136))="","",OFFSET('Water Data'!$G$29,0,10*ROW('Water Data'!G136)))</f>
        <v/>
      </c>
      <c r="CE142" s="296" t="str">
        <f ca="true">+IF(OFFSET('Water Data'!$H$27,0,10*ROW('Water Data'!H136))="","",OFFSET('Water Data'!$H$27,0,10*ROW('Water Data'!H136)))</f>
        <v/>
      </c>
      <c r="CF142" s="296" t="str">
        <f ca="true">+IF(OFFSET('Water Data'!$H$28,0,10*ROW('Water Data'!H136))="","",OFFSET('Water Data'!$H$28,0,10*ROW('Water Data'!H136)))</f>
        <v/>
      </c>
      <c r="CG142" s="296" t="str">
        <f ca="true">+IF(OFFSET('Water Data'!$H$29,0,10*ROW('Water Data'!H136))="","",OFFSET('Water Data'!$H$29,0,10*ROW('Water Data'!H136)))</f>
        <v/>
      </c>
      <c r="CH142" s="296" t="str">
        <f ca="true">+IF(OFFSET('Water Data'!$I$27,0,10*ROW('Water Data'!I136))="","",OFFSET('Water Data'!$I$27,0,10*ROW('Water Data'!I136)))</f>
        <v/>
      </c>
      <c r="CI142" s="296" t="str">
        <f ca="true">+IF(OFFSET('Water Data'!$I$28,0,10*ROW('Water Data'!I136))="","",OFFSET('Water Data'!$I$28,0,10*ROW('Water Data'!I136)))</f>
        <v/>
      </c>
      <c r="CJ142" s="296" t="str">
        <f ca="true">+IF(OFFSET('Water Data'!$I$29,0,10*ROW('Water Data'!I136))="","",OFFSET('Water Data'!$I$29,0,10*ROW('Water Data'!I136)))</f>
        <v/>
      </c>
      <c r="CK142" s="296" t="str">
        <f ca="true">+IF(OFFSET('Sanitation Data'!$D$28,0,10*ROW('Sanitation Data'!D136))="","",OFFSET('Sanitation Data'!$D$28,0,10*ROW('Sanitation Data'!D136)))</f>
        <v/>
      </c>
      <c r="CL142" s="296" t="str">
        <f ca="true">+IF(OFFSET('Sanitation Data'!$D$29,0,10*ROW('Sanitation Data'!D136))="","",OFFSET('Sanitation Data'!$D$29,0,10*ROW('Sanitation Data'!D136)))</f>
        <v/>
      </c>
      <c r="CM142" s="296" t="str">
        <f ca="true">+IF(OFFSET('Sanitation Data'!$D$30,0,10*ROW('Sanitation Data'!D136))="","",OFFSET('Sanitation Data'!$D$30,0,10*ROW('Sanitation Data'!D136)))</f>
        <v/>
      </c>
      <c r="CN142" s="296" t="str">
        <f ca="true">+IF(OFFSET('Sanitation Data'!$D$31,0,10*ROW('Sanitation Data'!D136))="","",OFFSET('Sanitation Data'!$D$31,0,10*ROW('Sanitation Data'!D136)))</f>
        <v/>
      </c>
      <c r="CO142" s="296" t="str">
        <f ca="true">+IF(OFFSET('Sanitation Data'!$D$32,0,10*ROW('Sanitation Data'!D136))="","",OFFSET('Sanitation Data'!$D$32,0,10*ROW('Sanitation Data'!D136)))</f>
        <v/>
      </c>
      <c r="CP142" s="296" t="str">
        <f ca="true">+IF(OFFSET('Sanitation Data'!$E$28,0,10*ROW('Sanitation Data'!E136))="","",OFFSET('Sanitation Data'!$E$28,0,10*ROW('Sanitation Data'!E136)))</f>
        <v/>
      </c>
      <c r="CQ142" s="296" t="str">
        <f ca="true">+IF(OFFSET('Sanitation Data'!$E$29,0,10*ROW('Sanitation Data'!E136))="","",OFFSET('Sanitation Data'!$E$29,0,10*ROW('Sanitation Data'!E136)))</f>
        <v/>
      </c>
      <c r="CR142" s="296" t="str">
        <f ca="true">+IF(OFFSET('Sanitation Data'!$E$30,0,10*ROW('Sanitation Data'!E136))="","",OFFSET('Sanitation Data'!$E$30,0,10*ROW('Sanitation Data'!E136)))</f>
        <v/>
      </c>
      <c r="CS142" s="296" t="str">
        <f ca="true">+IF(OFFSET('Sanitation Data'!$E$31,0,10*ROW('Sanitation Data'!E136))="","",OFFSET('Sanitation Data'!$E$31,0,10*ROW('Sanitation Data'!E136)))</f>
        <v/>
      </c>
      <c r="CT142" s="296" t="str">
        <f ca="true">+IF(OFFSET('Sanitation Data'!$E$32,0,10*ROW('Sanitation Data'!E136))="","",OFFSET('Sanitation Data'!$E$32,0,10*ROW('Sanitation Data'!E136)))</f>
        <v/>
      </c>
      <c r="CU142" s="296" t="str">
        <f ca="true">+IF(OFFSET('Sanitation Data'!$F$28,0,10*ROW('Sanitation Data'!F136))="","",OFFSET('Sanitation Data'!$F$28,0,10*ROW('Sanitation Data'!F136)))</f>
        <v/>
      </c>
      <c r="CV142" s="296" t="str">
        <f ca="true">+IF(OFFSET('Sanitation Data'!$F$29,0,10*ROW('Sanitation Data'!F136))="","",OFFSET('Sanitation Data'!$F$29,0,10*ROW('Sanitation Data'!F136)))</f>
        <v/>
      </c>
      <c r="CW142" s="296" t="str">
        <f ca="true">+IF(OFFSET('Sanitation Data'!$F$30,0,10*ROW('Sanitation Data'!F136))="","",OFFSET('Sanitation Data'!$F$30,0,10*ROW('Sanitation Data'!F136)))</f>
        <v/>
      </c>
      <c r="CX142" s="296" t="str">
        <f ca="true">+IF(OFFSET('Sanitation Data'!$F$31,0,10*ROW('Sanitation Data'!F136))="","",OFFSET('Sanitation Data'!$F$31,0,10*ROW('Sanitation Data'!F136)))</f>
        <v/>
      </c>
      <c r="CY142" s="296" t="str">
        <f ca="true">+IF(OFFSET('Sanitation Data'!$F$32,0,10*ROW('Sanitation Data'!F136))="","",OFFSET('Sanitation Data'!$F$32,0,10*ROW('Sanitation Data'!F136)))</f>
        <v/>
      </c>
      <c r="CZ142" s="296" t="str">
        <f ca="true">+IF(OFFSET('Sanitation Data'!$G$28,0,10*ROW('Sanitation Data'!G136))="","",OFFSET('Sanitation Data'!$G$28,0,10*ROW('Sanitation Data'!G136)))</f>
        <v/>
      </c>
      <c r="DA142" s="296" t="str">
        <f ca="true">+IF(OFFSET('Sanitation Data'!$G$29,0,10*ROW('Sanitation Data'!G136))="","",OFFSET('Sanitation Data'!$G$29,0,10*ROW('Sanitation Data'!G136)))</f>
        <v/>
      </c>
      <c r="DB142" s="296" t="str">
        <f ca="true">+IF(OFFSET('Sanitation Data'!$G$30,0,10*ROW('Sanitation Data'!G136))="","",OFFSET('Sanitation Data'!$G$30,0,10*ROW('Sanitation Data'!G136)))</f>
        <v/>
      </c>
      <c r="DC142" s="296" t="str">
        <f ca="true">+IF(OFFSET('Sanitation Data'!$G$31,0,10*ROW('Sanitation Data'!G136))="","",OFFSET('Sanitation Data'!$G$31,0,10*ROW('Sanitation Data'!G136)))</f>
        <v/>
      </c>
      <c r="DD142" s="296" t="str">
        <f ca="true">+IF(OFFSET('Sanitation Data'!$G$32,0,10*ROW('Sanitation Data'!G136))="","",OFFSET('Sanitation Data'!$G$32,0,10*ROW('Sanitation Data'!G136)))</f>
        <v/>
      </c>
      <c r="DE142" s="296" t="str">
        <f ca="true">+IF(OFFSET('Sanitation Data'!$H$28,0,10*ROW('Sanitation Data'!H136))="","",OFFSET('Sanitation Data'!$H$28,0,10*ROW('Sanitation Data'!H136)))</f>
        <v/>
      </c>
      <c r="DF142" s="296" t="str">
        <f ca="true">+IF(OFFSET('Sanitation Data'!$H$29,0,10*ROW('Sanitation Data'!H136))="","",OFFSET('Sanitation Data'!$H$29,0,10*ROW('Sanitation Data'!H136)))</f>
        <v/>
      </c>
      <c r="DG142" s="296" t="str">
        <f ca="true">+IF(OFFSET('Sanitation Data'!$H$30,0,10*ROW('Sanitation Data'!H136))="","",OFFSET('Sanitation Data'!$H$30,0,10*ROW('Sanitation Data'!H136)))</f>
        <v/>
      </c>
      <c r="DH142" s="296" t="str">
        <f ca="true">+IF(OFFSET('Sanitation Data'!$H$31,0,10*ROW('Sanitation Data'!H136))="","",OFFSET('Sanitation Data'!$H$31,0,10*ROW('Sanitation Data'!H136)))</f>
        <v/>
      </c>
      <c r="DI142" s="296" t="str">
        <f ca="true">+IF(OFFSET('Sanitation Data'!$H$32,0,10*ROW('Sanitation Data'!H136))="","",OFFSET('Sanitation Data'!$H$32,0,10*ROW('Sanitation Data'!H136)))</f>
        <v/>
      </c>
      <c r="DJ142" s="296" t="str">
        <f ca="true">+IF(OFFSET('Sanitation Data'!$I$28,0,10*ROW('Sanitation Data'!I136))="","",OFFSET('Sanitation Data'!$I$28,0,10*ROW('Sanitation Data'!I136)))</f>
        <v/>
      </c>
      <c r="DK142" s="296" t="str">
        <f ca="true">+IF(OFFSET('Sanitation Data'!$I$29,0,10*ROW('Sanitation Data'!I136))="","",OFFSET('Sanitation Data'!$I$29,0,10*ROW('Sanitation Data'!I136)))</f>
        <v/>
      </c>
      <c r="DL142" s="296" t="str">
        <f ca="true">+IF(OFFSET('Sanitation Data'!$I$30,0,10*ROW('Sanitation Data'!I136))="","",OFFSET('Sanitation Data'!$I$30,0,10*ROW('Sanitation Data'!I136)))</f>
        <v/>
      </c>
      <c r="DM142" s="296" t="str">
        <f ca="true">+IF(OFFSET('Sanitation Data'!$I$31,0,10*ROW('Sanitation Data'!I136))="","",OFFSET('Sanitation Data'!$I$31,0,10*ROW('Sanitation Data'!I136)))</f>
        <v/>
      </c>
      <c r="DN142" s="296" t="str">
        <f ca="true">+IF(OFFSET('Sanitation Data'!$I$32,0,10*ROW('Sanitation Data'!I136))="","",OFFSET('Sanitation Data'!$I$32,0,10*ROW('Sanitation Data'!I136)))</f>
        <v/>
      </c>
      <c r="DO142" s="296" t="str">
        <f ca="true">+IF(OFFSET('Hygiene Data'!$D$11,0,10*ROW('Hygiene Data'!D136))="","",OFFSET('Hygiene Data'!$D$11,0,10*ROW('Hygiene Data'!D136)))</f>
        <v/>
      </c>
      <c r="DP142" s="296" t="str">
        <f ca="true">+IF(OFFSET('Hygiene Data'!$D$12,0,10*ROW('Hygiene Data'!D136))="","",OFFSET('Hygiene Data'!$D$12,0,10*ROW('Hygiene Data'!D136)))</f>
        <v/>
      </c>
      <c r="DQ142" s="296" t="str">
        <f ca="true">+IF(OFFSET('Hygiene Data'!$D$13,0,10*ROW('Hygiene Data'!D136))="","",OFFSET('Hygiene Data'!$D$13,0,10*ROW('Hygiene Data'!D136)))</f>
        <v/>
      </c>
      <c r="DR142" s="296" t="str">
        <f ca="true">+IF(OFFSET('Hygiene Data'!$E$11,0,10*ROW('Hygiene Data'!E136))="","",OFFSET('Hygiene Data'!$E$11,0,10*ROW('Hygiene Data'!E136)))</f>
        <v/>
      </c>
      <c r="DS142" s="296" t="str">
        <f ca="true">+IF(OFFSET('Hygiene Data'!$E$12,0,10*ROW('Hygiene Data'!E136))="","",OFFSET('Hygiene Data'!$E$12,0,10*ROW('Hygiene Data'!E136)))</f>
        <v/>
      </c>
      <c r="DT142" s="296" t="str">
        <f ca="true">+IF(OFFSET('Hygiene Data'!$E$13,0,10*ROW('Hygiene Data'!E136))="","",OFFSET('Hygiene Data'!$E$13,0,10*ROW('Hygiene Data'!E136)))</f>
        <v/>
      </c>
      <c r="DU142" s="296" t="str">
        <f ca="true">+IF(OFFSET('Hygiene Data'!$F$11,0,10*ROW('Hygiene Data'!F136))="","",OFFSET('Hygiene Data'!$F$11,0,10*ROW('Hygiene Data'!F136)))</f>
        <v/>
      </c>
      <c r="DV142" s="296" t="str">
        <f ca="true">+IF(OFFSET('Hygiene Data'!$F$12,0,10*ROW('Hygiene Data'!F136))="","",OFFSET('Hygiene Data'!$F$12,0,10*ROW('Hygiene Data'!F136)))</f>
        <v/>
      </c>
      <c r="DW142" s="296" t="str">
        <f ca="true">+IF(OFFSET('Hygiene Data'!$F$13,0,10*ROW('Hygiene Data'!F136))="","",OFFSET('Hygiene Data'!$F$13,0,10*ROW('Hygiene Data'!F136)))</f>
        <v/>
      </c>
      <c r="DX142" s="296" t="str">
        <f ca="true">+IF(OFFSET('Hygiene Data'!$G$11,0,10*ROW('Hygiene Data'!G136))="","",OFFSET('Hygiene Data'!$G$11,0,10*ROW('Hygiene Data'!G136)))</f>
        <v/>
      </c>
      <c r="DY142" s="296" t="str">
        <f ca="true">+IF(OFFSET('Hygiene Data'!$G$12,0,10*ROW('Hygiene Data'!G136))="","",OFFSET('Hygiene Data'!$G$12,0,10*ROW('Hygiene Data'!G136)))</f>
        <v/>
      </c>
      <c r="DZ142" s="296" t="str">
        <f ca="true">+IF(OFFSET('Hygiene Data'!$G$13,0,10*ROW('Hygiene Data'!G136))="","",OFFSET('Hygiene Data'!$G$13,0,10*ROW('Hygiene Data'!G136)))</f>
        <v/>
      </c>
      <c r="EA142" s="296" t="str">
        <f ca="true">+IF(OFFSET('Hygiene Data'!$H$11,0,10*ROW('Hygiene Data'!H136))="","",OFFSET('Hygiene Data'!$H$11,0,10*ROW('Hygiene Data'!H136)))</f>
        <v/>
      </c>
      <c r="EB142" s="296" t="str">
        <f ca="true">+IF(OFFSET('Hygiene Data'!$H$12,0,10*ROW('Hygiene Data'!H136))="","",OFFSET('Hygiene Data'!$H$12,0,10*ROW('Hygiene Data'!H136)))</f>
        <v/>
      </c>
      <c r="EC142" s="296" t="str">
        <f ca="true">+IF(OFFSET('Hygiene Data'!$H$13,0,10*ROW('Hygiene Data'!H136))="","",OFFSET('Hygiene Data'!$H$13,0,10*ROW('Hygiene Data'!H136)))</f>
        <v/>
      </c>
      <c r="ED142" s="296" t="str">
        <f ca="true">+IF(OFFSET('Hygiene Data'!$I$11,0,10*ROW('Hygiene Data'!I136))="","",OFFSET('Hygiene Data'!$I$11,0,10*ROW('Hygiene Data'!I136)))</f>
        <v/>
      </c>
      <c r="EE142" s="296" t="str">
        <f ca="true">+IF(OFFSET('Hygiene Data'!$I$12,0,10*ROW('Hygiene Data'!I136))="","",OFFSET('Hygiene Data'!$I$12,0,10*ROW('Hygiene Data'!I136)))</f>
        <v/>
      </c>
      <c r="EF142" s="296"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8" t="str">
        <f t="shared" ca="true" si="2"/>
        <v/>
      </c>
      <c r="D143" s="9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6"/>
      <c r="BS143" s="296" t="str">
        <f ca="true">+IF(OFFSET('Water Data'!$D$27,0,10*ROW('Water Data'!D137))="","",OFFSET('Water Data'!$D$27,0,10*ROW('Water Data'!D137)))</f>
        <v/>
      </c>
      <c r="BT143" s="296" t="str">
        <f ca="true">+IF(OFFSET('Water Data'!$D$28,0,10*ROW('Water Data'!D137))="","",OFFSET('Water Data'!$D$28,0,10*ROW('Water Data'!D137)))</f>
        <v/>
      </c>
      <c r="BU143" s="296" t="str">
        <f ca="true">+IF(OFFSET('Water Data'!$D$29,0,10*ROW('Water Data'!D137))="","",OFFSET('Water Data'!$D$29,0,10*ROW('Water Data'!D137)))</f>
        <v/>
      </c>
      <c r="BV143" s="296" t="str">
        <f ca="true">+IF(OFFSET('Water Data'!$E$27,0,10*ROW('Water Data'!E137))="","",OFFSET('Water Data'!$E$27,0,10*ROW('Water Data'!E137)))</f>
        <v/>
      </c>
      <c r="BW143" s="296" t="str">
        <f ca="true">+IF(OFFSET('Water Data'!$E$28,0,10*ROW('Water Data'!E137))="","",OFFSET('Water Data'!$E$28,0,10*ROW('Water Data'!E137)))</f>
        <v/>
      </c>
      <c r="BX143" s="296" t="str">
        <f ca="true">+IF(OFFSET('Water Data'!$E$29,0,10*ROW('Water Data'!E137))="","",OFFSET('Water Data'!$E$29,0,10*ROW('Water Data'!E137)))</f>
        <v/>
      </c>
      <c r="BY143" s="296" t="str">
        <f ca="true">+IF(OFFSET('Water Data'!$F$27,0,10*ROW('Water Data'!F137))="","",OFFSET('Water Data'!$F$27,0,10*ROW('Water Data'!F137)))</f>
        <v/>
      </c>
      <c r="BZ143" s="296" t="str">
        <f ca="true">+IF(OFFSET('Water Data'!$F$28,0,10*ROW('Water Data'!F137))="","",OFFSET('Water Data'!$F$28,0,10*ROW('Water Data'!F137)))</f>
        <v/>
      </c>
      <c r="CA143" s="296" t="str">
        <f ca="true">+IF(OFFSET('Water Data'!$F$29,0,10*ROW('Water Data'!F137))="","",OFFSET('Water Data'!$F$29,0,10*ROW('Water Data'!F137)))</f>
        <v/>
      </c>
      <c r="CB143" s="296" t="str">
        <f ca="true">+IF(OFFSET('Water Data'!$G$27,0,10*ROW('Water Data'!G137))="","",OFFSET('Water Data'!$G$27,0,10*ROW('Water Data'!G137)))</f>
        <v/>
      </c>
      <c r="CC143" s="296" t="str">
        <f ca="true">+IF(OFFSET('Water Data'!$G$28,0,10*ROW('Water Data'!G137))="","",OFFSET('Water Data'!$G$28,0,10*ROW('Water Data'!G137)))</f>
        <v/>
      </c>
      <c r="CD143" s="296" t="str">
        <f ca="true">+IF(OFFSET('Water Data'!$G$29,0,10*ROW('Water Data'!G137))="","",OFFSET('Water Data'!$G$29,0,10*ROW('Water Data'!G137)))</f>
        <v/>
      </c>
      <c r="CE143" s="296" t="str">
        <f ca="true">+IF(OFFSET('Water Data'!$H$27,0,10*ROW('Water Data'!H137))="","",OFFSET('Water Data'!$H$27,0,10*ROW('Water Data'!H137)))</f>
        <v/>
      </c>
      <c r="CF143" s="296" t="str">
        <f ca="true">+IF(OFFSET('Water Data'!$H$28,0,10*ROW('Water Data'!H137))="","",OFFSET('Water Data'!$H$28,0,10*ROW('Water Data'!H137)))</f>
        <v/>
      </c>
      <c r="CG143" s="296" t="str">
        <f ca="true">+IF(OFFSET('Water Data'!$H$29,0,10*ROW('Water Data'!H137))="","",OFFSET('Water Data'!$H$29,0,10*ROW('Water Data'!H137)))</f>
        <v/>
      </c>
      <c r="CH143" s="296" t="str">
        <f ca="true">+IF(OFFSET('Water Data'!$I$27,0,10*ROW('Water Data'!I137))="","",OFFSET('Water Data'!$I$27,0,10*ROW('Water Data'!I137)))</f>
        <v/>
      </c>
      <c r="CI143" s="296" t="str">
        <f ca="true">+IF(OFFSET('Water Data'!$I$28,0,10*ROW('Water Data'!I137))="","",OFFSET('Water Data'!$I$28,0,10*ROW('Water Data'!I137)))</f>
        <v/>
      </c>
      <c r="CJ143" s="296" t="str">
        <f ca="true">+IF(OFFSET('Water Data'!$I$29,0,10*ROW('Water Data'!I137))="","",OFFSET('Water Data'!$I$29,0,10*ROW('Water Data'!I137)))</f>
        <v/>
      </c>
      <c r="CK143" s="296" t="str">
        <f ca="true">+IF(OFFSET('Sanitation Data'!$D$28,0,10*ROW('Sanitation Data'!D137))="","",OFFSET('Sanitation Data'!$D$28,0,10*ROW('Sanitation Data'!D137)))</f>
        <v/>
      </c>
      <c r="CL143" s="296" t="str">
        <f ca="true">+IF(OFFSET('Sanitation Data'!$D$29,0,10*ROW('Sanitation Data'!D137))="","",OFFSET('Sanitation Data'!$D$29,0,10*ROW('Sanitation Data'!D137)))</f>
        <v/>
      </c>
      <c r="CM143" s="296" t="str">
        <f ca="true">+IF(OFFSET('Sanitation Data'!$D$30,0,10*ROW('Sanitation Data'!D137))="","",OFFSET('Sanitation Data'!$D$30,0,10*ROW('Sanitation Data'!D137)))</f>
        <v/>
      </c>
      <c r="CN143" s="296" t="str">
        <f ca="true">+IF(OFFSET('Sanitation Data'!$D$31,0,10*ROW('Sanitation Data'!D137))="","",OFFSET('Sanitation Data'!$D$31,0,10*ROW('Sanitation Data'!D137)))</f>
        <v/>
      </c>
      <c r="CO143" s="296" t="str">
        <f ca="true">+IF(OFFSET('Sanitation Data'!$D$32,0,10*ROW('Sanitation Data'!D137))="","",OFFSET('Sanitation Data'!$D$32,0,10*ROW('Sanitation Data'!D137)))</f>
        <v/>
      </c>
      <c r="CP143" s="296" t="str">
        <f ca="true">+IF(OFFSET('Sanitation Data'!$E$28,0,10*ROW('Sanitation Data'!E137))="","",OFFSET('Sanitation Data'!$E$28,0,10*ROW('Sanitation Data'!E137)))</f>
        <v/>
      </c>
      <c r="CQ143" s="296" t="str">
        <f ca="true">+IF(OFFSET('Sanitation Data'!$E$29,0,10*ROW('Sanitation Data'!E137))="","",OFFSET('Sanitation Data'!$E$29,0,10*ROW('Sanitation Data'!E137)))</f>
        <v/>
      </c>
      <c r="CR143" s="296" t="str">
        <f ca="true">+IF(OFFSET('Sanitation Data'!$E$30,0,10*ROW('Sanitation Data'!E137))="","",OFFSET('Sanitation Data'!$E$30,0,10*ROW('Sanitation Data'!E137)))</f>
        <v/>
      </c>
      <c r="CS143" s="296" t="str">
        <f ca="true">+IF(OFFSET('Sanitation Data'!$E$31,0,10*ROW('Sanitation Data'!E137))="","",OFFSET('Sanitation Data'!$E$31,0,10*ROW('Sanitation Data'!E137)))</f>
        <v/>
      </c>
      <c r="CT143" s="296" t="str">
        <f ca="true">+IF(OFFSET('Sanitation Data'!$E$32,0,10*ROW('Sanitation Data'!E137))="","",OFFSET('Sanitation Data'!$E$32,0,10*ROW('Sanitation Data'!E137)))</f>
        <v/>
      </c>
      <c r="CU143" s="296" t="str">
        <f ca="true">+IF(OFFSET('Sanitation Data'!$F$28,0,10*ROW('Sanitation Data'!F137))="","",OFFSET('Sanitation Data'!$F$28,0,10*ROW('Sanitation Data'!F137)))</f>
        <v/>
      </c>
      <c r="CV143" s="296" t="str">
        <f ca="true">+IF(OFFSET('Sanitation Data'!$F$29,0,10*ROW('Sanitation Data'!F137))="","",OFFSET('Sanitation Data'!$F$29,0,10*ROW('Sanitation Data'!F137)))</f>
        <v/>
      </c>
      <c r="CW143" s="296" t="str">
        <f ca="true">+IF(OFFSET('Sanitation Data'!$F$30,0,10*ROW('Sanitation Data'!F137))="","",OFFSET('Sanitation Data'!$F$30,0,10*ROW('Sanitation Data'!F137)))</f>
        <v/>
      </c>
      <c r="CX143" s="296" t="str">
        <f ca="true">+IF(OFFSET('Sanitation Data'!$F$31,0,10*ROW('Sanitation Data'!F137))="","",OFFSET('Sanitation Data'!$F$31,0,10*ROW('Sanitation Data'!F137)))</f>
        <v/>
      </c>
      <c r="CY143" s="296" t="str">
        <f ca="true">+IF(OFFSET('Sanitation Data'!$F$32,0,10*ROW('Sanitation Data'!F137))="","",OFFSET('Sanitation Data'!$F$32,0,10*ROW('Sanitation Data'!F137)))</f>
        <v/>
      </c>
      <c r="CZ143" s="296" t="str">
        <f ca="true">+IF(OFFSET('Sanitation Data'!$G$28,0,10*ROW('Sanitation Data'!G137))="","",OFFSET('Sanitation Data'!$G$28,0,10*ROW('Sanitation Data'!G137)))</f>
        <v/>
      </c>
      <c r="DA143" s="296" t="str">
        <f ca="true">+IF(OFFSET('Sanitation Data'!$G$29,0,10*ROW('Sanitation Data'!G137))="","",OFFSET('Sanitation Data'!$G$29,0,10*ROW('Sanitation Data'!G137)))</f>
        <v/>
      </c>
      <c r="DB143" s="296" t="str">
        <f ca="true">+IF(OFFSET('Sanitation Data'!$G$30,0,10*ROW('Sanitation Data'!G137))="","",OFFSET('Sanitation Data'!$G$30,0,10*ROW('Sanitation Data'!G137)))</f>
        <v/>
      </c>
      <c r="DC143" s="296" t="str">
        <f ca="true">+IF(OFFSET('Sanitation Data'!$G$31,0,10*ROW('Sanitation Data'!G137))="","",OFFSET('Sanitation Data'!$G$31,0,10*ROW('Sanitation Data'!G137)))</f>
        <v/>
      </c>
      <c r="DD143" s="296" t="str">
        <f ca="true">+IF(OFFSET('Sanitation Data'!$G$32,0,10*ROW('Sanitation Data'!G137))="","",OFFSET('Sanitation Data'!$G$32,0,10*ROW('Sanitation Data'!G137)))</f>
        <v/>
      </c>
      <c r="DE143" s="296" t="str">
        <f ca="true">+IF(OFFSET('Sanitation Data'!$H$28,0,10*ROW('Sanitation Data'!H137))="","",OFFSET('Sanitation Data'!$H$28,0,10*ROW('Sanitation Data'!H137)))</f>
        <v/>
      </c>
      <c r="DF143" s="296" t="str">
        <f ca="true">+IF(OFFSET('Sanitation Data'!$H$29,0,10*ROW('Sanitation Data'!H137))="","",OFFSET('Sanitation Data'!$H$29,0,10*ROW('Sanitation Data'!H137)))</f>
        <v/>
      </c>
      <c r="DG143" s="296" t="str">
        <f ca="true">+IF(OFFSET('Sanitation Data'!$H$30,0,10*ROW('Sanitation Data'!H137))="","",OFFSET('Sanitation Data'!$H$30,0,10*ROW('Sanitation Data'!H137)))</f>
        <v/>
      </c>
      <c r="DH143" s="296" t="str">
        <f ca="true">+IF(OFFSET('Sanitation Data'!$H$31,0,10*ROW('Sanitation Data'!H137))="","",OFFSET('Sanitation Data'!$H$31,0,10*ROW('Sanitation Data'!H137)))</f>
        <v/>
      </c>
      <c r="DI143" s="296" t="str">
        <f ca="true">+IF(OFFSET('Sanitation Data'!$H$32,0,10*ROW('Sanitation Data'!H137))="","",OFFSET('Sanitation Data'!$H$32,0,10*ROW('Sanitation Data'!H137)))</f>
        <v/>
      </c>
      <c r="DJ143" s="296" t="str">
        <f ca="true">+IF(OFFSET('Sanitation Data'!$I$28,0,10*ROW('Sanitation Data'!I137))="","",OFFSET('Sanitation Data'!$I$28,0,10*ROW('Sanitation Data'!I137)))</f>
        <v/>
      </c>
      <c r="DK143" s="296" t="str">
        <f ca="true">+IF(OFFSET('Sanitation Data'!$I$29,0,10*ROW('Sanitation Data'!I137))="","",OFFSET('Sanitation Data'!$I$29,0,10*ROW('Sanitation Data'!I137)))</f>
        <v/>
      </c>
      <c r="DL143" s="296" t="str">
        <f ca="true">+IF(OFFSET('Sanitation Data'!$I$30,0,10*ROW('Sanitation Data'!I137))="","",OFFSET('Sanitation Data'!$I$30,0,10*ROW('Sanitation Data'!I137)))</f>
        <v/>
      </c>
      <c r="DM143" s="296" t="str">
        <f ca="true">+IF(OFFSET('Sanitation Data'!$I$31,0,10*ROW('Sanitation Data'!I137))="","",OFFSET('Sanitation Data'!$I$31,0,10*ROW('Sanitation Data'!I137)))</f>
        <v/>
      </c>
      <c r="DN143" s="296" t="str">
        <f ca="true">+IF(OFFSET('Sanitation Data'!$I$32,0,10*ROW('Sanitation Data'!I137))="","",OFFSET('Sanitation Data'!$I$32,0,10*ROW('Sanitation Data'!I137)))</f>
        <v/>
      </c>
      <c r="DO143" s="296" t="str">
        <f ca="true">+IF(OFFSET('Hygiene Data'!$D$11,0,10*ROW('Hygiene Data'!D137))="","",OFFSET('Hygiene Data'!$D$11,0,10*ROW('Hygiene Data'!D137)))</f>
        <v/>
      </c>
      <c r="DP143" s="296" t="str">
        <f ca="true">+IF(OFFSET('Hygiene Data'!$D$12,0,10*ROW('Hygiene Data'!D137))="","",OFFSET('Hygiene Data'!$D$12,0,10*ROW('Hygiene Data'!D137)))</f>
        <v/>
      </c>
      <c r="DQ143" s="296" t="str">
        <f ca="true">+IF(OFFSET('Hygiene Data'!$D$13,0,10*ROW('Hygiene Data'!D137))="","",OFFSET('Hygiene Data'!$D$13,0,10*ROW('Hygiene Data'!D137)))</f>
        <v/>
      </c>
      <c r="DR143" s="296" t="str">
        <f ca="true">+IF(OFFSET('Hygiene Data'!$E$11,0,10*ROW('Hygiene Data'!E137))="","",OFFSET('Hygiene Data'!$E$11,0,10*ROW('Hygiene Data'!E137)))</f>
        <v/>
      </c>
      <c r="DS143" s="296" t="str">
        <f ca="true">+IF(OFFSET('Hygiene Data'!$E$12,0,10*ROW('Hygiene Data'!E137))="","",OFFSET('Hygiene Data'!$E$12,0,10*ROW('Hygiene Data'!E137)))</f>
        <v/>
      </c>
      <c r="DT143" s="296" t="str">
        <f ca="true">+IF(OFFSET('Hygiene Data'!$E$13,0,10*ROW('Hygiene Data'!E137))="","",OFFSET('Hygiene Data'!$E$13,0,10*ROW('Hygiene Data'!E137)))</f>
        <v/>
      </c>
      <c r="DU143" s="296" t="str">
        <f ca="true">+IF(OFFSET('Hygiene Data'!$F$11,0,10*ROW('Hygiene Data'!F137))="","",OFFSET('Hygiene Data'!$F$11,0,10*ROW('Hygiene Data'!F137)))</f>
        <v/>
      </c>
      <c r="DV143" s="296" t="str">
        <f ca="true">+IF(OFFSET('Hygiene Data'!$F$12,0,10*ROW('Hygiene Data'!F137))="","",OFFSET('Hygiene Data'!$F$12,0,10*ROW('Hygiene Data'!F137)))</f>
        <v/>
      </c>
      <c r="DW143" s="296" t="str">
        <f ca="true">+IF(OFFSET('Hygiene Data'!$F$13,0,10*ROW('Hygiene Data'!F137))="","",OFFSET('Hygiene Data'!$F$13,0,10*ROW('Hygiene Data'!F137)))</f>
        <v/>
      </c>
      <c r="DX143" s="296" t="str">
        <f ca="true">+IF(OFFSET('Hygiene Data'!$G$11,0,10*ROW('Hygiene Data'!G137))="","",OFFSET('Hygiene Data'!$G$11,0,10*ROW('Hygiene Data'!G137)))</f>
        <v/>
      </c>
      <c r="DY143" s="296" t="str">
        <f ca="true">+IF(OFFSET('Hygiene Data'!$G$12,0,10*ROW('Hygiene Data'!G137))="","",OFFSET('Hygiene Data'!$G$12,0,10*ROW('Hygiene Data'!G137)))</f>
        <v/>
      </c>
      <c r="DZ143" s="296" t="str">
        <f ca="true">+IF(OFFSET('Hygiene Data'!$G$13,0,10*ROW('Hygiene Data'!G137))="","",OFFSET('Hygiene Data'!$G$13,0,10*ROW('Hygiene Data'!G137)))</f>
        <v/>
      </c>
      <c r="EA143" s="296" t="str">
        <f ca="true">+IF(OFFSET('Hygiene Data'!$H$11,0,10*ROW('Hygiene Data'!H137))="","",OFFSET('Hygiene Data'!$H$11,0,10*ROW('Hygiene Data'!H137)))</f>
        <v/>
      </c>
      <c r="EB143" s="296" t="str">
        <f ca="true">+IF(OFFSET('Hygiene Data'!$H$12,0,10*ROW('Hygiene Data'!H137))="","",OFFSET('Hygiene Data'!$H$12,0,10*ROW('Hygiene Data'!H137)))</f>
        <v/>
      </c>
      <c r="EC143" s="296" t="str">
        <f ca="true">+IF(OFFSET('Hygiene Data'!$H$13,0,10*ROW('Hygiene Data'!H137))="","",OFFSET('Hygiene Data'!$H$13,0,10*ROW('Hygiene Data'!H137)))</f>
        <v/>
      </c>
      <c r="ED143" s="296" t="str">
        <f ca="true">+IF(OFFSET('Hygiene Data'!$I$11,0,10*ROW('Hygiene Data'!I137))="","",OFFSET('Hygiene Data'!$I$11,0,10*ROW('Hygiene Data'!I137)))</f>
        <v/>
      </c>
      <c r="EE143" s="296" t="str">
        <f ca="true">+IF(OFFSET('Hygiene Data'!$I$12,0,10*ROW('Hygiene Data'!I137))="","",OFFSET('Hygiene Data'!$I$12,0,10*ROW('Hygiene Data'!I137)))</f>
        <v/>
      </c>
      <c r="EF143" s="296"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8" t="str">
        <f t="shared" ca="true" si="2"/>
        <v/>
      </c>
      <c r="D144" s="9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6"/>
      <c r="BS144" s="296" t="str">
        <f ca="true">+IF(OFFSET('Water Data'!$D$27,0,10*ROW('Water Data'!D138))="","",OFFSET('Water Data'!$D$27,0,10*ROW('Water Data'!D138)))</f>
        <v/>
      </c>
      <c r="BT144" s="296" t="str">
        <f ca="true">+IF(OFFSET('Water Data'!$D$28,0,10*ROW('Water Data'!D138))="","",OFFSET('Water Data'!$D$28,0,10*ROW('Water Data'!D138)))</f>
        <v/>
      </c>
      <c r="BU144" s="296" t="str">
        <f ca="true">+IF(OFFSET('Water Data'!$D$29,0,10*ROW('Water Data'!D138))="","",OFFSET('Water Data'!$D$29,0,10*ROW('Water Data'!D138)))</f>
        <v/>
      </c>
      <c r="BV144" s="296" t="str">
        <f ca="true">+IF(OFFSET('Water Data'!$E$27,0,10*ROW('Water Data'!E138))="","",OFFSET('Water Data'!$E$27,0,10*ROW('Water Data'!E138)))</f>
        <v/>
      </c>
      <c r="BW144" s="296" t="str">
        <f ca="true">+IF(OFFSET('Water Data'!$E$28,0,10*ROW('Water Data'!E138))="","",OFFSET('Water Data'!$E$28,0,10*ROW('Water Data'!E138)))</f>
        <v/>
      </c>
      <c r="BX144" s="296" t="str">
        <f ca="true">+IF(OFFSET('Water Data'!$E$29,0,10*ROW('Water Data'!E138))="","",OFFSET('Water Data'!$E$29,0,10*ROW('Water Data'!E138)))</f>
        <v/>
      </c>
      <c r="BY144" s="296" t="str">
        <f ca="true">+IF(OFFSET('Water Data'!$F$27,0,10*ROW('Water Data'!F138))="","",OFFSET('Water Data'!$F$27,0,10*ROW('Water Data'!F138)))</f>
        <v/>
      </c>
      <c r="BZ144" s="296" t="str">
        <f ca="true">+IF(OFFSET('Water Data'!$F$28,0,10*ROW('Water Data'!F138))="","",OFFSET('Water Data'!$F$28,0,10*ROW('Water Data'!F138)))</f>
        <v/>
      </c>
      <c r="CA144" s="296" t="str">
        <f ca="true">+IF(OFFSET('Water Data'!$F$29,0,10*ROW('Water Data'!F138))="","",OFFSET('Water Data'!$F$29,0,10*ROW('Water Data'!F138)))</f>
        <v/>
      </c>
      <c r="CB144" s="296" t="str">
        <f ca="true">+IF(OFFSET('Water Data'!$G$27,0,10*ROW('Water Data'!G138))="","",OFFSET('Water Data'!$G$27,0,10*ROW('Water Data'!G138)))</f>
        <v/>
      </c>
      <c r="CC144" s="296" t="str">
        <f ca="true">+IF(OFFSET('Water Data'!$G$28,0,10*ROW('Water Data'!G138))="","",OFFSET('Water Data'!$G$28,0,10*ROW('Water Data'!G138)))</f>
        <v/>
      </c>
      <c r="CD144" s="296" t="str">
        <f ca="true">+IF(OFFSET('Water Data'!$G$29,0,10*ROW('Water Data'!G138))="","",OFFSET('Water Data'!$G$29,0,10*ROW('Water Data'!G138)))</f>
        <v/>
      </c>
      <c r="CE144" s="296" t="str">
        <f ca="true">+IF(OFFSET('Water Data'!$H$27,0,10*ROW('Water Data'!H138))="","",OFFSET('Water Data'!$H$27,0,10*ROW('Water Data'!H138)))</f>
        <v/>
      </c>
      <c r="CF144" s="296" t="str">
        <f ca="true">+IF(OFFSET('Water Data'!$H$28,0,10*ROW('Water Data'!H138))="","",OFFSET('Water Data'!$H$28,0,10*ROW('Water Data'!H138)))</f>
        <v/>
      </c>
      <c r="CG144" s="296" t="str">
        <f ca="true">+IF(OFFSET('Water Data'!$H$29,0,10*ROW('Water Data'!H138))="","",OFFSET('Water Data'!$H$29,0,10*ROW('Water Data'!H138)))</f>
        <v/>
      </c>
      <c r="CH144" s="296" t="str">
        <f ca="true">+IF(OFFSET('Water Data'!$I$27,0,10*ROW('Water Data'!I138))="","",OFFSET('Water Data'!$I$27,0,10*ROW('Water Data'!I138)))</f>
        <v/>
      </c>
      <c r="CI144" s="296" t="str">
        <f ca="true">+IF(OFFSET('Water Data'!$I$28,0,10*ROW('Water Data'!I138))="","",OFFSET('Water Data'!$I$28,0,10*ROW('Water Data'!I138)))</f>
        <v/>
      </c>
      <c r="CJ144" s="296" t="str">
        <f ca="true">+IF(OFFSET('Water Data'!$I$29,0,10*ROW('Water Data'!I138))="","",OFFSET('Water Data'!$I$29,0,10*ROW('Water Data'!I138)))</f>
        <v/>
      </c>
      <c r="CK144" s="296" t="str">
        <f ca="true">+IF(OFFSET('Sanitation Data'!$D$28,0,10*ROW('Sanitation Data'!D138))="","",OFFSET('Sanitation Data'!$D$28,0,10*ROW('Sanitation Data'!D138)))</f>
        <v/>
      </c>
      <c r="CL144" s="296" t="str">
        <f ca="true">+IF(OFFSET('Sanitation Data'!$D$29,0,10*ROW('Sanitation Data'!D138))="","",OFFSET('Sanitation Data'!$D$29,0,10*ROW('Sanitation Data'!D138)))</f>
        <v/>
      </c>
      <c r="CM144" s="296" t="str">
        <f ca="true">+IF(OFFSET('Sanitation Data'!$D$30,0,10*ROW('Sanitation Data'!D138))="","",OFFSET('Sanitation Data'!$D$30,0,10*ROW('Sanitation Data'!D138)))</f>
        <v/>
      </c>
      <c r="CN144" s="296" t="str">
        <f ca="true">+IF(OFFSET('Sanitation Data'!$D$31,0,10*ROW('Sanitation Data'!D138))="","",OFFSET('Sanitation Data'!$D$31,0,10*ROW('Sanitation Data'!D138)))</f>
        <v/>
      </c>
      <c r="CO144" s="296" t="str">
        <f ca="true">+IF(OFFSET('Sanitation Data'!$D$32,0,10*ROW('Sanitation Data'!D138))="","",OFFSET('Sanitation Data'!$D$32,0,10*ROW('Sanitation Data'!D138)))</f>
        <v/>
      </c>
      <c r="CP144" s="296" t="str">
        <f ca="true">+IF(OFFSET('Sanitation Data'!$E$28,0,10*ROW('Sanitation Data'!E138))="","",OFFSET('Sanitation Data'!$E$28,0,10*ROW('Sanitation Data'!E138)))</f>
        <v/>
      </c>
      <c r="CQ144" s="296" t="str">
        <f ca="true">+IF(OFFSET('Sanitation Data'!$E$29,0,10*ROW('Sanitation Data'!E138))="","",OFFSET('Sanitation Data'!$E$29,0,10*ROW('Sanitation Data'!E138)))</f>
        <v/>
      </c>
      <c r="CR144" s="296" t="str">
        <f ca="true">+IF(OFFSET('Sanitation Data'!$E$30,0,10*ROW('Sanitation Data'!E138))="","",OFFSET('Sanitation Data'!$E$30,0,10*ROW('Sanitation Data'!E138)))</f>
        <v/>
      </c>
      <c r="CS144" s="296" t="str">
        <f ca="true">+IF(OFFSET('Sanitation Data'!$E$31,0,10*ROW('Sanitation Data'!E138))="","",OFFSET('Sanitation Data'!$E$31,0,10*ROW('Sanitation Data'!E138)))</f>
        <v/>
      </c>
      <c r="CT144" s="296" t="str">
        <f ca="true">+IF(OFFSET('Sanitation Data'!$E$32,0,10*ROW('Sanitation Data'!E138))="","",OFFSET('Sanitation Data'!$E$32,0,10*ROW('Sanitation Data'!E138)))</f>
        <v/>
      </c>
      <c r="CU144" s="296" t="str">
        <f ca="true">+IF(OFFSET('Sanitation Data'!$F$28,0,10*ROW('Sanitation Data'!F138))="","",OFFSET('Sanitation Data'!$F$28,0,10*ROW('Sanitation Data'!F138)))</f>
        <v/>
      </c>
      <c r="CV144" s="296" t="str">
        <f ca="true">+IF(OFFSET('Sanitation Data'!$F$29,0,10*ROW('Sanitation Data'!F138))="","",OFFSET('Sanitation Data'!$F$29,0,10*ROW('Sanitation Data'!F138)))</f>
        <v/>
      </c>
      <c r="CW144" s="296" t="str">
        <f ca="true">+IF(OFFSET('Sanitation Data'!$F$30,0,10*ROW('Sanitation Data'!F138))="","",OFFSET('Sanitation Data'!$F$30,0,10*ROW('Sanitation Data'!F138)))</f>
        <v/>
      </c>
      <c r="CX144" s="296" t="str">
        <f ca="true">+IF(OFFSET('Sanitation Data'!$F$31,0,10*ROW('Sanitation Data'!F138))="","",OFFSET('Sanitation Data'!$F$31,0,10*ROW('Sanitation Data'!F138)))</f>
        <v/>
      </c>
      <c r="CY144" s="296" t="str">
        <f ca="true">+IF(OFFSET('Sanitation Data'!$F$32,0,10*ROW('Sanitation Data'!F138))="","",OFFSET('Sanitation Data'!$F$32,0,10*ROW('Sanitation Data'!F138)))</f>
        <v/>
      </c>
      <c r="CZ144" s="296" t="str">
        <f ca="true">+IF(OFFSET('Sanitation Data'!$G$28,0,10*ROW('Sanitation Data'!G138))="","",OFFSET('Sanitation Data'!$G$28,0,10*ROW('Sanitation Data'!G138)))</f>
        <v/>
      </c>
      <c r="DA144" s="296" t="str">
        <f ca="true">+IF(OFFSET('Sanitation Data'!$G$29,0,10*ROW('Sanitation Data'!G138))="","",OFFSET('Sanitation Data'!$G$29,0,10*ROW('Sanitation Data'!G138)))</f>
        <v/>
      </c>
      <c r="DB144" s="296" t="str">
        <f ca="true">+IF(OFFSET('Sanitation Data'!$G$30,0,10*ROW('Sanitation Data'!G138))="","",OFFSET('Sanitation Data'!$G$30,0,10*ROW('Sanitation Data'!G138)))</f>
        <v/>
      </c>
      <c r="DC144" s="296" t="str">
        <f ca="true">+IF(OFFSET('Sanitation Data'!$G$31,0,10*ROW('Sanitation Data'!G138))="","",OFFSET('Sanitation Data'!$G$31,0,10*ROW('Sanitation Data'!G138)))</f>
        <v/>
      </c>
      <c r="DD144" s="296" t="str">
        <f ca="true">+IF(OFFSET('Sanitation Data'!$G$32,0,10*ROW('Sanitation Data'!G138))="","",OFFSET('Sanitation Data'!$G$32,0,10*ROW('Sanitation Data'!G138)))</f>
        <v/>
      </c>
      <c r="DE144" s="296" t="str">
        <f ca="true">+IF(OFFSET('Sanitation Data'!$H$28,0,10*ROW('Sanitation Data'!H138))="","",OFFSET('Sanitation Data'!$H$28,0,10*ROW('Sanitation Data'!H138)))</f>
        <v/>
      </c>
      <c r="DF144" s="296" t="str">
        <f ca="true">+IF(OFFSET('Sanitation Data'!$H$29,0,10*ROW('Sanitation Data'!H138))="","",OFFSET('Sanitation Data'!$H$29,0,10*ROW('Sanitation Data'!H138)))</f>
        <v/>
      </c>
      <c r="DG144" s="296" t="str">
        <f ca="true">+IF(OFFSET('Sanitation Data'!$H$30,0,10*ROW('Sanitation Data'!H138))="","",OFFSET('Sanitation Data'!$H$30,0,10*ROW('Sanitation Data'!H138)))</f>
        <v/>
      </c>
      <c r="DH144" s="296" t="str">
        <f ca="true">+IF(OFFSET('Sanitation Data'!$H$31,0,10*ROW('Sanitation Data'!H138))="","",OFFSET('Sanitation Data'!$H$31,0,10*ROW('Sanitation Data'!H138)))</f>
        <v/>
      </c>
      <c r="DI144" s="296" t="str">
        <f ca="true">+IF(OFFSET('Sanitation Data'!$H$32,0,10*ROW('Sanitation Data'!H138))="","",OFFSET('Sanitation Data'!$H$32,0,10*ROW('Sanitation Data'!H138)))</f>
        <v/>
      </c>
      <c r="DJ144" s="296" t="str">
        <f ca="true">+IF(OFFSET('Sanitation Data'!$I$28,0,10*ROW('Sanitation Data'!I138))="","",OFFSET('Sanitation Data'!$I$28,0,10*ROW('Sanitation Data'!I138)))</f>
        <v/>
      </c>
      <c r="DK144" s="296" t="str">
        <f ca="true">+IF(OFFSET('Sanitation Data'!$I$29,0,10*ROW('Sanitation Data'!I138))="","",OFFSET('Sanitation Data'!$I$29,0,10*ROW('Sanitation Data'!I138)))</f>
        <v/>
      </c>
      <c r="DL144" s="296" t="str">
        <f ca="true">+IF(OFFSET('Sanitation Data'!$I$30,0,10*ROW('Sanitation Data'!I138))="","",OFFSET('Sanitation Data'!$I$30,0,10*ROW('Sanitation Data'!I138)))</f>
        <v/>
      </c>
      <c r="DM144" s="296" t="str">
        <f ca="true">+IF(OFFSET('Sanitation Data'!$I$31,0,10*ROW('Sanitation Data'!I138))="","",OFFSET('Sanitation Data'!$I$31,0,10*ROW('Sanitation Data'!I138)))</f>
        <v/>
      </c>
      <c r="DN144" s="296" t="str">
        <f ca="true">+IF(OFFSET('Sanitation Data'!$I$32,0,10*ROW('Sanitation Data'!I138))="","",OFFSET('Sanitation Data'!$I$32,0,10*ROW('Sanitation Data'!I138)))</f>
        <v/>
      </c>
      <c r="DO144" s="296" t="str">
        <f ca="true">+IF(OFFSET('Hygiene Data'!$D$11,0,10*ROW('Hygiene Data'!D138))="","",OFFSET('Hygiene Data'!$D$11,0,10*ROW('Hygiene Data'!D138)))</f>
        <v/>
      </c>
      <c r="DP144" s="296" t="str">
        <f ca="true">+IF(OFFSET('Hygiene Data'!$D$12,0,10*ROW('Hygiene Data'!D138))="","",OFFSET('Hygiene Data'!$D$12,0,10*ROW('Hygiene Data'!D138)))</f>
        <v/>
      </c>
      <c r="DQ144" s="296" t="str">
        <f ca="true">+IF(OFFSET('Hygiene Data'!$D$13,0,10*ROW('Hygiene Data'!D138))="","",OFFSET('Hygiene Data'!$D$13,0,10*ROW('Hygiene Data'!D138)))</f>
        <v/>
      </c>
      <c r="DR144" s="296" t="str">
        <f ca="true">+IF(OFFSET('Hygiene Data'!$E$11,0,10*ROW('Hygiene Data'!E138))="","",OFFSET('Hygiene Data'!$E$11,0,10*ROW('Hygiene Data'!E138)))</f>
        <v/>
      </c>
      <c r="DS144" s="296" t="str">
        <f ca="true">+IF(OFFSET('Hygiene Data'!$E$12,0,10*ROW('Hygiene Data'!E138))="","",OFFSET('Hygiene Data'!$E$12,0,10*ROW('Hygiene Data'!E138)))</f>
        <v/>
      </c>
      <c r="DT144" s="296" t="str">
        <f ca="true">+IF(OFFSET('Hygiene Data'!$E$13,0,10*ROW('Hygiene Data'!E138))="","",OFFSET('Hygiene Data'!$E$13,0,10*ROW('Hygiene Data'!E138)))</f>
        <v/>
      </c>
      <c r="DU144" s="296" t="str">
        <f ca="true">+IF(OFFSET('Hygiene Data'!$F$11,0,10*ROW('Hygiene Data'!F138))="","",OFFSET('Hygiene Data'!$F$11,0,10*ROW('Hygiene Data'!F138)))</f>
        <v/>
      </c>
      <c r="DV144" s="296" t="str">
        <f ca="true">+IF(OFFSET('Hygiene Data'!$F$12,0,10*ROW('Hygiene Data'!F138))="","",OFFSET('Hygiene Data'!$F$12,0,10*ROW('Hygiene Data'!F138)))</f>
        <v/>
      </c>
      <c r="DW144" s="296" t="str">
        <f ca="true">+IF(OFFSET('Hygiene Data'!$F$13,0,10*ROW('Hygiene Data'!F138))="","",OFFSET('Hygiene Data'!$F$13,0,10*ROW('Hygiene Data'!F138)))</f>
        <v/>
      </c>
      <c r="DX144" s="296" t="str">
        <f ca="true">+IF(OFFSET('Hygiene Data'!$G$11,0,10*ROW('Hygiene Data'!G138))="","",OFFSET('Hygiene Data'!$G$11,0,10*ROW('Hygiene Data'!G138)))</f>
        <v/>
      </c>
      <c r="DY144" s="296" t="str">
        <f ca="true">+IF(OFFSET('Hygiene Data'!$G$12,0,10*ROW('Hygiene Data'!G138))="","",OFFSET('Hygiene Data'!$G$12,0,10*ROW('Hygiene Data'!G138)))</f>
        <v/>
      </c>
      <c r="DZ144" s="296" t="str">
        <f ca="true">+IF(OFFSET('Hygiene Data'!$G$13,0,10*ROW('Hygiene Data'!G138))="","",OFFSET('Hygiene Data'!$G$13,0,10*ROW('Hygiene Data'!G138)))</f>
        <v/>
      </c>
      <c r="EA144" s="296" t="str">
        <f ca="true">+IF(OFFSET('Hygiene Data'!$H$11,0,10*ROW('Hygiene Data'!H138))="","",OFFSET('Hygiene Data'!$H$11,0,10*ROW('Hygiene Data'!H138)))</f>
        <v/>
      </c>
      <c r="EB144" s="296" t="str">
        <f ca="true">+IF(OFFSET('Hygiene Data'!$H$12,0,10*ROW('Hygiene Data'!H138))="","",OFFSET('Hygiene Data'!$H$12,0,10*ROW('Hygiene Data'!H138)))</f>
        <v/>
      </c>
      <c r="EC144" s="296" t="str">
        <f ca="true">+IF(OFFSET('Hygiene Data'!$H$13,0,10*ROW('Hygiene Data'!H138))="","",OFFSET('Hygiene Data'!$H$13,0,10*ROW('Hygiene Data'!H138)))</f>
        <v/>
      </c>
      <c r="ED144" s="296" t="str">
        <f ca="true">+IF(OFFSET('Hygiene Data'!$I$11,0,10*ROW('Hygiene Data'!I138))="","",OFFSET('Hygiene Data'!$I$11,0,10*ROW('Hygiene Data'!I138)))</f>
        <v/>
      </c>
      <c r="EE144" s="296" t="str">
        <f ca="true">+IF(OFFSET('Hygiene Data'!$I$12,0,10*ROW('Hygiene Data'!I138))="","",OFFSET('Hygiene Data'!$I$12,0,10*ROW('Hygiene Data'!I138)))</f>
        <v/>
      </c>
      <c r="EF144" s="296"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8" t="str">
        <f t="shared" ca="true" si="2"/>
        <v/>
      </c>
      <c r="D145" s="9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6"/>
      <c r="BS145" s="296" t="str">
        <f ca="true">+IF(OFFSET('Water Data'!$D$27,0,10*ROW('Water Data'!D139))="","",OFFSET('Water Data'!$D$27,0,10*ROW('Water Data'!D139)))</f>
        <v/>
      </c>
      <c r="BT145" s="296" t="str">
        <f ca="true">+IF(OFFSET('Water Data'!$D$28,0,10*ROW('Water Data'!D139))="","",OFFSET('Water Data'!$D$28,0,10*ROW('Water Data'!D139)))</f>
        <v/>
      </c>
      <c r="BU145" s="296" t="str">
        <f ca="true">+IF(OFFSET('Water Data'!$D$29,0,10*ROW('Water Data'!D139))="","",OFFSET('Water Data'!$D$29,0,10*ROW('Water Data'!D139)))</f>
        <v/>
      </c>
      <c r="BV145" s="296" t="str">
        <f ca="true">+IF(OFFSET('Water Data'!$E$27,0,10*ROW('Water Data'!E139))="","",OFFSET('Water Data'!$E$27,0,10*ROW('Water Data'!E139)))</f>
        <v/>
      </c>
      <c r="BW145" s="296" t="str">
        <f ca="true">+IF(OFFSET('Water Data'!$E$28,0,10*ROW('Water Data'!E139))="","",OFFSET('Water Data'!$E$28,0,10*ROW('Water Data'!E139)))</f>
        <v/>
      </c>
      <c r="BX145" s="296" t="str">
        <f ca="true">+IF(OFFSET('Water Data'!$E$29,0,10*ROW('Water Data'!E139))="","",OFFSET('Water Data'!$E$29,0,10*ROW('Water Data'!E139)))</f>
        <v/>
      </c>
      <c r="BY145" s="296" t="str">
        <f ca="true">+IF(OFFSET('Water Data'!$F$27,0,10*ROW('Water Data'!F139))="","",OFFSET('Water Data'!$F$27,0,10*ROW('Water Data'!F139)))</f>
        <v/>
      </c>
      <c r="BZ145" s="296" t="str">
        <f ca="true">+IF(OFFSET('Water Data'!$F$28,0,10*ROW('Water Data'!F139))="","",OFFSET('Water Data'!$F$28,0,10*ROW('Water Data'!F139)))</f>
        <v/>
      </c>
      <c r="CA145" s="296" t="str">
        <f ca="true">+IF(OFFSET('Water Data'!$F$29,0,10*ROW('Water Data'!F139))="","",OFFSET('Water Data'!$F$29,0,10*ROW('Water Data'!F139)))</f>
        <v/>
      </c>
      <c r="CB145" s="296" t="str">
        <f ca="true">+IF(OFFSET('Water Data'!$G$27,0,10*ROW('Water Data'!G139))="","",OFFSET('Water Data'!$G$27,0,10*ROW('Water Data'!G139)))</f>
        <v/>
      </c>
      <c r="CC145" s="296" t="str">
        <f ca="true">+IF(OFFSET('Water Data'!$G$28,0,10*ROW('Water Data'!G139))="","",OFFSET('Water Data'!$G$28,0,10*ROW('Water Data'!G139)))</f>
        <v/>
      </c>
      <c r="CD145" s="296" t="str">
        <f ca="true">+IF(OFFSET('Water Data'!$G$29,0,10*ROW('Water Data'!G139))="","",OFFSET('Water Data'!$G$29,0,10*ROW('Water Data'!G139)))</f>
        <v/>
      </c>
      <c r="CE145" s="296" t="str">
        <f ca="true">+IF(OFFSET('Water Data'!$H$27,0,10*ROW('Water Data'!H139))="","",OFFSET('Water Data'!$H$27,0,10*ROW('Water Data'!H139)))</f>
        <v/>
      </c>
      <c r="CF145" s="296" t="str">
        <f ca="true">+IF(OFFSET('Water Data'!$H$28,0,10*ROW('Water Data'!H139))="","",OFFSET('Water Data'!$H$28,0,10*ROW('Water Data'!H139)))</f>
        <v/>
      </c>
      <c r="CG145" s="296" t="str">
        <f ca="true">+IF(OFFSET('Water Data'!$H$29,0,10*ROW('Water Data'!H139))="","",OFFSET('Water Data'!$H$29,0,10*ROW('Water Data'!H139)))</f>
        <v/>
      </c>
      <c r="CH145" s="296" t="str">
        <f ca="true">+IF(OFFSET('Water Data'!$I$27,0,10*ROW('Water Data'!I139))="","",OFFSET('Water Data'!$I$27,0,10*ROW('Water Data'!I139)))</f>
        <v/>
      </c>
      <c r="CI145" s="296" t="str">
        <f ca="true">+IF(OFFSET('Water Data'!$I$28,0,10*ROW('Water Data'!I139))="","",OFFSET('Water Data'!$I$28,0,10*ROW('Water Data'!I139)))</f>
        <v/>
      </c>
      <c r="CJ145" s="296" t="str">
        <f ca="true">+IF(OFFSET('Water Data'!$I$29,0,10*ROW('Water Data'!I139))="","",OFFSET('Water Data'!$I$29,0,10*ROW('Water Data'!I139)))</f>
        <v/>
      </c>
      <c r="CK145" s="296" t="str">
        <f ca="true">+IF(OFFSET('Sanitation Data'!$D$28,0,10*ROW('Sanitation Data'!D139))="","",OFFSET('Sanitation Data'!$D$28,0,10*ROW('Sanitation Data'!D139)))</f>
        <v/>
      </c>
      <c r="CL145" s="296" t="str">
        <f ca="true">+IF(OFFSET('Sanitation Data'!$D$29,0,10*ROW('Sanitation Data'!D139))="","",OFFSET('Sanitation Data'!$D$29,0,10*ROW('Sanitation Data'!D139)))</f>
        <v/>
      </c>
      <c r="CM145" s="296" t="str">
        <f ca="true">+IF(OFFSET('Sanitation Data'!$D$30,0,10*ROW('Sanitation Data'!D139))="","",OFFSET('Sanitation Data'!$D$30,0,10*ROW('Sanitation Data'!D139)))</f>
        <v/>
      </c>
      <c r="CN145" s="296" t="str">
        <f ca="true">+IF(OFFSET('Sanitation Data'!$D$31,0,10*ROW('Sanitation Data'!D139))="","",OFFSET('Sanitation Data'!$D$31,0,10*ROW('Sanitation Data'!D139)))</f>
        <v/>
      </c>
      <c r="CO145" s="296" t="str">
        <f ca="true">+IF(OFFSET('Sanitation Data'!$D$32,0,10*ROW('Sanitation Data'!D139))="","",OFFSET('Sanitation Data'!$D$32,0,10*ROW('Sanitation Data'!D139)))</f>
        <v/>
      </c>
      <c r="CP145" s="296" t="str">
        <f ca="true">+IF(OFFSET('Sanitation Data'!$E$28,0,10*ROW('Sanitation Data'!E139))="","",OFFSET('Sanitation Data'!$E$28,0,10*ROW('Sanitation Data'!E139)))</f>
        <v/>
      </c>
      <c r="CQ145" s="296" t="str">
        <f ca="true">+IF(OFFSET('Sanitation Data'!$E$29,0,10*ROW('Sanitation Data'!E139))="","",OFFSET('Sanitation Data'!$E$29,0,10*ROW('Sanitation Data'!E139)))</f>
        <v/>
      </c>
      <c r="CR145" s="296" t="str">
        <f ca="true">+IF(OFFSET('Sanitation Data'!$E$30,0,10*ROW('Sanitation Data'!E139))="","",OFFSET('Sanitation Data'!$E$30,0,10*ROW('Sanitation Data'!E139)))</f>
        <v/>
      </c>
      <c r="CS145" s="296" t="str">
        <f ca="true">+IF(OFFSET('Sanitation Data'!$E$31,0,10*ROW('Sanitation Data'!E139))="","",OFFSET('Sanitation Data'!$E$31,0,10*ROW('Sanitation Data'!E139)))</f>
        <v/>
      </c>
      <c r="CT145" s="296" t="str">
        <f ca="true">+IF(OFFSET('Sanitation Data'!$E$32,0,10*ROW('Sanitation Data'!E139))="","",OFFSET('Sanitation Data'!$E$32,0,10*ROW('Sanitation Data'!E139)))</f>
        <v/>
      </c>
      <c r="CU145" s="296" t="str">
        <f ca="true">+IF(OFFSET('Sanitation Data'!$F$28,0,10*ROW('Sanitation Data'!F139))="","",OFFSET('Sanitation Data'!$F$28,0,10*ROW('Sanitation Data'!F139)))</f>
        <v/>
      </c>
      <c r="CV145" s="296" t="str">
        <f ca="true">+IF(OFFSET('Sanitation Data'!$F$29,0,10*ROW('Sanitation Data'!F139))="","",OFFSET('Sanitation Data'!$F$29,0,10*ROW('Sanitation Data'!F139)))</f>
        <v/>
      </c>
      <c r="CW145" s="296" t="str">
        <f ca="true">+IF(OFFSET('Sanitation Data'!$F$30,0,10*ROW('Sanitation Data'!F139))="","",OFFSET('Sanitation Data'!$F$30,0,10*ROW('Sanitation Data'!F139)))</f>
        <v/>
      </c>
      <c r="CX145" s="296" t="str">
        <f ca="true">+IF(OFFSET('Sanitation Data'!$F$31,0,10*ROW('Sanitation Data'!F139))="","",OFFSET('Sanitation Data'!$F$31,0,10*ROW('Sanitation Data'!F139)))</f>
        <v/>
      </c>
      <c r="CY145" s="296" t="str">
        <f ca="true">+IF(OFFSET('Sanitation Data'!$F$32,0,10*ROW('Sanitation Data'!F139))="","",OFFSET('Sanitation Data'!$F$32,0,10*ROW('Sanitation Data'!F139)))</f>
        <v/>
      </c>
      <c r="CZ145" s="296" t="str">
        <f ca="true">+IF(OFFSET('Sanitation Data'!$G$28,0,10*ROW('Sanitation Data'!G139))="","",OFFSET('Sanitation Data'!$G$28,0,10*ROW('Sanitation Data'!G139)))</f>
        <v/>
      </c>
      <c r="DA145" s="296" t="str">
        <f ca="true">+IF(OFFSET('Sanitation Data'!$G$29,0,10*ROW('Sanitation Data'!G139))="","",OFFSET('Sanitation Data'!$G$29,0,10*ROW('Sanitation Data'!G139)))</f>
        <v/>
      </c>
      <c r="DB145" s="296" t="str">
        <f ca="true">+IF(OFFSET('Sanitation Data'!$G$30,0,10*ROW('Sanitation Data'!G139))="","",OFFSET('Sanitation Data'!$G$30,0,10*ROW('Sanitation Data'!G139)))</f>
        <v/>
      </c>
      <c r="DC145" s="296" t="str">
        <f ca="true">+IF(OFFSET('Sanitation Data'!$G$31,0,10*ROW('Sanitation Data'!G139))="","",OFFSET('Sanitation Data'!$G$31,0,10*ROW('Sanitation Data'!G139)))</f>
        <v/>
      </c>
      <c r="DD145" s="296" t="str">
        <f ca="true">+IF(OFFSET('Sanitation Data'!$G$32,0,10*ROW('Sanitation Data'!G139))="","",OFFSET('Sanitation Data'!$G$32,0,10*ROW('Sanitation Data'!G139)))</f>
        <v/>
      </c>
      <c r="DE145" s="296" t="str">
        <f ca="true">+IF(OFFSET('Sanitation Data'!$H$28,0,10*ROW('Sanitation Data'!H139))="","",OFFSET('Sanitation Data'!$H$28,0,10*ROW('Sanitation Data'!H139)))</f>
        <v/>
      </c>
      <c r="DF145" s="296" t="str">
        <f ca="true">+IF(OFFSET('Sanitation Data'!$H$29,0,10*ROW('Sanitation Data'!H139))="","",OFFSET('Sanitation Data'!$H$29,0,10*ROW('Sanitation Data'!H139)))</f>
        <v/>
      </c>
      <c r="DG145" s="296" t="str">
        <f ca="true">+IF(OFFSET('Sanitation Data'!$H$30,0,10*ROW('Sanitation Data'!H139))="","",OFFSET('Sanitation Data'!$H$30,0,10*ROW('Sanitation Data'!H139)))</f>
        <v/>
      </c>
      <c r="DH145" s="296" t="str">
        <f ca="true">+IF(OFFSET('Sanitation Data'!$H$31,0,10*ROW('Sanitation Data'!H139))="","",OFFSET('Sanitation Data'!$H$31,0,10*ROW('Sanitation Data'!H139)))</f>
        <v/>
      </c>
      <c r="DI145" s="296" t="str">
        <f ca="true">+IF(OFFSET('Sanitation Data'!$H$32,0,10*ROW('Sanitation Data'!H139))="","",OFFSET('Sanitation Data'!$H$32,0,10*ROW('Sanitation Data'!H139)))</f>
        <v/>
      </c>
      <c r="DJ145" s="296" t="str">
        <f ca="true">+IF(OFFSET('Sanitation Data'!$I$28,0,10*ROW('Sanitation Data'!I139))="","",OFFSET('Sanitation Data'!$I$28,0,10*ROW('Sanitation Data'!I139)))</f>
        <v/>
      </c>
      <c r="DK145" s="296" t="str">
        <f ca="true">+IF(OFFSET('Sanitation Data'!$I$29,0,10*ROW('Sanitation Data'!I139))="","",OFFSET('Sanitation Data'!$I$29,0,10*ROW('Sanitation Data'!I139)))</f>
        <v/>
      </c>
      <c r="DL145" s="296" t="str">
        <f ca="true">+IF(OFFSET('Sanitation Data'!$I$30,0,10*ROW('Sanitation Data'!I139))="","",OFFSET('Sanitation Data'!$I$30,0,10*ROW('Sanitation Data'!I139)))</f>
        <v/>
      </c>
      <c r="DM145" s="296" t="str">
        <f ca="true">+IF(OFFSET('Sanitation Data'!$I$31,0,10*ROW('Sanitation Data'!I139))="","",OFFSET('Sanitation Data'!$I$31,0,10*ROW('Sanitation Data'!I139)))</f>
        <v/>
      </c>
      <c r="DN145" s="296" t="str">
        <f ca="true">+IF(OFFSET('Sanitation Data'!$I$32,0,10*ROW('Sanitation Data'!I139))="","",OFFSET('Sanitation Data'!$I$32,0,10*ROW('Sanitation Data'!I139)))</f>
        <v/>
      </c>
      <c r="DO145" s="296" t="str">
        <f ca="true">+IF(OFFSET('Hygiene Data'!$D$11,0,10*ROW('Hygiene Data'!D139))="","",OFFSET('Hygiene Data'!$D$11,0,10*ROW('Hygiene Data'!D139)))</f>
        <v/>
      </c>
      <c r="DP145" s="296" t="str">
        <f ca="true">+IF(OFFSET('Hygiene Data'!$D$12,0,10*ROW('Hygiene Data'!D139))="","",OFFSET('Hygiene Data'!$D$12,0,10*ROW('Hygiene Data'!D139)))</f>
        <v/>
      </c>
      <c r="DQ145" s="296" t="str">
        <f ca="true">+IF(OFFSET('Hygiene Data'!$D$13,0,10*ROW('Hygiene Data'!D139))="","",OFFSET('Hygiene Data'!$D$13,0,10*ROW('Hygiene Data'!D139)))</f>
        <v/>
      </c>
      <c r="DR145" s="296" t="str">
        <f ca="true">+IF(OFFSET('Hygiene Data'!$E$11,0,10*ROW('Hygiene Data'!E139))="","",OFFSET('Hygiene Data'!$E$11,0,10*ROW('Hygiene Data'!E139)))</f>
        <v/>
      </c>
      <c r="DS145" s="296" t="str">
        <f ca="true">+IF(OFFSET('Hygiene Data'!$E$12,0,10*ROW('Hygiene Data'!E139))="","",OFFSET('Hygiene Data'!$E$12,0,10*ROW('Hygiene Data'!E139)))</f>
        <v/>
      </c>
      <c r="DT145" s="296" t="str">
        <f ca="true">+IF(OFFSET('Hygiene Data'!$E$13,0,10*ROW('Hygiene Data'!E139))="","",OFFSET('Hygiene Data'!$E$13,0,10*ROW('Hygiene Data'!E139)))</f>
        <v/>
      </c>
      <c r="DU145" s="296" t="str">
        <f ca="true">+IF(OFFSET('Hygiene Data'!$F$11,0,10*ROW('Hygiene Data'!F139))="","",OFFSET('Hygiene Data'!$F$11,0,10*ROW('Hygiene Data'!F139)))</f>
        <v/>
      </c>
      <c r="DV145" s="296" t="str">
        <f ca="true">+IF(OFFSET('Hygiene Data'!$F$12,0,10*ROW('Hygiene Data'!F139))="","",OFFSET('Hygiene Data'!$F$12,0,10*ROW('Hygiene Data'!F139)))</f>
        <v/>
      </c>
      <c r="DW145" s="296" t="str">
        <f ca="true">+IF(OFFSET('Hygiene Data'!$F$13,0,10*ROW('Hygiene Data'!F139))="","",OFFSET('Hygiene Data'!$F$13,0,10*ROW('Hygiene Data'!F139)))</f>
        <v/>
      </c>
      <c r="DX145" s="296" t="str">
        <f ca="true">+IF(OFFSET('Hygiene Data'!$G$11,0,10*ROW('Hygiene Data'!G139))="","",OFFSET('Hygiene Data'!$G$11,0,10*ROW('Hygiene Data'!G139)))</f>
        <v/>
      </c>
      <c r="DY145" s="296" t="str">
        <f ca="true">+IF(OFFSET('Hygiene Data'!$G$12,0,10*ROW('Hygiene Data'!G139))="","",OFFSET('Hygiene Data'!$G$12,0,10*ROW('Hygiene Data'!G139)))</f>
        <v/>
      </c>
      <c r="DZ145" s="296" t="str">
        <f ca="true">+IF(OFFSET('Hygiene Data'!$G$13,0,10*ROW('Hygiene Data'!G139))="","",OFFSET('Hygiene Data'!$G$13,0,10*ROW('Hygiene Data'!G139)))</f>
        <v/>
      </c>
      <c r="EA145" s="296" t="str">
        <f ca="true">+IF(OFFSET('Hygiene Data'!$H$11,0,10*ROW('Hygiene Data'!H139))="","",OFFSET('Hygiene Data'!$H$11,0,10*ROW('Hygiene Data'!H139)))</f>
        <v/>
      </c>
      <c r="EB145" s="296" t="str">
        <f ca="true">+IF(OFFSET('Hygiene Data'!$H$12,0,10*ROW('Hygiene Data'!H139))="","",OFFSET('Hygiene Data'!$H$12,0,10*ROW('Hygiene Data'!H139)))</f>
        <v/>
      </c>
      <c r="EC145" s="296" t="str">
        <f ca="true">+IF(OFFSET('Hygiene Data'!$H$13,0,10*ROW('Hygiene Data'!H139))="","",OFFSET('Hygiene Data'!$H$13,0,10*ROW('Hygiene Data'!H139)))</f>
        <v/>
      </c>
      <c r="ED145" s="296" t="str">
        <f ca="true">+IF(OFFSET('Hygiene Data'!$I$11,0,10*ROW('Hygiene Data'!I139))="","",OFFSET('Hygiene Data'!$I$11,0,10*ROW('Hygiene Data'!I139)))</f>
        <v/>
      </c>
      <c r="EE145" s="296" t="str">
        <f ca="true">+IF(OFFSET('Hygiene Data'!$I$12,0,10*ROW('Hygiene Data'!I139))="","",OFFSET('Hygiene Data'!$I$12,0,10*ROW('Hygiene Data'!I139)))</f>
        <v/>
      </c>
      <c r="EF145" s="296"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8" t="str">
        <f t="shared" ca="true" si="2"/>
        <v/>
      </c>
      <c r="D146" s="9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6"/>
      <c r="BS146" s="296" t="str">
        <f ca="true">+IF(OFFSET('Water Data'!$D$27,0,10*ROW('Water Data'!D140))="","",OFFSET('Water Data'!$D$27,0,10*ROW('Water Data'!D140)))</f>
        <v/>
      </c>
      <c r="BT146" s="296" t="str">
        <f ca="true">+IF(OFFSET('Water Data'!$D$28,0,10*ROW('Water Data'!D140))="","",OFFSET('Water Data'!$D$28,0,10*ROW('Water Data'!D140)))</f>
        <v/>
      </c>
      <c r="BU146" s="296" t="str">
        <f ca="true">+IF(OFFSET('Water Data'!$D$29,0,10*ROW('Water Data'!D140))="","",OFFSET('Water Data'!$D$29,0,10*ROW('Water Data'!D140)))</f>
        <v/>
      </c>
      <c r="BV146" s="296" t="str">
        <f ca="true">+IF(OFFSET('Water Data'!$E$27,0,10*ROW('Water Data'!E140))="","",OFFSET('Water Data'!$E$27,0,10*ROW('Water Data'!E140)))</f>
        <v/>
      </c>
      <c r="BW146" s="296" t="str">
        <f ca="true">+IF(OFFSET('Water Data'!$E$28,0,10*ROW('Water Data'!E140))="","",OFFSET('Water Data'!$E$28,0,10*ROW('Water Data'!E140)))</f>
        <v/>
      </c>
      <c r="BX146" s="296" t="str">
        <f ca="true">+IF(OFFSET('Water Data'!$E$29,0,10*ROW('Water Data'!E140))="","",OFFSET('Water Data'!$E$29,0,10*ROW('Water Data'!E140)))</f>
        <v/>
      </c>
      <c r="BY146" s="296" t="str">
        <f ca="true">+IF(OFFSET('Water Data'!$F$27,0,10*ROW('Water Data'!F140))="","",OFFSET('Water Data'!$F$27,0,10*ROW('Water Data'!F140)))</f>
        <v/>
      </c>
      <c r="BZ146" s="296" t="str">
        <f ca="true">+IF(OFFSET('Water Data'!$F$28,0,10*ROW('Water Data'!F140))="","",OFFSET('Water Data'!$F$28,0,10*ROW('Water Data'!F140)))</f>
        <v/>
      </c>
      <c r="CA146" s="296" t="str">
        <f ca="true">+IF(OFFSET('Water Data'!$F$29,0,10*ROW('Water Data'!F140))="","",OFFSET('Water Data'!$F$29,0,10*ROW('Water Data'!F140)))</f>
        <v/>
      </c>
      <c r="CB146" s="296" t="str">
        <f ca="true">+IF(OFFSET('Water Data'!$G$27,0,10*ROW('Water Data'!G140))="","",OFFSET('Water Data'!$G$27,0,10*ROW('Water Data'!G140)))</f>
        <v/>
      </c>
      <c r="CC146" s="296" t="str">
        <f ca="true">+IF(OFFSET('Water Data'!$G$28,0,10*ROW('Water Data'!G140))="","",OFFSET('Water Data'!$G$28,0,10*ROW('Water Data'!G140)))</f>
        <v/>
      </c>
      <c r="CD146" s="296" t="str">
        <f ca="true">+IF(OFFSET('Water Data'!$G$29,0,10*ROW('Water Data'!G140))="","",OFFSET('Water Data'!$G$29,0,10*ROW('Water Data'!G140)))</f>
        <v/>
      </c>
      <c r="CE146" s="296" t="str">
        <f ca="true">+IF(OFFSET('Water Data'!$H$27,0,10*ROW('Water Data'!H140))="","",OFFSET('Water Data'!$H$27,0,10*ROW('Water Data'!H140)))</f>
        <v/>
      </c>
      <c r="CF146" s="296" t="str">
        <f ca="true">+IF(OFFSET('Water Data'!$H$28,0,10*ROW('Water Data'!H140))="","",OFFSET('Water Data'!$H$28,0,10*ROW('Water Data'!H140)))</f>
        <v/>
      </c>
      <c r="CG146" s="296" t="str">
        <f ca="true">+IF(OFFSET('Water Data'!$H$29,0,10*ROW('Water Data'!H140))="","",OFFSET('Water Data'!$H$29,0,10*ROW('Water Data'!H140)))</f>
        <v/>
      </c>
      <c r="CH146" s="296" t="str">
        <f ca="true">+IF(OFFSET('Water Data'!$I$27,0,10*ROW('Water Data'!I140))="","",OFFSET('Water Data'!$I$27,0,10*ROW('Water Data'!I140)))</f>
        <v/>
      </c>
      <c r="CI146" s="296" t="str">
        <f ca="true">+IF(OFFSET('Water Data'!$I$28,0,10*ROW('Water Data'!I140))="","",OFFSET('Water Data'!$I$28,0,10*ROW('Water Data'!I140)))</f>
        <v/>
      </c>
      <c r="CJ146" s="296" t="str">
        <f ca="true">+IF(OFFSET('Water Data'!$I$29,0,10*ROW('Water Data'!I140))="","",OFFSET('Water Data'!$I$29,0,10*ROW('Water Data'!I140)))</f>
        <v/>
      </c>
      <c r="CK146" s="296" t="str">
        <f ca="true">+IF(OFFSET('Sanitation Data'!$D$28,0,10*ROW('Sanitation Data'!D140))="","",OFFSET('Sanitation Data'!$D$28,0,10*ROW('Sanitation Data'!D140)))</f>
        <v/>
      </c>
      <c r="CL146" s="296" t="str">
        <f ca="true">+IF(OFFSET('Sanitation Data'!$D$29,0,10*ROW('Sanitation Data'!D140))="","",OFFSET('Sanitation Data'!$D$29,0,10*ROW('Sanitation Data'!D140)))</f>
        <v/>
      </c>
      <c r="CM146" s="296" t="str">
        <f ca="true">+IF(OFFSET('Sanitation Data'!$D$30,0,10*ROW('Sanitation Data'!D140))="","",OFFSET('Sanitation Data'!$D$30,0,10*ROW('Sanitation Data'!D140)))</f>
        <v/>
      </c>
      <c r="CN146" s="296" t="str">
        <f ca="true">+IF(OFFSET('Sanitation Data'!$D$31,0,10*ROW('Sanitation Data'!D140))="","",OFFSET('Sanitation Data'!$D$31,0,10*ROW('Sanitation Data'!D140)))</f>
        <v/>
      </c>
      <c r="CO146" s="296" t="str">
        <f ca="true">+IF(OFFSET('Sanitation Data'!$D$32,0,10*ROW('Sanitation Data'!D140))="","",OFFSET('Sanitation Data'!$D$32,0,10*ROW('Sanitation Data'!D140)))</f>
        <v/>
      </c>
      <c r="CP146" s="296" t="str">
        <f ca="true">+IF(OFFSET('Sanitation Data'!$E$28,0,10*ROW('Sanitation Data'!E140))="","",OFFSET('Sanitation Data'!$E$28,0,10*ROW('Sanitation Data'!E140)))</f>
        <v/>
      </c>
      <c r="CQ146" s="296" t="str">
        <f ca="true">+IF(OFFSET('Sanitation Data'!$E$29,0,10*ROW('Sanitation Data'!E140))="","",OFFSET('Sanitation Data'!$E$29,0,10*ROW('Sanitation Data'!E140)))</f>
        <v/>
      </c>
      <c r="CR146" s="296" t="str">
        <f ca="true">+IF(OFFSET('Sanitation Data'!$E$30,0,10*ROW('Sanitation Data'!E140))="","",OFFSET('Sanitation Data'!$E$30,0,10*ROW('Sanitation Data'!E140)))</f>
        <v/>
      </c>
      <c r="CS146" s="296" t="str">
        <f ca="true">+IF(OFFSET('Sanitation Data'!$E$31,0,10*ROW('Sanitation Data'!E140))="","",OFFSET('Sanitation Data'!$E$31,0,10*ROW('Sanitation Data'!E140)))</f>
        <v/>
      </c>
      <c r="CT146" s="296" t="str">
        <f ca="true">+IF(OFFSET('Sanitation Data'!$E$32,0,10*ROW('Sanitation Data'!E140))="","",OFFSET('Sanitation Data'!$E$32,0,10*ROW('Sanitation Data'!E140)))</f>
        <v/>
      </c>
      <c r="CU146" s="296" t="str">
        <f ca="true">+IF(OFFSET('Sanitation Data'!$F$28,0,10*ROW('Sanitation Data'!F140))="","",OFFSET('Sanitation Data'!$F$28,0,10*ROW('Sanitation Data'!F140)))</f>
        <v/>
      </c>
      <c r="CV146" s="296" t="str">
        <f ca="true">+IF(OFFSET('Sanitation Data'!$F$29,0,10*ROW('Sanitation Data'!F140))="","",OFFSET('Sanitation Data'!$F$29,0,10*ROW('Sanitation Data'!F140)))</f>
        <v/>
      </c>
      <c r="CW146" s="296" t="str">
        <f ca="true">+IF(OFFSET('Sanitation Data'!$F$30,0,10*ROW('Sanitation Data'!F140))="","",OFFSET('Sanitation Data'!$F$30,0,10*ROW('Sanitation Data'!F140)))</f>
        <v/>
      </c>
      <c r="CX146" s="296" t="str">
        <f ca="true">+IF(OFFSET('Sanitation Data'!$F$31,0,10*ROW('Sanitation Data'!F140))="","",OFFSET('Sanitation Data'!$F$31,0,10*ROW('Sanitation Data'!F140)))</f>
        <v/>
      </c>
      <c r="CY146" s="296" t="str">
        <f ca="true">+IF(OFFSET('Sanitation Data'!$F$32,0,10*ROW('Sanitation Data'!F140))="","",OFFSET('Sanitation Data'!$F$32,0,10*ROW('Sanitation Data'!F140)))</f>
        <v/>
      </c>
      <c r="CZ146" s="296" t="str">
        <f ca="true">+IF(OFFSET('Sanitation Data'!$G$28,0,10*ROW('Sanitation Data'!G140))="","",OFFSET('Sanitation Data'!$G$28,0,10*ROW('Sanitation Data'!G140)))</f>
        <v/>
      </c>
      <c r="DA146" s="296" t="str">
        <f ca="true">+IF(OFFSET('Sanitation Data'!$G$29,0,10*ROW('Sanitation Data'!G140))="","",OFFSET('Sanitation Data'!$G$29,0,10*ROW('Sanitation Data'!G140)))</f>
        <v/>
      </c>
      <c r="DB146" s="296" t="str">
        <f ca="true">+IF(OFFSET('Sanitation Data'!$G$30,0,10*ROW('Sanitation Data'!G140))="","",OFFSET('Sanitation Data'!$G$30,0,10*ROW('Sanitation Data'!G140)))</f>
        <v/>
      </c>
      <c r="DC146" s="296" t="str">
        <f ca="true">+IF(OFFSET('Sanitation Data'!$G$31,0,10*ROW('Sanitation Data'!G140))="","",OFFSET('Sanitation Data'!$G$31,0,10*ROW('Sanitation Data'!G140)))</f>
        <v/>
      </c>
      <c r="DD146" s="296" t="str">
        <f ca="true">+IF(OFFSET('Sanitation Data'!$G$32,0,10*ROW('Sanitation Data'!G140))="","",OFFSET('Sanitation Data'!$G$32,0,10*ROW('Sanitation Data'!G140)))</f>
        <v/>
      </c>
      <c r="DE146" s="296" t="str">
        <f ca="true">+IF(OFFSET('Sanitation Data'!$H$28,0,10*ROW('Sanitation Data'!H140))="","",OFFSET('Sanitation Data'!$H$28,0,10*ROW('Sanitation Data'!H140)))</f>
        <v/>
      </c>
      <c r="DF146" s="296" t="str">
        <f ca="true">+IF(OFFSET('Sanitation Data'!$H$29,0,10*ROW('Sanitation Data'!H140))="","",OFFSET('Sanitation Data'!$H$29,0,10*ROW('Sanitation Data'!H140)))</f>
        <v/>
      </c>
      <c r="DG146" s="296" t="str">
        <f ca="true">+IF(OFFSET('Sanitation Data'!$H$30,0,10*ROW('Sanitation Data'!H140))="","",OFFSET('Sanitation Data'!$H$30,0,10*ROW('Sanitation Data'!H140)))</f>
        <v/>
      </c>
      <c r="DH146" s="296" t="str">
        <f ca="true">+IF(OFFSET('Sanitation Data'!$H$31,0,10*ROW('Sanitation Data'!H140))="","",OFFSET('Sanitation Data'!$H$31,0,10*ROW('Sanitation Data'!H140)))</f>
        <v/>
      </c>
      <c r="DI146" s="296" t="str">
        <f ca="true">+IF(OFFSET('Sanitation Data'!$H$32,0,10*ROW('Sanitation Data'!H140))="","",OFFSET('Sanitation Data'!$H$32,0,10*ROW('Sanitation Data'!H140)))</f>
        <v/>
      </c>
      <c r="DJ146" s="296" t="str">
        <f ca="true">+IF(OFFSET('Sanitation Data'!$I$28,0,10*ROW('Sanitation Data'!I140))="","",OFFSET('Sanitation Data'!$I$28,0,10*ROW('Sanitation Data'!I140)))</f>
        <v/>
      </c>
      <c r="DK146" s="296" t="str">
        <f ca="true">+IF(OFFSET('Sanitation Data'!$I$29,0,10*ROW('Sanitation Data'!I140))="","",OFFSET('Sanitation Data'!$I$29,0,10*ROW('Sanitation Data'!I140)))</f>
        <v/>
      </c>
      <c r="DL146" s="296" t="str">
        <f ca="true">+IF(OFFSET('Sanitation Data'!$I$30,0,10*ROW('Sanitation Data'!I140))="","",OFFSET('Sanitation Data'!$I$30,0,10*ROW('Sanitation Data'!I140)))</f>
        <v/>
      </c>
      <c r="DM146" s="296" t="str">
        <f ca="true">+IF(OFFSET('Sanitation Data'!$I$31,0,10*ROW('Sanitation Data'!I140))="","",OFFSET('Sanitation Data'!$I$31,0,10*ROW('Sanitation Data'!I140)))</f>
        <v/>
      </c>
      <c r="DN146" s="296" t="str">
        <f ca="true">+IF(OFFSET('Sanitation Data'!$I$32,0,10*ROW('Sanitation Data'!I140))="","",OFFSET('Sanitation Data'!$I$32,0,10*ROW('Sanitation Data'!I140)))</f>
        <v/>
      </c>
      <c r="DO146" s="296" t="str">
        <f ca="true">+IF(OFFSET('Hygiene Data'!$D$11,0,10*ROW('Hygiene Data'!D140))="","",OFFSET('Hygiene Data'!$D$11,0,10*ROW('Hygiene Data'!D140)))</f>
        <v/>
      </c>
      <c r="DP146" s="296" t="str">
        <f ca="true">+IF(OFFSET('Hygiene Data'!$D$12,0,10*ROW('Hygiene Data'!D140))="","",OFFSET('Hygiene Data'!$D$12,0,10*ROW('Hygiene Data'!D140)))</f>
        <v/>
      </c>
      <c r="DQ146" s="296" t="str">
        <f ca="true">+IF(OFFSET('Hygiene Data'!$D$13,0,10*ROW('Hygiene Data'!D140))="","",OFFSET('Hygiene Data'!$D$13,0,10*ROW('Hygiene Data'!D140)))</f>
        <v/>
      </c>
      <c r="DR146" s="296" t="str">
        <f ca="true">+IF(OFFSET('Hygiene Data'!$E$11,0,10*ROW('Hygiene Data'!E140))="","",OFFSET('Hygiene Data'!$E$11,0,10*ROW('Hygiene Data'!E140)))</f>
        <v/>
      </c>
      <c r="DS146" s="296" t="str">
        <f ca="true">+IF(OFFSET('Hygiene Data'!$E$12,0,10*ROW('Hygiene Data'!E140))="","",OFFSET('Hygiene Data'!$E$12,0,10*ROW('Hygiene Data'!E140)))</f>
        <v/>
      </c>
      <c r="DT146" s="296" t="str">
        <f ca="true">+IF(OFFSET('Hygiene Data'!$E$13,0,10*ROW('Hygiene Data'!E140))="","",OFFSET('Hygiene Data'!$E$13,0,10*ROW('Hygiene Data'!E140)))</f>
        <v/>
      </c>
      <c r="DU146" s="296" t="str">
        <f ca="true">+IF(OFFSET('Hygiene Data'!$F$11,0,10*ROW('Hygiene Data'!F140))="","",OFFSET('Hygiene Data'!$F$11,0,10*ROW('Hygiene Data'!F140)))</f>
        <v/>
      </c>
      <c r="DV146" s="296" t="str">
        <f ca="true">+IF(OFFSET('Hygiene Data'!$F$12,0,10*ROW('Hygiene Data'!F140))="","",OFFSET('Hygiene Data'!$F$12,0,10*ROW('Hygiene Data'!F140)))</f>
        <v/>
      </c>
      <c r="DW146" s="296" t="str">
        <f ca="true">+IF(OFFSET('Hygiene Data'!$F$13,0,10*ROW('Hygiene Data'!F140))="","",OFFSET('Hygiene Data'!$F$13,0,10*ROW('Hygiene Data'!F140)))</f>
        <v/>
      </c>
      <c r="DX146" s="296" t="str">
        <f ca="true">+IF(OFFSET('Hygiene Data'!$G$11,0,10*ROW('Hygiene Data'!G140))="","",OFFSET('Hygiene Data'!$G$11,0,10*ROW('Hygiene Data'!G140)))</f>
        <v/>
      </c>
      <c r="DY146" s="296" t="str">
        <f ca="true">+IF(OFFSET('Hygiene Data'!$G$12,0,10*ROW('Hygiene Data'!G140))="","",OFFSET('Hygiene Data'!$G$12,0,10*ROW('Hygiene Data'!G140)))</f>
        <v/>
      </c>
      <c r="DZ146" s="296" t="str">
        <f ca="true">+IF(OFFSET('Hygiene Data'!$G$13,0,10*ROW('Hygiene Data'!G140))="","",OFFSET('Hygiene Data'!$G$13,0,10*ROW('Hygiene Data'!G140)))</f>
        <v/>
      </c>
      <c r="EA146" s="296" t="str">
        <f ca="true">+IF(OFFSET('Hygiene Data'!$H$11,0,10*ROW('Hygiene Data'!H140))="","",OFFSET('Hygiene Data'!$H$11,0,10*ROW('Hygiene Data'!H140)))</f>
        <v/>
      </c>
      <c r="EB146" s="296" t="str">
        <f ca="true">+IF(OFFSET('Hygiene Data'!$H$12,0,10*ROW('Hygiene Data'!H140))="","",OFFSET('Hygiene Data'!$H$12,0,10*ROW('Hygiene Data'!H140)))</f>
        <v/>
      </c>
      <c r="EC146" s="296" t="str">
        <f ca="true">+IF(OFFSET('Hygiene Data'!$H$13,0,10*ROW('Hygiene Data'!H140))="","",OFFSET('Hygiene Data'!$H$13,0,10*ROW('Hygiene Data'!H140)))</f>
        <v/>
      </c>
      <c r="ED146" s="296" t="str">
        <f ca="true">+IF(OFFSET('Hygiene Data'!$I$11,0,10*ROW('Hygiene Data'!I140))="","",OFFSET('Hygiene Data'!$I$11,0,10*ROW('Hygiene Data'!I140)))</f>
        <v/>
      </c>
      <c r="EE146" s="296" t="str">
        <f ca="true">+IF(OFFSET('Hygiene Data'!$I$12,0,10*ROW('Hygiene Data'!I140))="","",OFFSET('Hygiene Data'!$I$12,0,10*ROW('Hygiene Data'!I140)))</f>
        <v/>
      </c>
      <c r="EF146" s="296"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8" t="str">
        <f t="shared" ca="true" si="2"/>
        <v/>
      </c>
      <c r="D147" s="9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6"/>
      <c r="BS147" s="296" t="str">
        <f ca="true">+IF(OFFSET('Water Data'!$D$27,0,10*ROW('Water Data'!D141))="","",OFFSET('Water Data'!$D$27,0,10*ROW('Water Data'!D141)))</f>
        <v/>
      </c>
      <c r="BT147" s="296" t="str">
        <f ca="true">+IF(OFFSET('Water Data'!$D$28,0,10*ROW('Water Data'!D141))="","",OFFSET('Water Data'!$D$28,0,10*ROW('Water Data'!D141)))</f>
        <v/>
      </c>
      <c r="BU147" s="296" t="str">
        <f ca="true">+IF(OFFSET('Water Data'!$D$29,0,10*ROW('Water Data'!D141))="","",OFFSET('Water Data'!$D$29,0,10*ROW('Water Data'!D141)))</f>
        <v/>
      </c>
      <c r="BV147" s="296" t="str">
        <f ca="true">+IF(OFFSET('Water Data'!$E$27,0,10*ROW('Water Data'!E141))="","",OFFSET('Water Data'!$E$27,0,10*ROW('Water Data'!E141)))</f>
        <v/>
      </c>
      <c r="BW147" s="296" t="str">
        <f ca="true">+IF(OFFSET('Water Data'!$E$28,0,10*ROW('Water Data'!E141))="","",OFFSET('Water Data'!$E$28,0,10*ROW('Water Data'!E141)))</f>
        <v/>
      </c>
      <c r="BX147" s="296" t="str">
        <f ca="true">+IF(OFFSET('Water Data'!$E$29,0,10*ROW('Water Data'!E141))="","",OFFSET('Water Data'!$E$29,0,10*ROW('Water Data'!E141)))</f>
        <v/>
      </c>
      <c r="BY147" s="296" t="str">
        <f ca="true">+IF(OFFSET('Water Data'!$F$27,0,10*ROW('Water Data'!F141))="","",OFFSET('Water Data'!$F$27,0,10*ROW('Water Data'!F141)))</f>
        <v/>
      </c>
      <c r="BZ147" s="296" t="str">
        <f ca="true">+IF(OFFSET('Water Data'!$F$28,0,10*ROW('Water Data'!F141))="","",OFFSET('Water Data'!$F$28,0,10*ROW('Water Data'!F141)))</f>
        <v/>
      </c>
      <c r="CA147" s="296" t="str">
        <f ca="true">+IF(OFFSET('Water Data'!$F$29,0,10*ROW('Water Data'!F141))="","",OFFSET('Water Data'!$F$29,0,10*ROW('Water Data'!F141)))</f>
        <v/>
      </c>
      <c r="CB147" s="296" t="str">
        <f ca="true">+IF(OFFSET('Water Data'!$G$27,0,10*ROW('Water Data'!G141))="","",OFFSET('Water Data'!$G$27,0,10*ROW('Water Data'!G141)))</f>
        <v/>
      </c>
      <c r="CC147" s="296" t="str">
        <f ca="true">+IF(OFFSET('Water Data'!$G$28,0,10*ROW('Water Data'!G141))="","",OFFSET('Water Data'!$G$28,0,10*ROW('Water Data'!G141)))</f>
        <v/>
      </c>
      <c r="CD147" s="296" t="str">
        <f ca="true">+IF(OFFSET('Water Data'!$G$29,0,10*ROW('Water Data'!G141))="","",OFFSET('Water Data'!$G$29,0,10*ROW('Water Data'!G141)))</f>
        <v/>
      </c>
      <c r="CE147" s="296" t="str">
        <f ca="true">+IF(OFFSET('Water Data'!$H$27,0,10*ROW('Water Data'!H141))="","",OFFSET('Water Data'!$H$27,0,10*ROW('Water Data'!H141)))</f>
        <v/>
      </c>
      <c r="CF147" s="296" t="str">
        <f ca="true">+IF(OFFSET('Water Data'!$H$28,0,10*ROW('Water Data'!H141))="","",OFFSET('Water Data'!$H$28,0,10*ROW('Water Data'!H141)))</f>
        <v/>
      </c>
      <c r="CG147" s="296" t="str">
        <f ca="true">+IF(OFFSET('Water Data'!$H$29,0,10*ROW('Water Data'!H141))="","",OFFSET('Water Data'!$H$29,0,10*ROW('Water Data'!H141)))</f>
        <v/>
      </c>
      <c r="CH147" s="296" t="str">
        <f ca="true">+IF(OFFSET('Water Data'!$I$27,0,10*ROW('Water Data'!I141))="","",OFFSET('Water Data'!$I$27,0,10*ROW('Water Data'!I141)))</f>
        <v/>
      </c>
      <c r="CI147" s="296" t="str">
        <f ca="true">+IF(OFFSET('Water Data'!$I$28,0,10*ROW('Water Data'!I141))="","",OFFSET('Water Data'!$I$28,0,10*ROW('Water Data'!I141)))</f>
        <v/>
      </c>
      <c r="CJ147" s="296" t="str">
        <f ca="true">+IF(OFFSET('Water Data'!$I$29,0,10*ROW('Water Data'!I141))="","",OFFSET('Water Data'!$I$29,0,10*ROW('Water Data'!I141)))</f>
        <v/>
      </c>
      <c r="CK147" s="296" t="str">
        <f ca="true">+IF(OFFSET('Sanitation Data'!$D$28,0,10*ROW('Sanitation Data'!D141))="","",OFFSET('Sanitation Data'!$D$28,0,10*ROW('Sanitation Data'!D141)))</f>
        <v/>
      </c>
      <c r="CL147" s="296" t="str">
        <f ca="true">+IF(OFFSET('Sanitation Data'!$D$29,0,10*ROW('Sanitation Data'!D141))="","",OFFSET('Sanitation Data'!$D$29,0,10*ROW('Sanitation Data'!D141)))</f>
        <v/>
      </c>
      <c r="CM147" s="296" t="str">
        <f ca="true">+IF(OFFSET('Sanitation Data'!$D$30,0,10*ROW('Sanitation Data'!D141))="","",OFFSET('Sanitation Data'!$D$30,0,10*ROW('Sanitation Data'!D141)))</f>
        <v/>
      </c>
      <c r="CN147" s="296" t="str">
        <f ca="true">+IF(OFFSET('Sanitation Data'!$D$31,0,10*ROW('Sanitation Data'!D141))="","",OFFSET('Sanitation Data'!$D$31,0,10*ROW('Sanitation Data'!D141)))</f>
        <v/>
      </c>
      <c r="CO147" s="296" t="str">
        <f ca="true">+IF(OFFSET('Sanitation Data'!$D$32,0,10*ROW('Sanitation Data'!D141))="","",OFFSET('Sanitation Data'!$D$32,0,10*ROW('Sanitation Data'!D141)))</f>
        <v/>
      </c>
      <c r="CP147" s="296" t="str">
        <f ca="true">+IF(OFFSET('Sanitation Data'!$E$28,0,10*ROW('Sanitation Data'!E141))="","",OFFSET('Sanitation Data'!$E$28,0,10*ROW('Sanitation Data'!E141)))</f>
        <v/>
      </c>
      <c r="CQ147" s="296" t="str">
        <f ca="true">+IF(OFFSET('Sanitation Data'!$E$29,0,10*ROW('Sanitation Data'!E141))="","",OFFSET('Sanitation Data'!$E$29,0,10*ROW('Sanitation Data'!E141)))</f>
        <v/>
      </c>
      <c r="CR147" s="296" t="str">
        <f ca="true">+IF(OFFSET('Sanitation Data'!$E$30,0,10*ROW('Sanitation Data'!E141))="","",OFFSET('Sanitation Data'!$E$30,0,10*ROW('Sanitation Data'!E141)))</f>
        <v/>
      </c>
      <c r="CS147" s="296" t="str">
        <f ca="true">+IF(OFFSET('Sanitation Data'!$E$31,0,10*ROW('Sanitation Data'!E141))="","",OFFSET('Sanitation Data'!$E$31,0,10*ROW('Sanitation Data'!E141)))</f>
        <v/>
      </c>
      <c r="CT147" s="296" t="str">
        <f ca="true">+IF(OFFSET('Sanitation Data'!$E$32,0,10*ROW('Sanitation Data'!E141))="","",OFFSET('Sanitation Data'!$E$32,0,10*ROW('Sanitation Data'!E141)))</f>
        <v/>
      </c>
      <c r="CU147" s="296" t="str">
        <f ca="true">+IF(OFFSET('Sanitation Data'!$F$28,0,10*ROW('Sanitation Data'!F141))="","",OFFSET('Sanitation Data'!$F$28,0,10*ROW('Sanitation Data'!F141)))</f>
        <v/>
      </c>
      <c r="CV147" s="296" t="str">
        <f ca="true">+IF(OFFSET('Sanitation Data'!$F$29,0,10*ROW('Sanitation Data'!F141))="","",OFFSET('Sanitation Data'!$F$29,0,10*ROW('Sanitation Data'!F141)))</f>
        <v/>
      </c>
      <c r="CW147" s="296" t="str">
        <f ca="true">+IF(OFFSET('Sanitation Data'!$F$30,0,10*ROW('Sanitation Data'!F141))="","",OFFSET('Sanitation Data'!$F$30,0,10*ROW('Sanitation Data'!F141)))</f>
        <v/>
      </c>
      <c r="CX147" s="296" t="str">
        <f ca="true">+IF(OFFSET('Sanitation Data'!$F$31,0,10*ROW('Sanitation Data'!F141))="","",OFFSET('Sanitation Data'!$F$31,0,10*ROW('Sanitation Data'!F141)))</f>
        <v/>
      </c>
      <c r="CY147" s="296" t="str">
        <f ca="true">+IF(OFFSET('Sanitation Data'!$F$32,0,10*ROW('Sanitation Data'!F141))="","",OFFSET('Sanitation Data'!$F$32,0,10*ROW('Sanitation Data'!F141)))</f>
        <v/>
      </c>
      <c r="CZ147" s="296" t="str">
        <f ca="true">+IF(OFFSET('Sanitation Data'!$G$28,0,10*ROW('Sanitation Data'!G141))="","",OFFSET('Sanitation Data'!$G$28,0,10*ROW('Sanitation Data'!G141)))</f>
        <v/>
      </c>
      <c r="DA147" s="296" t="str">
        <f ca="true">+IF(OFFSET('Sanitation Data'!$G$29,0,10*ROW('Sanitation Data'!G141))="","",OFFSET('Sanitation Data'!$G$29,0,10*ROW('Sanitation Data'!G141)))</f>
        <v/>
      </c>
      <c r="DB147" s="296" t="str">
        <f ca="true">+IF(OFFSET('Sanitation Data'!$G$30,0,10*ROW('Sanitation Data'!G141))="","",OFFSET('Sanitation Data'!$G$30,0,10*ROW('Sanitation Data'!G141)))</f>
        <v/>
      </c>
      <c r="DC147" s="296" t="str">
        <f ca="true">+IF(OFFSET('Sanitation Data'!$G$31,0,10*ROW('Sanitation Data'!G141))="","",OFFSET('Sanitation Data'!$G$31,0,10*ROW('Sanitation Data'!G141)))</f>
        <v/>
      </c>
      <c r="DD147" s="296" t="str">
        <f ca="true">+IF(OFFSET('Sanitation Data'!$G$32,0,10*ROW('Sanitation Data'!G141))="","",OFFSET('Sanitation Data'!$G$32,0,10*ROW('Sanitation Data'!G141)))</f>
        <v/>
      </c>
      <c r="DE147" s="296" t="str">
        <f ca="true">+IF(OFFSET('Sanitation Data'!$H$28,0,10*ROW('Sanitation Data'!H141))="","",OFFSET('Sanitation Data'!$H$28,0,10*ROW('Sanitation Data'!H141)))</f>
        <v/>
      </c>
      <c r="DF147" s="296" t="str">
        <f ca="true">+IF(OFFSET('Sanitation Data'!$H$29,0,10*ROW('Sanitation Data'!H141))="","",OFFSET('Sanitation Data'!$H$29,0,10*ROW('Sanitation Data'!H141)))</f>
        <v/>
      </c>
      <c r="DG147" s="296" t="str">
        <f ca="true">+IF(OFFSET('Sanitation Data'!$H$30,0,10*ROW('Sanitation Data'!H141))="","",OFFSET('Sanitation Data'!$H$30,0,10*ROW('Sanitation Data'!H141)))</f>
        <v/>
      </c>
      <c r="DH147" s="296" t="str">
        <f ca="true">+IF(OFFSET('Sanitation Data'!$H$31,0,10*ROW('Sanitation Data'!H141))="","",OFFSET('Sanitation Data'!$H$31,0,10*ROW('Sanitation Data'!H141)))</f>
        <v/>
      </c>
      <c r="DI147" s="296" t="str">
        <f ca="true">+IF(OFFSET('Sanitation Data'!$H$32,0,10*ROW('Sanitation Data'!H141))="","",OFFSET('Sanitation Data'!$H$32,0,10*ROW('Sanitation Data'!H141)))</f>
        <v/>
      </c>
      <c r="DJ147" s="296" t="str">
        <f ca="true">+IF(OFFSET('Sanitation Data'!$I$28,0,10*ROW('Sanitation Data'!I141))="","",OFFSET('Sanitation Data'!$I$28,0,10*ROW('Sanitation Data'!I141)))</f>
        <v/>
      </c>
      <c r="DK147" s="296" t="str">
        <f ca="true">+IF(OFFSET('Sanitation Data'!$I$29,0,10*ROW('Sanitation Data'!I141))="","",OFFSET('Sanitation Data'!$I$29,0,10*ROW('Sanitation Data'!I141)))</f>
        <v/>
      </c>
      <c r="DL147" s="296" t="str">
        <f ca="true">+IF(OFFSET('Sanitation Data'!$I$30,0,10*ROW('Sanitation Data'!I141))="","",OFFSET('Sanitation Data'!$I$30,0,10*ROW('Sanitation Data'!I141)))</f>
        <v/>
      </c>
      <c r="DM147" s="296" t="str">
        <f ca="true">+IF(OFFSET('Sanitation Data'!$I$31,0,10*ROW('Sanitation Data'!I141))="","",OFFSET('Sanitation Data'!$I$31,0,10*ROW('Sanitation Data'!I141)))</f>
        <v/>
      </c>
      <c r="DN147" s="296" t="str">
        <f ca="true">+IF(OFFSET('Sanitation Data'!$I$32,0,10*ROW('Sanitation Data'!I141))="","",OFFSET('Sanitation Data'!$I$32,0,10*ROW('Sanitation Data'!I141)))</f>
        <v/>
      </c>
      <c r="DO147" s="296" t="str">
        <f ca="true">+IF(OFFSET('Hygiene Data'!$D$11,0,10*ROW('Hygiene Data'!D141))="","",OFFSET('Hygiene Data'!$D$11,0,10*ROW('Hygiene Data'!D141)))</f>
        <v/>
      </c>
      <c r="DP147" s="296" t="str">
        <f ca="true">+IF(OFFSET('Hygiene Data'!$D$12,0,10*ROW('Hygiene Data'!D141))="","",OFFSET('Hygiene Data'!$D$12,0,10*ROW('Hygiene Data'!D141)))</f>
        <v/>
      </c>
      <c r="DQ147" s="296" t="str">
        <f ca="true">+IF(OFFSET('Hygiene Data'!$D$13,0,10*ROW('Hygiene Data'!D141))="","",OFFSET('Hygiene Data'!$D$13,0,10*ROW('Hygiene Data'!D141)))</f>
        <v/>
      </c>
      <c r="DR147" s="296" t="str">
        <f ca="true">+IF(OFFSET('Hygiene Data'!$E$11,0,10*ROW('Hygiene Data'!E141))="","",OFFSET('Hygiene Data'!$E$11,0,10*ROW('Hygiene Data'!E141)))</f>
        <v/>
      </c>
      <c r="DS147" s="296" t="str">
        <f ca="true">+IF(OFFSET('Hygiene Data'!$E$12,0,10*ROW('Hygiene Data'!E141))="","",OFFSET('Hygiene Data'!$E$12,0,10*ROW('Hygiene Data'!E141)))</f>
        <v/>
      </c>
      <c r="DT147" s="296" t="str">
        <f ca="true">+IF(OFFSET('Hygiene Data'!$E$13,0,10*ROW('Hygiene Data'!E141))="","",OFFSET('Hygiene Data'!$E$13,0,10*ROW('Hygiene Data'!E141)))</f>
        <v/>
      </c>
      <c r="DU147" s="296" t="str">
        <f ca="true">+IF(OFFSET('Hygiene Data'!$F$11,0,10*ROW('Hygiene Data'!F141))="","",OFFSET('Hygiene Data'!$F$11,0,10*ROW('Hygiene Data'!F141)))</f>
        <v/>
      </c>
      <c r="DV147" s="296" t="str">
        <f ca="true">+IF(OFFSET('Hygiene Data'!$F$12,0,10*ROW('Hygiene Data'!F141))="","",OFFSET('Hygiene Data'!$F$12,0,10*ROW('Hygiene Data'!F141)))</f>
        <v/>
      </c>
      <c r="DW147" s="296" t="str">
        <f ca="true">+IF(OFFSET('Hygiene Data'!$F$13,0,10*ROW('Hygiene Data'!F141))="","",OFFSET('Hygiene Data'!$F$13,0,10*ROW('Hygiene Data'!F141)))</f>
        <v/>
      </c>
      <c r="DX147" s="296" t="str">
        <f ca="true">+IF(OFFSET('Hygiene Data'!$G$11,0,10*ROW('Hygiene Data'!G141))="","",OFFSET('Hygiene Data'!$G$11,0,10*ROW('Hygiene Data'!G141)))</f>
        <v/>
      </c>
      <c r="DY147" s="296" t="str">
        <f ca="true">+IF(OFFSET('Hygiene Data'!$G$12,0,10*ROW('Hygiene Data'!G141))="","",OFFSET('Hygiene Data'!$G$12,0,10*ROW('Hygiene Data'!G141)))</f>
        <v/>
      </c>
      <c r="DZ147" s="296" t="str">
        <f ca="true">+IF(OFFSET('Hygiene Data'!$G$13,0,10*ROW('Hygiene Data'!G141))="","",OFFSET('Hygiene Data'!$G$13,0,10*ROW('Hygiene Data'!G141)))</f>
        <v/>
      </c>
      <c r="EA147" s="296" t="str">
        <f ca="true">+IF(OFFSET('Hygiene Data'!$H$11,0,10*ROW('Hygiene Data'!H141))="","",OFFSET('Hygiene Data'!$H$11,0,10*ROW('Hygiene Data'!H141)))</f>
        <v/>
      </c>
      <c r="EB147" s="296" t="str">
        <f ca="true">+IF(OFFSET('Hygiene Data'!$H$12,0,10*ROW('Hygiene Data'!H141))="","",OFFSET('Hygiene Data'!$H$12,0,10*ROW('Hygiene Data'!H141)))</f>
        <v/>
      </c>
      <c r="EC147" s="296" t="str">
        <f ca="true">+IF(OFFSET('Hygiene Data'!$H$13,0,10*ROW('Hygiene Data'!H141))="","",OFFSET('Hygiene Data'!$H$13,0,10*ROW('Hygiene Data'!H141)))</f>
        <v/>
      </c>
      <c r="ED147" s="296" t="str">
        <f ca="true">+IF(OFFSET('Hygiene Data'!$I$11,0,10*ROW('Hygiene Data'!I141))="","",OFFSET('Hygiene Data'!$I$11,0,10*ROW('Hygiene Data'!I141)))</f>
        <v/>
      </c>
      <c r="EE147" s="296" t="str">
        <f ca="true">+IF(OFFSET('Hygiene Data'!$I$12,0,10*ROW('Hygiene Data'!I141))="","",OFFSET('Hygiene Data'!$I$12,0,10*ROW('Hygiene Data'!I141)))</f>
        <v/>
      </c>
      <c r="EF147" s="296"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8" t="str">
        <f t="shared" ca="true" si="2"/>
        <v/>
      </c>
      <c r="D148" s="9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6"/>
      <c r="BS148" s="296" t="str">
        <f ca="true">+IF(OFFSET('Water Data'!$D$27,0,10*ROW('Water Data'!D142))="","",OFFSET('Water Data'!$D$27,0,10*ROW('Water Data'!D142)))</f>
        <v/>
      </c>
      <c r="BT148" s="296" t="str">
        <f ca="true">+IF(OFFSET('Water Data'!$D$28,0,10*ROW('Water Data'!D142))="","",OFFSET('Water Data'!$D$28,0,10*ROW('Water Data'!D142)))</f>
        <v/>
      </c>
      <c r="BU148" s="296" t="str">
        <f ca="true">+IF(OFFSET('Water Data'!$D$29,0,10*ROW('Water Data'!D142))="","",OFFSET('Water Data'!$D$29,0,10*ROW('Water Data'!D142)))</f>
        <v/>
      </c>
      <c r="BV148" s="296" t="str">
        <f ca="true">+IF(OFFSET('Water Data'!$E$27,0,10*ROW('Water Data'!E142))="","",OFFSET('Water Data'!$E$27,0,10*ROW('Water Data'!E142)))</f>
        <v/>
      </c>
      <c r="BW148" s="296" t="str">
        <f ca="true">+IF(OFFSET('Water Data'!$E$28,0,10*ROW('Water Data'!E142))="","",OFFSET('Water Data'!$E$28,0,10*ROW('Water Data'!E142)))</f>
        <v/>
      </c>
      <c r="BX148" s="296" t="str">
        <f ca="true">+IF(OFFSET('Water Data'!$E$29,0,10*ROW('Water Data'!E142))="","",OFFSET('Water Data'!$E$29,0,10*ROW('Water Data'!E142)))</f>
        <v/>
      </c>
      <c r="BY148" s="296" t="str">
        <f ca="true">+IF(OFFSET('Water Data'!$F$27,0,10*ROW('Water Data'!F142))="","",OFFSET('Water Data'!$F$27,0,10*ROW('Water Data'!F142)))</f>
        <v/>
      </c>
      <c r="BZ148" s="296" t="str">
        <f ca="true">+IF(OFFSET('Water Data'!$F$28,0,10*ROW('Water Data'!F142))="","",OFFSET('Water Data'!$F$28,0,10*ROW('Water Data'!F142)))</f>
        <v/>
      </c>
      <c r="CA148" s="296" t="str">
        <f ca="true">+IF(OFFSET('Water Data'!$F$29,0,10*ROW('Water Data'!F142))="","",OFFSET('Water Data'!$F$29,0,10*ROW('Water Data'!F142)))</f>
        <v/>
      </c>
      <c r="CB148" s="296" t="str">
        <f ca="true">+IF(OFFSET('Water Data'!$G$27,0,10*ROW('Water Data'!G142))="","",OFFSET('Water Data'!$G$27,0,10*ROW('Water Data'!G142)))</f>
        <v/>
      </c>
      <c r="CC148" s="296" t="str">
        <f ca="true">+IF(OFFSET('Water Data'!$G$28,0,10*ROW('Water Data'!G142))="","",OFFSET('Water Data'!$G$28,0,10*ROW('Water Data'!G142)))</f>
        <v/>
      </c>
      <c r="CD148" s="296" t="str">
        <f ca="true">+IF(OFFSET('Water Data'!$G$29,0,10*ROW('Water Data'!G142))="","",OFFSET('Water Data'!$G$29,0,10*ROW('Water Data'!G142)))</f>
        <v/>
      </c>
      <c r="CE148" s="296" t="str">
        <f ca="true">+IF(OFFSET('Water Data'!$H$27,0,10*ROW('Water Data'!H142))="","",OFFSET('Water Data'!$H$27,0,10*ROW('Water Data'!H142)))</f>
        <v/>
      </c>
      <c r="CF148" s="296" t="str">
        <f ca="true">+IF(OFFSET('Water Data'!$H$28,0,10*ROW('Water Data'!H142))="","",OFFSET('Water Data'!$H$28,0,10*ROW('Water Data'!H142)))</f>
        <v/>
      </c>
      <c r="CG148" s="296" t="str">
        <f ca="true">+IF(OFFSET('Water Data'!$H$29,0,10*ROW('Water Data'!H142))="","",OFFSET('Water Data'!$H$29,0,10*ROW('Water Data'!H142)))</f>
        <v/>
      </c>
      <c r="CH148" s="296" t="str">
        <f ca="true">+IF(OFFSET('Water Data'!$I$27,0,10*ROW('Water Data'!I142))="","",OFFSET('Water Data'!$I$27,0,10*ROW('Water Data'!I142)))</f>
        <v/>
      </c>
      <c r="CI148" s="296" t="str">
        <f ca="true">+IF(OFFSET('Water Data'!$I$28,0,10*ROW('Water Data'!I142))="","",OFFSET('Water Data'!$I$28,0,10*ROW('Water Data'!I142)))</f>
        <v/>
      </c>
      <c r="CJ148" s="296" t="str">
        <f ca="true">+IF(OFFSET('Water Data'!$I$29,0,10*ROW('Water Data'!I142))="","",OFFSET('Water Data'!$I$29,0,10*ROW('Water Data'!I142)))</f>
        <v/>
      </c>
      <c r="CK148" s="296" t="str">
        <f ca="true">+IF(OFFSET('Sanitation Data'!$D$28,0,10*ROW('Sanitation Data'!D142))="","",OFFSET('Sanitation Data'!$D$28,0,10*ROW('Sanitation Data'!D142)))</f>
        <v/>
      </c>
      <c r="CL148" s="296" t="str">
        <f ca="true">+IF(OFFSET('Sanitation Data'!$D$29,0,10*ROW('Sanitation Data'!D142))="","",OFFSET('Sanitation Data'!$D$29,0,10*ROW('Sanitation Data'!D142)))</f>
        <v/>
      </c>
      <c r="CM148" s="296" t="str">
        <f ca="true">+IF(OFFSET('Sanitation Data'!$D$30,0,10*ROW('Sanitation Data'!D142))="","",OFFSET('Sanitation Data'!$D$30,0,10*ROW('Sanitation Data'!D142)))</f>
        <v/>
      </c>
      <c r="CN148" s="296" t="str">
        <f ca="true">+IF(OFFSET('Sanitation Data'!$D$31,0,10*ROW('Sanitation Data'!D142))="","",OFFSET('Sanitation Data'!$D$31,0,10*ROW('Sanitation Data'!D142)))</f>
        <v/>
      </c>
      <c r="CO148" s="296" t="str">
        <f ca="true">+IF(OFFSET('Sanitation Data'!$D$32,0,10*ROW('Sanitation Data'!D142))="","",OFFSET('Sanitation Data'!$D$32,0,10*ROW('Sanitation Data'!D142)))</f>
        <v/>
      </c>
      <c r="CP148" s="296" t="str">
        <f ca="true">+IF(OFFSET('Sanitation Data'!$E$28,0,10*ROW('Sanitation Data'!E142))="","",OFFSET('Sanitation Data'!$E$28,0,10*ROW('Sanitation Data'!E142)))</f>
        <v/>
      </c>
      <c r="CQ148" s="296" t="str">
        <f ca="true">+IF(OFFSET('Sanitation Data'!$E$29,0,10*ROW('Sanitation Data'!E142))="","",OFFSET('Sanitation Data'!$E$29,0,10*ROW('Sanitation Data'!E142)))</f>
        <v/>
      </c>
      <c r="CR148" s="296" t="str">
        <f ca="true">+IF(OFFSET('Sanitation Data'!$E$30,0,10*ROW('Sanitation Data'!E142))="","",OFFSET('Sanitation Data'!$E$30,0,10*ROW('Sanitation Data'!E142)))</f>
        <v/>
      </c>
      <c r="CS148" s="296" t="str">
        <f ca="true">+IF(OFFSET('Sanitation Data'!$E$31,0,10*ROW('Sanitation Data'!E142))="","",OFFSET('Sanitation Data'!$E$31,0,10*ROW('Sanitation Data'!E142)))</f>
        <v/>
      </c>
      <c r="CT148" s="296" t="str">
        <f ca="true">+IF(OFFSET('Sanitation Data'!$E$32,0,10*ROW('Sanitation Data'!E142))="","",OFFSET('Sanitation Data'!$E$32,0,10*ROW('Sanitation Data'!E142)))</f>
        <v/>
      </c>
      <c r="CU148" s="296" t="str">
        <f ca="true">+IF(OFFSET('Sanitation Data'!$F$28,0,10*ROW('Sanitation Data'!F142))="","",OFFSET('Sanitation Data'!$F$28,0,10*ROW('Sanitation Data'!F142)))</f>
        <v/>
      </c>
      <c r="CV148" s="296" t="str">
        <f ca="true">+IF(OFFSET('Sanitation Data'!$F$29,0,10*ROW('Sanitation Data'!F142))="","",OFFSET('Sanitation Data'!$F$29,0,10*ROW('Sanitation Data'!F142)))</f>
        <v/>
      </c>
      <c r="CW148" s="296" t="str">
        <f ca="true">+IF(OFFSET('Sanitation Data'!$F$30,0,10*ROW('Sanitation Data'!F142))="","",OFFSET('Sanitation Data'!$F$30,0,10*ROW('Sanitation Data'!F142)))</f>
        <v/>
      </c>
      <c r="CX148" s="296" t="str">
        <f ca="true">+IF(OFFSET('Sanitation Data'!$F$31,0,10*ROW('Sanitation Data'!F142))="","",OFFSET('Sanitation Data'!$F$31,0,10*ROW('Sanitation Data'!F142)))</f>
        <v/>
      </c>
      <c r="CY148" s="296" t="str">
        <f ca="true">+IF(OFFSET('Sanitation Data'!$F$32,0,10*ROW('Sanitation Data'!F142))="","",OFFSET('Sanitation Data'!$F$32,0,10*ROW('Sanitation Data'!F142)))</f>
        <v/>
      </c>
      <c r="CZ148" s="296" t="str">
        <f ca="true">+IF(OFFSET('Sanitation Data'!$G$28,0,10*ROW('Sanitation Data'!G142))="","",OFFSET('Sanitation Data'!$G$28,0,10*ROW('Sanitation Data'!G142)))</f>
        <v/>
      </c>
      <c r="DA148" s="296" t="str">
        <f ca="true">+IF(OFFSET('Sanitation Data'!$G$29,0,10*ROW('Sanitation Data'!G142))="","",OFFSET('Sanitation Data'!$G$29,0,10*ROW('Sanitation Data'!G142)))</f>
        <v/>
      </c>
      <c r="DB148" s="296" t="str">
        <f ca="true">+IF(OFFSET('Sanitation Data'!$G$30,0,10*ROW('Sanitation Data'!G142))="","",OFFSET('Sanitation Data'!$G$30,0,10*ROW('Sanitation Data'!G142)))</f>
        <v/>
      </c>
      <c r="DC148" s="296" t="str">
        <f ca="true">+IF(OFFSET('Sanitation Data'!$G$31,0,10*ROW('Sanitation Data'!G142))="","",OFFSET('Sanitation Data'!$G$31,0,10*ROW('Sanitation Data'!G142)))</f>
        <v/>
      </c>
      <c r="DD148" s="296" t="str">
        <f ca="true">+IF(OFFSET('Sanitation Data'!$G$32,0,10*ROW('Sanitation Data'!G142))="","",OFFSET('Sanitation Data'!$G$32,0,10*ROW('Sanitation Data'!G142)))</f>
        <v/>
      </c>
      <c r="DE148" s="296" t="str">
        <f ca="true">+IF(OFFSET('Sanitation Data'!$H$28,0,10*ROW('Sanitation Data'!H142))="","",OFFSET('Sanitation Data'!$H$28,0,10*ROW('Sanitation Data'!H142)))</f>
        <v/>
      </c>
      <c r="DF148" s="296" t="str">
        <f ca="true">+IF(OFFSET('Sanitation Data'!$H$29,0,10*ROW('Sanitation Data'!H142))="","",OFFSET('Sanitation Data'!$H$29,0,10*ROW('Sanitation Data'!H142)))</f>
        <v/>
      </c>
      <c r="DG148" s="296" t="str">
        <f ca="true">+IF(OFFSET('Sanitation Data'!$H$30,0,10*ROW('Sanitation Data'!H142))="","",OFFSET('Sanitation Data'!$H$30,0,10*ROW('Sanitation Data'!H142)))</f>
        <v/>
      </c>
      <c r="DH148" s="296" t="str">
        <f ca="true">+IF(OFFSET('Sanitation Data'!$H$31,0,10*ROW('Sanitation Data'!H142))="","",OFFSET('Sanitation Data'!$H$31,0,10*ROW('Sanitation Data'!H142)))</f>
        <v/>
      </c>
      <c r="DI148" s="296" t="str">
        <f ca="true">+IF(OFFSET('Sanitation Data'!$H$32,0,10*ROW('Sanitation Data'!H142))="","",OFFSET('Sanitation Data'!$H$32,0,10*ROW('Sanitation Data'!H142)))</f>
        <v/>
      </c>
      <c r="DJ148" s="296" t="str">
        <f ca="true">+IF(OFFSET('Sanitation Data'!$I$28,0,10*ROW('Sanitation Data'!I142))="","",OFFSET('Sanitation Data'!$I$28,0,10*ROW('Sanitation Data'!I142)))</f>
        <v/>
      </c>
      <c r="DK148" s="296" t="str">
        <f ca="true">+IF(OFFSET('Sanitation Data'!$I$29,0,10*ROW('Sanitation Data'!I142))="","",OFFSET('Sanitation Data'!$I$29,0,10*ROW('Sanitation Data'!I142)))</f>
        <v/>
      </c>
      <c r="DL148" s="296" t="str">
        <f ca="true">+IF(OFFSET('Sanitation Data'!$I$30,0,10*ROW('Sanitation Data'!I142))="","",OFFSET('Sanitation Data'!$I$30,0,10*ROW('Sanitation Data'!I142)))</f>
        <v/>
      </c>
      <c r="DM148" s="296" t="str">
        <f ca="true">+IF(OFFSET('Sanitation Data'!$I$31,0,10*ROW('Sanitation Data'!I142))="","",OFFSET('Sanitation Data'!$I$31,0,10*ROW('Sanitation Data'!I142)))</f>
        <v/>
      </c>
      <c r="DN148" s="296" t="str">
        <f ca="true">+IF(OFFSET('Sanitation Data'!$I$32,0,10*ROW('Sanitation Data'!I142))="","",OFFSET('Sanitation Data'!$I$32,0,10*ROW('Sanitation Data'!I142)))</f>
        <v/>
      </c>
      <c r="DO148" s="296" t="str">
        <f ca="true">+IF(OFFSET('Hygiene Data'!$D$11,0,10*ROW('Hygiene Data'!D142))="","",OFFSET('Hygiene Data'!$D$11,0,10*ROW('Hygiene Data'!D142)))</f>
        <v/>
      </c>
      <c r="DP148" s="296" t="str">
        <f ca="true">+IF(OFFSET('Hygiene Data'!$D$12,0,10*ROW('Hygiene Data'!D142))="","",OFFSET('Hygiene Data'!$D$12,0,10*ROW('Hygiene Data'!D142)))</f>
        <v/>
      </c>
      <c r="DQ148" s="296" t="str">
        <f ca="true">+IF(OFFSET('Hygiene Data'!$D$13,0,10*ROW('Hygiene Data'!D142))="","",OFFSET('Hygiene Data'!$D$13,0,10*ROW('Hygiene Data'!D142)))</f>
        <v/>
      </c>
      <c r="DR148" s="296" t="str">
        <f ca="true">+IF(OFFSET('Hygiene Data'!$E$11,0,10*ROW('Hygiene Data'!E142))="","",OFFSET('Hygiene Data'!$E$11,0,10*ROW('Hygiene Data'!E142)))</f>
        <v/>
      </c>
      <c r="DS148" s="296" t="str">
        <f ca="true">+IF(OFFSET('Hygiene Data'!$E$12,0,10*ROW('Hygiene Data'!E142))="","",OFFSET('Hygiene Data'!$E$12,0,10*ROW('Hygiene Data'!E142)))</f>
        <v/>
      </c>
      <c r="DT148" s="296" t="str">
        <f ca="true">+IF(OFFSET('Hygiene Data'!$E$13,0,10*ROW('Hygiene Data'!E142))="","",OFFSET('Hygiene Data'!$E$13,0,10*ROW('Hygiene Data'!E142)))</f>
        <v/>
      </c>
      <c r="DU148" s="296" t="str">
        <f ca="true">+IF(OFFSET('Hygiene Data'!$F$11,0,10*ROW('Hygiene Data'!F142))="","",OFFSET('Hygiene Data'!$F$11,0,10*ROW('Hygiene Data'!F142)))</f>
        <v/>
      </c>
      <c r="DV148" s="296" t="str">
        <f ca="true">+IF(OFFSET('Hygiene Data'!$F$12,0,10*ROW('Hygiene Data'!F142))="","",OFFSET('Hygiene Data'!$F$12,0,10*ROW('Hygiene Data'!F142)))</f>
        <v/>
      </c>
      <c r="DW148" s="296" t="str">
        <f ca="true">+IF(OFFSET('Hygiene Data'!$F$13,0,10*ROW('Hygiene Data'!F142))="","",OFFSET('Hygiene Data'!$F$13,0,10*ROW('Hygiene Data'!F142)))</f>
        <v/>
      </c>
      <c r="DX148" s="296" t="str">
        <f ca="true">+IF(OFFSET('Hygiene Data'!$G$11,0,10*ROW('Hygiene Data'!G142))="","",OFFSET('Hygiene Data'!$G$11,0,10*ROW('Hygiene Data'!G142)))</f>
        <v/>
      </c>
      <c r="DY148" s="296" t="str">
        <f ca="true">+IF(OFFSET('Hygiene Data'!$G$12,0,10*ROW('Hygiene Data'!G142))="","",OFFSET('Hygiene Data'!$G$12,0,10*ROW('Hygiene Data'!G142)))</f>
        <v/>
      </c>
      <c r="DZ148" s="296" t="str">
        <f ca="true">+IF(OFFSET('Hygiene Data'!$G$13,0,10*ROW('Hygiene Data'!G142))="","",OFFSET('Hygiene Data'!$G$13,0,10*ROW('Hygiene Data'!G142)))</f>
        <v/>
      </c>
      <c r="EA148" s="296" t="str">
        <f ca="true">+IF(OFFSET('Hygiene Data'!$H$11,0,10*ROW('Hygiene Data'!H142))="","",OFFSET('Hygiene Data'!$H$11,0,10*ROW('Hygiene Data'!H142)))</f>
        <v/>
      </c>
      <c r="EB148" s="296" t="str">
        <f ca="true">+IF(OFFSET('Hygiene Data'!$H$12,0,10*ROW('Hygiene Data'!H142))="","",OFFSET('Hygiene Data'!$H$12,0,10*ROW('Hygiene Data'!H142)))</f>
        <v/>
      </c>
      <c r="EC148" s="296" t="str">
        <f ca="true">+IF(OFFSET('Hygiene Data'!$H$13,0,10*ROW('Hygiene Data'!H142))="","",OFFSET('Hygiene Data'!$H$13,0,10*ROW('Hygiene Data'!H142)))</f>
        <v/>
      </c>
      <c r="ED148" s="296" t="str">
        <f ca="true">+IF(OFFSET('Hygiene Data'!$I$11,0,10*ROW('Hygiene Data'!I142))="","",OFFSET('Hygiene Data'!$I$11,0,10*ROW('Hygiene Data'!I142)))</f>
        <v/>
      </c>
      <c r="EE148" s="296" t="str">
        <f ca="true">+IF(OFFSET('Hygiene Data'!$I$12,0,10*ROW('Hygiene Data'!I142))="","",OFFSET('Hygiene Data'!$I$12,0,10*ROW('Hygiene Data'!I142)))</f>
        <v/>
      </c>
      <c r="EF148" s="296"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8" t="str">
        <f t="shared" ca="true" si="2"/>
        <v/>
      </c>
      <c r="D149" s="9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6"/>
      <c r="BS149" s="296" t="str">
        <f ca="true">+IF(OFFSET('Water Data'!$D$27,0,10*ROW('Water Data'!D143))="","",OFFSET('Water Data'!$D$27,0,10*ROW('Water Data'!D143)))</f>
        <v/>
      </c>
      <c r="BT149" s="296" t="str">
        <f ca="true">+IF(OFFSET('Water Data'!$D$28,0,10*ROW('Water Data'!D143))="","",OFFSET('Water Data'!$D$28,0,10*ROW('Water Data'!D143)))</f>
        <v/>
      </c>
      <c r="BU149" s="296" t="str">
        <f ca="true">+IF(OFFSET('Water Data'!$D$29,0,10*ROW('Water Data'!D143))="","",OFFSET('Water Data'!$D$29,0,10*ROW('Water Data'!D143)))</f>
        <v/>
      </c>
      <c r="BV149" s="296" t="str">
        <f ca="true">+IF(OFFSET('Water Data'!$E$27,0,10*ROW('Water Data'!E143))="","",OFFSET('Water Data'!$E$27,0,10*ROW('Water Data'!E143)))</f>
        <v/>
      </c>
      <c r="BW149" s="296" t="str">
        <f ca="true">+IF(OFFSET('Water Data'!$E$28,0,10*ROW('Water Data'!E143))="","",OFFSET('Water Data'!$E$28,0,10*ROW('Water Data'!E143)))</f>
        <v/>
      </c>
      <c r="BX149" s="296" t="str">
        <f ca="true">+IF(OFFSET('Water Data'!$E$29,0,10*ROW('Water Data'!E143))="","",OFFSET('Water Data'!$E$29,0,10*ROW('Water Data'!E143)))</f>
        <v/>
      </c>
      <c r="BY149" s="296" t="str">
        <f ca="true">+IF(OFFSET('Water Data'!$F$27,0,10*ROW('Water Data'!F143))="","",OFFSET('Water Data'!$F$27,0,10*ROW('Water Data'!F143)))</f>
        <v/>
      </c>
      <c r="BZ149" s="296" t="str">
        <f ca="true">+IF(OFFSET('Water Data'!$F$28,0,10*ROW('Water Data'!F143))="","",OFFSET('Water Data'!$F$28,0,10*ROW('Water Data'!F143)))</f>
        <v/>
      </c>
      <c r="CA149" s="296" t="str">
        <f ca="true">+IF(OFFSET('Water Data'!$F$29,0,10*ROW('Water Data'!F143))="","",OFFSET('Water Data'!$F$29,0,10*ROW('Water Data'!F143)))</f>
        <v/>
      </c>
      <c r="CB149" s="296" t="str">
        <f ca="true">+IF(OFFSET('Water Data'!$G$27,0,10*ROW('Water Data'!G143))="","",OFFSET('Water Data'!$G$27,0,10*ROW('Water Data'!G143)))</f>
        <v/>
      </c>
      <c r="CC149" s="296" t="str">
        <f ca="true">+IF(OFFSET('Water Data'!$G$28,0,10*ROW('Water Data'!G143))="","",OFFSET('Water Data'!$G$28,0,10*ROW('Water Data'!G143)))</f>
        <v/>
      </c>
      <c r="CD149" s="296" t="str">
        <f ca="true">+IF(OFFSET('Water Data'!$G$29,0,10*ROW('Water Data'!G143))="","",OFFSET('Water Data'!$G$29,0,10*ROW('Water Data'!G143)))</f>
        <v/>
      </c>
      <c r="CE149" s="296" t="str">
        <f ca="true">+IF(OFFSET('Water Data'!$H$27,0,10*ROW('Water Data'!H143))="","",OFFSET('Water Data'!$H$27,0,10*ROW('Water Data'!H143)))</f>
        <v/>
      </c>
      <c r="CF149" s="296" t="str">
        <f ca="true">+IF(OFFSET('Water Data'!$H$28,0,10*ROW('Water Data'!H143))="","",OFFSET('Water Data'!$H$28,0,10*ROW('Water Data'!H143)))</f>
        <v/>
      </c>
      <c r="CG149" s="296" t="str">
        <f ca="true">+IF(OFFSET('Water Data'!$H$29,0,10*ROW('Water Data'!H143))="","",OFFSET('Water Data'!$H$29,0,10*ROW('Water Data'!H143)))</f>
        <v/>
      </c>
      <c r="CH149" s="296" t="str">
        <f ca="true">+IF(OFFSET('Water Data'!$I$27,0,10*ROW('Water Data'!I143))="","",OFFSET('Water Data'!$I$27,0,10*ROW('Water Data'!I143)))</f>
        <v/>
      </c>
      <c r="CI149" s="296" t="str">
        <f ca="true">+IF(OFFSET('Water Data'!$I$28,0,10*ROW('Water Data'!I143))="","",OFFSET('Water Data'!$I$28,0,10*ROW('Water Data'!I143)))</f>
        <v/>
      </c>
      <c r="CJ149" s="296" t="str">
        <f ca="true">+IF(OFFSET('Water Data'!$I$29,0,10*ROW('Water Data'!I143))="","",OFFSET('Water Data'!$I$29,0,10*ROW('Water Data'!I143)))</f>
        <v/>
      </c>
      <c r="CK149" s="296" t="str">
        <f ca="true">+IF(OFFSET('Sanitation Data'!$D$28,0,10*ROW('Sanitation Data'!D143))="","",OFFSET('Sanitation Data'!$D$28,0,10*ROW('Sanitation Data'!D143)))</f>
        <v/>
      </c>
      <c r="CL149" s="296" t="str">
        <f ca="true">+IF(OFFSET('Sanitation Data'!$D$29,0,10*ROW('Sanitation Data'!D143))="","",OFFSET('Sanitation Data'!$D$29,0,10*ROW('Sanitation Data'!D143)))</f>
        <v/>
      </c>
      <c r="CM149" s="296" t="str">
        <f ca="true">+IF(OFFSET('Sanitation Data'!$D$30,0,10*ROW('Sanitation Data'!D143))="","",OFFSET('Sanitation Data'!$D$30,0,10*ROW('Sanitation Data'!D143)))</f>
        <v/>
      </c>
      <c r="CN149" s="296" t="str">
        <f ca="true">+IF(OFFSET('Sanitation Data'!$D$31,0,10*ROW('Sanitation Data'!D143))="","",OFFSET('Sanitation Data'!$D$31,0,10*ROW('Sanitation Data'!D143)))</f>
        <v/>
      </c>
      <c r="CO149" s="296" t="str">
        <f ca="true">+IF(OFFSET('Sanitation Data'!$D$32,0,10*ROW('Sanitation Data'!D143))="","",OFFSET('Sanitation Data'!$D$32,0,10*ROW('Sanitation Data'!D143)))</f>
        <v/>
      </c>
      <c r="CP149" s="296" t="str">
        <f ca="true">+IF(OFFSET('Sanitation Data'!$E$28,0,10*ROW('Sanitation Data'!E143))="","",OFFSET('Sanitation Data'!$E$28,0,10*ROW('Sanitation Data'!E143)))</f>
        <v/>
      </c>
      <c r="CQ149" s="296" t="str">
        <f ca="true">+IF(OFFSET('Sanitation Data'!$E$29,0,10*ROW('Sanitation Data'!E143))="","",OFFSET('Sanitation Data'!$E$29,0,10*ROW('Sanitation Data'!E143)))</f>
        <v/>
      </c>
      <c r="CR149" s="296" t="str">
        <f ca="true">+IF(OFFSET('Sanitation Data'!$E$30,0,10*ROW('Sanitation Data'!E143))="","",OFFSET('Sanitation Data'!$E$30,0,10*ROW('Sanitation Data'!E143)))</f>
        <v/>
      </c>
      <c r="CS149" s="296" t="str">
        <f ca="true">+IF(OFFSET('Sanitation Data'!$E$31,0,10*ROW('Sanitation Data'!E143))="","",OFFSET('Sanitation Data'!$E$31,0,10*ROW('Sanitation Data'!E143)))</f>
        <v/>
      </c>
      <c r="CT149" s="296" t="str">
        <f ca="true">+IF(OFFSET('Sanitation Data'!$E$32,0,10*ROW('Sanitation Data'!E143))="","",OFFSET('Sanitation Data'!$E$32,0,10*ROW('Sanitation Data'!E143)))</f>
        <v/>
      </c>
      <c r="CU149" s="296" t="str">
        <f ca="true">+IF(OFFSET('Sanitation Data'!$F$28,0,10*ROW('Sanitation Data'!F143))="","",OFFSET('Sanitation Data'!$F$28,0,10*ROW('Sanitation Data'!F143)))</f>
        <v/>
      </c>
      <c r="CV149" s="296" t="str">
        <f ca="true">+IF(OFFSET('Sanitation Data'!$F$29,0,10*ROW('Sanitation Data'!F143))="","",OFFSET('Sanitation Data'!$F$29,0,10*ROW('Sanitation Data'!F143)))</f>
        <v/>
      </c>
      <c r="CW149" s="296" t="str">
        <f ca="true">+IF(OFFSET('Sanitation Data'!$F$30,0,10*ROW('Sanitation Data'!F143))="","",OFFSET('Sanitation Data'!$F$30,0,10*ROW('Sanitation Data'!F143)))</f>
        <v/>
      </c>
      <c r="CX149" s="296" t="str">
        <f ca="true">+IF(OFFSET('Sanitation Data'!$F$31,0,10*ROW('Sanitation Data'!F143))="","",OFFSET('Sanitation Data'!$F$31,0,10*ROW('Sanitation Data'!F143)))</f>
        <v/>
      </c>
      <c r="CY149" s="296" t="str">
        <f ca="true">+IF(OFFSET('Sanitation Data'!$F$32,0,10*ROW('Sanitation Data'!F143))="","",OFFSET('Sanitation Data'!$F$32,0,10*ROW('Sanitation Data'!F143)))</f>
        <v/>
      </c>
      <c r="CZ149" s="296" t="str">
        <f ca="true">+IF(OFFSET('Sanitation Data'!$G$28,0,10*ROW('Sanitation Data'!G143))="","",OFFSET('Sanitation Data'!$G$28,0,10*ROW('Sanitation Data'!G143)))</f>
        <v/>
      </c>
      <c r="DA149" s="296" t="str">
        <f ca="true">+IF(OFFSET('Sanitation Data'!$G$29,0,10*ROW('Sanitation Data'!G143))="","",OFFSET('Sanitation Data'!$G$29,0,10*ROW('Sanitation Data'!G143)))</f>
        <v/>
      </c>
      <c r="DB149" s="296" t="str">
        <f ca="true">+IF(OFFSET('Sanitation Data'!$G$30,0,10*ROW('Sanitation Data'!G143))="","",OFFSET('Sanitation Data'!$G$30,0,10*ROW('Sanitation Data'!G143)))</f>
        <v/>
      </c>
      <c r="DC149" s="296" t="str">
        <f ca="true">+IF(OFFSET('Sanitation Data'!$G$31,0,10*ROW('Sanitation Data'!G143))="","",OFFSET('Sanitation Data'!$G$31,0,10*ROW('Sanitation Data'!G143)))</f>
        <v/>
      </c>
      <c r="DD149" s="296" t="str">
        <f ca="true">+IF(OFFSET('Sanitation Data'!$G$32,0,10*ROW('Sanitation Data'!G143))="","",OFFSET('Sanitation Data'!$G$32,0,10*ROW('Sanitation Data'!G143)))</f>
        <v/>
      </c>
      <c r="DE149" s="296" t="str">
        <f ca="true">+IF(OFFSET('Sanitation Data'!$H$28,0,10*ROW('Sanitation Data'!H143))="","",OFFSET('Sanitation Data'!$H$28,0,10*ROW('Sanitation Data'!H143)))</f>
        <v/>
      </c>
      <c r="DF149" s="296" t="str">
        <f ca="true">+IF(OFFSET('Sanitation Data'!$H$29,0,10*ROW('Sanitation Data'!H143))="","",OFFSET('Sanitation Data'!$H$29,0,10*ROW('Sanitation Data'!H143)))</f>
        <v/>
      </c>
      <c r="DG149" s="296" t="str">
        <f ca="true">+IF(OFFSET('Sanitation Data'!$H$30,0,10*ROW('Sanitation Data'!H143))="","",OFFSET('Sanitation Data'!$H$30,0,10*ROW('Sanitation Data'!H143)))</f>
        <v/>
      </c>
      <c r="DH149" s="296" t="str">
        <f ca="true">+IF(OFFSET('Sanitation Data'!$H$31,0,10*ROW('Sanitation Data'!H143))="","",OFFSET('Sanitation Data'!$H$31,0,10*ROW('Sanitation Data'!H143)))</f>
        <v/>
      </c>
      <c r="DI149" s="296" t="str">
        <f ca="true">+IF(OFFSET('Sanitation Data'!$H$32,0,10*ROW('Sanitation Data'!H143))="","",OFFSET('Sanitation Data'!$H$32,0,10*ROW('Sanitation Data'!H143)))</f>
        <v/>
      </c>
      <c r="DJ149" s="296" t="str">
        <f ca="true">+IF(OFFSET('Sanitation Data'!$I$28,0,10*ROW('Sanitation Data'!I143))="","",OFFSET('Sanitation Data'!$I$28,0,10*ROW('Sanitation Data'!I143)))</f>
        <v/>
      </c>
      <c r="DK149" s="296" t="str">
        <f ca="true">+IF(OFFSET('Sanitation Data'!$I$29,0,10*ROW('Sanitation Data'!I143))="","",OFFSET('Sanitation Data'!$I$29,0,10*ROW('Sanitation Data'!I143)))</f>
        <v/>
      </c>
      <c r="DL149" s="296" t="str">
        <f ca="true">+IF(OFFSET('Sanitation Data'!$I$30,0,10*ROW('Sanitation Data'!I143))="","",OFFSET('Sanitation Data'!$I$30,0,10*ROW('Sanitation Data'!I143)))</f>
        <v/>
      </c>
      <c r="DM149" s="296" t="str">
        <f ca="true">+IF(OFFSET('Sanitation Data'!$I$31,0,10*ROW('Sanitation Data'!I143))="","",OFFSET('Sanitation Data'!$I$31,0,10*ROW('Sanitation Data'!I143)))</f>
        <v/>
      </c>
      <c r="DN149" s="296" t="str">
        <f ca="true">+IF(OFFSET('Sanitation Data'!$I$32,0,10*ROW('Sanitation Data'!I143))="","",OFFSET('Sanitation Data'!$I$32,0,10*ROW('Sanitation Data'!I143)))</f>
        <v/>
      </c>
      <c r="DO149" s="296" t="str">
        <f ca="true">+IF(OFFSET('Hygiene Data'!$D$11,0,10*ROW('Hygiene Data'!D143))="","",OFFSET('Hygiene Data'!$D$11,0,10*ROW('Hygiene Data'!D143)))</f>
        <v/>
      </c>
      <c r="DP149" s="296" t="str">
        <f ca="true">+IF(OFFSET('Hygiene Data'!$D$12,0,10*ROW('Hygiene Data'!D143))="","",OFFSET('Hygiene Data'!$D$12,0,10*ROW('Hygiene Data'!D143)))</f>
        <v/>
      </c>
      <c r="DQ149" s="296" t="str">
        <f ca="true">+IF(OFFSET('Hygiene Data'!$D$13,0,10*ROW('Hygiene Data'!D143))="","",OFFSET('Hygiene Data'!$D$13,0,10*ROW('Hygiene Data'!D143)))</f>
        <v/>
      </c>
      <c r="DR149" s="296" t="str">
        <f ca="true">+IF(OFFSET('Hygiene Data'!$E$11,0,10*ROW('Hygiene Data'!E143))="","",OFFSET('Hygiene Data'!$E$11,0,10*ROW('Hygiene Data'!E143)))</f>
        <v/>
      </c>
      <c r="DS149" s="296" t="str">
        <f ca="true">+IF(OFFSET('Hygiene Data'!$E$12,0,10*ROW('Hygiene Data'!E143))="","",OFFSET('Hygiene Data'!$E$12,0,10*ROW('Hygiene Data'!E143)))</f>
        <v/>
      </c>
      <c r="DT149" s="296" t="str">
        <f ca="true">+IF(OFFSET('Hygiene Data'!$E$13,0,10*ROW('Hygiene Data'!E143))="","",OFFSET('Hygiene Data'!$E$13,0,10*ROW('Hygiene Data'!E143)))</f>
        <v/>
      </c>
      <c r="DU149" s="296" t="str">
        <f ca="true">+IF(OFFSET('Hygiene Data'!$F$11,0,10*ROW('Hygiene Data'!F143))="","",OFFSET('Hygiene Data'!$F$11,0,10*ROW('Hygiene Data'!F143)))</f>
        <v/>
      </c>
      <c r="DV149" s="296" t="str">
        <f ca="true">+IF(OFFSET('Hygiene Data'!$F$12,0,10*ROW('Hygiene Data'!F143))="","",OFFSET('Hygiene Data'!$F$12,0,10*ROW('Hygiene Data'!F143)))</f>
        <v/>
      </c>
      <c r="DW149" s="296" t="str">
        <f ca="true">+IF(OFFSET('Hygiene Data'!$F$13,0,10*ROW('Hygiene Data'!F143))="","",OFFSET('Hygiene Data'!$F$13,0,10*ROW('Hygiene Data'!F143)))</f>
        <v/>
      </c>
      <c r="DX149" s="296" t="str">
        <f ca="true">+IF(OFFSET('Hygiene Data'!$G$11,0,10*ROW('Hygiene Data'!G143))="","",OFFSET('Hygiene Data'!$G$11,0,10*ROW('Hygiene Data'!G143)))</f>
        <v/>
      </c>
      <c r="DY149" s="296" t="str">
        <f ca="true">+IF(OFFSET('Hygiene Data'!$G$12,0,10*ROW('Hygiene Data'!G143))="","",OFFSET('Hygiene Data'!$G$12,0,10*ROW('Hygiene Data'!G143)))</f>
        <v/>
      </c>
      <c r="DZ149" s="296" t="str">
        <f ca="true">+IF(OFFSET('Hygiene Data'!$G$13,0,10*ROW('Hygiene Data'!G143))="","",OFFSET('Hygiene Data'!$G$13,0,10*ROW('Hygiene Data'!G143)))</f>
        <v/>
      </c>
      <c r="EA149" s="296" t="str">
        <f ca="true">+IF(OFFSET('Hygiene Data'!$H$11,0,10*ROW('Hygiene Data'!H143))="","",OFFSET('Hygiene Data'!$H$11,0,10*ROW('Hygiene Data'!H143)))</f>
        <v/>
      </c>
      <c r="EB149" s="296" t="str">
        <f ca="true">+IF(OFFSET('Hygiene Data'!$H$12,0,10*ROW('Hygiene Data'!H143))="","",OFFSET('Hygiene Data'!$H$12,0,10*ROW('Hygiene Data'!H143)))</f>
        <v/>
      </c>
      <c r="EC149" s="296" t="str">
        <f ca="true">+IF(OFFSET('Hygiene Data'!$H$13,0,10*ROW('Hygiene Data'!H143))="","",OFFSET('Hygiene Data'!$H$13,0,10*ROW('Hygiene Data'!H143)))</f>
        <v/>
      </c>
      <c r="ED149" s="296" t="str">
        <f ca="true">+IF(OFFSET('Hygiene Data'!$I$11,0,10*ROW('Hygiene Data'!I143))="","",OFFSET('Hygiene Data'!$I$11,0,10*ROW('Hygiene Data'!I143)))</f>
        <v/>
      </c>
      <c r="EE149" s="296" t="str">
        <f ca="true">+IF(OFFSET('Hygiene Data'!$I$12,0,10*ROW('Hygiene Data'!I143))="","",OFFSET('Hygiene Data'!$I$12,0,10*ROW('Hygiene Data'!I143)))</f>
        <v/>
      </c>
      <c r="EF149" s="296"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8" t="str">
        <f t="shared" ca="true" si="2"/>
        <v/>
      </c>
      <c r="D150" s="9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6"/>
      <c r="BS150" s="296" t="str">
        <f ca="true">+IF(OFFSET('Water Data'!$D$27,0,10*ROW('Water Data'!D144))="","",OFFSET('Water Data'!$D$27,0,10*ROW('Water Data'!D144)))</f>
        <v/>
      </c>
      <c r="BT150" s="296" t="str">
        <f ca="true">+IF(OFFSET('Water Data'!$D$28,0,10*ROW('Water Data'!D144))="","",OFFSET('Water Data'!$D$28,0,10*ROW('Water Data'!D144)))</f>
        <v/>
      </c>
      <c r="BU150" s="296" t="str">
        <f ca="true">+IF(OFFSET('Water Data'!$D$29,0,10*ROW('Water Data'!D144))="","",OFFSET('Water Data'!$D$29,0,10*ROW('Water Data'!D144)))</f>
        <v/>
      </c>
      <c r="BV150" s="296" t="str">
        <f ca="true">+IF(OFFSET('Water Data'!$E$27,0,10*ROW('Water Data'!E144))="","",OFFSET('Water Data'!$E$27,0,10*ROW('Water Data'!E144)))</f>
        <v/>
      </c>
      <c r="BW150" s="296" t="str">
        <f ca="true">+IF(OFFSET('Water Data'!$E$28,0,10*ROW('Water Data'!E144))="","",OFFSET('Water Data'!$E$28,0,10*ROW('Water Data'!E144)))</f>
        <v/>
      </c>
      <c r="BX150" s="296" t="str">
        <f ca="true">+IF(OFFSET('Water Data'!$E$29,0,10*ROW('Water Data'!E144))="","",OFFSET('Water Data'!$E$29,0,10*ROW('Water Data'!E144)))</f>
        <v/>
      </c>
      <c r="BY150" s="296" t="str">
        <f ca="true">+IF(OFFSET('Water Data'!$F$27,0,10*ROW('Water Data'!F144))="","",OFFSET('Water Data'!$F$27,0,10*ROW('Water Data'!F144)))</f>
        <v/>
      </c>
      <c r="BZ150" s="296" t="str">
        <f ca="true">+IF(OFFSET('Water Data'!$F$28,0,10*ROW('Water Data'!F144))="","",OFFSET('Water Data'!$F$28,0,10*ROW('Water Data'!F144)))</f>
        <v/>
      </c>
      <c r="CA150" s="296" t="str">
        <f ca="true">+IF(OFFSET('Water Data'!$F$29,0,10*ROW('Water Data'!F144))="","",OFFSET('Water Data'!$F$29,0,10*ROW('Water Data'!F144)))</f>
        <v/>
      </c>
      <c r="CB150" s="296" t="str">
        <f ca="true">+IF(OFFSET('Water Data'!$G$27,0,10*ROW('Water Data'!G144))="","",OFFSET('Water Data'!$G$27,0,10*ROW('Water Data'!G144)))</f>
        <v/>
      </c>
      <c r="CC150" s="296" t="str">
        <f ca="true">+IF(OFFSET('Water Data'!$G$28,0,10*ROW('Water Data'!G144))="","",OFFSET('Water Data'!$G$28,0,10*ROW('Water Data'!G144)))</f>
        <v/>
      </c>
      <c r="CD150" s="296" t="str">
        <f ca="true">+IF(OFFSET('Water Data'!$G$29,0,10*ROW('Water Data'!G144))="","",OFFSET('Water Data'!$G$29,0,10*ROW('Water Data'!G144)))</f>
        <v/>
      </c>
      <c r="CE150" s="296" t="str">
        <f ca="true">+IF(OFFSET('Water Data'!$H$27,0,10*ROW('Water Data'!H144))="","",OFFSET('Water Data'!$H$27,0,10*ROW('Water Data'!H144)))</f>
        <v/>
      </c>
      <c r="CF150" s="296" t="str">
        <f ca="true">+IF(OFFSET('Water Data'!$H$28,0,10*ROW('Water Data'!H144))="","",OFFSET('Water Data'!$H$28,0,10*ROW('Water Data'!H144)))</f>
        <v/>
      </c>
      <c r="CG150" s="296" t="str">
        <f ca="true">+IF(OFFSET('Water Data'!$H$29,0,10*ROW('Water Data'!H144))="","",OFFSET('Water Data'!$H$29,0,10*ROW('Water Data'!H144)))</f>
        <v/>
      </c>
      <c r="CH150" s="296" t="str">
        <f ca="true">+IF(OFFSET('Water Data'!$I$27,0,10*ROW('Water Data'!I144))="","",OFFSET('Water Data'!$I$27,0,10*ROW('Water Data'!I144)))</f>
        <v/>
      </c>
      <c r="CI150" s="296" t="str">
        <f ca="true">+IF(OFFSET('Water Data'!$I$28,0,10*ROW('Water Data'!I144))="","",OFFSET('Water Data'!$I$28,0,10*ROW('Water Data'!I144)))</f>
        <v/>
      </c>
      <c r="CJ150" s="296" t="str">
        <f ca="true">+IF(OFFSET('Water Data'!$I$29,0,10*ROW('Water Data'!I144))="","",OFFSET('Water Data'!$I$29,0,10*ROW('Water Data'!I144)))</f>
        <v/>
      </c>
      <c r="CK150" s="296" t="str">
        <f ca="true">+IF(OFFSET('Sanitation Data'!$D$28,0,10*ROW('Sanitation Data'!D144))="","",OFFSET('Sanitation Data'!$D$28,0,10*ROW('Sanitation Data'!D144)))</f>
        <v/>
      </c>
      <c r="CL150" s="296" t="str">
        <f ca="true">+IF(OFFSET('Sanitation Data'!$D$29,0,10*ROW('Sanitation Data'!D144))="","",OFFSET('Sanitation Data'!$D$29,0,10*ROW('Sanitation Data'!D144)))</f>
        <v/>
      </c>
      <c r="CM150" s="296" t="str">
        <f ca="true">+IF(OFFSET('Sanitation Data'!$D$30,0,10*ROW('Sanitation Data'!D144))="","",OFFSET('Sanitation Data'!$D$30,0,10*ROW('Sanitation Data'!D144)))</f>
        <v/>
      </c>
      <c r="CN150" s="296" t="str">
        <f ca="true">+IF(OFFSET('Sanitation Data'!$D$31,0,10*ROW('Sanitation Data'!D144))="","",OFFSET('Sanitation Data'!$D$31,0,10*ROW('Sanitation Data'!D144)))</f>
        <v/>
      </c>
      <c r="CO150" s="296" t="str">
        <f ca="true">+IF(OFFSET('Sanitation Data'!$D$32,0,10*ROW('Sanitation Data'!D144))="","",OFFSET('Sanitation Data'!$D$32,0,10*ROW('Sanitation Data'!D144)))</f>
        <v/>
      </c>
      <c r="CP150" s="296" t="str">
        <f ca="true">+IF(OFFSET('Sanitation Data'!$E$28,0,10*ROW('Sanitation Data'!E144))="","",OFFSET('Sanitation Data'!$E$28,0,10*ROW('Sanitation Data'!E144)))</f>
        <v/>
      </c>
      <c r="CQ150" s="296" t="str">
        <f ca="true">+IF(OFFSET('Sanitation Data'!$E$29,0,10*ROW('Sanitation Data'!E144))="","",OFFSET('Sanitation Data'!$E$29,0,10*ROW('Sanitation Data'!E144)))</f>
        <v/>
      </c>
      <c r="CR150" s="296" t="str">
        <f ca="true">+IF(OFFSET('Sanitation Data'!$E$30,0,10*ROW('Sanitation Data'!E144))="","",OFFSET('Sanitation Data'!$E$30,0,10*ROW('Sanitation Data'!E144)))</f>
        <v/>
      </c>
      <c r="CS150" s="296" t="str">
        <f ca="true">+IF(OFFSET('Sanitation Data'!$E$31,0,10*ROW('Sanitation Data'!E144))="","",OFFSET('Sanitation Data'!$E$31,0,10*ROW('Sanitation Data'!E144)))</f>
        <v/>
      </c>
      <c r="CT150" s="296" t="str">
        <f ca="true">+IF(OFFSET('Sanitation Data'!$E$32,0,10*ROW('Sanitation Data'!E144))="","",OFFSET('Sanitation Data'!$E$32,0,10*ROW('Sanitation Data'!E144)))</f>
        <v/>
      </c>
      <c r="CU150" s="296" t="str">
        <f ca="true">+IF(OFFSET('Sanitation Data'!$F$28,0,10*ROW('Sanitation Data'!F144))="","",OFFSET('Sanitation Data'!$F$28,0,10*ROW('Sanitation Data'!F144)))</f>
        <v/>
      </c>
      <c r="CV150" s="296" t="str">
        <f ca="true">+IF(OFFSET('Sanitation Data'!$F$29,0,10*ROW('Sanitation Data'!F144))="","",OFFSET('Sanitation Data'!$F$29,0,10*ROW('Sanitation Data'!F144)))</f>
        <v/>
      </c>
      <c r="CW150" s="296" t="str">
        <f ca="true">+IF(OFFSET('Sanitation Data'!$F$30,0,10*ROW('Sanitation Data'!F144))="","",OFFSET('Sanitation Data'!$F$30,0,10*ROW('Sanitation Data'!F144)))</f>
        <v/>
      </c>
      <c r="CX150" s="296" t="str">
        <f ca="true">+IF(OFFSET('Sanitation Data'!$F$31,0,10*ROW('Sanitation Data'!F144))="","",OFFSET('Sanitation Data'!$F$31,0,10*ROW('Sanitation Data'!F144)))</f>
        <v/>
      </c>
      <c r="CY150" s="296" t="str">
        <f ca="true">+IF(OFFSET('Sanitation Data'!$F$32,0,10*ROW('Sanitation Data'!F144))="","",OFFSET('Sanitation Data'!$F$32,0,10*ROW('Sanitation Data'!F144)))</f>
        <v/>
      </c>
      <c r="CZ150" s="296" t="str">
        <f ca="true">+IF(OFFSET('Sanitation Data'!$G$28,0,10*ROW('Sanitation Data'!G144))="","",OFFSET('Sanitation Data'!$G$28,0,10*ROW('Sanitation Data'!G144)))</f>
        <v/>
      </c>
      <c r="DA150" s="296" t="str">
        <f ca="true">+IF(OFFSET('Sanitation Data'!$G$29,0,10*ROW('Sanitation Data'!G144))="","",OFFSET('Sanitation Data'!$G$29,0,10*ROW('Sanitation Data'!G144)))</f>
        <v/>
      </c>
      <c r="DB150" s="296" t="str">
        <f ca="true">+IF(OFFSET('Sanitation Data'!$G$30,0,10*ROW('Sanitation Data'!G144))="","",OFFSET('Sanitation Data'!$G$30,0,10*ROW('Sanitation Data'!G144)))</f>
        <v/>
      </c>
      <c r="DC150" s="296" t="str">
        <f ca="true">+IF(OFFSET('Sanitation Data'!$G$31,0,10*ROW('Sanitation Data'!G144))="","",OFFSET('Sanitation Data'!$G$31,0,10*ROW('Sanitation Data'!G144)))</f>
        <v/>
      </c>
      <c r="DD150" s="296" t="str">
        <f ca="true">+IF(OFFSET('Sanitation Data'!$G$32,0,10*ROW('Sanitation Data'!G144))="","",OFFSET('Sanitation Data'!$G$32,0,10*ROW('Sanitation Data'!G144)))</f>
        <v/>
      </c>
      <c r="DE150" s="296" t="str">
        <f ca="true">+IF(OFFSET('Sanitation Data'!$H$28,0,10*ROW('Sanitation Data'!H144))="","",OFFSET('Sanitation Data'!$H$28,0,10*ROW('Sanitation Data'!H144)))</f>
        <v/>
      </c>
      <c r="DF150" s="296" t="str">
        <f ca="true">+IF(OFFSET('Sanitation Data'!$H$29,0,10*ROW('Sanitation Data'!H144))="","",OFFSET('Sanitation Data'!$H$29,0,10*ROW('Sanitation Data'!H144)))</f>
        <v/>
      </c>
      <c r="DG150" s="296" t="str">
        <f ca="true">+IF(OFFSET('Sanitation Data'!$H$30,0,10*ROW('Sanitation Data'!H144))="","",OFFSET('Sanitation Data'!$H$30,0,10*ROW('Sanitation Data'!H144)))</f>
        <v/>
      </c>
      <c r="DH150" s="296" t="str">
        <f ca="true">+IF(OFFSET('Sanitation Data'!$H$31,0,10*ROW('Sanitation Data'!H144))="","",OFFSET('Sanitation Data'!$H$31,0,10*ROW('Sanitation Data'!H144)))</f>
        <v/>
      </c>
      <c r="DI150" s="296" t="str">
        <f ca="true">+IF(OFFSET('Sanitation Data'!$H$32,0,10*ROW('Sanitation Data'!H144))="","",OFFSET('Sanitation Data'!$H$32,0,10*ROW('Sanitation Data'!H144)))</f>
        <v/>
      </c>
      <c r="DJ150" s="296" t="str">
        <f ca="true">+IF(OFFSET('Sanitation Data'!$I$28,0,10*ROW('Sanitation Data'!I144))="","",OFFSET('Sanitation Data'!$I$28,0,10*ROW('Sanitation Data'!I144)))</f>
        <v/>
      </c>
      <c r="DK150" s="296" t="str">
        <f ca="true">+IF(OFFSET('Sanitation Data'!$I$29,0,10*ROW('Sanitation Data'!I144))="","",OFFSET('Sanitation Data'!$I$29,0,10*ROW('Sanitation Data'!I144)))</f>
        <v/>
      </c>
      <c r="DL150" s="296" t="str">
        <f ca="true">+IF(OFFSET('Sanitation Data'!$I$30,0,10*ROW('Sanitation Data'!I144))="","",OFFSET('Sanitation Data'!$I$30,0,10*ROW('Sanitation Data'!I144)))</f>
        <v/>
      </c>
      <c r="DM150" s="296" t="str">
        <f ca="true">+IF(OFFSET('Sanitation Data'!$I$31,0,10*ROW('Sanitation Data'!I144))="","",OFFSET('Sanitation Data'!$I$31,0,10*ROW('Sanitation Data'!I144)))</f>
        <v/>
      </c>
      <c r="DN150" s="296" t="str">
        <f ca="true">+IF(OFFSET('Sanitation Data'!$I$32,0,10*ROW('Sanitation Data'!I144))="","",OFFSET('Sanitation Data'!$I$32,0,10*ROW('Sanitation Data'!I144)))</f>
        <v/>
      </c>
      <c r="DO150" s="296" t="str">
        <f ca="true">+IF(OFFSET('Hygiene Data'!$D$11,0,10*ROW('Hygiene Data'!D144))="","",OFFSET('Hygiene Data'!$D$11,0,10*ROW('Hygiene Data'!D144)))</f>
        <v/>
      </c>
      <c r="DP150" s="296" t="str">
        <f ca="true">+IF(OFFSET('Hygiene Data'!$D$12,0,10*ROW('Hygiene Data'!D144))="","",OFFSET('Hygiene Data'!$D$12,0,10*ROW('Hygiene Data'!D144)))</f>
        <v/>
      </c>
      <c r="DQ150" s="296" t="str">
        <f ca="true">+IF(OFFSET('Hygiene Data'!$D$13,0,10*ROW('Hygiene Data'!D144))="","",OFFSET('Hygiene Data'!$D$13,0,10*ROW('Hygiene Data'!D144)))</f>
        <v/>
      </c>
      <c r="DR150" s="296" t="str">
        <f ca="true">+IF(OFFSET('Hygiene Data'!$E$11,0,10*ROW('Hygiene Data'!E144))="","",OFFSET('Hygiene Data'!$E$11,0,10*ROW('Hygiene Data'!E144)))</f>
        <v/>
      </c>
      <c r="DS150" s="296" t="str">
        <f ca="true">+IF(OFFSET('Hygiene Data'!$E$12,0,10*ROW('Hygiene Data'!E144))="","",OFFSET('Hygiene Data'!$E$12,0,10*ROW('Hygiene Data'!E144)))</f>
        <v/>
      </c>
      <c r="DT150" s="296" t="str">
        <f ca="true">+IF(OFFSET('Hygiene Data'!$E$13,0,10*ROW('Hygiene Data'!E144))="","",OFFSET('Hygiene Data'!$E$13,0,10*ROW('Hygiene Data'!E144)))</f>
        <v/>
      </c>
      <c r="DU150" s="296" t="str">
        <f ca="true">+IF(OFFSET('Hygiene Data'!$F$11,0,10*ROW('Hygiene Data'!F144))="","",OFFSET('Hygiene Data'!$F$11,0,10*ROW('Hygiene Data'!F144)))</f>
        <v/>
      </c>
      <c r="DV150" s="296" t="str">
        <f ca="true">+IF(OFFSET('Hygiene Data'!$F$12,0,10*ROW('Hygiene Data'!F144))="","",OFFSET('Hygiene Data'!$F$12,0,10*ROW('Hygiene Data'!F144)))</f>
        <v/>
      </c>
      <c r="DW150" s="296" t="str">
        <f ca="true">+IF(OFFSET('Hygiene Data'!$F$13,0,10*ROW('Hygiene Data'!F144))="","",OFFSET('Hygiene Data'!$F$13,0,10*ROW('Hygiene Data'!F144)))</f>
        <v/>
      </c>
      <c r="DX150" s="296" t="str">
        <f ca="true">+IF(OFFSET('Hygiene Data'!$G$11,0,10*ROW('Hygiene Data'!G144))="","",OFFSET('Hygiene Data'!$G$11,0,10*ROW('Hygiene Data'!G144)))</f>
        <v/>
      </c>
      <c r="DY150" s="296" t="str">
        <f ca="true">+IF(OFFSET('Hygiene Data'!$G$12,0,10*ROW('Hygiene Data'!G144))="","",OFFSET('Hygiene Data'!$G$12,0,10*ROW('Hygiene Data'!G144)))</f>
        <v/>
      </c>
      <c r="DZ150" s="296" t="str">
        <f ca="true">+IF(OFFSET('Hygiene Data'!$G$13,0,10*ROW('Hygiene Data'!G144))="","",OFFSET('Hygiene Data'!$G$13,0,10*ROW('Hygiene Data'!G144)))</f>
        <v/>
      </c>
      <c r="EA150" s="296" t="str">
        <f ca="true">+IF(OFFSET('Hygiene Data'!$H$11,0,10*ROW('Hygiene Data'!H144))="","",OFFSET('Hygiene Data'!$H$11,0,10*ROW('Hygiene Data'!H144)))</f>
        <v/>
      </c>
      <c r="EB150" s="296" t="str">
        <f ca="true">+IF(OFFSET('Hygiene Data'!$H$12,0,10*ROW('Hygiene Data'!H144))="","",OFFSET('Hygiene Data'!$H$12,0,10*ROW('Hygiene Data'!H144)))</f>
        <v/>
      </c>
      <c r="EC150" s="296" t="str">
        <f ca="true">+IF(OFFSET('Hygiene Data'!$H$13,0,10*ROW('Hygiene Data'!H144))="","",OFFSET('Hygiene Data'!$H$13,0,10*ROW('Hygiene Data'!H144)))</f>
        <v/>
      </c>
      <c r="ED150" s="296" t="str">
        <f ca="true">+IF(OFFSET('Hygiene Data'!$I$11,0,10*ROW('Hygiene Data'!I144))="","",OFFSET('Hygiene Data'!$I$11,0,10*ROW('Hygiene Data'!I144)))</f>
        <v/>
      </c>
      <c r="EE150" s="296" t="str">
        <f ca="true">+IF(OFFSET('Hygiene Data'!$I$12,0,10*ROW('Hygiene Data'!I144))="","",OFFSET('Hygiene Data'!$I$12,0,10*ROW('Hygiene Data'!I144)))</f>
        <v/>
      </c>
      <c r="EF150" s="296"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8" t="str">
        <f t="shared" ca="true" si="2"/>
        <v/>
      </c>
      <c r="D151" s="9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6"/>
      <c r="BS151" s="296" t="str">
        <f ca="true">+IF(OFFSET('Water Data'!$D$27,0,10*ROW('Water Data'!D145))="","",OFFSET('Water Data'!$D$27,0,10*ROW('Water Data'!D145)))</f>
        <v/>
      </c>
      <c r="BT151" s="296" t="str">
        <f ca="true">+IF(OFFSET('Water Data'!$D$28,0,10*ROW('Water Data'!D145))="","",OFFSET('Water Data'!$D$28,0,10*ROW('Water Data'!D145)))</f>
        <v/>
      </c>
      <c r="BU151" s="296" t="str">
        <f ca="true">+IF(OFFSET('Water Data'!$D$29,0,10*ROW('Water Data'!D145))="","",OFFSET('Water Data'!$D$29,0,10*ROW('Water Data'!D145)))</f>
        <v/>
      </c>
      <c r="BV151" s="296" t="str">
        <f ca="true">+IF(OFFSET('Water Data'!$E$27,0,10*ROW('Water Data'!E145))="","",OFFSET('Water Data'!$E$27,0,10*ROW('Water Data'!E145)))</f>
        <v/>
      </c>
      <c r="BW151" s="296" t="str">
        <f ca="true">+IF(OFFSET('Water Data'!$E$28,0,10*ROW('Water Data'!E145))="","",OFFSET('Water Data'!$E$28,0,10*ROW('Water Data'!E145)))</f>
        <v/>
      </c>
      <c r="BX151" s="296" t="str">
        <f ca="true">+IF(OFFSET('Water Data'!$E$29,0,10*ROW('Water Data'!E145))="","",OFFSET('Water Data'!$E$29,0,10*ROW('Water Data'!E145)))</f>
        <v/>
      </c>
      <c r="BY151" s="296" t="str">
        <f ca="true">+IF(OFFSET('Water Data'!$F$27,0,10*ROW('Water Data'!F145))="","",OFFSET('Water Data'!$F$27,0,10*ROW('Water Data'!F145)))</f>
        <v/>
      </c>
      <c r="BZ151" s="296" t="str">
        <f ca="true">+IF(OFFSET('Water Data'!$F$28,0,10*ROW('Water Data'!F145))="","",OFFSET('Water Data'!$F$28,0,10*ROW('Water Data'!F145)))</f>
        <v/>
      </c>
      <c r="CA151" s="296" t="str">
        <f ca="true">+IF(OFFSET('Water Data'!$F$29,0,10*ROW('Water Data'!F145))="","",OFFSET('Water Data'!$F$29,0,10*ROW('Water Data'!F145)))</f>
        <v/>
      </c>
      <c r="CB151" s="296" t="str">
        <f ca="true">+IF(OFFSET('Water Data'!$G$27,0,10*ROW('Water Data'!G145))="","",OFFSET('Water Data'!$G$27,0,10*ROW('Water Data'!G145)))</f>
        <v/>
      </c>
      <c r="CC151" s="296" t="str">
        <f ca="true">+IF(OFFSET('Water Data'!$G$28,0,10*ROW('Water Data'!G145))="","",OFFSET('Water Data'!$G$28,0,10*ROW('Water Data'!G145)))</f>
        <v/>
      </c>
      <c r="CD151" s="296" t="str">
        <f ca="true">+IF(OFFSET('Water Data'!$G$29,0,10*ROW('Water Data'!G145))="","",OFFSET('Water Data'!$G$29,0,10*ROW('Water Data'!G145)))</f>
        <v/>
      </c>
      <c r="CE151" s="296" t="str">
        <f ca="true">+IF(OFFSET('Water Data'!$H$27,0,10*ROW('Water Data'!H145))="","",OFFSET('Water Data'!$H$27,0,10*ROW('Water Data'!H145)))</f>
        <v/>
      </c>
      <c r="CF151" s="296" t="str">
        <f ca="true">+IF(OFFSET('Water Data'!$H$28,0,10*ROW('Water Data'!H145))="","",OFFSET('Water Data'!$H$28,0,10*ROW('Water Data'!H145)))</f>
        <v/>
      </c>
      <c r="CG151" s="296" t="str">
        <f ca="true">+IF(OFFSET('Water Data'!$H$29,0,10*ROW('Water Data'!H145))="","",OFFSET('Water Data'!$H$29,0,10*ROW('Water Data'!H145)))</f>
        <v/>
      </c>
      <c r="CH151" s="296" t="str">
        <f ca="true">+IF(OFFSET('Water Data'!$I$27,0,10*ROW('Water Data'!I145))="","",OFFSET('Water Data'!$I$27,0,10*ROW('Water Data'!I145)))</f>
        <v/>
      </c>
      <c r="CI151" s="296" t="str">
        <f ca="true">+IF(OFFSET('Water Data'!$I$28,0,10*ROW('Water Data'!I145))="","",OFFSET('Water Data'!$I$28,0,10*ROW('Water Data'!I145)))</f>
        <v/>
      </c>
      <c r="CJ151" s="296" t="str">
        <f ca="true">+IF(OFFSET('Water Data'!$I$29,0,10*ROW('Water Data'!I145))="","",OFFSET('Water Data'!$I$29,0,10*ROW('Water Data'!I145)))</f>
        <v/>
      </c>
      <c r="CK151" s="296" t="str">
        <f ca="true">+IF(OFFSET('Sanitation Data'!$D$28,0,10*ROW('Sanitation Data'!D145))="","",OFFSET('Sanitation Data'!$D$28,0,10*ROW('Sanitation Data'!D145)))</f>
        <v/>
      </c>
      <c r="CL151" s="296" t="str">
        <f ca="true">+IF(OFFSET('Sanitation Data'!$D$29,0,10*ROW('Sanitation Data'!D145))="","",OFFSET('Sanitation Data'!$D$29,0,10*ROW('Sanitation Data'!D145)))</f>
        <v/>
      </c>
      <c r="CM151" s="296" t="str">
        <f ca="true">+IF(OFFSET('Sanitation Data'!$D$30,0,10*ROW('Sanitation Data'!D145))="","",OFFSET('Sanitation Data'!$D$30,0,10*ROW('Sanitation Data'!D145)))</f>
        <v/>
      </c>
      <c r="CN151" s="296" t="str">
        <f ca="true">+IF(OFFSET('Sanitation Data'!$D$31,0,10*ROW('Sanitation Data'!D145))="","",OFFSET('Sanitation Data'!$D$31,0,10*ROW('Sanitation Data'!D145)))</f>
        <v/>
      </c>
      <c r="CO151" s="296" t="str">
        <f ca="true">+IF(OFFSET('Sanitation Data'!$D$32,0,10*ROW('Sanitation Data'!D145))="","",OFFSET('Sanitation Data'!$D$32,0,10*ROW('Sanitation Data'!D145)))</f>
        <v/>
      </c>
      <c r="CP151" s="296" t="str">
        <f ca="true">+IF(OFFSET('Sanitation Data'!$E$28,0,10*ROW('Sanitation Data'!E145))="","",OFFSET('Sanitation Data'!$E$28,0,10*ROW('Sanitation Data'!E145)))</f>
        <v/>
      </c>
      <c r="CQ151" s="296" t="str">
        <f ca="true">+IF(OFFSET('Sanitation Data'!$E$29,0,10*ROW('Sanitation Data'!E145))="","",OFFSET('Sanitation Data'!$E$29,0,10*ROW('Sanitation Data'!E145)))</f>
        <v/>
      </c>
      <c r="CR151" s="296" t="str">
        <f ca="true">+IF(OFFSET('Sanitation Data'!$E$30,0,10*ROW('Sanitation Data'!E145))="","",OFFSET('Sanitation Data'!$E$30,0,10*ROW('Sanitation Data'!E145)))</f>
        <v/>
      </c>
      <c r="CS151" s="296" t="str">
        <f ca="true">+IF(OFFSET('Sanitation Data'!$E$31,0,10*ROW('Sanitation Data'!E145))="","",OFFSET('Sanitation Data'!$E$31,0,10*ROW('Sanitation Data'!E145)))</f>
        <v/>
      </c>
      <c r="CT151" s="296" t="str">
        <f ca="true">+IF(OFFSET('Sanitation Data'!$E$32,0,10*ROW('Sanitation Data'!E145))="","",OFFSET('Sanitation Data'!$E$32,0,10*ROW('Sanitation Data'!E145)))</f>
        <v/>
      </c>
      <c r="CU151" s="296" t="str">
        <f ca="true">+IF(OFFSET('Sanitation Data'!$F$28,0,10*ROW('Sanitation Data'!F145))="","",OFFSET('Sanitation Data'!$F$28,0,10*ROW('Sanitation Data'!F145)))</f>
        <v/>
      </c>
      <c r="CV151" s="296" t="str">
        <f ca="true">+IF(OFFSET('Sanitation Data'!$F$29,0,10*ROW('Sanitation Data'!F145))="","",OFFSET('Sanitation Data'!$F$29,0,10*ROW('Sanitation Data'!F145)))</f>
        <v/>
      </c>
      <c r="CW151" s="296" t="str">
        <f ca="true">+IF(OFFSET('Sanitation Data'!$F$30,0,10*ROW('Sanitation Data'!F145))="","",OFFSET('Sanitation Data'!$F$30,0,10*ROW('Sanitation Data'!F145)))</f>
        <v/>
      </c>
      <c r="CX151" s="296" t="str">
        <f ca="true">+IF(OFFSET('Sanitation Data'!$F$31,0,10*ROW('Sanitation Data'!F145))="","",OFFSET('Sanitation Data'!$F$31,0,10*ROW('Sanitation Data'!F145)))</f>
        <v/>
      </c>
      <c r="CY151" s="296" t="str">
        <f ca="true">+IF(OFFSET('Sanitation Data'!$F$32,0,10*ROW('Sanitation Data'!F145))="","",OFFSET('Sanitation Data'!$F$32,0,10*ROW('Sanitation Data'!F145)))</f>
        <v/>
      </c>
      <c r="CZ151" s="296" t="str">
        <f ca="true">+IF(OFFSET('Sanitation Data'!$G$28,0,10*ROW('Sanitation Data'!G145))="","",OFFSET('Sanitation Data'!$G$28,0,10*ROW('Sanitation Data'!G145)))</f>
        <v/>
      </c>
      <c r="DA151" s="296" t="str">
        <f ca="true">+IF(OFFSET('Sanitation Data'!$G$29,0,10*ROW('Sanitation Data'!G145))="","",OFFSET('Sanitation Data'!$G$29,0,10*ROW('Sanitation Data'!G145)))</f>
        <v/>
      </c>
      <c r="DB151" s="296" t="str">
        <f ca="true">+IF(OFFSET('Sanitation Data'!$G$30,0,10*ROW('Sanitation Data'!G145))="","",OFFSET('Sanitation Data'!$G$30,0,10*ROW('Sanitation Data'!G145)))</f>
        <v/>
      </c>
      <c r="DC151" s="296" t="str">
        <f ca="true">+IF(OFFSET('Sanitation Data'!$G$31,0,10*ROW('Sanitation Data'!G145))="","",OFFSET('Sanitation Data'!$G$31,0,10*ROW('Sanitation Data'!G145)))</f>
        <v/>
      </c>
      <c r="DD151" s="296" t="str">
        <f ca="true">+IF(OFFSET('Sanitation Data'!$G$32,0,10*ROW('Sanitation Data'!G145))="","",OFFSET('Sanitation Data'!$G$32,0,10*ROW('Sanitation Data'!G145)))</f>
        <v/>
      </c>
      <c r="DE151" s="296" t="str">
        <f ca="true">+IF(OFFSET('Sanitation Data'!$H$28,0,10*ROW('Sanitation Data'!H145))="","",OFFSET('Sanitation Data'!$H$28,0,10*ROW('Sanitation Data'!H145)))</f>
        <v/>
      </c>
      <c r="DF151" s="296" t="str">
        <f ca="true">+IF(OFFSET('Sanitation Data'!$H$29,0,10*ROW('Sanitation Data'!H145))="","",OFFSET('Sanitation Data'!$H$29,0,10*ROW('Sanitation Data'!H145)))</f>
        <v/>
      </c>
      <c r="DG151" s="296" t="str">
        <f ca="true">+IF(OFFSET('Sanitation Data'!$H$30,0,10*ROW('Sanitation Data'!H145))="","",OFFSET('Sanitation Data'!$H$30,0,10*ROW('Sanitation Data'!H145)))</f>
        <v/>
      </c>
      <c r="DH151" s="296" t="str">
        <f ca="true">+IF(OFFSET('Sanitation Data'!$H$31,0,10*ROW('Sanitation Data'!H145))="","",OFFSET('Sanitation Data'!$H$31,0,10*ROW('Sanitation Data'!H145)))</f>
        <v/>
      </c>
      <c r="DI151" s="296" t="str">
        <f ca="true">+IF(OFFSET('Sanitation Data'!$H$32,0,10*ROW('Sanitation Data'!H145))="","",OFFSET('Sanitation Data'!$H$32,0,10*ROW('Sanitation Data'!H145)))</f>
        <v/>
      </c>
      <c r="DJ151" s="296" t="str">
        <f ca="true">+IF(OFFSET('Sanitation Data'!$I$28,0,10*ROW('Sanitation Data'!I145))="","",OFFSET('Sanitation Data'!$I$28,0,10*ROW('Sanitation Data'!I145)))</f>
        <v/>
      </c>
      <c r="DK151" s="296" t="str">
        <f ca="true">+IF(OFFSET('Sanitation Data'!$I$29,0,10*ROW('Sanitation Data'!I145))="","",OFFSET('Sanitation Data'!$I$29,0,10*ROW('Sanitation Data'!I145)))</f>
        <v/>
      </c>
      <c r="DL151" s="296" t="str">
        <f ca="true">+IF(OFFSET('Sanitation Data'!$I$30,0,10*ROW('Sanitation Data'!I145))="","",OFFSET('Sanitation Data'!$I$30,0,10*ROW('Sanitation Data'!I145)))</f>
        <v/>
      </c>
      <c r="DM151" s="296" t="str">
        <f ca="true">+IF(OFFSET('Sanitation Data'!$I$31,0,10*ROW('Sanitation Data'!I145))="","",OFFSET('Sanitation Data'!$I$31,0,10*ROW('Sanitation Data'!I145)))</f>
        <v/>
      </c>
      <c r="DN151" s="296" t="str">
        <f ca="true">+IF(OFFSET('Sanitation Data'!$I$32,0,10*ROW('Sanitation Data'!I145))="","",OFFSET('Sanitation Data'!$I$32,0,10*ROW('Sanitation Data'!I145)))</f>
        <v/>
      </c>
      <c r="DO151" s="296" t="str">
        <f ca="true">+IF(OFFSET('Hygiene Data'!$D$11,0,10*ROW('Hygiene Data'!D145))="","",OFFSET('Hygiene Data'!$D$11,0,10*ROW('Hygiene Data'!D145)))</f>
        <v/>
      </c>
      <c r="DP151" s="296" t="str">
        <f ca="true">+IF(OFFSET('Hygiene Data'!$D$12,0,10*ROW('Hygiene Data'!D145))="","",OFFSET('Hygiene Data'!$D$12,0,10*ROW('Hygiene Data'!D145)))</f>
        <v/>
      </c>
      <c r="DQ151" s="296" t="str">
        <f ca="true">+IF(OFFSET('Hygiene Data'!$D$13,0,10*ROW('Hygiene Data'!D145))="","",OFFSET('Hygiene Data'!$D$13,0,10*ROW('Hygiene Data'!D145)))</f>
        <v/>
      </c>
      <c r="DR151" s="296" t="str">
        <f ca="true">+IF(OFFSET('Hygiene Data'!$E$11,0,10*ROW('Hygiene Data'!E145))="","",OFFSET('Hygiene Data'!$E$11,0,10*ROW('Hygiene Data'!E145)))</f>
        <v/>
      </c>
      <c r="DS151" s="296" t="str">
        <f ca="true">+IF(OFFSET('Hygiene Data'!$E$12,0,10*ROW('Hygiene Data'!E145))="","",OFFSET('Hygiene Data'!$E$12,0,10*ROW('Hygiene Data'!E145)))</f>
        <v/>
      </c>
      <c r="DT151" s="296" t="str">
        <f ca="true">+IF(OFFSET('Hygiene Data'!$E$13,0,10*ROW('Hygiene Data'!E145))="","",OFFSET('Hygiene Data'!$E$13,0,10*ROW('Hygiene Data'!E145)))</f>
        <v/>
      </c>
      <c r="DU151" s="296" t="str">
        <f ca="true">+IF(OFFSET('Hygiene Data'!$F$11,0,10*ROW('Hygiene Data'!F145))="","",OFFSET('Hygiene Data'!$F$11,0,10*ROW('Hygiene Data'!F145)))</f>
        <v/>
      </c>
      <c r="DV151" s="296" t="str">
        <f ca="true">+IF(OFFSET('Hygiene Data'!$F$12,0,10*ROW('Hygiene Data'!F145))="","",OFFSET('Hygiene Data'!$F$12,0,10*ROW('Hygiene Data'!F145)))</f>
        <v/>
      </c>
      <c r="DW151" s="296" t="str">
        <f ca="true">+IF(OFFSET('Hygiene Data'!$F$13,0,10*ROW('Hygiene Data'!F145))="","",OFFSET('Hygiene Data'!$F$13,0,10*ROW('Hygiene Data'!F145)))</f>
        <v/>
      </c>
      <c r="DX151" s="296" t="str">
        <f ca="true">+IF(OFFSET('Hygiene Data'!$G$11,0,10*ROW('Hygiene Data'!G145))="","",OFFSET('Hygiene Data'!$G$11,0,10*ROW('Hygiene Data'!G145)))</f>
        <v/>
      </c>
      <c r="DY151" s="296" t="str">
        <f ca="true">+IF(OFFSET('Hygiene Data'!$G$12,0,10*ROW('Hygiene Data'!G145))="","",OFFSET('Hygiene Data'!$G$12,0,10*ROW('Hygiene Data'!G145)))</f>
        <v/>
      </c>
      <c r="DZ151" s="296" t="str">
        <f ca="true">+IF(OFFSET('Hygiene Data'!$G$13,0,10*ROW('Hygiene Data'!G145))="","",OFFSET('Hygiene Data'!$G$13,0,10*ROW('Hygiene Data'!G145)))</f>
        <v/>
      </c>
      <c r="EA151" s="296" t="str">
        <f ca="true">+IF(OFFSET('Hygiene Data'!$H$11,0,10*ROW('Hygiene Data'!H145))="","",OFFSET('Hygiene Data'!$H$11,0,10*ROW('Hygiene Data'!H145)))</f>
        <v/>
      </c>
      <c r="EB151" s="296" t="str">
        <f ca="true">+IF(OFFSET('Hygiene Data'!$H$12,0,10*ROW('Hygiene Data'!H145))="","",OFFSET('Hygiene Data'!$H$12,0,10*ROW('Hygiene Data'!H145)))</f>
        <v/>
      </c>
      <c r="EC151" s="296" t="str">
        <f ca="true">+IF(OFFSET('Hygiene Data'!$H$13,0,10*ROW('Hygiene Data'!H145))="","",OFFSET('Hygiene Data'!$H$13,0,10*ROW('Hygiene Data'!H145)))</f>
        <v/>
      </c>
      <c r="ED151" s="296" t="str">
        <f ca="true">+IF(OFFSET('Hygiene Data'!$I$11,0,10*ROW('Hygiene Data'!I145))="","",OFFSET('Hygiene Data'!$I$11,0,10*ROW('Hygiene Data'!I145)))</f>
        <v/>
      </c>
      <c r="EE151" s="296" t="str">
        <f ca="true">+IF(OFFSET('Hygiene Data'!$I$12,0,10*ROW('Hygiene Data'!I145))="","",OFFSET('Hygiene Data'!$I$12,0,10*ROW('Hygiene Data'!I145)))</f>
        <v/>
      </c>
      <c r="EF151" s="296"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8" t="str">
        <f t="shared" ca="true" si="2"/>
        <v/>
      </c>
      <c r="D152" s="9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6"/>
      <c r="BS152" s="296" t="str">
        <f ca="true">+IF(OFFSET('Water Data'!$D$27,0,10*ROW('Water Data'!D146))="","",OFFSET('Water Data'!$D$27,0,10*ROW('Water Data'!D146)))</f>
        <v/>
      </c>
      <c r="BT152" s="296" t="str">
        <f ca="true">+IF(OFFSET('Water Data'!$D$28,0,10*ROW('Water Data'!D146))="","",OFFSET('Water Data'!$D$28,0,10*ROW('Water Data'!D146)))</f>
        <v/>
      </c>
      <c r="BU152" s="296" t="str">
        <f ca="true">+IF(OFFSET('Water Data'!$D$29,0,10*ROW('Water Data'!D146))="","",OFFSET('Water Data'!$D$29,0,10*ROW('Water Data'!D146)))</f>
        <v/>
      </c>
      <c r="BV152" s="296" t="str">
        <f ca="true">+IF(OFFSET('Water Data'!$E$27,0,10*ROW('Water Data'!E146))="","",OFFSET('Water Data'!$E$27,0,10*ROW('Water Data'!E146)))</f>
        <v/>
      </c>
      <c r="BW152" s="296" t="str">
        <f ca="true">+IF(OFFSET('Water Data'!$E$28,0,10*ROW('Water Data'!E146))="","",OFFSET('Water Data'!$E$28,0,10*ROW('Water Data'!E146)))</f>
        <v/>
      </c>
      <c r="BX152" s="296" t="str">
        <f ca="true">+IF(OFFSET('Water Data'!$E$29,0,10*ROW('Water Data'!E146))="","",OFFSET('Water Data'!$E$29,0,10*ROW('Water Data'!E146)))</f>
        <v/>
      </c>
      <c r="BY152" s="296" t="str">
        <f ca="true">+IF(OFFSET('Water Data'!$F$27,0,10*ROW('Water Data'!F146))="","",OFFSET('Water Data'!$F$27,0,10*ROW('Water Data'!F146)))</f>
        <v/>
      </c>
      <c r="BZ152" s="296" t="str">
        <f ca="true">+IF(OFFSET('Water Data'!$F$28,0,10*ROW('Water Data'!F146))="","",OFFSET('Water Data'!$F$28,0,10*ROW('Water Data'!F146)))</f>
        <v/>
      </c>
      <c r="CA152" s="296" t="str">
        <f ca="true">+IF(OFFSET('Water Data'!$F$29,0,10*ROW('Water Data'!F146))="","",OFFSET('Water Data'!$F$29,0,10*ROW('Water Data'!F146)))</f>
        <v/>
      </c>
      <c r="CB152" s="296" t="str">
        <f ca="true">+IF(OFFSET('Water Data'!$G$27,0,10*ROW('Water Data'!G146))="","",OFFSET('Water Data'!$G$27,0,10*ROW('Water Data'!G146)))</f>
        <v/>
      </c>
      <c r="CC152" s="296" t="str">
        <f ca="true">+IF(OFFSET('Water Data'!$G$28,0,10*ROW('Water Data'!G146))="","",OFFSET('Water Data'!$G$28,0,10*ROW('Water Data'!G146)))</f>
        <v/>
      </c>
      <c r="CD152" s="296" t="str">
        <f ca="true">+IF(OFFSET('Water Data'!$G$29,0,10*ROW('Water Data'!G146))="","",OFFSET('Water Data'!$G$29,0,10*ROW('Water Data'!G146)))</f>
        <v/>
      </c>
      <c r="CE152" s="296" t="str">
        <f ca="true">+IF(OFFSET('Water Data'!$H$27,0,10*ROW('Water Data'!H146))="","",OFFSET('Water Data'!$H$27,0,10*ROW('Water Data'!H146)))</f>
        <v/>
      </c>
      <c r="CF152" s="296" t="str">
        <f ca="true">+IF(OFFSET('Water Data'!$H$28,0,10*ROW('Water Data'!H146))="","",OFFSET('Water Data'!$H$28,0,10*ROW('Water Data'!H146)))</f>
        <v/>
      </c>
      <c r="CG152" s="296" t="str">
        <f ca="true">+IF(OFFSET('Water Data'!$H$29,0,10*ROW('Water Data'!H146))="","",OFFSET('Water Data'!$H$29,0,10*ROW('Water Data'!H146)))</f>
        <v/>
      </c>
      <c r="CH152" s="296" t="str">
        <f ca="true">+IF(OFFSET('Water Data'!$I$27,0,10*ROW('Water Data'!I146))="","",OFFSET('Water Data'!$I$27,0,10*ROW('Water Data'!I146)))</f>
        <v/>
      </c>
      <c r="CI152" s="296" t="str">
        <f ca="true">+IF(OFFSET('Water Data'!$I$28,0,10*ROW('Water Data'!I146))="","",OFFSET('Water Data'!$I$28,0,10*ROW('Water Data'!I146)))</f>
        <v/>
      </c>
      <c r="CJ152" s="296" t="str">
        <f ca="true">+IF(OFFSET('Water Data'!$I$29,0,10*ROW('Water Data'!I146))="","",OFFSET('Water Data'!$I$29,0,10*ROW('Water Data'!I146)))</f>
        <v/>
      </c>
      <c r="CK152" s="296" t="str">
        <f ca="true">+IF(OFFSET('Sanitation Data'!$D$28,0,10*ROW('Sanitation Data'!D146))="","",OFFSET('Sanitation Data'!$D$28,0,10*ROW('Sanitation Data'!D146)))</f>
        <v/>
      </c>
      <c r="CL152" s="296" t="str">
        <f ca="true">+IF(OFFSET('Sanitation Data'!$D$29,0,10*ROW('Sanitation Data'!D146))="","",OFFSET('Sanitation Data'!$D$29,0,10*ROW('Sanitation Data'!D146)))</f>
        <v/>
      </c>
      <c r="CM152" s="296" t="str">
        <f ca="true">+IF(OFFSET('Sanitation Data'!$D$30,0,10*ROW('Sanitation Data'!D146))="","",OFFSET('Sanitation Data'!$D$30,0,10*ROW('Sanitation Data'!D146)))</f>
        <v/>
      </c>
      <c r="CN152" s="296" t="str">
        <f ca="true">+IF(OFFSET('Sanitation Data'!$D$31,0,10*ROW('Sanitation Data'!D146))="","",OFFSET('Sanitation Data'!$D$31,0,10*ROW('Sanitation Data'!D146)))</f>
        <v/>
      </c>
      <c r="CO152" s="296" t="str">
        <f ca="true">+IF(OFFSET('Sanitation Data'!$D$32,0,10*ROW('Sanitation Data'!D146))="","",OFFSET('Sanitation Data'!$D$32,0,10*ROW('Sanitation Data'!D146)))</f>
        <v/>
      </c>
      <c r="CP152" s="296" t="str">
        <f ca="true">+IF(OFFSET('Sanitation Data'!$E$28,0,10*ROW('Sanitation Data'!E146))="","",OFFSET('Sanitation Data'!$E$28,0,10*ROW('Sanitation Data'!E146)))</f>
        <v/>
      </c>
      <c r="CQ152" s="296" t="str">
        <f ca="true">+IF(OFFSET('Sanitation Data'!$E$29,0,10*ROW('Sanitation Data'!E146))="","",OFFSET('Sanitation Data'!$E$29,0,10*ROW('Sanitation Data'!E146)))</f>
        <v/>
      </c>
      <c r="CR152" s="296" t="str">
        <f ca="true">+IF(OFFSET('Sanitation Data'!$E$30,0,10*ROW('Sanitation Data'!E146))="","",OFFSET('Sanitation Data'!$E$30,0,10*ROW('Sanitation Data'!E146)))</f>
        <v/>
      </c>
      <c r="CS152" s="296" t="str">
        <f ca="true">+IF(OFFSET('Sanitation Data'!$E$31,0,10*ROW('Sanitation Data'!E146))="","",OFFSET('Sanitation Data'!$E$31,0,10*ROW('Sanitation Data'!E146)))</f>
        <v/>
      </c>
      <c r="CT152" s="296" t="str">
        <f ca="true">+IF(OFFSET('Sanitation Data'!$E$32,0,10*ROW('Sanitation Data'!E146))="","",OFFSET('Sanitation Data'!$E$32,0,10*ROW('Sanitation Data'!E146)))</f>
        <v/>
      </c>
      <c r="CU152" s="296" t="str">
        <f ca="true">+IF(OFFSET('Sanitation Data'!$F$28,0,10*ROW('Sanitation Data'!F146))="","",OFFSET('Sanitation Data'!$F$28,0,10*ROW('Sanitation Data'!F146)))</f>
        <v/>
      </c>
      <c r="CV152" s="296" t="str">
        <f ca="true">+IF(OFFSET('Sanitation Data'!$F$29,0,10*ROW('Sanitation Data'!F146))="","",OFFSET('Sanitation Data'!$F$29,0,10*ROW('Sanitation Data'!F146)))</f>
        <v/>
      </c>
      <c r="CW152" s="296" t="str">
        <f ca="true">+IF(OFFSET('Sanitation Data'!$F$30,0,10*ROW('Sanitation Data'!F146))="","",OFFSET('Sanitation Data'!$F$30,0,10*ROW('Sanitation Data'!F146)))</f>
        <v/>
      </c>
      <c r="CX152" s="296" t="str">
        <f ca="true">+IF(OFFSET('Sanitation Data'!$F$31,0,10*ROW('Sanitation Data'!F146))="","",OFFSET('Sanitation Data'!$F$31,0,10*ROW('Sanitation Data'!F146)))</f>
        <v/>
      </c>
      <c r="CY152" s="296" t="str">
        <f ca="true">+IF(OFFSET('Sanitation Data'!$F$32,0,10*ROW('Sanitation Data'!F146))="","",OFFSET('Sanitation Data'!$F$32,0,10*ROW('Sanitation Data'!F146)))</f>
        <v/>
      </c>
      <c r="CZ152" s="296" t="str">
        <f ca="true">+IF(OFFSET('Sanitation Data'!$G$28,0,10*ROW('Sanitation Data'!G146))="","",OFFSET('Sanitation Data'!$G$28,0,10*ROW('Sanitation Data'!G146)))</f>
        <v/>
      </c>
      <c r="DA152" s="296" t="str">
        <f ca="true">+IF(OFFSET('Sanitation Data'!$G$29,0,10*ROW('Sanitation Data'!G146))="","",OFFSET('Sanitation Data'!$G$29,0,10*ROW('Sanitation Data'!G146)))</f>
        <v/>
      </c>
      <c r="DB152" s="296" t="str">
        <f ca="true">+IF(OFFSET('Sanitation Data'!$G$30,0,10*ROW('Sanitation Data'!G146))="","",OFFSET('Sanitation Data'!$G$30,0,10*ROW('Sanitation Data'!G146)))</f>
        <v/>
      </c>
      <c r="DC152" s="296" t="str">
        <f ca="true">+IF(OFFSET('Sanitation Data'!$G$31,0,10*ROW('Sanitation Data'!G146))="","",OFFSET('Sanitation Data'!$G$31,0,10*ROW('Sanitation Data'!G146)))</f>
        <v/>
      </c>
      <c r="DD152" s="296" t="str">
        <f ca="true">+IF(OFFSET('Sanitation Data'!$G$32,0,10*ROW('Sanitation Data'!G146))="","",OFFSET('Sanitation Data'!$G$32,0,10*ROW('Sanitation Data'!G146)))</f>
        <v/>
      </c>
      <c r="DE152" s="296" t="str">
        <f ca="true">+IF(OFFSET('Sanitation Data'!$H$28,0,10*ROW('Sanitation Data'!H146))="","",OFFSET('Sanitation Data'!$H$28,0,10*ROW('Sanitation Data'!H146)))</f>
        <v/>
      </c>
      <c r="DF152" s="296" t="str">
        <f ca="true">+IF(OFFSET('Sanitation Data'!$H$29,0,10*ROW('Sanitation Data'!H146))="","",OFFSET('Sanitation Data'!$H$29,0,10*ROW('Sanitation Data'!H146)))</f>
        <v/>
      </c>
      <c r="DG152" s="296" t="str">
        <f ca="true">+IF(OFFSET('Sanitation Data'!$H$30,0,10*ROW('Sanitation Data'!H146))="","",OFFSET('Sanitation Data'!$H$30,0,10*ROW('Sanitation Data'!H146)))</f>
        <v/>
      </c>
      <c r="DH152" s="296" t="str">
        <f ca="true">+IF(OFFSET('Sanitation Data'!$H$31,0,10*ROW('Sanitation Data'!H146))="","",OFFSET('Sanitation Data'!$H$31,0,10*ROW('Sanitation Data'!H146)))</f>
        <v/>
      </c>
      <c r="DI152" s="296" t="str">
        <f ca="true">+IF(OFFSET('Sanitation Data'!$H$32,0,10*ROW('Sanitation Data'!H146))="","",OFFSET('Sanitation Data'!$H$32,0,10*ROW('Sanitation Data'!H146)))</f>
        <v/>
      </c>
      <c r="DJ152" s="296" t="str">
        <f ca="true">+IF(OFFSET('Sanitation Data'!$I$28,0,10*ROW('Sanitation Data'!I146))="","",OFFSET('Sanitation Data'!$I$28,0,10*ROW('Sanitation Data'!I146)))</f>
        <v/>
      </c>
      <c r="DK152" s="296" t="str">
        <f ca="true">+IF(OFFSET('Sanitation Data'!$I$29,0,10*ROW('Sanitation Data'!I146))="","",OFFSET('Sanitation Data'!$I$29,0,10*ROW('Sanitation Data'!I146)))</f>
        <v/>
      </c>
      <c r="DL152" s="296" t="str">
        <f ca="true">+IF(OFFSET('Sanitation Data'!$I$30,0,10*ROW('Sanitation Data'!I146))="","",OFFSET('Sanitation Data'!$I$30,0,10*ROW('Sanitation Data'!I146)))</f>
        <v/>
      </c>
      <c r="DM152" s="296" t="str">
        <f ca="true">+IF(OFFSET('Sanitation Data'!$I$31,0,10*ROW('Sanitation Data'!I146))="","",OFFSET('Sanitation Data'!$I$31,0,10*ROW('Sanitation Data'!I146)))</f>
        <v/>
      </c>
      <c r="DN152" s="296" t="str">
        <f ca="true">+IF(OFFSET('Sanitation Data'!$I$32,0,10*ROW('Sanitation Data'!I146))="","",OFFSET('Sanitation Data'!$I$32,0,10*ROW('Sanitation Data'!I146)))</f>
        <v/>
      </c>
      <c r="DO152" s="296" t="str">
        <f ca="true">+IF(OFFSET('Hygiene Data'!$D$11,0,10*ROW('Hygiene Data'!D146))="","",OFFSET('Hygiene Data'!$D$11,0,10*ROW('Hygiene Data'!D146)))</f>
        <v/>
      </c>
      <c r="DP152" s="296" t="str">
        <f ca="true">+IF(OFFSET('Hygiene Data'!$D$12,0,10*ROW('Hygiene Data'!D146))="","",OFFSET('Hygiene Data'!$D$12,0,10*ROW('Hygiene Data'!D146)))</f>
        <v/>
      </c>
      <c r="DQ152" s="296" t="str">
        <f ca="true">+IF(OFFSET('Hygiene Data'!$D$13,0,10*ROW('Hygiene Data'!D146))="","",OFFSET('Hygiene Data'!$D$13,0,10*ROW('Hygiene Data'!D146)))</f>
        <v/>
      </c>
      <c r="DR152" s="296" t="str">
        <f ca="true">+IF(OFFSET('Hygiene Data'!$E$11,0,10*ROW('Hygiene Data'!E146))="","",OFFSET('Hygiene Data'!$E$11,0,10*ROW('Hygiene Data'!E146)))</f>
        <v/>
      </c>
      <c r="DS152" s="296" t="str">
        <f ca="true">+IF(OFFSET('Hygiene Data'!$E$12,0,10*ROW('Hygiene Data'!E146))="","",OFFSET('Hygiene Data'!$E$12,0,10*ROW('Hygiene Data'!E146)))</f>
        <v/>
      </c>
      <c r="DT152" s="296" t="str">
        <f ca="true">+IF(OFFSET('Hygiene Data'!$E$13,0,10*ROW('Hygiene Data'!E146))="","",OFFSET('Hygiene Data'!$E$13,0,10*ROW('Hygiene Data'!E146)))</f>
        <v/>
      </c>
      <c r="DU152" s="296" t="str">
        <f ca="true">+IF(OFFSET('Hygiene Data'!$F$11,0,10*ROW('Hygiene Data'!F146))="","",OFFSET('Hygiene Data'!$F$11,0,10*ROW('Hygiene Data'!F146)))</f>
        <v/>
      </c>
      <c r="DV152" s="296" t="str">
        <f ca="true">+IF(OFFSET('Hygiene Data'!$F$12,0,10*ROW('Hygiene Data'!F146))="","",OFFSET('Hygiene Data'!$F$12,0,10*ROW('Hygiene Data'!F146)))</f>
        <v/>
      </c>
      <c r="DW152" s="296" t="str">
        <f ca="true">+IF(OFFSET('Hygiene Data'!$F$13,0,10*ROW('Hygiene Data'!F146))="","",OFFSET('Hygiene Data'!$F$13,0,10*ROW('Hygiene Data'!F146)))</f>
        <v/>
      </c>
      <c r="DX152" s="296" t="str">
        <f ca="true">+IF(OFFSET('Hygiene Data'!$G$11,0,10*ROW('Hygiene Data'!G146))="","",OFFSET('Hygiene Data'!$G$11,0,10*ROW('Hygiene Data'!G146)))</f>
        <v/>
      </c>
      <c r="DY152" s="296" t="str">
        <f ca="true">+IF(OFFSET('Hygiene Data'!$G$12,0,10*ROW('Hygiene Data'!G146))="","",OFFSET('Hygiene Data'!$G$12,0,10*ROW('Hygiene Data'!G146)))</f>
        <v/>
      </c>
      <c r="DZ152" s="296" t="str">
        <f ca="true">+IF(OFFSET('Hygiene Data'!$G$13,0,10*ROW('Hygiene Data'!G146))="","",OFFSET('Hygiene Data'!$G$13,0,10*ROW('Hygiene Data'!G146)))</f>
        <v/>
      </c>
      <c r="EA152" s="296" t="str">
        <f ca="true">+IF(OFFSET('Hygiene Data'!$H$11,0,10*ROW('Hygiene Data'!H146))="","",OFFSET('Hygiene Data'!$H$11,0,10*ROW('Hygiene Data'!H146)))</f>
        <v/>
      </c>
      <c r="EB152" s="296" t="str">
        <f ca="true">+IF(OFFSET('Hygiene Data'!$H$12,0,10*ROW('Hygiene Data'!H146))="","",OFFSET('Hygiene Data'!$H$12,0,10*ROW('Hygiene Data'!H146)))</f>
        <v/>
      </c>
      <c r="EC152" s="296" t="str">
        <f ca="true">+IF(OFFSET('Hygiene Data'!$H$13,0,10*ROW('Hygiene Data'!H146))="","",OFFSET('Hygiene Data'!$H$13,0,10*ROW('Hygiene Data'!H146)))</f>
        <v/>
      </c>
      <c r="ED152" s="296" t="str">
        <f ca="true">+IF(OFFSET('Hygiene Data'!$I$11,0,10*ROW('Hygiene Data'!I146))="","",OFFSET('Hygiene Data'!$I$11,0,10*ROW('Hygiene Data'!I146)))</f>
        <v/>
      </c>
      <c r="EE152" s="296" t="str">
        <f ca="true">+IF(OFFSET('Hygiene Data'!$I$12,0,10*ROW('Hygiene Data'!I146))="","",OFFSET('Hygiene Data'!$I$12,0,10*ROW('Hygiene Data'!I146)))</f>
        <v/>
      </c>
      <c r="EF152" s="296"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8" t="str">
        <f t="shared" ca="true" si="2"/>
        <v/>
      </c>
      <c r="D153" s="9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6"/>
      <c r="BS153" s="296" t="str">
        <f ca="true">+IF(OFFSET('Water Data'!$D$27,0,10*ROW('Water Data'!D147))="","",OFFSET('Water Data'!$D$27,0,10*ROW('Water Data'!D147)))</f>
        <v/>
      </c>
      <c r="BT153" s="296" t="str">
        <f ca="true">+IF(OFFSET('Water Data'!$D$28,0,10*ROW('Water Data'!D147))="","",OFFSET('Water Data'!$D$28,0,10*ROW('Water Data'!D147)))</f>
        <v/>
      </c>
      <c r="BU153" s="296" t="str">
        <f ca="true">+IF(OFFSET('Water Data'!$D$29,0,10*ROW('Water Data'!D147))="","",OFFSET('Water Data'!$D$29,0,10*ROW('Water Data'!D147)))</f>
        <v/>
      </c>
      <c r="BV153" s="296" t="str">
        <f ca="true">+IF(OFFSET('Water Data'!$E$27,0,10*ROW('Water Data'!E147))="","",OFFSET('Water Data'!$E$27,0,10*ROW('Water Data'!E147)))</f>
        <v/>
      </c>
      <c r="BW153" s="296" t="str">
        <f ca="true">+IF(OFFSET('Water Data'!$E$28,0,10*ROW('Water Data'!E147))="","",OFFSET('Water Data'!$E$28,0,10*ROW('Water Data'!E147)))</f>
        <v/>
      </c>
      <c r="BX153" s="296" t="str">
        <f ca="true">+IF(OFFSET('Water Data'!$E$29,0,10*ROW('Water Data'!E147))="","",OFFSET('Water Data'!$E$29,0,10*ROW('Water Data'!E147)))</f>
        <v/>
      </c>
      <c r="BY153" s="296" t="str">
        <f ca="true">+IF(OFFSET('Water Data'!$F$27,0,10*ROW('Water Data'!F147))="","",OFFSET('Water Data'!$F$27,0,10*ROW('Water Data'!F147)))</f>
        <v/>
      </c>
      <c r="BZ153" s="296" t="str">
        <f ca="true">+IF(OFFSET('Water Data'!$F$28,0,10*ROW('Water Data'!F147))="","",OFFSET('Water Data'!$F$28,0,10*ROW('Water Data'!F147)))</f>
        <v/>
      </c>
      <c r="CA153" s="296" t="str">
        <f ca="true">+IF(OFFSET('Water Data'!$F$29,0,10*ROW('Water Data'!F147))="","",OFFSET('Water Data'!$F$29,0,10*ROW('Water Data'!F147)))</f>
        <v/>
      </c>
      <c r="CB153" s="296" t="str">
        <f ca="true">+IF(OFFSET('Water Data'!$G$27,0,10*ROW('Water Data'!G147))="","",OFFSET('Water Data'!$G$27,0,10*ROW('Water Data'!G147)))</f>
        <v/>
      </c>
      <c r="CC153" s="296" t="str">
        <f ca="true">+IF(OFFSET('Water Data'!$G$28,0,10*ROW('Water Data'!G147))="","",OFFSET('Water Data'!$G$28,0,10*ROW('Water Data'!G147)))</f>
        <v/>
      </c>
      <c r="CD153" s="296" t="str">
        <f ca="true">+IF(OFFSET('Water Data'!$G$29,0,10*ROW('Water Data'!G147))="","",OFFSET('Water Data'!$G$29,0,10*ROW('Water Data'!G147)))</f>
        <v/>
      </c>
      <c r="CE153" s="296" t="str">
        <f ca="true">+IF(OFFSET('Water Data'!$H$27,0,10*ROW('Water Data'!H147))="","",OFFSET('Water Data'!$H$27,0,10*ROW('Water Data'!H147)))</f>
        <v/>
      </c>
      <c r="CF153" s="296" t="str">
        <f ca="true">+IF(OFFSET('Water Data'!$H$28,0,10*ROW('Water Data'!H147))="","",OFFSET('Water Data'!$H$28,0,10*ROW('Water Data'!H147)))</f>
        <v/>
      </c>
      <c r="CG153" s="296" t="str">
        <f ca="true">+IF(OFFSET('Water Data'!$H$29,0,10*ROW('Water Data'!H147))="","",OFFSET('Water Data'!$H$29,0,10*ROW('Water Data'!H147)))</f>
        <v/>
      </c>
      <c r="CH153" s="296" t="str">
        <f ca="true">+IF(OFFSET('Water Data'!$I$27,0,10*ROW('Water Data'!I147))="","",OFFSET('Water Data'!$I$27,0,10*ROW('Water Data'!I147)))</f>
        <v/>
      </c>
      <c r="CI153" s="296" t="str">
        <f ca="true">+IF(OFFSET('Water Data'!$I$28,0,10*ROW('Water Data'!I147))="","",OFFSET('Water Data'!$I$28,0,10*ROW('Water Data'!I147)))</f>
        <v/>
      </c>
      <c r="CJ153" s="296" t="str">
        <f ca="true">+IF(OFFSET('Water Data'!$I$29,0,10*ROW('Water Data'!I147))="","",OFFSET('Water Data'!$I$29,0,10*ROW('Water Data'!I147)))</f>
        <v/>
      </c>
      <c r="CK153" s="296" t="str">
        <f ca="true">+IF(OFFSET('Sanitation Data'!$D$28,0,10*ROW('Sanitation Data'!D147))="","",OFFSET('Sanitation Data'!$D$28,0,10*ROW('Sanitation Data'!D147)))</f>
        <v/>
      </c>
      <c r="CL153" s="296" t="str">
        <f ca="true">+IF(OFFSET('Sanitation Data'!$D$29,0,10*ROW('Sanitation Data'!D147))="","",OFFSET('Sanitation Data'!$D$29,0,10*ROW('Sanitation Data'!D147)))</f>
        <v/>
      </c>
      <c r="CM153" s="296" t="str">
        <f ca="true">+IF(OFFSET('Sanitation Data'!$D$30,0,10*ROW('Sanitation Data'!D147))="","",OFFSET('Sanitation Data'!$D$30,0,10*ROW('Sanitation Data'!D147)))</f>
        <v/>
      </c>
      <c r="CN153" s="296" t="str">
        <f ca="true">+IF(OFFSET('Sanitation Data'!$D$31,0,10*ROW('Sanitation Data'!D147))="","",OFFSET('Sanitation Data'!$D$31,0,10*ROW('Sanitation Data'!D147)))</f>
        <v/>
      </c>
      <c r="CO153" s="296" t="str">
        <f ca="true">+IF(OFFSET('Sanitation Data'!$D$32,0,10*ROW('Sanitation Data'!D147))="","",OFFSET('Sanitation Data'!$D$32,0,10*ROW('Sanitation Data'!D147)))</f>
        <v/>
      </c>
      <c r="CP153" s="296" t="str">
        <f ca="true">+IF(OFFSET('Sanitation Data'!$E$28,0,10*ROW('Sanitation Data'!E147))="","",OFFSET('Sanitation Data'!$E$28,0,10*ROW('Sanitation Data'!E147)))</f>
        <v/>
      </c>
      <c r="CQ153" s="296" t="str">
        <f ca="true">+IF(OFFSET('Sanitation Data'!$E$29,0,10*ROW('Sanitation Data'!E147))="","",OFFSET('Sanitation Data'!$E$29,0,10*ROW('Sanitation Data'!E147)))</f>
        <v/>
      </c>
      <c r="CR153" s="296" t="str">
        <f ca="true">+IF(OFFSET('Sanitation Data'!$E$30,0,10*ROW('Sanitation Data'!E147))="","",OFFSET('Sanitation Data'!$E$30,0,10*ROW('Sanitation Data'!E147)))</f>
        <v/>
      </c>
      <c r="CS153" s="296" t="str">
        <f ca="true">+IF(OFFSET('Sanitation Data'!$E$31,0,10*ROW('Sanitation Data'!E147))="","",OFFSET('Sanitation Data'!$E$31,0,10*ROW('Sanitation Data'!E147)))</f>
        <v/>
      </c>
      <c r="CT153" s="296" t="str">
        <f ca="true">+IF(OFFSET('Sanitation Data'!$E$32,0,10*ROW('Sanitation Data'!E147))="","",OFFSET('Sanitation Data'!$E$32,0,10*ROW('Sanitation Data'!E147)))</f>
        <v/>
      </c>
      <c r="CU153" s="296" t="str">
        <f ca="true">+IF(OFFSET('Sanitation Data'!$F$28,0,10*ROW('Sanitation Data'!F147))="","",OFFSET('Sanitation Data'!$F$28,0,10*ROW('Sanitation Data'!F147)))</f>
        <v/>
      </c>
      <c r="CV153" s="296" t="str">
        <f ca="true">+IF(OFFSET('Sanitation Data'!$F$29,0,10*ROW('Sanitation Data'!F147))="","",OFFSET('Sanitation Data'!$F$29,0,10*ROW('Sanitation Data'!F147)))</f>
        <v/>
      </c>
      <c r="CW153" s="296" t="str">
        <f ca="true">+IF(OFFSET('Sanitation Data'!$F$30,0,10*ROW('Sanitation Data'!F147))="","",OFFSET('Sanitation Data'!$F$30,0,10*ROW('Sanitation Data'!F147)))</f>
        <v/>
      </c>
      <c r="CX153" s="296" t="str">
        <f ca="true">+IF(OFFSET('Sanitation Data'!$F$31,0,10*ROW('Sanitation Data'!F147))="","",OFFSET('Sanitation Data'!$F$31,0,10*ROW('Sanitation Data'!F147)))</f>
        <v/>
      </c>
      <c r="CY153" s="296" t="str">
        <f ca="true">+IF(OFFSET('Sanitation Data'!$F$32,0,10*ROW('Sanitation Data'!F147))="","",OFFSET('Sanitation Data'!$F$32,0,10*ROW('Sanitation Data'!F147)))</f>
        <v/>
      </c>
      <c r="CZ153" s="296" t="str">
        <f ca="true">+IF(OFFSET('Sanitation Data'!$G$28,0,10*ROW('Sanitation Data'!G147))="","",OFFSET('Sanitation Data'!$G$28,0,10*ROW('Sanitation Data'!G147)))</f>
        <v/>
      </c>
      <c r="DA153" s="296" t="str">
        <f ca="true">+IF(OFFSET('Sanitation Data'!$G$29,0,10*ROW('Sanitation Data'!G147))="","",OFFSET('Sanitation Data'!$G$29,0,10*ROW('Sanitation Data'!G147)))</f>
        <v/>
      </c>
      <c r="DB153" s="296" t="str">
        <f ca="true">+IF(OFFSET('Sanitation Data'!$G$30,0,10*ROW('Sanitation Data'!G147))="","",OFFSET('Sanitation Data'!$G$30,0,10*ROW('Sanitation Data'!G147)))</f>
        <v/>
      </c>
      <c r="DC153" s="296" t="str">
        <f ca="true">+IF(OFFSET('Sanitation Data'!$G$31,0,10*ROW('Sanitation Data'!G147))="","",OFFSET('Sanitation Data'!$G$31,0,10*ROW('Sanitation Data'!G147)))</f>
        <v/>
      </c>
      <c r="DD153" s="296" t="str">
        <f ca="true">+IF(OFFSET('Sanitation Data'!$G$32,0,10*ROW('Sanitation Data'!G147))="","",OFFSET('Sanitation Data'!$G$32,0,10*ROW('Sanitation Data'!G147)))</f>
        <v/>
      </c>
      <c r="DE153" s="296" t="str">
        <f ca="true">+IF(OFFSET('Sanitation Data'!$H$28,0,10*ROW('Sanitation Data'!H147))="","",OFFSET('Sanitation Data'!$H$28,0,10*ROW('Sanitation Data'!H147)))</f>
        <v/>
      </c>
      <c r="DF153" s="296" t="str">
        <f ca="true">+IF(OFFSET('Sanitation Data'!$H$29,0,10*ROW('Sanitation Data'!H147))="","",OFFSET('Sanitation Data'!$H$29,0,10*ROW('Sanitation Data'!H147)))</f>
        <v/>
      </c>
      <c r="DG153" s="296" t="str">
        <f ca="true">+IF(OFFSET('Sanitation Data'!$H$30,0,10*ROW('Sanitation Data'!H147))="","",OFFSET('Sanitation Data'!$H$30,0,10*ROW('Sanitation Data'!H147)))</f>
        <v/>
      </c>
      <c r="DH153" s="296" t="str">
        <f ca="true">+IF(OFFSET('Sanitation Data'!$H$31,0,10*ROW('Sanitation Data'!H147))="","",OFFSET('Sanitation Data'!$H$31,0,10*ROW('Sanitation Data'!H147)))</f>
        <v/>
      </c>
      <c r="DI153" s="296" t="str">
        <f ca="true">+IF(OFFSET('Sanitation Data'!$H$32,0,10*ROW('Sanitation Data'!H147))="","",OFFSET('Sanitation Data'!$H$32,0,10*ROW('Sanitation Data'!H147)))</f>
        <v/>
      </c>
      <c r="DJ153" s="296" t="str">
        <f ca="true">+IF(OFFSET('Sanitation Data'!$I$28,0,10*ROW('Sanitation Data'!I147))="","",OFFSET('Sanitation Data'!$I$28,0,10*ROW('Sanitation Data'!I147)))</f>
        <v/>
      </c>
      <c r="DK153" s="296" t="str">
        <f ca="true">+IF(OFFSET('Sanitation Data'!$I$29,0,10*ROW('Sanitation Data'!I147))="","",OFFSET('Sanitation Data'!$I$29,0,10*ROW('Sanitation Data'!I147)))</f>
        <v/>
      </c>
      <c r="DL153" s="296" t="str">
        <f ca="true">+IF(OFFSET('Sanitation Data'!$I$30,0,10*ROW('Sanitation Data'!I147))="","",OFFSET('Sanitation Data'!$I$30,0,10*ROW('Sanitation Data'!I147)))</f>
        <v/>
      </c>
      <c r="DM153" s="296" t="str">
        <f ca="true">+IF(OFFSET('Sanitation Data'!$I$31,0,10*ROW('Sanitation Data'!I147))="","",OFFSET('Sanitation Data'!$I$31,0,10*ROW('Sanitation Data'!I147)))</f>
        <v/>
      </c>
      <c r="DN153" s="296" t="str">
        <f ca="true">+IF(OFFSET('Sanitation Data'!$I$32,0,10*ROW('Sanitation Data'!I147))="","",OFFSET('Sanitation Data'!$I$32,0,10*ROW('Sanitation Data'!I147)))</f>
        <v/>
      </c>
      <c r="DO153" s="296" t="str">
        <f ca="true">+IF(OFFSET('Hygiene Data'!$D$11,0,10*ROW('Hygiene Data'!D147))="","",OFFSET('Hygiene Data'!$D$11,0,10*ROW('Hygiene Data'!D147)))</f>
        <v/>
      </c>
      <c r="DP153" s="296" t="str">
        <f ca="true">+IF(OFFSET('Hygiene Data'!$D$12,0,10*ROW('Hygiene Data'!D147))="","",OFFSET('Hygiene Data'!$D$12,0,10*ROW('Hygiene Data'!D147)))</f>
        <v/>
      </c>
      <c r="DQ153" s="296" t="str">
        <f ca="true">+IF(OFFSET('Hygiene Data'!$D$13,0,10*ROW('Hygiene Data'!D147))="","",OFFSET('Hygiene Data'!$D$13,0,10*ROW('Hygiene Data'!D147)))</f>
        <v/>
      </c>
      <c r="DR153" s="296" t="str">
        <f ca="true">+IF(OFFSET('Hygiene Data'!$E$11,0,10*ROW('Hygiene Data'!E147))="","",OFFSET('Hygiene Data'!$E$11,0,10*ROW('Hygiene Data'!E147)))</f>
        <v/>
      </c>
      <c r="DS153" s="296" t="str">
        <f ca="true">+IF(OFFSET('Hygiene Data'!$E$12,0,10*ROW('Hygiene Data'!E147))="","",OFFSET('Hygiene Data'!$E$12,0,10*ROW('Hygiene Data'!E147)))</f>
        <v/>
      </c>
      <c r="DT153" s="296" t="str">
        <f ca="true">+IF(OFFSET('Hygiene Data'!$E$13,0,10*ROW('Hygiene Data'!E147))="","",OFFSET('Hygiene Data'!$E$13,0,10*ROW('Hygiene Data'!E147)))</f>
        <v/>
      </c>
      <c r="DU153" s="296" t="str">
        <f ca="true">+IF(OFFSET('Hygiene Data'!$F$11,0,10*ROW('Hygiene Data'!F147))="","",OFFSET('Hygiene Data'!$F$11,0,10*ROW('Hygiene Data'!F147)))</f>
        <v/>
      </c>
      <c r="DV153" s="296" t="str">
        <f ca="true">+IF(OFFSET('Hygiene Data'!$F$12,0,10*ROW('Hygiene Data'!F147))="","",OFFSET('Hygiene Data'!$F$12,0,10*ROW('Hygiene Data'!F147)))</f>
        <v/>
      </c>
      <c r="DW153" s="296" t="str">
        <f ca="true">+IF(OFFSET('Hygiene Data'!$F$13,0,10*ROW('Hygiene Data'!F147))="","",OFFSET('Hygiene Data'!$F$13,0,10*ROW('Hygiene Data'!F147)))</f>
        <v/>
      </c>
      <c r="DX153" s="296" t="str">
        <f ca="true">+IF(OFFSET('Hygiene Data'!$G$11,0,10*ROW('Hygiene Data'!G147))="","",OFFSET('Hygiene Data'!$G$11,0,10*ROW('Hygiene Data'!G147)))</f>
        <v/>
      </c>
      <c r="DY153" s="296" t="str">
        <f ca="true">+IF(OFFSET('Hygiene Data'!$G$12,0,10*ROW('Hygiene Data'!G147))="","",OFFSET('Hygiene Data'!$G$12,0,10*ROW('Hygiene Data'!G147)))</f>
        <v/>
      </c>
      <c r="DZ153" s="296" t="str">
        <f ca="true">+IF(OFFSET('Hygiene Data'!$G$13,0,10*ROW('Hygiene Data'!G147))="","",OFFSET('Hygiene Data'!$G$13,0,10*ROW('Hygiene Data'!G147)))</f>
        <v/>
      </c>
      <c r="EA153" s="296" t="str">
        <f ca="true">+IF(OFFSET('Hygiene Data'!$H$11,0,10*ROW('Hygiene Data'!H147))="","",OFFSET('Hygiene Data'!$H$11,0,10*ROW('Hygiene Data'!H147)))</f>
        <v/>
      </c>
      <c r="EB153" s="296" t="str">
        <f ca="true">+IF(OFFSET('Hygiene Data'!$H$12,0,10*ROW('Hygiene Data'!H147))="","",OFFSET('Hygiene Data'!$H$12,0,10*ROW('Hygiene Data'!H147)))</f>
        <v/>
      </c>
      <c r="EC153" s="296" t="str">
        <f ca="true">+IF(OFFSET('Hygiene Data'!$H$13,0,10*ROW('Hygiene Data'!H147))="","",OFFSET('Hygiene Data'!$H$13,0,10*ROW('Hygiene Data'!H147)))</f>
        <v/>
      </c>
      <c r="ED153" s="296" t="str">
        <f ca="true">+IF(OFFSET('Hygiene Data'!$I$11,0,10*ROW('Hygiene Data'!I147))="","",OFFSET('Hygiene Data'!$I$11,0,10*ROW('Hygiene Data'!I147)))</f>
        <v/>
      </c>
      <c r="EE153" s="296" t="str">
        <f ca="true">+IF(OFFSET('Hygiene Data'!$I$12,0,10*ROW('Hygiene Data'!I147))="","",OFFSET('Hygiene Data'!$I$12,0,10*ROW('Hygiene Data'!I147)))</f>
        <v/>
      </c>
      <c r="EF153" s="296"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8" t="str">
        <f t="shared" ca="true" si="2"/>
        <v/>
      </c>
      <c r="D154" s="9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6"/>
      <c r="BS154" s="296" t="str">
        <f ca="true">+IF(OFFSET('Water Data'!$D$27,0,10*ROW('Water Data'!D148))="","",OFFSET('Water Data'!$D$27,0,10*ROW('Water Data'!D148)))</f>
        <v/>
      </c>
      <c r="BT154" s="296" t="str">
        <f ca="true">+IF(OFFSET('Water Data'!$D$28,0,10*ROW('Water Data'!D148))="","",OFFSET('Water Data'!$D$28,0,10*ROW('Water Data'!D148)))</f>
        <v/>
      </c>
      <c r="BU154" s="296" t="str">
        <f ca="true">+IF(OFFSET('Water Data'!$D$29,0,10*ROW('Water Data'!D148))="","",OFFSET('Water Data'!$D$29,0,10*ROW('Water Data'!D148)))</f>
        <v/>
      </c>
      <c r="BV154" s="296" t="str">
        <f ca="true">+IF(OFFSET('Water Data'!$E$27,0,10*ROW('Water Data'!E148))="","",OFFSET('Water Data'!$E$27,0,10*ROW('Water Data'!E148)))</f>
        <v/>
      </c>
      <c r="BW154" s="296" t="str">
        <f ca="true">+IF(OFFSET('Water Data'!$E$28,0,10*ROW('Water Data'!E148))="","",OFFSET('Water Data'!$E$28,0,10*ROW('Water Data'!E148)))</f>
        <v/>
      </c>
      <c r="BX154" s="296" t="str">
        <f ca="true">+IF(OFFSET('Water Data'!$E$29,0,10*ROW('Water Data'!E148))="","",OFFSET('Water Data'!$E$29,0,10*ROW('Water Data'!E148)))</f>
        <v/>
      </c>
      <c r="BY154" s="296" t="str">
        <f ca="true">+IF(OFFSET('Water Data'!$F$27,0,10*ROW('Water Data'!F148))="","",OFFSET('Water Data'!$F$27,0,10*ROW('Water Data'!F148)))</f>
        <v/>
      </c>
      <c r="BZ154" s="296" t="str">
        <f ca="true">+IF(OFFSET('Water Data'!$F$28,0,10*ROW('Water Data'!F148))="","",OFFSET('Water Data'!$F$28,0,10*ROW('Water Data'!F148)))</f>
        <v/>
      </c>
      <c r="CA154" s="296" t="str">
        <f ca="true">+IF(OFFSET('Water Data'!$F$29,0,10*ROW('Water Data'!F148))="","",OFFSET('Water Data'!$F$29,0,10*ROW('Water Data'!F148)))</f>
        <v/>
      </c>
      <c r="CB154" s="296" t="str">
        <f ca="true">+IF(OFFSET('Water Data'!$G$27,0,10*ROW('Water Data'!G148))="","",OFFSET('Water Data'!$G$27,0,10*ROW('Water Data'!G148)))</f>
        <v/>
      </c>
      <c r="CC154" s="296" t="str">
        <f ca="true">+IF(OFFSET('Water Data'!$G$28,0,10*ROW('Water Data'!G148))="","",OFFSET('Water Data'!$G$28,0,10*ROW('Water Data'!G148)))</f>
        <v/>
      </c>
      <c r="CD154" s="296" t="str">
        <f ca="true">+IF(OFFSET('Water Data'!$G$29,0,10*ROW('Water Data'!G148))="","",OFFSET('Water Data'!$G$29,0,10*ROW('Water Data'!G148)))</f>
        <v/>
      </c>
      <c r="CE154" s="296" t="str">
        <f ca="true">+IF(OFFSET('Water Data'!$H$27,0,10*ROW('Water Data'!H148))="","",OFFSET('Water Data'!$H$27,0,10*ROW('Water Data'!H148)))</f>
        <v/>
      </c>
      <c r="CF154" s="296" t="str">
        <f ca="true">+IF(OFFSET('Water Data'!$H$28,0,10*ROW('Water Data'!H148))="","",OFFSET('Water Data'!$H$28,0,10*ROW('Water Data'!H148)))</f>
        <v/>
      </c>
      <c r="CG154" s="296" t="str">
        <f ca="true">+IF(OFFSET('Water Data'!$H$29,0,10*ROW('Water Data'!H148))="","",OFFSET('Water Data'!$H$29,0,10*ROW('Water Data'!H148)))</f>
        <v/>
      </c>
      <c r="CH154" s="296" t="str">
        <f ca="true">+IF(OFFSET('Water Data'!$I$27,0,10*ROW('Water Data'!I148))="","",OFFSET('Water Data'!$I$27,0,10*ROW('Water Data'!I148)))</f>
        <v/>
      </c>
      <c r="CI154" s="296" t="str">
        <f ca="true">+IF(OFFSET('Water Data'!$I$28,0,10*ROW('Water Data'!I148))="","",OFFSET('Water Data'!$I$28,0,10*ROW('Water Data'!I148)))</f>
        <v/>
      </c>
      <c r="CJ154" s="296" t="str">
        <f ca="true">+IF(OFFSET('Water Data'!$I$29,0,10*ROW('Water Data'!I148))="","",OFFSET('Water Data'!$I$29,0,10*ROW('Water Data'!I148)))</f>
        <v/>
      </c>
      <c r="CK154" s="296" t="str">
        <f ca="true">+IF(OFFSET('Sanitation Data'!$D$28,0,10*ROW('Sanitation Data'!D148))="","",OFFSET('Sanitation Data'!$D$28,0,10*ROW('Sanitation Data'!D148)))</f>
        <v/>
      </c>
      <c r="CL154" s="296" t="str">
        <f ca="true">+IF(OFFSET('Sanitation Data'!$D$29,0,10*ROW('Sanitation Data'!D148))="","",OFFSET('Sanitation Data'!$D$29,0,10*ROW('Sanitation Data'!D148)))</f>
        <v/>
      </c>
      <c r="CM154" s="296" t="str">
        <f ca="true">+IF(OFFSET('Sanitation Data'!$D$30,0,10*ROW('Sanitation Data'!D148))="","",OFFSET('Sanitation Data'!$D$30,0,10*ROW('Sanitation Data'!D148)))</f>
        <v/>
      </c>
      <c r="CN154" s="296" t="str">
        <f ca="true">+IF(OFFSET('Sanitation Data'!$D$31,0,10*ROW('Sanitation Data'!D148))="","",OFFSET('Sanitation Data'!$D$31,0,10*ROW('Sanitation Data'!D148)))</f>
        <v/>
      </c>
      <c r="CO154" s="296" t="str">
        <f ca="true">+IF(OFFSET('Sanitation Data'!$D$32,0,10*ROW('Sanitation Data'!D148))="","",OFFSET('Sanitation Data'!$D$32,0,10*ROW('Sanitation Data'!D148)))</f>
        <v/>
      </c>
      <c r="CP154" s="296" t="str">
        <f ca="true">+IF(OFFSET('Sanitation Data'!$E$28,0,10*ROW('Sanitation Data'!E148))="","",OFFSET('Sanitation Data'!$E$28,0,10*ROW('Sanitation Data'!E148)))</f>
        <v/>
      </c>
      <c r="CQ154" s="296" t="str">
        <f ca="true">+IF(OFFSET('Sanitation Data'!$E$29,0,10*ROW('Sanitation Data'!E148))="","",OFFSET('Sanitation Data'!$E$29,0,10*ROW('Sanitation Data'!E148)))</f>
        <v/>
      </c>
      <c r="CR154" s="296" t="str">
        <f ca="true">+IF(OFFSET('Sanitation Data'!$E$30,0,10*ROW('Sanitation Data'!E148))="","",OFFSET('Sanitation Data'!$E$30,0,10*ROW('Sanitation Data'!E148)))</f>
        <v/>
      </c>
      <c r="CS154" s="296" t="str">
        <f ca="true">+IF(OFFSET('Sanitation Data'!$E$31,0,10*ROW('Sanitation Data'!E148))="","",OFFSET('Sanitation Data'!$E$31,0,10*ROW('Sanitation Data'!E148)))</f>
        <v/>
      </c>
      <c r="CT154" s="296" t="str">
        <f ca="true">+IF(OFFSET('Sanitation Data'!$E$32,0,10*ROW('Sanitation Data'!E148))="","",OFFSET('Sanitation Data'!$E$32,0,10*ROW('Sanitation Data'!E148)))</f>
        <v/>
      </c>
      <c r="CU154" s="296" t="str">
        <f ca="true">+IF(OFFSET('Sanitation Data'!$F$28,0,10*ROW('Sanitation Data'!F148))="","",OFFSET('Sanitation Data'!$F$28,0,10*ROW('Sanitation Data'!F148)))</f>
        <v/>
      </c>
      <c r="CV154" s="296" t="str">
        <f ca="true">+IF(OFFSET('Sanitation Data'!$F$29,0,10*ROW('Sanitation Data'!F148))="","",OFFSET('Sanitation Data'!$F$29,0,10*ROW('Sanitation Data'!F148)))</f>
        <v/>
      </c>
      <c r="CW154" s="296" t="str">
        <f ca="true">+IF(OFFSET('Sanitation Data'!$F$30,0,10*ROW('Sanitation Data'!F148))="","",OFFSET('Sanitation Data'!$F$30,0,10*ROW('Sanitation Data'!F148)))</f>
        <v/>
      </c>
      <c r="CX154" s="296" t="str">
        <f ca="true">+IF(OFFSET('Sanitation Data'!$F$31,0,10*ROW('Sanitation Data'!F148))="","",OFFSET('Sanitation Data'!$F$31,0,10*ROW('Sanitation Data'!F148)))</f>
        <v/>
      </c>
      <c r="CY154" s="296" t="str">
        <f ca="true">+IF(OFFSET('Sanitation Data'!$F$32,0,10*ROW('Sanitation Data'!F148))="","",OFFSET('Sanitation Data'!$F$32,0,10*ROW('Sanitation Data'!F148)))</f>
        <v/>
      </c>
      <c r="CZ154" s="296" t="str">
        <f ca="true">+IF(OFFSET('Sanitation Data'!$G$28,0,10*ROW('Sanitation Data'!G148))="","",OFFSET('Sanitation Data'!$G$28,0,10*ROW('Sanitation Data'!G148)))</f>
        <v/>
      </c>
      <c r="DA154" s="296" t="str">
        <f ca="true">+IF(OFFSET('Sanitation Data'!$G$29,0,10*ROW('Sanitation Data'!G148))="","",OFFSET('Sanitation Data'!$G$29,0,10*ROW('Sanitation Data'!G148)))</f>
        <v/>
      </c>
      <c r="DB154" s="296" t="str">
        <f ca="true">+IF(OFFSET('Sanitation Data'!$G$30,0,10*ROW('Sanitation Data'!G148))="","",OFFSET('Sanitation Data'!$G$30,0,10*ROW('Sanitation Data'!G148)))</f>
        <v/>
      </c>
      <c r="DC154" s="296" t="str">
        <f ca="true">+IF(OFFSET('Sanitation Data'!$G$31,0,10*ROW('Sanitation Data'!G148))="","",OFFSET('Sanitation Data'!$G$31,0,10*ROW('Sanitation Data'!G148)))</f>
        <v/>
      </c>
      <c r="DD154" s="296" t="str">
        <f ca="true">+IF(OFFSET('Sanitation Data'!$G$32,0,10*ROW('Sanitation Data'!G148))="","",OFFSET('Sanitation Data'!$G$32,0,10*ROW('Sanitation Data'!G148)))</f>
        <v/>
      </c>
      <c r="DE154" s="296" t="str">
        <f ca="true">+IF(OFFSET('Sanitation Data'!$H$28,0,10*ROW('Sanitation Data'!H148))="","",OFFSET('Sanitation Data'!$H$28,0,10*ROW('Sanitation Data'!H148)))</f>
        <v/>
      </c>
      <c r="DF154" s="296" t="str">
        <f ca="true">+IF(OFFSET('Sanitation Data'!$H$29,0,10*ROW('Sanitation Data'!H148))="","",OFFSET('Sanitation Data'!$H$29,0,10*ROW('Sanitation Data'!H148)))</f>
        <v/>
      </c>
      <c r="DG154" s="296" t="str">
        <f ca="true">+IF(OFFSET('Sanitation Data'!$H$30,0,10*ROW('Sanitation Data'!H148))="","",OFFSET('Sanitation Data'!$H$30,0,10*ROW('Sanitation Data'!H148)))</f>
        <v/>
      </c>
      <c r="DH154" s="296" t="str">
        <f ca="true">+IF(OFFSET('Sanitation Data'!$H$31,0,10*ROW('Sanitation Data'!H148))="","",OFFSET('Sanitation Data'!$H$31,0,10*ROW('Sanitation Data'!H148)))</f>
        <v/>
      </c>
      <c r="DI154" s="296" t="str">
        <f ca="true">+IF(OFFSET('Sanitation Data'!$H$32,0,10*ROW('Sanitation Data'!H148))="","",OFFSET('Sanitation Data'!$H$32,0,10*ROW('Sanitation Data'!H148)))</f>
        <v/>
      </c>
      <c r="DJ154" s="296" t="str">
        <f ca="true">+IF(OFFSET('Sanitation Data'!$I$28,0,10*ROW('Sanitation Data'!I148))="","",OFFSET('Sanitation Data'!$I$28,0,10*ROW('Sanitation Data'!I148)))</f>
        <v/>
      </c>
      <c r="DK154" s="296" t="str">
        <f ca="true">+IF(OFFSET('Sanitation Data'!$I$29,0,10*ROW('Sanitation Data'!I148))="","",OFFSET('Sanitation Data'!$I$29,0,10*ROW('Sanitation Data'!I148)))</f>
        <v/>
      </c>
      <c r="DL154" s="296" t="str">
        <f ca="true">+IF(OFFSET('Sanitation Data'!$I$30,0,10*ROW('Sanitation Data'!I148))="","",OFFSET('Sanitation Data'!$I$30,0,10*ROW('Sanitation Data'!I148)))</f>
        <v/>
      </c>
      <c r="DM154" s="296" t="str">
        <f ca="true">+IF(OFFSET('Sanitation Data'!$I$31,0,10*ROW('Sanitation Data'!I148))="","",OFFSET('Sanitation Data'!$I$31,0,10*ROW('Sanitation Data'!I148)))</f>
        <v/>
      </c>
      <c r="DN154" s="296" t="str">
        <f ca="true">+IF(OFFSET('Sanitation Data'!$I$32,0,10*ROW('Sanitation Data'!I148))="","",OFFSET('Sanitation Data'!$I$32,0,10*ROW('Sanitation Data'!I148)))</f>
        <v/>
      </c>
      <c r="DO154" s="296" t="str">
        <f ca="true">+IF(OFFSET('Hygiene Data'!$D$11,0,10*ROW('Hygiene Data'!D148))="","",OFFSET('Hygiene Data'!$D$11,0,10*ROW('Hygiene Data'!D148)))</f>
        <v/>
      </c>
      <c r="DP154" s="296" t="str">
        <f ca="true">+IF(OFFSET('Hygiene Data'!$D$12,0,10*ROW('Hygiene Data'!D148))="","",OFFSET('Hygiene Data'!$D$12,0,10*ROW('Hygiene Data'!D148)))</f>
        <v/>
      </c>
      <c r="DQ154" s="296" t="str">
        <f ca="true">+IF(OFFSET('Hygiene Data'!$D$13,0,10*ROW('Hygiene Data'!D148))="","",OFFSET('Hygiene Data'!$D$13,0,10*ROW('Hygiene Data'!D148)))</f>
        <v/>
      </c>
      <c r="DR154" s="296" t="str">
        <f ca="true">+IF(OFFSET('Hygiene Data'!$E$11,0,10*ROW('Hygiene Data'!E148))="","",OFFSET('Hygiene Data'!$E$11,0,10*ROW('Hygiene Data'!E148)))</f>
        <v/>
      </c>
      <c r="DS154" s="296" t="str">
        <f ca="true">+IF(OFFSET('Hygiene Data'!$E$12,0,10*ROW('Hygiene Data'!E148))="","",OFFSET('Hygiene Data'!$E$12,0,10*ROW('Hygiene Data'!E148)))</f>
        <v/>
      </c>
      <c r="DT154" s="296" t="str">
        <f ca="true">+IF(OFFSET('Hygiene Data'!$E$13,0,10*ROW('Hygiene Data'!E148))="","",OFFSET('Hygiene Data'!$E$13,0,10*ROW('Hygiene Data'!E148)))</f>
        <v/>
      </c>
      <c r="DU154" s="296" t="str">
        <f ca="true">+IF(OFFSET('Hygiene Data'!$F$11,0,10*ROW('Hygiene Data'!F148))="","",OFFSET('Hygiene Data'!$F$11,0,10*ROW('Hygiene Data'!F148)))</f>
        <v/>
      </c>
      <c r="DV154" s="296" t="str">
        <f ca="true">+IF(OFFSET('Hygiene Data'!$F$12,0,10*ROW('Hygiene Data'!F148))="","",OFFSET('Hygiene Data'!$F$12,0,10*ROW('Hygiene Data'!F148)))</f>
        <v/>
      </c>
      <c r="DW154" s="296" t="str">
        <f ca="true">+IF(OFFSET('Hygiene Data'!$F$13,0,10*ROW('Hygiene Data'!F148))="","",OFFSET('Hygiene Data'!$F$13,0,10*ROW('Hygiene Data'!F148)))</f>
        <v/>
      </c>
      <c r="DX154" s="296" t="str">
        <f ca="true">+IF(OFFSET('Hygiene Data'!$G$11,0,10*ROW('Hygiene Data'!G148))="","",OFFSET('Hygiene Data'!$G$11,0,10*ROW('Hygiene Data'!G148)))</f>
        <v/>
      </c>
      <c r="DY154" s="296" t="str">
        <f ca="true">+IF(OFFSET('Hygiene Data'!$G$12,0,10*ROW('Hygiene Data'!G148))="","",OFFSET('Hygiene Data'!$G$12,0,10*ROW('Hygiene Data'!G148)))</f>
        <v/>
      </c>
      <c r="DZ154" s="296" t="str">
        <f ca="true">+IF(OFFSET('Hygiene Data'!$G$13,0,10*ROW('Hygiene Data'!G148))="","",OFFSET('Hygiene Data'!$G$13,0,10*ROW('Hygiene Data'!G148)))</f>
        <v/>
      </c>
      <c r="EA154" s="296" t="str">
        <f ca="true">+IF(OFFSET('Hygiene Data'!$H$11,0,10*ROW('Hygiene Data'!H148))="","",OFFSET('Hygiene Data'!$H$11,0,10*ROW('Hygiene Data'!H148)))</f>
        <v/>
      </c>
      <c r="EB154" s="296" t="str">
        <f ca="true">+IF(OFFSET('Hygiene Data'!$H$12,0,10*ROW('Hygiene Data'!H148))="","",OFFSET('Hygiene Data'!$H$12,0,10*ROW('Hygiene Data'!H148)))</f>
        <v/>
      </c>
      <c r="EC154" s="296" t="str">
        <f ca="true">+IF(OFFSET('Hygiene Data'!$H$13,0,10*ROW('Hygiene Data'!H148))="","",OFFSET('Hygiene Data'!$H$13,0,10*ROW('Hygiene Data'!H148)))</f>
        <v/>
      </c>
      <c r="ED154" s="296" t="str">
        <f ca="true">+IF(OFFSET('Hygiene Data'!$I$11,0,10*ROW('Hygiene Data'!I148))="","",OFFSET('Hygiene Data'!$I$11,0,10*ROW('Hygiene Data'!I148)))</f>
        <v/>
      </c>
      <c r="EE154" s="296" t="str">
        <f ca="true">+IF(OFFSET('Hygiene Data'!$I$12,0,10*ROW('Hygiene Data'!I148))="","",OFFSET('Hygiene Data'!$I$12,0,10*ROW('Hygiene Data'!I148)))</f>
        <v/>
      </c>
      <c r="EF154" s="296"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8" t="str">
        <f t="shared" ca="true" si="2"/>
        <v/>
      </c>
      <c r="D155" s="9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6"/>
      <c r="BS155" s="296" t="str">
        <f ca="true">+IF(OFFSET('Water Data'!$D$27,0,10*ROW('Water Data'!D149))="","",OFFSET('Water Data'!$D$27,0,10*ROW('Water Data'!D149)))</f>
        <v/>
      </c>
      <c r="BT155" s="296" t="str">
        <f ca="true">+IF(OFFSET('Water Data'!$D$28,0,10*ROW('Water Data'!D149))="","",OFFSET('Water Data'!$D$28,0,10*ROW('Water Data'!D149)))</f>
        <v/>
      </c>
      <c r="BU155" s="296" t="str">
        <f ca="true">+IF(OFFSET('Water Data'!$D$29,0,10*ROW('Water Data'!D149))="","",OFFSET('Water Data'!$D$29,0,10*ROW('Water Data'!D149)))</f>
        <v/>
      </c>
      <c r="BV155" s="296" t="str">
        <f ca="true">+IF(OFFSET('Water Data'!$E$27,0,10*ROW('Water Data'!E149))="","",OFFSET('Water Data'!$E$27,0,10*ROW('Water Data'!E149)))</f>
        <v/>
      </c>
      <c r="BW155" s="296" t="str">
        <f ca="true">+IF(OFFSET('Water Data'!$E$28,0,10*ROW('Water Data'!E149))="","",OFFSET('Water Data'!$E$28,0,10*ROW('Water Data'!E149)))</f>
        <v/>
      </c>
      <c r="BX155" s="296" t="str">
        <f ca="true">+IF(OFFSET('Water Data'!$E$29,0,10*ROW('Water Data'!E149))="","",OFFSET('Water Data'!$E$29,0,10*ROW('Water Data'!E149)))</f>
        <v/>
      </c>
      <c r="BY155" s="296" t="str">
        <f ca="true">+IF(OFFSET('Water Data'!$F$27,0,10*ROW('Water Data'!F149))="","",OFFSET('Water Data'!$F$27,0,10*ROW('Water Data'!F149)))</f>
        <v/>
      </c>
      <c r="BZ155" s="296" t="str">
        <f ca="true">+IF(OFFSET('Water Data'!$F$28,0,10*ROW('Water Data'!F149))="","",OFFSET('Water Data'!$F$28,0,10*ROW('Water Data'!F149)))</f>
        <v/>
      </c>
      <c r="CA155" s="296" t="str">
        <f ca="true">+IF(OFFSET('Water Data'!$F$29,0,10*ROW('Water Data'!F149))="","",OFFSET('Water Data'!$F$29,0,10*ROW('Water Data'!F149)))</f>
        <v/>
      </c>
      <c r="CB155" s="296" t="str">
        <f ca="true">+IF(OFFSET('Water Data'!$G$27,0,10*ROW('Water Data'!G149))="","",OFFSET('Water Data'!$G$27,0,10*ROW('Water Data'!G149)))</f>
        <v/>
      </c>
      <c r="CC155" s="296" t="str">
        <f ca="true">+IF(OFFSET('Water Data'!$G$28,0,10*ROW('Water Data'!G149))="","",OFFSET('Water Data'!$G$28,0,10*ROW('Water Data'!G149)))</f>
        <v/>
      </c>
      <c r="CD155" s="296" t="str">
        <f ca="true">+IF(OFFSET('Water Data'!$G$29,0,10*ROW('Water Data'!G149))="","",OFFSET('Water Data'!$G$29,0,10*ROW('Water Data'!G149)))</f>
        <v/>
      </c>
      <c r="CE155" s="296" t="str">
        <f ca="true">+IF(OFFSET('Water Data'!$H$27,0,10*ROW('Water Data'!H149))="","",OFFSET('Water Data'!$H$27,0,10*ROW('Water Data'!H149)))</f>
        <v/>
      </c>
      <c r="CF155" s="296" t="str">
        <f ca="true">+IF(OFFSET('Water Data'!$H$28,0,10*ROW('Water Data'!H149))="","",OFFSET('Water Data'!$H$28,0,10*ROW('Water Data'!H149)))</f>
        <v/>
      </c>
      <c r="CG155" s="296" t="str">
        <f ca="true">+IF(OFFSET('Water Data'!$H$29,0,10*ROW('Water Data'!H149))="","",OFFSET('Water Data'!$H$29,0,10*ROW('Water Data'!H149)))</f>
        <v/>
      </c>
      <c r="CH155" s="296" t="str">
        <f ca="true">+IF(OFFSET('Water Data'!$I$27,0,10*ROW('Water Data'!I149))="","",OFFSET('Water Data'!$I$27,0,10*ROW('Water Data'!I149)))</f>
        <v/>
      </c>
      <c r="CI155" s="296" t="str">
        <f ca="true">+IF(OFFSET('Water Data'!$I$28,0,10*ROW('Water Data'!I149))="","",OFFSET('Water Data'!$I$28,0,10*ROW('Water Data'!I149)))</f>
        <v/>
      </c>
      <c r="CJ155" s="296" t="str">
        <f ca="true">+IF(OFFSET('Water Data'!$I$29,0,10*ROW('Water Data'!I149))="","",OFFSET('Water Data'!$I$29,0,10*ROW('Water Data'!I149)))</f>
        <v/>
      </c>
      <c r="CK155" s="296" t="str">
        <f ca="true">+IF(OFFSET('Sanitation Data'!$D$28,0,10*ROW('Sanitation Data'!D149))="","",OFFSET('Sanitation Data'!$D$28,0,10*ROW('Sanitation Data'!D149)))</f>
        <v/>
      </c>
      <c r="CL155" s="296" t="str">
        <f ca="true">+IF(OFFSET('Sanitation Data'!$D$29,0,10*ROW('Sanitation Data'!D149))="","",OFFSET('Sanitation Data'!$D$29,0,10*ROW('Sanitation Data'!D149)))</f>
        <v/>
      </c>
      <c r="CM155" s="296" t="str">
        <f ca="true">+IF(OFFSET('Sanitation Data'!$D$30,0,10*ROW('Sanitation Data'!D149))="","",OFFSET('Sanitation Data'!$D$30,0,10*ROW('Sanitation Data'!D149)))</f>
        <v/>
      </c>
      <c r="CN155" s="296" t="str">
        <f ca="true">+IF(OFFSET('Sanitation Data'!$D$31,0,10*ROW('Sanitation Data'!D149))="","",OFFSET('Sanitation Data'!$D$31,0,10*ROW('Sanitation Data'!D149)))</f>
        <v/>
      </c>
      <c r="CO155" s="296" t="str">
        <f ca="true">+IF(OFFSET('Sanitation Data'!$D$32,0,10*ROW('Sanitation Data'!D149))="","",OFFSET('Sanitation Data'!$D$32,0,10*ROW('Sanitation Data'!D149)))</f>
        <v/>
      </c>
      <c r="CP155" s="296" t="str">
        <f ca="true">+IF(OFFSET('Sanitation Data'!$E$28,0,10*ROW('Sanitation Data'!E149))="","",OFFSET('Sanitation Data'!$E$28,0,10*ROW('Sanitation Data'!E149)))</f>
        <v/>
      </c>
      <c r="CQ155" s="296" t="str">
        <f ca="true">+IF(OFFSET('Sanitation Data'!$E$29,0,10*ROW('Sanitation Data'!E149))="","",OFFSET('Sanitation Data'!$E$29,0,10*ROW('Sanitation Data'!E149)))</f>
        <v/>
      </c>
      <c r="CR155" s="296" t="str">
        <f ca="true">+IF(OFFSET('Sanitation Data'!$E$30,0,10*ROW('Sanitation Data'!E149))="","",OFFSET('Sanitation Data'!$E$30,0,10*ROW('Sanitation Data'!E149)))</f>
        <v/>
      </c>
      <c r="CS155" s="296" t="str">
        <f ca="true">+IF(OFFSET('Sanitation Data'!$E$31,0,10*ROW('Sanitation Data'!E149))="","",OFFSET('Sanitation Data'!$E$31,0,10*ROW('Sanitation Data'!E149)))</f>
        <v/>
      </c>
      <c r="CT155" s="296" t="str">
        <f ca="true">+IF(OFFSET('Sanitation Data'!$E$32,0,10*ROW('Sanitation Data'!E149))="","",OFFSET('Sanitation Data'!$E$32,0,10*ROW('Sanitation Data'!E149)))</f>
        <v/>
      </c>
      <c r="CU155" s="296" t="str">
        <f ca="true">+IF(OFFSET('Sanitation Data'!$F$28,0,10*ROW('Sanitation Data'!F149))="","",OFFSET('Sanitation Data'!$F$28,0,10*ROW('Sanitation Data'!F149)))</f>
        <v/>
      </c>
      <c r="CV155" s="296" t="str">
        <f ca="true">+IF(OFFSET('Sanitation Data'!$F$29,0,10*ROW('Sanitation Data'!F149))="","",OFFSET('Sanitation Data'!$F$29,0,10*ROW('Sanitation Data'!F149)))</f>
        <v/>
      </c>
      <c r="CW155" s="296" t="str">
        <f ca="true">+IF(OFFSET('Sanitation Data'!$F$30,0,10*ROW('Sanitation Data'!F149))="","",OFFSET('Sanitation Data'!$F$30,0,10*ROW('Sanitation Data'!F149)))</f>
        <v/>
      </c>
      <c r="CX155" s="296" t="str">
        <f ca="true">+IF(OFFSET('Sanitation Data'!$F$31,0,10*ROW('Sanitation Data'!F149))="","",OFFSET('Sanitation Data'!$F$31,0,10*ROW('Sanitation Data'!F149)))</f>
        <v/>
      </c>
      <c r="CY155" s="296" t="str">
        <f ca="true">+IF(OFFSET('Sanitation Data'!$F$32,0,10*ROW('Sanitation Data'!F149))="","",OFFSET('Sanitation Data'!$F$32,0,10*ROW('Sanitation Data'!F149)))</f>
        <v/>
      </c>
      <c r="CZ155" s="296" t="str">
        <f ca="true">+IF(OFFSET('Sanitation Data'!$G$28,0,10*ROW('Sanitation Data'!G149))="","",OFFSET('Sanitation Data'!$G$28,0,10*ROW('Sanitation Data'!G149)))</f>
        <v/>
      </c>
      <c r="DA155" s="296" t="str">
        <f ca="true">+IF(OFFSET('Sanitation Data'!$G$29,0,10*ROW('Sanitation Data'!G149))="","",OFFSET('Sanitation Data'!$G$29,0,10*ROW('Sanitation Data'!G149)))</f>
        <v/>
      </c>
      <c r="DB155" s="296" t="str">
        <f ca="true">+IF(OFFSET('Sanitation Data'!$G$30,0,10*ROW('Sanitation Data'!G149))="","",OFFSET('Sanitation Data'!$G$30,0,10*ROW('Sanitation Data'!G149)))</f>
        <v/>
      </c>
      <c r="DC155" s="296" t="str">
        <f ca="true">+IF(OFFSET('Sanitation Data'!$G$31,0,10*ROW('Sanitation Data'!G149))="","",OFFSET('Sanitation Data'!$G$31,0,10*ROW('Sanitation Data'!G149)))</f>
        <v/>
      </c>
      <c r="DD155" s="296" t="str">
        <f ca="true">+IF(OFFSET('Sanitation Data'!$G$32,0,10*ROW('Sanitation Data'!G149))="","",OFFSET('Sanitation Data'!$G$32,0,10*ROW('Sanitation Data'!G149)))</f>
        <v/>
      </c>
      <c r="DE155" s="296" t="str">
        <f ca="true">+IF(OFFSET('Sanitation Data'!$H$28,0,10*ROW('Sanitation Data'!H149))="","",OFFSET('Sanitation Data'!$H$28,0,10*ROW('Sanitation Data'!H149)))</f>
        <v/>
      </c>
      <c r="DF155" s="296" t="str">
        <f ca="true">+IF(OFFSET('Sanitation Data'!$H$29,0,10*ROW('Sanitation Data'!H149))="","",OFFSET('Sanitation Data'!$H$29,0,10*ROW('Sanitation Data'!H149)))</f>
        <v/>
      </c>
      <c r="DG155" s="296" t="str">
        <f ca="true">+IF(OFFSET('Sanitation Data'!$H$30,0,10*ROW('Sanitation Data'!H149))="","",OFFSET('Sanitation Data'!$H$30,0,10*ROW('Sanitation Data'!H149)))</f>
        <v/>
      </c>
      <c r="DH155" s="296" t="str">
        <f ca="true">+IF(OFFSET('Sanitation Data'!$H$31,0,10*ROW('Sanitation Data'!H149))="","",OFFSET('Sanitation Data'!$H$31,0,10*ROW('Sanitation Data'!H149)))</f>
        <v/>
      </c>
      <c r="DI155" s="296" t="str">
        <f ca="true">+IF(OFFSET('Sanitation Data'!$H$32,0,10*ROW('Sanitation Data'!H149))="","",OFFSET('Sanitation Data'!$H$32,0,10*ROW('Sanitation Data'!H149)))</f>
        <v/>
      </c>
      <c r="DJ155" s="296" t="str">
        <f ca="true">+IF(OFFSET('Sanitation Data'!$I$28,0,10*ROW('Sanitation Data'!I149))="","",OFFSET('Sanitation Data'!$I$28,0,10*ROW('Sanitation Data'!I149)))</f>
        <v/>
      </c>
      <c r="DK155" s="296" t="str">
        <f ca="true">+IF(OFFSET('Sanitation Data'!$I$29,0,10*ROW('Sanitation Data'!I149))="","",OFFSET('Sanitation Data'!$I$29,0,10*ROW('Sanitation Data'!I149)))</f>
        <v/>
      </c>
      <c r="DL155" s="296" t="str">
        <f ca="true">+IF(OFFSET('Sanitation Data'!$I$30,0,10*ROW('Sanitation Data'!I149))="","",OFFSET('Sanitation Data'!$I$30,0,10*ROW('Sanitation Data'!I149)))</f>
        <v/>
      </c>
      <c r="DM155" s="296" t="str">
        <f ca="true">+IF(OFFSET('Sanitation Data'!$I$31,0,10*ROW('Sanitation Data'!I149))="","",OFFSET('Sanitation Data'!$I$31,0,10*ROW('Sanitation Data'!I149)))</f>
        <v/>
      </c>
      <c r="DN155" s="296" t="str">
        <f ca="true">+IF(OFFSET('Sanitation Data'!$I$32,0,10*ROW('Sanitation Data'!I149))="","",OFFSET('Sanitation Data'!$I$32,0,10*ROW('Sanitation Data'!I149)))</f>
        <v/>
      </c>
      <c r="DO155" s="296" t="str">
        <f ca="true">+IF(OFFSET('Hygiene Data'!$D$11,0,10*ROW('Hygiene Data'!D149))="","",OFFSET('Hygiene Data'!$D$11,0,10*ROW('Hygiene Data'!D149)))</f>
        <v/>
      </c>
      <c r="DP155" s="296" t="str">
        <f ca="true">+IF(OFFSET('Hygiene Data'!$D$12,0,10*ROW('Hygiene Data'!D149))="","",OFFSET('Hygiene Data'!$D$12,0,10*ROW('Hygiene Data'!D149)))</f>
        <v/>
      </c>
      <c r="DQ155" s="296" t="str">
        <f ca="true">+IF(OFFSET('Hygiene Data'!$D$13,0,10*ROW('Hygiene Data'!D149))="","",OFFSET('Hygiene Data'!$D$13,0,10*ROW('Hygiene Data'!D149)))</f>
        <v/>
      </c>
      <c r="DR155" s="296" t="str">
        <f ca="true">+IF(OFFSET('Hygiene Data'!$E$11,0,10*ROW('Hygiene Data'!E149))="","",OFFSET('Hygiene Data'!$E$11,0,10*ROW('Hygiene Data'!E149)))</f>
        <v/>
      </c>
      <c r="DS155" s="296" t="str">
        <f ca="true">+IF(OFFSET('Hygiene Data'!$E$12,0,10*ROW('Hygiene Data'!E149))="","",OFFSET('Hygiene Data'!$E$12,0,10*ROW('Hygiene Data'!E149)))</f>
        <v/>
      </c>
      <c r="DT155" s="296" t="str">
        <f ca="true">+IF(OFFSET('Hygiene Data'!$E$13,0,10*ROW('Hygiene Data'!E149))="","",OFFSET('Hygiene Data'!$E$13,0,10*ROW('Hygiene Data'!E149)))</f>
        <v/>
      </c>
      <c r="DU155" s="296" t="str">
        <f ca="true">+IF(OFFSET('Hygiene Data'!$F$11,0,10*ROW('Hygiene Data'!F149))="","",OFFSET('Hygiene Data'!$F$11,0,10*ROW('Hygiene Data'!F149)))</f>
        <v/>
      </c>
      <c r="DV155" s="296" t="str">
        <f ca="true">+IF(OFFSET('Hygiene Data'!$F$12,0,10*ROW('Hygiene Data'!F149))="","",OFFSET('Hygiene Data'!$F$12,0,10*ROW('Hygiene Data'!F149)))</f>
        <v/>
      </c>
      <c r="DW155" s="296" t="str">
        <f ca="true">+IF(OFFSET('Hygiene Data'!$F$13,0,10*ROW('Hygiene Data'!F149))="","",OFFSET('Hygiene Data'!$F$13,0,10*ROW('Hygiene Data'!F149)))</f>
        <v/>
      </c>
      <c r="DX155" s="296" t="str">
        <f ca="true">+IF(OFFSET('Hygiene Data'!$G$11,0,10*ROW('Hygiene Data'!G149))="","",OFFSET('Hygiene Data'!$G$11,0,10*ROW('Hygiene Data'!G149)))</f>
        <v/>
      </c>
      <c r="DY155" s="296" t="str">
        <f ca="true">+IF(OFFSET('Hygiene Data'!$G$12,0,10*ROW('Hygiene Data'!G149))="","",OFFSET('Hygiene Data'!$G$12,0,10*ROW('Hygiene Data'!G149)))</f>
        <v/>
      </c>
      <c r="DZ155" s="296" t="str">
        <f ca="true">+IF(OFFSET('Hygiene Data'!$G$13,0,10*ROW('Hygiene Data'!G149))="","",OFFSET('Hygiene Data'!$G$13,0,10*ROW('Hygiene Data'!G149)))</f>
        <v/>
      </c>
      <c r="EA155" s="296" t="str">
        <f ca="true">+IF(OFFSET('Hygiene Data'!$H$11,0,10*ROW('Hygiene Data'!H149))="","",OFFSET('Hygiene Data'!$H$11,0,10*ROW('Hygiene Data'!H149)))</f>
        <v/>
      </c>
      <c r="EB155" s="296" t="str">
        <f ca="true">+IF(OFFSET('Hygiene Data'!$H$12,0,10*ROW('Hygiene Data'!H149))="","",OFFSET('Hygiene Data'!$H$12,0,10*ROW('Hygiene Data'!H149)))</f>
        <v/>
      </c>
      <c r="EC155" s="296" t="str">
        <f ca="true">+IF(OFFSET('Hygiene Data'!$H$13,0,10*ROW('Hygiene Data'!H149))="","",OFFSET('Hygiene Data'!$H$13,0,10*ROW('Hygiene Data'!H149)))</f>
        <v/>
      </c>
      <c r="ED155" s="296" t="str">
        <f ca="true">+IF(OFFSET('Hygiene Data'!$I$11,0,10*ROW('Hygiene Data'!I149))="","",OFFSET('Hygiene Data'!$I$11,0,10*ROW('Hygiene Data'!I149)))</f>
        <v/>
      </c>
      <c r="EE155" s="296" t="str">
        <f ca="true">+IF(OFFSET('Hygiene Data'!$I$12,0,10*ROW('Hygiene Data'!I149))="","",OFFSET('Hygiene Data'!$I$12,0,10*ROW('Hygiene Data'!I149)))</f>
        <v/>
      </c>
      <c r="EF155" s="296"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8" t="str">
        <f t="shared" ca="true" si="2"/>
        <v/>
      </c>
      <c r="D156" s="9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6"/>
      <c r="BS156" s="296" t="str">
        <f ca="true">+IF(OFFSET('Water Data'!$D$27,0,10*ROW('Water Data'!D150))="","",OFFSET('Water Data'!$D$27,0,10*ROW('Water Data'!D150)))</f>
        <v/>
      </c>
      <c r="BT156" s="296" t="str">
        <f ca="true">+IF(OFFSET('Water Data'!$D$28,0,10*ROW('Water Data'!D150))="","",OFFSET('Water Data'!$D$28,0,10*ROW('Water Data'!D150)))</f>
        <v/>
      </c>
      <c r="BU156" s="296" t="str">
        <f ca="true">+IF(OFFSET('Water Data'!$D$29,0,10*ROW('Water Data'!D150))="","",OFFSET('Water Data'!$D$29,0,10*ROW('Water Data'!D150)))</f>
        <v/>
      </c>
      <c r="BV156" s="296" t="str">
        <f ca="true">+IF(OFFSET('Water Data'!$E$27,0,10*ROW('Water Data'!E150))="","",OFFSET('Water Data'!$E$27,0,10*ROW('Water Data'!E150)))</f>
        <v/>
      </c>
      <c r="BW156" s="296" t="str">
        <f ca="true">+IF(OFFSET('Water Data'!$E$28,0,10*ROW('Water Data'!E150))="","",OFFSET('Water Data'!$E$28,0,10*ROW('Water Data'!E150)))</f>
        <v/>
      </c>
      <c r="BX156" s="296" t="str">
        <f ca="true">+IF(OFFSET('Water Data'!$E$29,0,10*ROW('Water Data'!E150))="","",OFFSET('Water Data'!$E$29,0,10*ROW('Water Data'!E150)))</f>
        <v/>
      </c>
      <c r="BY156" s="296" t="str">
        <f ca="true">+IF(OFFSET('Water Data'!$F$27,0,10*ROW('Water Data'!F150))="","",OFFSET('Water Data'!$F$27,0,10*ROW('Water Data'!F150)))</f>
        <v/>
      </c>
      <c r="BZ156" s="296" t="str">
        <f ca="true">+IF(OFFSET('Water Data'!$F$28,0,10*ROW('Water Data'!F150))="","",OFFSET('Water Data'!$F$28,0,10*ROW('Water Data'!F150)))</f>
        <v/>
      </c>
      <c r="CA156" s="296" t="str">
        <f ca="true">+IF(OFFSET('Water Data'!$F$29,0,10*ROW('Water Data'!F150))="","",OFFSET('Water Data'!$F$29,0,10*ROW('Water Data'!F150)))</f>
        <v/>
      </c>
      <c r="CB156" s="296" t="str">
        <f ca="true">+IF(OFFSET('Water Data'!$G$27,0,10*ROW('Water Data'!G150))="","",OFFSET('Water Data'!$G$27,0,10*ROW('Water Data'!G150)))</f>
        <v/>
      </c>
      <c r="CC156" s="296" t="str">
        <f ca="true">+IF(OFFSET('Water Data'!$G$28,0,10*ROW('Water Data'!G150))="","",OFFSET('Water Data'!$G$28,0,10*ROW('Water Data'!G150)))</f>
        <v/>
      </c>
      <c r="CD156" s="296" t="str">
        <f ca="true">+IF(OFFSET('Water Data'!$G$29,0,10*ROW('Water Data'!G150))="","",OFFSET('Water Data'!$G$29,0,10*ROW('Water Data'!G150)))</f>
        <v/>
      </c>
      <c r="CE156" s="296" t="str">
        <f ca="true">+IF(OFFSET('Water Data'!$H$27,0,10*ROW('Water Data'!H150))="","",OFFSET('Water Data'!$H$27,0,10*ROW('Water Data'!H150)))</f>
        <v/>
      </c>
      <c r="CF156" s="296" t="str">
        <f ca="true">+IF(OFFSET('Water Data'!$H$28,0,10*ROW('Water Data'!H150))="","",OFFSET('Water Data'!$H$28,0,10*ROW('Water Data'!H150)))</f>
        <v/>
      </c>
      <c r="CG156" s="296" t="str">
        <f ca="true">+IF(OFFSET('Water Data'!$H$29,0,10*ROW('Water Data'!H150))="","",OFFSET('Water Data'!$H$29,0,10*ROW('Water Data'!H150)))</f>
        <v/>
      </c>
      <c r="CH156" s="296" t="str">
        <f ca="true">+IF(OFFSET('Water Data'!$I$27,0,10*ROW('Water Data'!I150))="","",OFFSET('Water Data'!$I$27,0,10*ROW('Water Data'!I150)))</f>
        <v/>
      </c>
      <c r="CI156" s="296" t="str">
        <f ca="true">+IF(OFFSET('Water Data'!$I$28,0,10*ROW('Water Data'!I150))="","",OFFSET('Water Data'!$I$28,0,10*ROW('Water Data'!I150)))</f>
        <v/>
      </c>
      <c r="CJ156" s="296" t="str">
        <f ca="true">+IF(OFFSET('Water Data'!$I$29,0,10*ROW('Water Data'!I150))="","",OFFSET('Water Data'!$I$29,0,10*ROW('Water Data'!I150)))</f>
        <v/>
      </c>
      <c r="CK156" s="296" t="str">
        <f ca="true">+IF(OFFSET('Sanitation Data'!$D$28,0,10*ROW('Sanitation Data'!D150))="","",OFFSET('Sanitation Data'!$D$28,0,10*ROW('Sanitation Data'!D150)))</f>
        <v/>
      </c>
      <c r="CL156" s="296" t="str">
        <f ca="true">+IF(OFFSET('Sanitation Data'!$D$29,0,10*ROW('Sanitation Data'!D150))="","",OFFSET('Sanitation Data'!$D$29,0,10*ROW('Sanitation Data'!D150)))</f>
        <v/>
      </c>
      <c r="CM156" s="296" t="str">
        <f ca="true">+IF(OFFSET('Sanitation Data'!$D$30,0,10*ROW('Sanitation Data'!D150))="","",OFFSET('Sanitation Data'!$D$30,0,10*ROW('Sanitation Data'!D150)))</f>
        <v/>
      </c>
      <c r="CN156" s="296" t="str">
        <f ca="true">+IF(OFFSET('Sanitation Data'!$D$31,0,10*ROW('Sanitation Data'!D150))="","",OFFSET('Sanitation Data'!$D$31,0,10*ROW('Sanitation Data'!D150)))</f>
        <v/>
      </c>
      <c r="CO156" s="296" t="str">
        <f ca="true">+IF(OFFSET('Sanitation Data'!$D$32,0,10*ROW('Sanitation Data'!D150))="","",OFFSET('Sanitation Data'!$D$32,0,10*ROW('Sanitation Data'!D150)))</f>
        <v/>
      </c>
      <c r="CP156" s="296" t="str">
        <f ca="true">+IF(OFFSET('Sanitation Data'!$E$28,0,10*ROW('Sanitation Data'!E150))="","",OFFSET('Sanitation Data'!$E$28,0,10*ROW('Sanitation Data'!E150)))</f>
        <v/>
      </c>
      <c r="CQ156" s="296" t="str">
        <f ca="true">+IF(OFFSET('Sanitation Data'!$E$29,0,10*ROW('Sanitation Data'!E150))="","",OFFSET('Sanitation Data'!$E$29,0,10*ROW('Sanitation Data'!E150)))</f>
        <v/>
      </c>
      <c r="CR156" s="296" t="str">
        <f ca="true">+IF(OFFSET('Sanitation Data'!$E$30,0,10*ROW('Sanitation Data'!E150))="","",OFFSET('Sanitation Data'!$E$30,0,10*ROW('Sanitation Data'!E150)))</f>
        <v/>
      </c>
      <c r="CS156" s="296" t="str">
        <f ca="true">+IF(OFFSET('Sanitation Data'!$E$31,0,10*ROW('Sanitation Data'!E150))="","",OFFSET('Sanitation Data'!$E$31,0,10*ROW('Sanitation Data'!E150)))</f>
        <v/>
      </c>
      <c r="CT156" s="296" t="str">
        <f ca="true">+IF(OFFSET('Sanitation Data'!$E$32,0,10*ROW('Sanitation Data'!E150))="","",OFFSET('Sanitation Data'!$E$32,0,10*ROW('Sanitation Data'!E150)))</f>
        <v/>
      </c>
      <c r="CU156" s="296" t="str">
        <f ca="true">+IF(OFFSET('Sanitation Data'!$F$28,0,10*ROW('Sanitation Data'!F150))="","",OFFSET('Sanitation Data'!$F$28,0,10*ROW('Sanitation Data'!F150)))</f>
        <v/>
      </c>
      <c r="CV156" s="296" t="str">
        <f ca="true">+IF(OFFSET('Sanitation Data'!$F$29,0,10*ROW('Sanitation Data'!F150))="","",OFFSET('Sanitation Data'!$F$29,0,10*ROW('Sanitation Data'!F150)))</f>
        <v/>
      </c>
      <c r="CW156" s="296" t="str">
        <f ca="true">+IF(OFFSET('Sanitation Data'!$F$30,0,10*ROW('Sanitation Data'!F150))="","",OFFSET('Sanitation Data'!$F$30,0,10*ROW('Sanitation Data'!F150)))</f>
        <v/>
      </c>
      <c r="CX156" s="296" t="str">
        <f ca="true">+IF(OFFSET('Sanitation Data'!$F$31,0,10*ROW('Sanitation Data'!F150))="","",OFFSET('Sanitation Data'!$F$31,0,10*ROW('Sanitation Data'!F150)))</f>
        <v/>
      </c>
      <c r="CY156" s="296" t="str">
        <f ca="true">+IF(OFFSET('Sanitation Data'!$F$32,0,10*ROW('Sanitation Data'!F150))="","",OFFSET('Sanitation Data'!$F$32,0,10*ROW('Sanitation Data'!F150)))</f>
        <v/>
      </c>
      <c r="CZ156" s="296" t="str">
        <f ca="true">+IF(OFFSET('Sanitation Data'!$G$28,0,10*ROW('Sanitation Data'!G150))="","",OFFSET('Sanitation Data'!$G$28,0,10*ROW('Sanitation Data'!G150)))</f>
        <v/>
      </c>
      <c r="DA156" s="296" t="str">
        <f ca="true">+IF(OFFSET('Sanitation Data'!$G$29,0,10*ROW('Sanitation Data'!G150))="","",OFFSET('Sanitation Data'!$G$29,0,10*ROW('Sanitation Data'!G150)))</f>
        <v/>
      </c>
      <c r="DB156" s="296" t="str">
        <f ca="true">+IF(OFFSET('Sanitation Data'!$G$30,0,10*ROW('Sanitation Data'!G150))="","",OFFSET('Sanitation Data'!$G$30,0,10*ROW('Sanitation Data'!G150)))</f>
        <v/>
      </c>
      <c r="DC156" s="296" t="str">
        <f ca="true">+IF(OFFSET('Sanitation Data'!$G$31,0,10*ROW('Sanitation Data'!G150))="","",OFFSET('Sanitation Data'!$G$31,0,10*ROW('Sanitation Data'!G150)))</f>
        <v/>
      </c>
      <c r="DD156" s="296" t="str">
        <f ca="true">+IF(OFFSET('Sanitation Data'!$G$32,0,10*ROW('Sanitation Data'!G150))="","",OFFSET('Sanitation Data'!$G$32,0,10*ROW('Sanitation Data'!G150)))</f>
        <v/>
      </c>
      <c r="DE156" s="296" t="str">
        <f ca="true">+IF(OFFSET('Sanitation Data'!$H$28,0,10*ROW('Sanitation Data'!H150))="","",OFFSET('Sanitation Data'!$H$28,0,10*ROW('Sanitation Data'!H150)))</f>
        <v/>
      </c>
      <c r="DF156" s="296" t="str">
        <f ca="true">+IF(OFFSET('Sanitation Data'!$H$29,0,10*ROW('Sanitation Data'!H150))="","",OFFSET('Sanitation Data'!$H$29,0,10*ROW('Sanitation Data'!H150)))</f>
        <v/>
      </c>
      <c r="DG156" s="296" t="str">
        <f ca="true">+IF(OFFSET('Sanitation Data'!$H$30,0,10*ROW('Sanitation Data'!H150))="","",OFFSET('Sanitation Data'!$H$30,0,10*ROW('Sanitation Data'!H150)))</f>
        <v/>
      </c>
      <c r="DH156" s="296" t="str">
        <f ca="true">+IF(OFFSET('Sanitation Data'!$H$31,0,10*ROW('Sanitation Data'!H150))="","",OFFSET('Sanitation Data'!$H$31,0,10*ROW('Sanitation Data'!H150)))</f>
        <v/>
      </c>
      <c r="DI156" s="296" t="str">
        <f ca="true">+IF(OFFSET('Sanitation Data'!$H$32,0,10*ROW('Sanitation Data'!H150))="","",OFFSET('Sanitation Data'!$H$32,0,10*ROW('Sanitation Data'!H150)))</f>
        <v/>
      </c>
      <c r="DJ156" s="296" t="str">
        <f ca="true">+IF(OFFSET('Sanitation Data'!$I$28,0,10*ROW('Sanitation Data'!I150))="","",OFFSET('Sanitation Data'!$I$28,0,10*ROW('Sanitation Data'!I150)))</f>
        <v/>
      </c>
      <c r="DK156" s="296" t="str">
        <f ca="true">+IF(OFFSET('Sanitation Data'!$I$29,0,10*ROW('Sanitation Data'!I150))="","",OFFSET('Sanitation Data'!$I$29,0,10*ROW('Sanitation Data'!I150)))</f>
        <v/>
      </c>
      <c r="DL156" s="296" t="str">
        <f ca="true">+IF(OFFSET('Sanitation Data'!$I$30,0,10*ROW('Sanitation Data'!I150))="","",OFFSET('Sanitation Data'!$I$30,0,10*ROW('Sanitation Data'!I150)))</f>
        <v/>
      </c>
      <c r="DM156" s="296" t="str">
        <f ca="true">+IF(OFFSET('Sanitation Data'!$I$31,0,10*ROW('Sanitation Data'!I150))="","",OFFSET('Sanitation Data'!$I$31,0,10*ROW('Sanitation Data'!I150)))</f>
        <v/>
      </c>
      <c r="DN156" s="296" t="str">
        <f ca="true">+IF(OFFSET('Sanitation Data'!$I$32,0,10*ROW('Sanitation Data'!I150))="","",OFFSET('Sanitation Data'!$I$32,0,10*ROW('Sanitation Data'!I150)))</f>
        <v/>
      </c>
      <c r="DO156" s="296" t="str">
        <f ca="true">+IF(OFFSET('Hygiene Data'!$D$11,0,10*ROW('Hygiene Data'!D150))="","",OFFSET('Hygiene Data'!$D$11,0,10*ROW('Hygiene Data'!D150)))</f>
        <v/>
      </c>
      <c r="DP156" s="296" t="str">
        <f ca="true">+IF(OFFSET('Hygiene Data'!$D$12,0,10*ROW('Hygiene Data'!D150))="","",OFFSET('Hygiene Data'!$D$12,0,10*ROW('Hygiene Data'!D150)))</f>
        <v/>
      </c>
      <c r="DQ156" s="296" t="str">
        <f ca="true">+IF(OFFSET('Hygiene Data'!$D$13,0,10*ROW('Hygiene Data'!D150))="","",OFFSET('Hygiene Data'!$D$13,0,10*ROW('Hygiene Data'!D150)))</f>
        <v/>
      </c>
      <c r="DR156" s="296" t="str">
        <f ca="true">+IF(OFFSET('Hygiene Data'!$E$11,0,10*ROW('Hygiene Data'!E150))="","",OFFSET('Hygiene Data'!$E$11,0,10*ROW('Hygiene Data'!E150)))</f>
        <v/>
      </c>
      <c r="DS156" s="296" t="str">
        <f ca="true">+IF(OFFSET('Hygiene Data'!$E$12,0,10*ROW('Hygiene Data'!E150))="","",OFFSET('Hygiene Data'!$E$12,0,10*ROW('Hygiene Data'!E150)))</f>
        <v/>
      </c>
      <c r="DT156" s="296" t="str">
        <f ca="true">+IF(OFFSET('Hygiene Data'!$E$13,0,10*ROW('Hygiene Data'!E150))="","",OFFSET('Hygiene Data'!$E$13,0,10*ROW('Hygiene Data'!E150)))</f>
        <v/>
      </c>
      <c r="DU156" s="296" t="str">
        <f ca="true">+IF(OFFSET('Hygiene Data'!$F$11,0,10*ROW('Hygiene Data'!F150))="","",OFFSET('Hygiene Data'!$F$11,0,10*ROW('Hygiene Data'!F150)))</f>
        <v/>
      </c>
      <c r="DV156" s="296" t="str">
        <f ca="true">+IF(OFFSET('Hygiene Data'!$F$12,0,10*ROW('Hygiene Data'!F150))="","",OFFSET('Hygiene Data'!$F$12,0,10*ROW('Hygiene Data'!F150)))</f>
        <v/>
      </c>
      <c r="DW156" s="296" t="str">
        <f ca="true">+IF(OFFSET('Hygiene Data'!$F$13,0,10*ROW('Hygiene Data'!F150))="","",OFFSET('Hygiene Data'!$F$13,0,10*ROW('Hygiene Data'!F150)))</f>
        <v/>
      </c>
      <c r="DX156" s="296" t="str">
        <f ca="true">+IF(OFFSET('Hygiene Data'!$G$11,0,10*ROW('Hygiene Data'!G150))="","",OFFSET('Hygiene Data'!$G$11,0,10*ROW('Hygiene Data'!G150)))</f>
        <v/>
      </c>
      <c r="DY156" s="296" t="str">
        <f ca="true">+IF(OFFSET('Hygiene Data'!$G$12,0,10*ROW('Hygiene Data'!G150))="","",OFFSET('Hygiene Data'!$G$12,0,10*ROW('Hygiene Data'!G150)))</f>
        <v/>
      </c>
      <c r="DZ156" s="296" t="str">
        <f ca="true">+IF(OFFSET('Hygiene Data'!$G$13,0,10*ROW('Hygiene Data'!G150))="","",OFFSET('Hygiene Data'!$G$13,0,10*ROW('Hygiene Data'!G150)))</f>
        <v/>
      </c>
      <c r="EA156" s="296" t="str">
        <f ca="true">+IF(OFFSET('Hygiene Data'!$H$11,0,10*ROW('Hygiene Data'!H150))="","",OFFSET('Hygiene Data'!$H$11,0,10*ROW('Hygiene Data'!H150)))</f>
        <v/>
      </c>
      <c r="EB156" s="296" t="str">
        <f ca="true">+IF(OFFSET('Hygiene Data'!$H$12,0,10*ROW('Hygiene Data'!H150))="","",OFFSET('Hygiene Data'!$H$12,0,10*ROW('Hygiene Data'!H150)))</f>
        <v/>
      </c>
      <c r="EC156" s="296" t="str">
        <f ca="true">+IF(OFFSET('Hygiene Data'!$H$13,0,10*ROW('Hygiene Data'!H150))="","",OFFSET('Hygiene Data'!$H$13,0,10*ROW('Hygiene Data'!H150)))</f>
        <v/>
      </c>
      <c r="ED156" s="296" t="str">
        <f ca="true">+IF(OFFSET('Hygiene Data'!$I$11,0,10*ROW('Hygiene Data'!I150))="","",OFFSET('Hygiene Data'!$I$11,0,10*ROW('Hygiene Data'!I150)))</f>
        <v/>
      </c>
      <c r="EE156" s="296" t="str">
        <f ca="true">+IF(OFFSET('Hygiene Data'!$I$12,0,10*ROW('Hygiene Data'!I150))="","",OFFSET('Hygiene Data'!$I$12,0,10*ROW('Hygiene Data'!I150)))</f>
        <v/>
      </c>
      <c r="EF156" s="296"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8" t="str">
        <f t="shared" ca="true" si="2"/>
        <v/>
      </c>
      <c r="D157" s="9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6"/>
      <c r="BS157" s="296" t="str">
        <f ca="true">+IF(OFFSET('Water Data'!$D$27,0,10*ROW('Water Data'!D151))="","",OFFSET('Water Data'!$D$27,0,10*ROW('Water Data'!D151)))</f>
        <v/>
      </c>
      <c r="BT157" s="296" t="str">
        <f ca="true">+IF(OFFSET('Water Data'!$D$28,0,10*ROW('Water Data'!D151))="","",OFFSET('Water Data'!$D$28,0,10*ROW('Water Data'!D151)))</f>
        <v/>
      </c>
      <c r="BU157" s="296" t="str">
        <f ca="true">+IF(OFFSET('Water Data'!$D$29,0,10*ROW('Water Data'!D151))="","",OFFSET('Water Data'!$D$29,0,10*ROW('Water Data'!D151)))</f>
        <v/>
      </c>
      <c r="BV157" s="296" t="str">
        <f ca="true">+IF(OFFSET('Water Data'!$E$27,0,10*ROW('Water Data'!E151))="","",OFFSET('Water Data'!$E$27,0,10*ROW('Water Data'!E151)))</f>
        <v/>
      </c>
      <c r="BW157" s="296" t="str">
        <f ca="true">+IF(OFFSET('Water Data'!$E$28,0,10*ROW('Water Data'!E151))="","",OFFSET('Water Data'!$E$28,0,10*ROW('Water Data'!E151)))</f>
        <v/>
      </c>
      <c r="BX157" s="296" t="str">
        <f ca="true">+IF(OFFSET('Water Data'!$E$29,0,10*ROW('Water Data'!E151))="","",OFFSET('Water Data'!$E$29,0,10*ROW('Water Data'!E151)))</f>
        <v/>
      </c>
      <c r="BY157" s="296" t="str">
        <f ca="true">+IF(OFFSET('Water Data'!$F$27,0,10*ROW('Water Data'!F151))="","",OFFSET('Water Data'!$F$27,0,10*ROW('Water Data'!F151)))</f>
        <v/>
      </c>
      <c r="BZ157" s="296" t="str">
        <f ca="true">+IF(OFFSET('Water Data'!$F$28,0,10*ROW('Water Data'!F151))="","",OFFSET('Water Data'!$F$28,0,10*ROW('Water Data'!F151)))</f>
        <v/>
      </c>
      <c r="CA157" s="296" t="str">
        <f ca="true">+IF(OFFSET('Water Data'!$F$29,0,10*ROW('Water Data'!F151))="","",OFFSET('Water Data'!$F$29,0,10*ROW('Water Data'!F151)))</f>
        <v/>
      </c>
      <c r="CB157" s="296" t="str">
        <f ca="true">+IF(OFFSET('Water Data'!$G$27,0,10*ROW('Water Data'!G151))="","",OFFSET('Water Data'!$G$27,0,10*ROW('Water Data'!G151)))</f>
        <v/>
      </c>
      <c r="CC157" s="296" t="str">
        <f ca="true">+IF(OFFSET('Water Data'!$G$28,0,10*ROW('Water Data'!G151))="","",OFFSET('Water Data'!$G$28,0,10*ROW('Water Data'!G151)))</f>
        <v/>
      </c>
      <c r="CD157" s="296" t="str">
        <f ca="true">+IF(OFFSET('Water Data'!$G$29,0,10*ROW('Water Data'!G151))="","",OFFSET('Water Data'!$G$29,0,10*ROW('Water Data'!G151)))</f>
        <v/>
      </c>
      <c r="CE157" s="296" t="str">
        <f ca="true">+IF(OFFSET('Water Data'!$H$27,0,10*ROW('Water Data'!H151))="","",OFFSET('Water Data'!$H$27,0,10*ROW('Water Data'!H151)))</f>
        <v/>
      </c>
      <c r="CF157" s="296" t="str">
        <f ca="true">+IF(OFFSET('Water Data'!$H$28,0,10*ROW('Water Data'!H151))="","",OFFSET('Water Data'!$H$28,0,10*ROW('Water Data'!H151)))</f>
        <v/>
      </c>
      <c r="CG157" s="296" t="str">
        <f ca="true">+IF(OFFSET('Water Data'!$H$29,0,10*ROW('Water Data'!H151))="","",OFFSET('Water Data'!$H$29,0,10*ROW('Water Data'!H151)))</f>
        <v/>
      </c>
      <c r="CH157" s="296" t="str">
        <f ca="true">+IF(OFFSET('Water Data'!$I$27,0,10*ROW('Water Data'!I151))="","",OFFSET('Water Data'!$I$27,0,10*ROW('Water Data'!I151)))</f>
        <v/>
      </c>
      <c r="CI157" s="296" t="str">
        <f ca="true">+IF(OFFSET('Water Data'!$I$28,0,10*ROW('Water Data'!I151))="","",OFFSET('Water Data'!$I$28,0,10*ROW('Water Data'!I151)))</f>
        <v/>
      </c>
      <c r="CJ157" s="296" t="str">
        <f ca="true">+IF(OFFSET('Water Data'!$I$29,0,10*ROW('Water Data'!I151))="","",OFFSET('Water Data'!$I$29,0,10*ROW('Water Data'!I151)))</f>
        <v/>
      </c>
      <c r="CK157" s="296" t="str">
        <f ca="true">+IF(OFFSET('Sanitation Data'!$D$28,0,10*ROW('Sanitation Data'!D151))="","",OFFSET('Sanitation Data'!$D$28,0,10*ROW('Sanitation Data'!D151)))</f>
        <v/>
      </c>
      <c r="CL157" s="296" t="str">
        <f ca="true">+IF(OFFSET('Sanitation Data'!$D$29,0,10*ROW('Sanitation Data'!D151))="","",OFFSET('Sanitation Data'!$D$29,0,10*ROW('Sanitation Data'!D151)))</f>
        <v/>
      </c>
      <c r="CM157" s="296" t="str">
        <f ca="true">+IF(OFFSET('Sanitation Data'!$D$30,0,10*ROW('Sanitation Data'!D151))="","",OFFSET('Sanitation Data'!$D$30,0,10*ROW('Sanitation Data'!D151)))</f>
        <v/>
      </c>
      <c r="CN157" s="296" t="str">
        <f ca="true">+IF(OFFSET('Sanitation Data'!$D$31,0,10*ROW('Sanitation Data'!D151))="","",OFFSET('Sanitation Data'!$D$31,0,10*ROW('Sanitation Data'!D151)))</f>
        <v/>
      </c>
      <c r="CO157" s="296" t="str">
        <f ca="true">+IF(OFFSET('Sanitation Data'!$D$32,0,10*ROW('Sanitation Data'!D151))="","",OFFSET('Sanitation Data'!$D$32,0,10*ROW('Sanitation Data'!D151)))</f>
        <v/>
      </c>
      <c r="CP157" s="296" t="str">
        <f ca="true">+IF(OFFSET('Sanitation Data'!$E$28,0,10*ROW('Sanitation Data'!E151))="","",OFFSET('Sanitation Data'!$E$28,0,10*ROW('Sanitation Data'!E151)))</f>
        <v/>
      </c>
      <c r="CQ157" s="296" t="str">
        <f ca="true">+IF(OFFSET('Sanitation Data'!$E$29,0,10*ROW('Sanitation Data'!E151))="","",OFFSET('Sanitation Data'!$E$29,0,10*ROW('Sanitation Data'!E151)))</f>
        <v/>
      </c>
      <c r="CR157" s="296" t="str">
        <f ca="true">+IF(OFFSET('Sanitation Data'!$E$30,0,10*ROW('Sanitation Data'!E151))="","",OFFSET('Sanitation Data'!$E$30,0,10*ROW('Sanitation Data'!E151)))</f>
        <v/>
      </c>
      <c r="CS157" s="296" t="str">
        <f ca="true">+IF(OFFSET('Sanitation Data'!$E$31,0,10*ROW('Sanitation Data'!E151))="","",OFFSET('Sanitation Data'!$E$31,0,10*ROW('Sanitation Data'!E151)))</f>
        <v/>
      </c>
      <c r="CT157" s="296" t="str">
        <f ca="true">+IF(OFFSET('Sanitation Data'!$E$32,0,10*ROW('Sanitation Data'!E151))="","",OFFSET('Sanitation Data'!$E$32,0,10*ROW('Sanitation Data'!E151)))</f>
        <v/>
      </c>
      <c r="CU157" s="296" t="str">
        <f ca="true">+IF(OFFSET('Sanitation Data'!$F$28,0,10*ROW('Sanitation Data'!F151))="","",OFFSET('Sanitation Data'!$F$28,0,10*ROW('Sanitation Data'!F151)))</f>
        <v/>
      </c>
      <c r="CV157" s="296" t="str">
        <f ca="true">+IF(OFFSET('Sanitation Data'!$F$29,0,10*ROW('Sanitation Data'!F151))="","",OFFSET('Sanitation Data'!$F$29,0,10*ROW('Sanitation Data'!F151)))</f>
        <v/>
      </c>
      <c r="CW157" s="296" t="str">
        <f ca="true">+IF(OFFSET('Sanitation Data'!$F$30,0,10*ROW('Sanitation Data'!F151))="","",OFFSET('Sanitation Data'!$F$30,0,10*ROW('Sanitation Data'!F151)))</f>
        <v/>
      </c>
      <c r="CX157" s="296" t="str">
        <f ca="true">+IF(OFFSET('Sanitation Data'!$F$31,0,10*ROW('Sanitation Data'!F151))="","",OFFSET('Sanitation Data'!$F$31,0,10*ROW('Sanitation Data'!F151)))</f>
        <v/>
      </c>
      <c r="CY157" s="296" t="str">
        <f ca="true">+IF(OFFSET('Sanitation Data'!$F$32,0,10*ROW('Sanitation Data'!F151))="","",OFFSET('Sanitation Data'!$F$32,0,10*ROW('Sanitation Data'!F151)))</f>
        <v/>
      </c>
      <c r="CZ157" s="296" t="str">
        <f ca="true">+IF(OFFSET('Sanitation Data'!$G$28,0,10*ROW('Sanitation Data'!G151))="","",OFFSET('Sanitation Data'!$G$28,0,10*ROW('Sanitation Data'!G151)))</f>
        <v/>
      </c>
      <c r="DA157" s="296" t="str">
        <f ca="true">+IF(OFFSET('Sanitation Data'!$G$29,0,10*ROW('Sanitation Data'!G151))="","",OFFSET('Sanitation Data'!$G$29,0,10*ROW('Sanitation Data'!G151)))</f>
        <v/>
      </c>
      <c r="DB157" s="296" t="str">
        <f ca="true">+IF(OFFSET('Sanitation Data'!$G$30,0,10*ROW('Sanitation Data'!G151))="","",OFFSET('Sanitation Data'!$G$30,0,10*ROW('Sanitation Data'!G151)))</f>
        <v/>
      </c>
      <c r="DC157" s="296" t="str">
        <f ca="true">+IF(OFFSET('Sanitation Data'!$G$31,0,10*ROW('Sanitation Data'!G151))="","",OFFSET('Sanitation Data'!$G$31,0,10*ROW('Sanitation Data'!G151)))</f>
        <v/>
      </c>
      <c r="DD157" s="296" t="str">
        <f ca="true">+IF(OFFSET('Sanitation Data'!$G$32,0,10*ROW('Sanitation Data'!G151))="","",OFFSET('Sanitation Data'!$G$32,0,10*ROW('Sanitation Data'!G151)))</f>
        <v/>
      </c>
      <c r="DE157" s="296" t="str">
        <f ca="true">+IF(OFFSET('Sanitation Data'!$H$28,0,10*ROW('Sanitation Data'!H151))="","",OFFSET('Sanitation Data'!$H$28,0,10*ROW('Sanitation Data'!H151)))</f>
        <v/>
      </c>
      <c r="DF157" s="296" t="str">
        <f ca="true">+IF(OFFSET('Sanitation Data'!$H$29,0,10*ROW('Sanitation Data'!H151))="","",OFFSET('Sanitation Data'!$H$29,0,10*ROW('Sanitation Data'!H151)))</f>
        <v/>
      </c>
      <c r="DG157" s="296" t="str">
        <f ca="true">+IF(OFFSET('Sanitation Data'!$H$30,0,10*ROW('Sanitation Data'!H151))="","",OFFSET('Sanitation Data'!$H$30,0,10*ROW('Sanitation Data'!H151)))</f>
        <v/>
      </c>
      <c r="DH157" s="296" t="str">
        <f ca="true">+IF(OFFSET('Sanitation Data'!$H$31,0,10*ROW('Sanitation Data'!H151))="","",OFFSET('Sanitation Data'!$H$31,0,10*ROW('Sanitation Data'!H151)))</f>
        <v/>
      </c>
      <c r="DI157" s="296" t="str">
        <f ca="true">+IF(OFFSET('Sanitation Data'!$H$32,0,10*ROW('Sanitation Data'!H151))="","",OFFSET('Sanitation Data'!$H$32,0,10*ROW('Sanitation Data'!H151)))</f>
        <v/>
      </c>
      <c r="DJ157" s="296" t="str">
        <f ca="true">+IF(OFFSET('Sanitation Data'!$I$28,0,10*ROW('Sanitation Data'!I151))="","",OFFSET('Sanitation Data'!$I$28,0,10*ROW('Sanitation Data'!I151)))</f>
        <v/>
      </c>
      <c r="DK157" s="296" t="str">
        <f ca="true">+IF(OFFSET('Sanitation Data'!$I$29,0,10*ROW('Sanitation Data'!I151))="","",OFFSET('Sanitation Data'!$I$29,0,10*ROW('Sanitation Data'!I151)))</f>
        <v/>
      </c>
      <c r="DL157" s="296" t="str">
        <f ca="true">+IF(OFFSET('Sanitation Data'!$I$30,0,10*ROW('Sanitation Data'!I151))="","",OFFSET('Sanitation Data'!$I$30,0,10*ROW('Sanitation Data'!I151)))</f>
        <v/>
      </c>
      <c r="DM157" s="296" t="str">
        <f ca="true">+IF(OFFSET('Sanitation Data'!$I$31,0,10*ROW('Sanitation Data'!I151))="","",OFFSET('Sanitation Data'!$I$31,0,10*ROW('Sanitation Data'!I151)))</f>
        <v/>
      </c>
      <c r="DN157" s="296" t="str">
        <f ca="true">+IF(OFFSET('Sanitation Data'!$I$32,0,10*ROW('Sanitation Data'!I151))="","",OFFSET('Sanitation Data'!$I$32,0,10*ROW('Sanitation Data'!I151)))</f>
        <v/>
      </c>
      <c r="DO157" s="296" t="str">
        <f ca="true">+IF(OFFSET('Hygiene Data'!$D$11,0,10*ROW('Hygiene Data'!D151))="","",OFFSET('Hygiene Data'!$D$11,0,10*ROW('Hygiene Data'!D151)))</f>
        <v/>
      </c>
      <c r="DP157" s="296" t="str">
        <f ca="true">+IF(OFFSET('Hygiene Data'!$D$12,0,10*ROW('Hygiene Data'!D151))="","",OFFSET('Hygiene Data'!$D$12,0,10*ROW('Hygiene Data'!D151)))</f>
        <v/>
      </c>
      <c r="DQ157" s="296" t="str">
        <f ca="true">+IF(OFFSET('Hygiene Data'!$D$13,0,10*ROW('Hygiene Data'!D151))="","",OFFSET('Hygiene Data'!$D$13,0,10*ROW('Hygiene Data'!D151)))</f>
        <v/>
      </c>
      <c r="DR157" s="296" t="str">
        <f ca="true">+IF(OFFSET('Hygiene Data'!$E$11,0,10*ROW('Hygiene Data'!E151))="","",OFFSET('Hygiene Data'!$E$11,0,10*ROW('Hygiene Data'!E151)))</f>
        <v/>
      </c>
      <c r="DS157" s="296" t="str">
        <f ca="true">+IF(OFFSET('Hygiene Data'!$E$12,0,10*ROW('Hygiene Data'!E151))="","",OFFSET('Hygiene Data'!$E$12,0,10*ROW('Hygiene Data'!E151)))</f>
        <v/>
      </c>
      <c r="DT157" s="296" t="str">
        <f ca="true">+IF(OFFSET('Hygiene Data'!$E$13,0,10*ROW('Hygiene Data'!E151))="","",OFFSET('Hygiene Data'!$E$13,0,10*ROW('Hygiene Data'!E151)))</f>
        <v/>
      </c>
      <c r="DU157" s="296" t="str">
        <f ca="true">+IF(OFFSET('Hygiene Data'!$F$11,0,10*ROW('Hygiene Data'!F151))="","",OFFSET('Hygiene Data'!$F$11,0,10*ROW('Hygiene Data'!F151)))</f>
        <v/>
      </c>
      <c r="DV157" s="296" t="str">
        <f ca="true">+IF(OFFSET('Hygiene Data'!$F$12,0,10*ROW('Hygiene Data'!F151))="","",OFFSET('Hygiene Data'!$F$12,0,10*ROW('Hygiene Data'!F151)))</f>
        <v/>
      </c>
      <c r="DW157" s="296" t="str">
        <f ca="true">+IF(OFFSET('Hygiene Data'!$F$13,0,10*ROW('Hygiene Data'!F151))="","",OFFSET('Hygiene Data'!$F$13,0,10*ROW('Hygiene Data'!F151)))</f>
        <v/>
      </c>
      <c r="DX157" s="296" t="str">
        <f ca="true">+IF(OFFSET('Hygiene Data'!$G$11,0,10*ROW('Hygiene Data'!G151))="","",OFFSET('Hygiene Data'!$G$11,0,10*ROW('Hygiene Data'!G151)))</f>
        <v/>
      </c>
      <c r="DY157" s="296" t="str">
        <f ca="true">+IF(OFFSET('Hygiene Data'!$G$12,0,10*ROW('Hygiene Data'!G151))="","",OFFSET('Hygiene Data'!$G$12,0,10*ROW('Hygiene Data'!G151)))</f>
        <v/>
      </c>
      <c r="DZ157" s="296" t="str">
        <f ca="true">+IF(OFFSET('Hygiene Data'!$G$13,0,10*ROW('Hygiene Data'!G151))="","",OFFSET('Hygiene Data'!$G$13,0,10*ROW('Hygiene Data'!G151)))</f>
        <v/>
      </c>
      <c r="EA157" s="296" t="str">
        <f ca="true">+IF(OFFSET('Hygiene Data'!$H$11,0,10*ROW('Hygiene Data'!H151))="","",OFFSET('Hygiene Data'!$H$11,0,10*ROW('Hygiene Data'!H151)))</f>
        <v/>
      </c>
      <c r="EB157" s="296" t="str">
        <f ca="true">+IF(OFFSET('Hygiene Data'!$H$12,0,10*ROW('Hygiene Data'!H151))="","",OFFSET('Hygiene Data'!$H$12,0,10*ROW('Hygiene Data'!H151)))</f>
        <v/>
      </c>
      <c r="EC157" s="296" t="str">
        <f ca="true">+IF(OFFSET('Hygiene Data'!$H$13,0,10*ROW('Hygiene Data'!H151))="","",OFFSET('Hygiene Data'!$H$13,0,10*ROW('Hygiene Data'!H151)))</f>
        <v/>
      </c>
      <c r="ED157" s="296" t="str">
        <f ca="true">+IF(OFFSET('Hygiene Data'!$I$11,0,10*ROW('Hygiene Data'!I151))="","",OFFSET('Hygiene Data'!$I$11,0,10*ROW('Hygiene Data'!I151)))</f>
        <v/>
      </c>
      <c r="EE157" s="296" t="str">
        <f ca="true">+IF(OFFSET('Hygiene Data'!$I$12,0,10*ROW('Hygiene Data'!I151))="","",OFFSET('Hygiene Data'!$I$12,0,10*ROW('Hygiene Data'!I151)))</f>
        <v/>
      </c>
      <c r="EF157" s="296"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8" t="str">
        <f t="shared" ca="true" si="2"/>
        <v/>
      </c>
      <c r="D158" s="9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6"/>
      <c r="BS158" s="296" t="str">
        <f ca="true">+IF(OFFSET('Water Data'!$D$27,0,10*ROW('Water Data'!D152))="","",OFFSET('Water Data'!$D$27,0,10*ROW('Water Data'!D152)))</f>
        <v/>
      </c>
      <c r="BT158" s="296" t="str">
        <f ca="true">+IF(OFFSET('Water Data'!$D$28,0,10*ROW('Water Data'!D152))="","",OFFSET('Water Data'!$D$28,0,10*ROW('Water Data'!D152)))</f>
        <v/>
      </c>
      <c r="BU158" s="296" t="str">
        <f ca="true">+IF(OFFSET('Water Data'!$D$29,0,10*ROW('Water Data'!D152))="","",OFFSET('Water Data'!$D$29,0,10*ROW('Water Data'!D152)))</f>
        <v/>
      </c>
      <c r="BV158" s="296" t="str">
        <f ca="true">+IF(OFFSET('Water Data'!$E$27,0,10*ROW('Water Data'!E152))="","",OFFSET('Water Data'!$E$27,0,10*ROW('Water Data'!E152)))</f>
        <v/>
      </c>
      <c r="BW158" s="296" t="str">
        <f ca="true">+IF(OFFSET('Water Data'!$E$28,0,10*ROW('Water Data'!E152))="","",OFFSET('Water Data'!$E$28,0,10*ROW('Water Data'!E152)))</f>
        <v/>
      </c>
      <c r="BX158" s="296" t="str">
        <f ca="true">+IF(OFFSET('Water Data'!$E$29,0,10*ROW('Water Data'!E152))="","",OFFSET('Water Data'!$E$29,0,10*ROW('Water Data'!E152)))</f>
        <v/>
      </c>
      <c r="BY158" s="296" t="str">
        <f ca="true">+IF(OFFSET('Water Data'!$F$27,0,10*ROW('Water Data'!F152))="","",OFFSET('Water Data'!$F$27,0,10*ROW('Water Data'!F152)))</f>
        <v/>
      </c>
      <c r="BZ158" s="296" t="str">
        <f ca="true">+IF(OFFSET('Water Data'!$F$28,0,10*ROW('Water Data'!F152))="","",OFFSET('Water Data'!$F$28,0,10*ROW('Water Data'!F152)))</f>
        <v/>
      </c>
      <c r="CA158" s="296" t="str">
        <f ca="true">+IF(OFFSET('Water Data'!$F$29,0,10*ROW('Water Data'!F152))="","",OFFSET('Water Data'!$F$29,0,10*ROW('Water Data'!F152)))</f>
        <v/>
      </c>
      <c r="CB158" s="296" t="str">
        <f ca="true">+IF(OFFSET('Water Data'!$G$27,0,10*ROW('Water Data'!G152))="","",OFFSET('Water Data'!$G$27,0,10*ROW('Water Data'!G152)))</f>
        <v/>
      </c>
      <c r="CC158" s="296" t="str">
        <f ca="true">+IF(OFFSET('Water Data'!$G$28,0,10*ROW('Water Data'!G152))="","",OFFSET('Water Data'!$G$28,0,10*ROW('Water Data'!G152)))</f>
        <v/>
      </c>
      <c r="CD158" s="296" t="str">
        <f ca="true">+IF(OFFSET('Water Data'!$G$29,0,10*ROW('Water Data'!G152))="","",OFFSET('Water Data'!$G$29,0,10*ROW('Water Data'!G152)))</f>
        <v/>
      </c>
      <c r="CE158" s="296" t="str">
        <f ca="true">+IF(OFFSET('Water Data'!$H$27,0,10*ROW('Water Data'!H152))="","",OFFSET('Water Data'!$H$27,0,10*ROW('Water Data'!H152)))</f>
        <v/>
      </c>
      <c r="CF158" s="296" t="str">
        <f ca="true">+IF(OFFSET('Water Data'!$H$28,0,10*ROW('Water Data'!H152))="","",OFFSET('Water Data'!$H$28,0,10*ROW('Water Data'!H152)))</f>
        <v/>
      </c>
      <c r="CG158" s="296" t="str">
        <f ca="true">+IF(OFFSET('Water Data'!$H$29,0,10*ROW('Water Data'!H152))="","",OFFSET('Water Data'!$H$29,0,10*ROW('Water Data'!H152)))</f>
        <v/>
      </c>
      <c r="CH158" s="296" t="str">
        <f ca="true">+IF(OFFSET('Water Data'!$I$27,0,10*ROW('Water Data'!I152))="","",OFFSET('Water Data'!$I$27,0,10*ROW('Water Data'!I152)))</f>
        <v/>
      </c>
      <c r="CI158" s="296" t="str">
        <f ca="true">+IF(OFFSET('Water Data'!$I$28,0,10*ROW('Water Data'!I152))="","",OFFSET('Water Data'!$I$28,0,10*ROW('Water Data'!I152)))</f>
        <v/>
      </c>
      <c r="CJ158" s="296" t="str">
        <f ca="true">+IF(OFFSET('Water Data'!$I$29,0,10*ROW('Water Data'!I152))="","",OFFSET('Water Data'!$I$29,0,10*ROW('Water Data'!I152)))</f>
        <v/>
      </c>
      <c r="CK158" s="296" t="str">
        <f ca="true">+IF(OFFSET('Sanitation Data'!$D$28,0,10*ROW('Sanitation Data'!D152))="","",OFFSET('Sanitation Data'!$D$28,0,10*ROW('Sanitation Data'!D152)))</f>
        <v/>
      </c>
      <c r="CL158" s="296" t="str">
        <f ca="true">+IF(OFFSET('Sanitation Data'!$D$29,0,10*ROW('Sanitation Data'!D152))="","",OFFSET('Sanitation Data'!$D$29,0,10*ROW('Sanitation Data'!D152)))</f>
        <v/>
      </c>
      <c r="CM158" s="296" t="str">
        <f ca="true">+IF(OFFSET('Sanitation Data'!$D$30,0,10*ROW('Sanitation Data'!D152))="","",OFFSET('Sanitation Data'!$D$30,0,10*ROW('Sanitation Data'!D152)))</f>
        <v/>
      </c>
      <c r="CN158" s="296" t="str">
        <f ca="true">+IF(OFFSET('Sanitation Data'!$D$31,0,10*ROW('Sanitation Data'!D152))="","",OFFSET('Sanitation Data'!$D$31,0,10*ROW('Sanitation Data'!D152)))</f>
        <v/>
      </c>
      <c r="CO158" s="296" t="str">
        <f ca="true">+IF(OFFSET('Sanitation Data'!$D$32,0,10*ROW('Sanitation Data'!D152))="","",OFFSET('Sanitation Data'!$D$32,0,10*ROW('Sanitation Data'!D152)))</f>
        <v/>
      </c>
      <c r="CP158" s="296" t="str">
        <f ca="true">+IF(OFFSET('Sanitation Data'!$E$28,0,10*ROW('Sanitation Data'!E152))="","",OFFSET('Sanitation Data'!$E$28,0,10*ROW('Sanitation Data'!E152)))</f>
        <v/>
      </c>
      <c r="CQ158" s="296" t="str">
        <f ca="true">+IF(OFFSET('Sanitation Data'!$E$29,0,10*ROW('Sanitation Data'!E152))="","",OFFSET('Sanitation Data'!$E$29,0,10*ROW('Sanitation Data'!E152)))</f>
        <v/>
      </c>
      <c r="CR158" s="296" t="str">
        <f ca="true">+IF(OFFSET('Sanitation Data'!$E$30,0,10*ROW('Sanitation Data'!E152))="","",OFFSET('Sanitation Data'!$E$30,0,10*ROW('Sanitation Data'!E152)))</f>
        <v/>
      </c>
      <c r="CS158" s="296" t="str">
        <f ca="true">+IF(OFFSET('Sanitation Data'!$E$31,0,10*ROW('Sanitation Data'!E152))="","",OFFSET('Sanitation Data'!$E$31,0,10*ROW('Sanitation Data'!E152)))</f>
        <v/>
      </c>
      <c r="CT158" s="296" t="str">
        <f ca="true">+IF(OFFSET('Sanitation Data'!$E$32,0,10*ROW('Sanitation Data'!E152))="","",OFFSET('Sanitation Data'!$E$32,0,10*ROW('Sanitation Data'!E152)))</f>
        <v/>
      </c>
      <c r="CU158" s="296" t="str">
        <f ca="true">+IF(OFFSET('Sanitation Data'!$F$28,0,10*ROW('Sanitation Data'!F152))="","",OFFSET('Sanitation Data'!$F$28,0,10*ROW('Sanitation Data'!F152)))</f>
        <v/>
      </c>
      <c r="CV158" s="296" t="str">
        <f ca="true">+IF(OFFSET('Sanitation Data'!$F$29,0,10*ROW('Sanitation Data'!F152))="","",OFFSET('Sanitation Data'!$F$29,0,10*ROW('Sanitation Data'!F152)))</f>
        <v/>
      </c>
      <c r="CW158" s="296" t="str">
        <f ca="true">+IF(OFFSET('Sanitation Data'!$F$30,0,10*ROW('Sanitation Data'!F152))="","",OFFSET('Sanitation Data'!$F$30,0,10*ROW('Sanitation Data'!F152)))</f>
        <v/>
      </c>
      <c r="CX158" s="296" t="str">
        <f ca="true">+IF(OFFSET('Sanitation Data'!$F$31,0,10*ROW('Sanitation Data'!F152))="","",OFFSET('Sanitation Data'!$F$31,0,10*ROW('Sanitation Data'!F152)))</f>
        <v/>
      </c>
      <c r="CY158" s="296" t="str">
        <f ca="true">+IF(OFFSET('Sanitation Data'!$F$32,0,10*ROW('Sanitation Data'!F152))="","",OFFSET('Sanitation Data'!$F$32,0,10*ROW('Sanitation Data'!F152)))</f>
        <v/>
      </c>
      <c r="CZ158" s="296" t="str">
        <f ca="true">+IF(OFFSET('Sanitation Data'!$G$28,0,10*ROW('Sanitation Data'!G152))="","",OFFSET('Sanitation Data'!$G$28,0,10*ROW('Sanitation Data'!G152)))</f>
        <v/>
      </c>
      <c r="DA158" s="296" t="str">
        <f ca="true">+IF(OFFSET('Sanitation Data'!$G$29,0,10*ROW('Sanitation Data'!G152))="","",OFFSET('Sanitation Data'!$G$29,0,10*ROW('Sanitation Data'!G152)))</f>
        <v/>
      </c>
      <c r="DB158" s="296" t="str">
        <f ca="true">+IF(OFFSET('Sanitation Data'!$G$30,0,10*ROW('Sanitation Data'!G152))="","",OFFSET('Sanitation Data'!$G$30,0,10*ROW('Sanitation Data'!G152)))</f>
        <v/>
      </c>
      <c r="DC158" s="296" t="str">
        <f ca="true">+IF(OFFSET('Sanitation Data'!$G$31,0,10*ROW('Sanitation Data'!G152))="","",OFFSET('Sanitation Data'!$G$31,0,10*ROW('Sanitation Data'!G152)))</f>
        <v/>
      </c>
      <c r="DD158" s="296" t="str">
        <f ca="true">+IF(OFFSET('Sanitation Data'!$G$32,0,10*ROW('Sanitation Data'!G152))="","",OFFSET('Sanitation Data'!$G$32,0,10*ROW('Sanitation Data'!G152)))</f>
        <v/>
      </c>
      <c r="DE158" s="296" t="str">
        <f ca="true">+IF(OFFSET('Sanitation Data'!$H$28,0,10*ROW('Sanitation Data'!H152))="","",OFFSET('Sanitation Data'!$H$28,0,10*ROW('Sanitation Data'!H152)))</f>
        <v/>
      </c>
      <c r="DF158" s="296" t="str">
        <f ca="true">+IF(OFFSET('Sanitation Data'!$H$29,0,10*ROW('Sanitation Data'!H152))="","",OFFSET('Sanitation Data'!$H$29,0,10*ROW('Sanitation Data'!H152)))</f>
        <v/>
      </c>
      <c r="DG158" s="296" t="str">
        <f ca="true">+IF(OFFSET('Sanitation Data'!$H$30,0,10*ROW('Sanitation Data'!H152))="","",OFFSET('Sanitation Data'!$H$30,0,10*ROW('Sanitation Data'!H152)))</f>
        <v/>
      </c>
      <c r="DH158" s="296" t="str">
        <f ca="true">+IF(OFFSET('Sanitation Data'!$H$31,0,10*ROW('Sanitation Data'!H152))="","",OFFSET('Sanitation Data'!$H$31,0,10*ROW('Sanitation Data'!H152)))</f>
        <v/>
      </c>
      <c r="DI158" s="296" t="str">
        <f ca="true">+IF(OFFSET('Sanitation Data'!$H$32,0,10*ROW('Sanitation Data'!H152))="","",OFFSET('Sanitation Data'!$H$32,0,10*ROW('Sanitation Data'!H152)))</f>
        <v/>
      </c>
      <c r="DJ158" s="296" t="str">
        <f ca="true">+IF(OFFSET('Sanitation Data'!$I$28,0,10*ROW('Sanitation Data'!I152))="","",OFFSET('Sanitation Data'!$I$28,0,10*ROW('Sanitation Data'!I152)))</f>
        <v/>
      </c>
      <c r="DK158" s="296" t="str">
        <f ca="true">+IF(OFFSET('Sanitation Data'!$I$29,0,10*ROW('Sanitation Data'!I152))="","",OFFSET('Sanitation Data'!$I$29,0,10*ROW('Sanitation Data'!I152)))</f>
        <v/>
      </c>
      <c r="DL158" s="296" t="str">
        <f ca="true">+IF(OFFSET('Sanitation Data'!$I$30,0,10*ROW('Sanitation Data'!I152))="","",OFFSET('Sanitation Data'!$I$30,0,10*ROW('Sanitation Data'!I152)))</f>
        <v/>
      </c>
      <c r="DM158" s="296" t="str">
        <f ca="true">+IF(OFFSET('Sanitation Data'!$I$31,0,10*ROW('Sanitation Data'!I152))="","",OFFSET('Sanitation Data'!$I$31,0,10*ROW('Sanitation Data'!I152)))</f>
        <v/>
      </c>
      <c r="DN158" s="296" t="str">
        <f ca="true">+IF(OFFSET('Sanitation Data'!$I$32,0,10*ROW('Sanitation Data'!I152))="","",OFFSET('Sanitation Data'!$I$32,0,10*ROW('Sanitation Data'!I152)))</f>
        <v/>
      </c>
      <c r="DO158" s="296" t="str">
        <f ca="true">+IF(OFFSET('Hygiene Data'!$D$11,0,10*ROW('Hygiene Data'!D152))="","",OFFSET('Hygiene Data'!$D$11,0,10*ROW('Hygiene Data'!D152)))</f>
        <v/>
      </c>
      <c r="DP158" s="296" t="str">
        <f ca="true">+IF(OFFSET('Hygiene Data'!$D$12,0,10*ROW('Hygiene Data'!D152))="","",OFFSET('Hygiene Data'!$D$12,0,10*ROW('Hygiene Data'!D152)))</f>
        <v/>
      </c>
      <c r="DQ158" s="296" t="str">
        <f ca="true">+IF(OFFSET('Hygiene Data'!$D$13,0,10*ROW('Hygiene Data'!D152))="","",OFFSET('Hygiene Data'!$D$13,0,10*ROW('Hygiene Data'!D152)))</f>
        <v/>
      </c>
      <c r="DR158" s="296" t="str">
        <f ca="true">+IF(OFFSET('Hygiene Data'!$E$11,0,10*ROW('Hygiene Data'!E152))="","",OFFSET('Hygiene Data'!$E$11,0,10*ROW('Hygiene Data'!E152)))</f>
        <v/>
      </c>
      <c r="DS158" s="296" t="str">
        <f ca="true">+IF(OFFSET('Hygiene Data'!$E$12,0,10*ROW('Hygiene Data'!E152))="","",OFFSET('Hygiene Data'!$E$12,0,10*ROW('Hygiene Data'!E152)))</f>
        <v/>
      </c>
      <c r="DT158" s="296" t="str">
        <f ca="true">+IF(OFFSET('Hygiene Data'!$E$13,0,10*ROW('Hygiene Data'!E152))="","",OFFSET('Hygiene Data'!$E$13,0,10*ROW('Hygiene Data'!E152)))</f>
        <v/>
      </c>
      <c r="DU158" s="296" t="str">
        <f ca="true">+IF(OFFSET('Hygiene Data'!$F$11,0,10*ROW('Hygiene Data'!F152))="","",OFFSET('Hygiene Data'!$F$11,0,10*ROW('Hygiene Data'!F152)))</f>
        <v/>
      </c>
      <c r="DV158" s="296" t="str">
        <f ca="true">+IF(OFFSET('Hygiene Data'!$F$12,0,10*ROW('Hygiene Data'!F152))="","",OFFSET('Hygiene Data'!$F$12,0,10*ROW('Hygiene Data'!F152)))</f>
        <v/>
      </c>
      <c r="DW158" s="296" t="str">
        <f ca="true">+IF(OFFSET('Hygiene Data'!$F$13,0,10*ROW('Hygiene Data'!F152))="","",OFFSET('Hygiene Data'!$F$13,0,10*ROW('Hygiene Data'!F152)))</f>
        <v/>
      </c>
      <c r="DX158" s="296" t="str">
        <f ca="true">+IF(OFFSET('Hygiene Data'!$G$11,0,10*ROW('Hygiene Data'!G152))="","",OFFSET('Hygiene Data'!$G$11,0,10*ROW('Hygiene Data'!G152)))</f>
        <v/>
      </c>
      <c r="DY158" s="296" t="str">
        <f ca="true">+IF(OFFSET('Hygiene Data'!$G$12,0,10*ROW('Hygiene Data'!G152))="","",OFFSET('Hygiene Data'!$G$12,0,10*ROW('Hygiene Data'!G152)))</f>
        <v/>
      </c>
      <c r="DZ158" s="296" t="str">
        <f ca="true">+IF(OFFSET('Hygiene Data'!$G$13,0,10*ROW('Hygiene Data'!G152))="","",OFFSET('Hygiene Data'!$G$13,0,10*ROW('Hygiene Data'!G152)))</f>
        <v/>
      </c>
      <c r="EA158" s="296" t="str">
        <f ca="true">+IF(OFFSET('Hygiene Data'!$H$11,0,10*ROW('Hygiene Data'!H152))="","",OFFSET('Hygiene Data'!$H$11,0,10*ROW('Hygiene Data'!H152)))</f>
        <v/>
      </c>
      <c r="EB158" s="296" t="str">
        <f ca="true">+IF(OFFSET('Hygiene Data'!$H$12,0,10*ROW('Hygiene Data'!H152))="","",OFFSET('Hygiene Data'!$H$12,0,10*ROW('Hygiene Data'!H152)))</f>
        <v/>
      </c>
      <c r="EC158" s="296" t="str">
        <f ca="true">+IF(OFFSET('Hygiene Data'!$H$13,0,10*ROW('Hygiene Data'!H152))="","",OFFSET('Hygiene Data'!$H$13,0,10*ROW('Hygiene Data'!H152)))</f>
        <v/>
      </c>
      <c r="ED158" s="296" t="str">
        <f ca="true">+IF(OFFSET('Hygiene Data'!$I$11,0,10*ROW('Hygiene Data'!I152))="","",OFFSET('Hygiene Data'!$I$11,0,10*ROW('Hygiene Data'!I152)))</f>
        <v/>
      </c>
      <c r="EE158" s="296" t="str">
        <f ca="true">+IF(OFFSET('Hygiene Data'!$I$12,0,10*ROW('Hygiene Data'!I152))="","",OFFSET('Hygiene Data'!$I$12,0,10*ROW('Hygiene Data'!I152)))</f>
        <v/>
      </c>
      <c r="EF158" s="296"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8" t="str">
        <f t="shared" ca="true" si="2"/>
        <v/>
      </c>
      <c r="D159" s="9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6"/>
      <c r="BS159" s="296" t="str">
        <f ca="true">+IF(OFFSET('Water Data'!$D$27,0,10*ROW('Water Data'!D153))="","",OFFSET('Water Data'!$D$27,0,10*ROW('Water Data'!D153)))</f>
        <v/>
      </c>
      <c r="BT159" s="296" t="str">
        <f ca="true">+IF(OFFSET('Water Data'!$D$28,0,10*ROW('Water Data'!D153))="","",OFFSET('Water Data'!$D$28,0,10*ROW('Water Data'!D153)))</f>
        <v/>
      </c>
      <c r="BU159" s="296" t="str">
        <f ca="true">+IF(OFFSET('Water Data'!$D$29,0,10*ROW('Water Data'!D153))="","",OFFSET('Water Data'!$D$29,0,10*ROW('Water Data'!D153)))</f>
        <v/>
      </c>
      <c r="BV159" s="296" t="str">
        <f ca="true">+IF(OFFSET('Water Data'!$E$27,0,10*ROW('Water Data'!E153))="","",OFFSET('Water Data'!$E$27,0,10*ROW('Water Data'!E153)))</f>
        <v/>
      </c>
      <c r="BW159" s="296" t="str">
        <f ca="true">+IF(OFFSET('Water Data'!$E$28,0,10*ROW('Water Data'!E153))="","",OFFSET('Water Data'!$E$28,0,10*ROW('Water Data'!E153)))</f>
        <v/>
      </c>
      <c r="BX159" s="296" t="str">
        <f ca="true">+IF(OFFSET('Water Data'!$E$29,0,10*ROW('Water Data'!E153))="","",OFFSET('Water Data'!$E$29,0,10*ROW('Water Data'!E153)))</f>
        <v/>
      </c>
      <c r="BY159" s="296" t="str">
        <f ca="true">+IF(OFFSET('Water Data'!$F$27,0,10*ROW('Water Data'!F153))="","",OFFSET('Water Data'!$F$27,0,10*ROW('Water Data'!F153)))</f>
        <v/>
      </c>
      <c r="BZ159" s="296" t="str">
        <f ca="true">+IF(OFFSET('Water Data'!$F$28,0,10*ROW('Water Data'!F153))="","",OFFSET('Water Data'!$F$28,0,10*ROW('Water Data'!F153)))</f>
        <v/>
      </c>
      <c r="CA159" s="296" t="str">
        <f ca="true">+IF(OFFSET('Water Data'!$F$29,0,10*ROW('Water Data'!F153))="","",OFFSET('Water Data'!$F$29,0,10*ROW('Water Data'!F153)))</f>
        <v/>
      </c>
      <c r="CB159" s="296" t="str">
        <f ca="true">+IF(OFFSET('Water Data'!$G$27,0,10*ROW('Water Data'!G153))="","",OFFSET('Water Data'!$G$27,0,10*ROW('Water Data'!G153)))</f>
        <v/>
      </c>
      <c r="CC159" s="296" t="str">
        <f ca="true">+IF(OFFSET('Water Data'!$G$28,0,10*ROW('Water Data'!G153))="","",OFFSET('Water Data'!$G$28,0,10*ROW('Water Data'!G153)))</f>
        <v/>
      </c>
      <c r="CD159" s="296" t="str">
        <f ca="true">+IF(OFFSET('Water Data'!$G$29,0,10*ROW('Water Data'!G153))="","",OFFSET('Water Data'!$G$29,0,10*ROW('Water Data'!G153)))</f>
        <v/>
      </c>
      <c r="CE159" s="296" t="str">
        <f ca="true">+IF(OFFSET('Water Data'!$H$27,0,10*ROW('Water Data'!H153))="","",OFFSET('Water Data'!$H$27,0,10*ROW('Water Data'!H153)))</f>
        <v/>
      </c>
      <c r="CF159" s="296" t="str">
        <f ca="true">+IF(OFFSET('Water Data'!$H$28,0,10*ROW('Water Data'!H153))="","",OFFSET('Water Data'!$H$28,0,10*ROW('Water Data'!H153)))</f>
        <v/>
      </c>
      <c r="CG159" s="296" t="str">
        <f ca="true">+IF(OFFSET('Water Data'!$H$29,0,10*ROW('Water Data'!H153))="","",OFFSET('Water Data'!$H$29,0,10*ROW('Water Data'!H153)))</f>
        <v/>
      </c>
      <c r="CH159" s="296" t="str">
        <f ca="true">+IF(OFFSET('Water Data'!$I$27,0,10*ROW('Water Data'!I153))="","",OFFSET('Water Data'!$I$27,0,10*ROW('Water Data'!I153)))</f>
        <v/>
      </c>
      <c r="CI159" s="296" t="str">
        <f ca="true">+IF(OFFSET('Water Data'!$I$28,0,10*ROW('Water Data'!I153))="","",OFFSET('Water Data'!$I$28,0,10*ROW('Water Data'!I153)))</f>
        <v/>
      </c>
      <c r="CJ159" s="296" t="str">
        <f ca="true">+IF(OFFSET('Water Data'!$I$29,0,10*ROW('Water Data'!I153))="","",OFFSET('Water Data'!$I$29,0,10*ROW('Water Data'!I153)))</f>
        <v/>
      </c>
      <c r="CK159" s="296" t="str">
        <f ca="true">+IF(OFFSET('Sanitation Data'!$D$28,0,10*ROW('Sanitation Data'!D153))="","",OFFSET('Sanitation Data'!$D$28,0,10*ROW('Sanitation Data'!D153)))</f>
        <v/>
      </c>
      <c r="CL159" s="296" t="str">
        <f ca="true">+IF(OFFSET('Sanitation Data'!$D$29,0,10*ROW('Sanitation Data'!D153))="","",OFFSET('Sanitation Data'!$D$29,0,10*ROW('Sanitation Data'!D153)))</f>
        <v/>
      </c>
      <c r="CM159" s="296" t="str">
        <f ca="true">+IF(OFFSET('Sanitation Data'!$D$30,0,10*ROW('Sanitation Data'!D153))="","",OFFSET('Sanitation Data'!$D$30,0,10*ROW('Sanitation Data'!D153)))</f>
        <v/>
      </c>
      <c r="CN159" s="296" t="str">
        <f ca="true">+IF(OFFSET('Sanitation Data'!$D$31,0,10*ROW('Sanitation Data'!D153))="","",OFFSET('Sanitation Data'!$D$31,0,10*ROW('Sanitation Data'!D153)))</f>
        <v/>
      </c>
      <c r="CO159" s="296" t="str">
        <f ca="true">+IF(OFFSET('Sanitation Data'!$D$32,0,10*ROW('Sanitation Data'!D153))="","",OFFSET('Sanitation Data'!$D$32,0,10*ROW('Sanitation Data'!D153)))</f>
        <v/>
      </c>
      <c r="CP159" s="296" t="str">
        <f ca="true">+IF(OFFSET('Sanitation Data'!$E$28,0,10*ROW('Sanitation Data'!E153))="","",OFFSET('Sanitation Data'!$E$28,0,10*ROW('Sanitation Data'!E153)))</f>
        <v/>
      </c>
      <c r="CQ159" s="296" t="str">
        <f ca="true">+IF(OFFSET('Sanitation Data'!$E$29,0,10*ROW('Sanitation Data'!E153))="","",OFFSET('Sanitation Data'!$E$29,0,10*ROW('Sanitation Data'!E153)))</f>
        <v/>
      </c>
      <c r="CR159" s="296" t="str">
        <f ca="true">+IF(OFFSET('Sanitation Data'!$E$30,0,10*ROW('Sanitation Data'!E153))="","",OFFSET('Sanitation Data'!$E$30,0,10*ROW('Sanitation Data'!E153)))</f>
        <v/>
      </c>
      <c r="CS159" s="296" t="str">
        <f ca="true">+IF(OFFSET('Sanitation Data'!$E$31,0,10*ROW('Sanitation Data'!E153))="","",OFFSET('Sanitation Data'!$E$31,0,10*ROW('Sanitation Data'!E153)))</f>
        <v/>
      </c>
      <c r="CT159" s="296" t="str">
        <f ca="true">+IF(OFFSET('Sanitation Data'!$E$32,0,10*ROW('Sanitation Data'!E153))="","",OFFSET('Sanitation Data'!$E$32,0,10*ROW('Sanitation Data'!E153)))</f>
        <v/>
      </c>
      <c r="CU159" s="296" t="str">
        <f ca="true">+IF(OFFSET('Sanitation Data'!$F$28,0,10*ROW('Sanitation Data'!F153))="","",OFFSET('Sanitation Data'!$F$28,0,10*ROW('Sanitation Data'!F153)))</f>
        <v/>
      </c>
      <c r="CV159" s="296" t="str">
        <f ca="true">+IF(OFFSET('Sanitation Data'!$F$29,0,10*ROW('Sanitation Data'!F153))="","",OFFSET('Sanitation Data'!$F$29,0,10*ROW('Sanitation Data'!F153)))</f>
        <v/>
      </c>
      <c r="CW159" s="296" t="str">
        <f ca="true">+IF(OFFSET('Sanitation Data'!$F$30,0,10*ROW('Sanitation Data'!F153))="","",OFFSET('Sanitation Data'!$F$30,0,10*ROW('Sanitation Data'!F153)))</f>
        <v/>
      </c>
      <c r="CX159" s="296" t="str">
        <f ca="true">+IF(OFFSET('Sanitation Data'!$F$31,0,10*ROW('Sanitation Data'!F153))="","",OFFSET('Sanitation Data'!$F$31,0,10*ROW('Sanitation Data'!F153)))</f>
        <v/>
      </c>
      <c r="CY159" s="296" t="str">
        <f ca="true">+IF(OFFSET('Sanitation Data'!$F$32,0,10*ROW('Sanitation Data'!F153))="","",OFFSET('Sanitation Data'!$F$32,0,10*ROW('Sanitation Data'!F153)))</f>
        <v/>
      </c>
      <c r="CZ159" s="296" t="str">
        <f ca="true">+IF(OFFSET('Sanitation Data'!$G$28,0,10*ROW('Sanitation Data'!G153))="","",OFFSET('Sanitation Data'!$G$28,0,10*ROW('Sanitation Data'!G153)))</f>
        <v/>
      </c>
      <c r="DA159" s="296" t="str">
        <f ca="true">+IF(OFFSET('Sanitation Data'!$G$29,0,10*ROW('Sanitation Data'!G153))="","",OFFSET('Sanitation Data'!$G$29,0,10*ROW('Sanitation Data'!G153)))</f>
        <v/>
      </c>
      <c r="DB159" s="296" t="str">
        <f ca="true">+IF(OFFSET('Sanitation Data'!$G$30,0,10*ROW('Sanitation Data'!G153))="","",OFFSET('Sanitation Data'!$G$30,0,10*ROW('Sanitation Data'!G153)))</f>
        <v/>
      </c>
      <c r="DC159" s="296" t="str">
        <f ca="true">+IF(OFFSET('Sanitation Data'!$G$31,0,10*ROW('Sanitation Data'!G153))="","",OFFSET('Sanitation Data'!$G$31,0,10*ROW('Sanitation Data'!G153)))</f>
        <v/>
      </c>
      <c r="DD159" s="296" t="str">
        <f ca="true">+IF(OFFSET('Sanitation Data'!$G$32,0,10*ROW('Sanitation Data'!G153))="","",OFFSET('Sanitation Data'!$G$32,0,10*ROW('Sanitation Data'!G153)))</f>
        <v/>
      </c>
      <c r="DE159" s="296" t="str">
        <f ca="true">+IF(OFFSET('Sanitation Data'!$H$28,0,10*ROW('Sanitation Data'!H153))="","",OFFSET('Sanitation Data'!$H$28,0,10*ROW('Sanitation Data'!H153)))</f>
        <v/>
      </c>
      <c r="DF159" s="296" t="str">
        <f ca="true">+IF(OFFSET('Sanitation Data'!$H$29,0,10*ROW('Sanitation Data'!H153))="","",OFFSET('Sanitation Data'!$H$29,0,10*ROW('Sanitation Data'!H153)))</f>
        <v/>
      </c>
      <c r="DG159" s="296" t="str">
        <f ca="true">+IF(OFFSET('Sanitation Data'!$H$30,0,10*ROW('Sanitation Data'!H153))="","",OFFSET('Sanitation Data'!$H$30,0,10*ROW('Sanitation Data'!H153)))</f>
        <v/>
      </c>
      <c r="DH159" s="296" t="str">
        <f ca="true">+IF(OFFSET('Sanitation Data'!$H$31,0,10*ROW('Sanitation Data'!H153))="","",OFFSET('Sanitation Data'!$H$31,0,10*ROW('Sanitation Data'!H153)))</f>
        <v/>
      </c>
      <c r="DI159" s="296" t="str">
        <f ca="true">+IF(OFFSET('Sanitation Data'!$H$32,0,10*ROW('Sanitation Data'!H153))="","",OFFSET('Sanitation Data'!$H$32,0,10*ROW('Sanitation Data'!H153)))</f>
        <v/>
      </c>
      <c r="DJ159" s="296" t="str">
        <f ca="true">+IF(OFFSET('Sanitation Data'!$I$28,0,10*ROW('Sanitation Data'!I153))="","",OFFSET('Sanitation Data'!$I$28,0,10*ROW('Sanitation Data'!I153)))</f>
        <v/>
      </c>
      <c r="DK159" s="296" t="str">
        <f ca="true">+IF(OFFSET('Sanitation Data'!$I$29,0,10*ROW('Sanitation Data'!I153))="","",OFFSET('Sanitation Data'!$I$29,0,10*ROW('Sanitation Data'!I153)))</f>
        <v/>
      </c>
      <c r="DL159" s="296" t="str">
        <f ca="true">+IF(OFFSET('Sanitation Data'!$I$30,0,10*ROW('Sanitation Data'!I153))="","",OFFSET('Sanitation Data'!$I$30,0,10*ROW('Sanitation Data'!I153)))</f>
        <v/>
      </c>
      <c r="DM159" s="296" t="str">
        <f ca="true">+IF(OFFSET('Sanitation Data'!$I$31,0,10*ROW('Sanitation Data'!I153))="","",OFFSET('Sanitation Data'!$I$31,0,10*ROW('Sanitation Data'!I153)))</f>
        <v/>
      </c>
      <c r="DN159" s="296" t="str">
        <f ca="true">+IF(OFFSET('Sanitation Data'!$I$32,0,10*ROW('Sanitation Data'!I153))="","",OFFSET('Sanitation Data'!$I$32,0,10*ROW('Sanitation Data'!I153)))</f>
        <v/>
      </c>
      <c r="DO159" s="296" t="str">
        <f ca="true">+IF(OFFSET('Hygiene Data'!$D$11,0,10*ROW('Hygiene Data'!D153))="","",OFFSET('Hygiene Data'!$D$11,0,10*ROW('Hygiene Data'!D153)))</f>
        <v/>
      </c>
      <c r="DP159" s="296" t="str">
        <f ca="true">+IF(OFFSET('Hygiene Data'!$D$12,0,10*ROW('Hygiene Data'!D153))="","",OFFSET('Hygiene Data'!$D$12,0,10*ROW('Hygiene Data'!D153)))</f>
        <v/>
      </c>
      <c r="DQ159" s="296" t="str">
        <f ca="true">+IF(OFFSET('Hygiene Data'!$D$13,0,10*ROW('Hygiene Data'!D153))="","",OFFSET('Hygiene Data'!$D$13,0,10*ROW('Hygiene Data'!D153)))</f>
        <v/>
      </c>
      <c r="DR159" s="296" t="str">
        <f ca="true">+IF(OFFSET('Hygiene Data'!$E$11,0,10*ROW('Hygiene Data'!E153))="","",OFFSET('Hygiene Data'!$E$11,0,10*ROW('Hygiene Data'!E153)))</f>
        <v/>
      </c>
      <c r="DS159" s="296" t="str">
        <f ca="true">+IF(OFFSET('Hygiene Data'!$E$12,0,10*ROW('Hygiene Data'!E153))="","",OFFSET('Hygiene Data'!$E$12,0,10*ROW('Hygiene Data'!E153)))</f>
        <v/>
      </c>
      <c r="DT159" s="296" t="str">
        <f ca="true">+IF(OFFSET('Hygiene Data'!$E$13,0,10*ROW('Hygiene Data'!E153))="","",OFFSET('Hygiene Data'!$E$13,0,10*ROW('Hygiene Data'!E153)))</f>
        <v/>
      </c>
      <c r="DU159" s="296" t="str">
        <f ca="true">+IF(OFFSET('Hygiene Data'!$F$11,0,10*ROW('Hygiene Data'!F153))="","",OFFSET('Hygiene Data'!$F$11,0,10*ROW('Hygiene Data'!F153)))</f>
        <v/>
      </c>
      <c r="DV159" s="296" t="str">
        <f ca="true">+IF(OFFSET('Hygiene Data'!$F$12,0,10*ROW('Hygiene Data'!F153))="","",OFFSET('Hygiene Data'!$F$12,0,10*ROW('Hygiene Data'!F153)))</f>
        <v/>
      </c>
      <c r="DW159" s="296" t="str">
        <f ca="true">+IF(OFFSET('Hygiene Data'!$F$13,0,10*ROW('Hygiene Data'!F153))="","",OFFSET('Hygiene Data'!$F$13,0,10*ROW('Hygiene Data'!F153)))</f>
        <v/>
      </c>
      <c r="DX159" s="296" t="str">
        <f ca="true">+IF(OFFSET('Hygiene Data'!$G$11,0,10*ROW('Hygiene Data'!G153))="","",OFFSET('Hygiene Data'!$G$11,0,10*ROW('Hygiene Data'!G153)))</f>
        <v/>
      </c>
      <c r="DY159" s="296" t="str">
        <f ca="true">+IF(OFFSET('Hygiene Data'!$G$12,0,10*ROW('Hygiene Data'!G153))="","",OFFSET('Hygiene Data'!$G$12,0,10*ROW('Hygiene Data'!G153)))</f>
        <v/>
      </c>
      <c r="DZ159" s="296" t="str">
        <f ca="true">+IF(OFFSET('Hygiene Data'!$G$13,0,10*ROW('Hygiene Data'!G153))="","",OFFSET('Hygiene Data'!$G$13,0,10*ROW('Hygiene Data'!G153)))</f>
        <v/>
      </c>
      <c r="EA159" s="296" t="str">
        <f ca="true">+IF(OFFSET('Hygiene Data'!$H$11,0,10*ROW('Hygiene Data'!H153))="","",OFFSET('Hygiene Data'!$H$11,0,10*ROW('Hygiene Data'!H153)))</f>
        <v/>
      </c>
      <c r="EB159" s="296" t="str">
        <f ca="true">+IF(OFFSET('Hygiene Data'!$H$12,0,10*ROW('Hygiene Data'!H153))="","",OFFSET('Hygiene Data'!$H$12,0,10*ROW('Hygiene Data'!H153)))</f>
        <v/>
      </c>
      <c r="EC159" s="296" t="str">
        <f ca="true">+IF(OFFSET('Hygiene Data'!$H$13,0,10*ROW('Hygiene Data'!H153))="","",OFFSET('Hygiene Data'!$H$13,0,10*ROW('Hygiene Data'!H153)))</f>
        <v/>
      </c>
      <c r="ED159" s="296" t="str">
        <f ca="true">+IF(OFFSET('Hygiene Data'!$I$11,0,10*ROW('Hygiene Data'!I153))="","",OFFSET('Hygiene Data'!$I$11,0,10*ROW('Hygiene Data'!I153)))</f>
        <v/>
      </c>
      <c r="EE159" s="296" t="str">
        <f ca="true">+IF(OFFSET('Hygiene Data'!$I$12,0,10*ROW('Hygiene Data'!I153))="","",OFFSET('Hygiene Data'!$I$12,0,10*ROW('Hygiene Data'!I153)))</f>
        <v/>
      </c>
      <c r="EF159" s="296"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8" t="str">
        <f t="shared" ca="true" si="2"/>
        <v/>
      </c>
      <c r="D160" s="9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6"/>
      <c r="BS160" s="296" t="str">
        <f ca="true">+IF(OFFSET('Water Data'!$D$27,0,10*ROW('Water Data'!D154))="","",OFFSET('Water Data'!$D$27,0,10*ROW('Water Data'!D154)))</f>
        <v/>
      </c>
      <c r="BT160" s="296" t="str">
        <f ca="true">+IF(OFFSET('Water Data'!$D$28,0,10*ROW('Water Data'!D154))="","",OFFSET('Water Data'!$D$28,0,10*ROW('Water Data'!D154)))</f>
        <v/>
      </c>
      <c r="BU160" s="296" t="str">
        <f ca="true">+IF(OFFSET('Water Data'!$D$29,0,10*ROW('Water Data'!D154))="","",OFFSET('Water Data'!$D$29,0,10*ROW('Water Data'!D154)))</f>
        <v/>
      </c>
      <c r="BV160" s="296" t="str">
        <f ca="true">+IF(OFFSET('Water Data'!$E$27,0,10*ROW('Water Data'!E154))="","",OFFSET('Water Data'!$E$27,0,10*ROW('Water Data'!E154)))</f>
        <v/>
      </c>
      <c r="BW160" s="296" t="str">
        <f ca="true">+IF(OFFSET('Water Data'!$E$28,0,10*ROW('Water Data'!E154))="","",OFFSET('Water Data'!$E$28,0,10*ROW('Water Data'!E154)))</f>
        <v/>
      </c>
      <c r="BX160" s="296" t="str">
        <f ca="true">+IF(OFFSET('Water Data'!$E$29,0,10*ROW('Water Data'!E154))="","",OFFSET('Water Data'!$E$29,0,10*ROW('Water Data'!E154)))</f>
        <v/>
      </c>
      <c r="BY160" s="296" t="str">
        <f ca="true">+IF(OFFSET('Water Data'!$F$27,0,10*ROW('Water Data'!F154))="","",OFFSET('Water Data'!$F$27,0,10*ROW('Water Data'!F154)))</f>
        <v/>
      </c>
      <c r="BZ160" s="296" t="str">
        <f ca="true">+IF(OFFSET('Water Data'!$F$28,0,10*ROW('Water Data'!F154))="","",OFFSET('Water Data'!$F$28,0,10*ROW('Water Data'!F154)))</f>
        <v/>
      </c>
      <c r="CA160" s="296" t="str">
        <f ca="true">+IF(OFFSET('Water Data'!$F$29,0,10*ROW('Water Data'!F154))="","",OFFSET('Water Data'!$F$29,0,10*ROW('Water Data'!F154)))</f>
        <v/>
      </c>
      <c r="CB160" s="296" t="str">
        <f ca="true">+IF(OFFSET('Water Data'!$G$27,0,10*ROW('Water Data'!G154))="","",OFFSET('Water Data'!$G$27,0,10*ROW('Water Data'!G154)))</f>
        <v/>
      </c>
      <c r="CC160" s="296" t="str">
        <f ca="true">+IF(OFFSET('Water Data'!$G$28,0,10*ROW('Water Data'!G154))="","",OFFSET('Water Data'!$G$28,0,10*ROW('Water Data'!G154)))</f>
        <v/>
      </c>
      <c r="CD160" s="296" t="str">
        <f ca="true">+IF(OFFSET('Water Data'!$G$29,0,10*ROW('Water Data'!G154))="","",OFFSET('Water Data'!$G$29,0,10*ROW('Water Data'!G154)))</f>
        <v/>
      </c>
      <c r="CE160" s="296" t="str">
        <f ca="true">+IF(OFFSET('Water Data'!$H$27,0,10*ROW('Water Data'!H154))="","",OFFSET('Water Data'!$H$27,0,10*ROW('Water Data'!H154)))</f>
        <v/>
      </c>
      <c r="CF160" s="296" t="str">
        <f ca="true">+IF(OFFSET('Water Data'!$H$28,0,10*ROW('Water Data'!H154))="","",OFFSET('Water Data'!$H$28,0,10*ROW('Water Data'!H154)))</f>
        <v/>
      </c>
      <c r="CG160" s="296" t="str">
        <f ca="true">+IF(OFFSET('Water Data'!$H$29,0,10*ROW('Water Data'!H154))="","",OFFSET('Water Data'!$H$29,0,10*ROW('Water Data'!H154)))</f>
        <v/>
      </c>
      <c r="CH160" s="296" t="str">
        <f ca="true">+IF(OFFSET('Water Data'!$I$27,0,10*ROW('Water Data'!I154))="","",OFFSET('Water Data'!$I$27,0,10*ROW('Water Data'!I154)))</f>
        <v/>
      </c>
      <c r="CI160" s="296" t="str">
        <f ca="true">+IF(OFFSET('Water Data'!$I$28,0,10*ROW('Water Data'!I154))="","",OFFSET('Water Data'!$I$28,0,10*ROW('Water Data'!I154)))</f>
        <v/>
      </c>
      <c r="CJ160" s="296" t="str">
        <f ca="true">+IF(OFFSET('Water Data'!$I$29,0,10*ROW('Water Data'!I154))="","",OFFSET('Water Data'!$I$29,0,10*ROW('Water Data'!I154)))</f>
        <v/>
      </c>
      <c r="CK160" s="296" t="str">
        <f ca="true">+IF(OFFSET('Sanitation Data'!$D$28,0,10*ROW('Sanitation Data'!D154))="","",OFFSET('Sanitation Data'!$D$28,0,10*ROW('Sanitation Data'!D154)))</f>
        <v/>
      </c>
      <c r="CL160" s="296" t="str">
        <f ca="true">+IF(OFFSET('Sanitation Data'!$D$29,0,10*ROW('Sanitation Data'!D154))="","",OFFSET('Sanitation Data'!$D$29,0,10*ROW('Sanitation Data'!D154)))</f>
        <v/>
      </c>
      <c r="CM160" s="296" t="str">
        <f ca="true">+IF(OFFSET('Sanitation Data'!$D$30,0,10*ROW('Sanitation Data'!D154))="","",OFFSET('Sanitation Data'!$D$30,0,10*ROW('Sanitation Data'!D154)))</f>
        <v/>
      </c>
      <c r="CN160" s="296" t="str">
        <f ca="true">+IF(OFFSET('Sanitation Data'!$D$31,0,10*ROW('Sanitation Data'!D154))="","",OFFSET('Sanitation Data'!$D$31,0,10*ROW('Sanitation Data'!D154)))</f>
        <v/>
      </c>
      <c r="CO160" s="296" t="str">
        <f ca="true">+IF(OFFSET('Sanitation Data'!$D$32,0,10*ROW('Sanitation Data'!D154))="","",OFFSET('Sanitation Data'!$D$32,0,10*ROW('Sanitation Data'!D154)))</f>
        <v/>
      </c>
      <c r="CP160" s="296" t="str">
        <f ca="true">+IF(OFFSET('Sanitation Data'!$E$28,0,10*ROW('Sanitation Data'!E154))="","",OFFSET('Sanitation Data'!$E$28,0,10*ROW('Sanitation Data'!E154)))</f>
        <v/>
      </c>
      <c r="CQ160" s="296" t="str">
        <f ca="true">+IF(OFFSET('Sanitation Data'!$E$29,0,10*ROW('Sanitation Data'!E154))="","",OFFSET('Sanitation Data'!$E$29,0,10*ROW('Sanitation Data'!E154)))</f>
        <v/>
      </c>
      <c r="CR160" s="296" t="str">
        <f ca="true">+IF(OFFSET('Sanitation Data'!$E$30,0,10*ROW('Sanitation Data'!E154))="","",OFFSET('Sanitation Data'!$E$30,0,10*ROW('Sanitation Data'!E154)))</f>
        <v/>
      </c>
      <c r="CS160" s="296" t="str">
        <f ca="true">+IF(OFFSET('Sanitation Data'!$E$31,0,10*ROW('Sanitation Data'!E154))="","",OFFSET('Sanitation Data'!$E$31,0,10*ROW('Sanitation Data'!E154)))</f>
        <v/>
      </c>
      <c r="CT160" s="296" t="str">
        <f ca="true">+IF(OFFSET('Sanitation Data'!$E$32,0,10*ROW('Sanitation Data'!E154))="","",OFFSET('Sanitation Data'!$E$32,0,10*ROW('Sanitation Data'!E154)))</f>
        <v/>
      </c>
      <c r="CU160" s="296" t="str">
        <f ca="true">+IF(OFFSET('Sanitation Data'!$F$28,0,10*ROW('Sanitation Data'!F154))="","",OFFSET('Sanitation Data'!$F$28,0,10*ROW('Sanitation Data'!F154)))</f>
        <v/>
      </c>
      <c r="CV160" s="296" t="str">
        <f ca="true">+IF(OFFSET('Sanitation Data'!$F$29,0,10*ROW('Sanitation Data'!F154))="","",OFFSET('Sanitation Data'!$F$29,0,10*ROW('Sanitation Data'!F154)))</f>
        <v/>
      </c>
      <c r="CW160" s="296" t="str">
        <f ca="true">+IF(OFFSET('Sanitation Data'!$F$30,0,10*ROW('Sanitation Data'!F154))="","",OFFSET('Sanitation Data'!$F$30,0,10*ROW('Sanitation Data'!F154)))</f>
        <v/>
      </c>
      <c r="CX160" s="296" t="str">
        <f ca="true">+IF(OFFSET('Sanitation Data'!$F$31,0,10*ROW('Sanitation Data'!F154))="","",OFFSET('Sanitation Data'!$F$31,0,10*ROW('Sanitation Data'!F154)))</f>
        <v/>
      </c>
      <c r="CY160" s="296" t="str">
        <f ca="true">+IF(OFFSET('Sanitation Data'!$F$32,0,10*ROW('Sanitation Data'!F154))="","",OFFSET('Sanitation Data'!$F$32,0,10*ROW('Sanitation Data'!F154)))</f>
        <v/>
      </c>
      <c r="CZ160" s="296" t="str">
        <f ca="true">+IF(OFFSET('Sanitation Data'!$G$28,0,10*ROW('Sanitation Data'!G154))="","",OFFSET('Sanitation Data'!$G$28,0,10*ROW('Sanitation Data'!G154)))</f>
        <v/>
      </c>
      <c r="DA160" s="296" t="str">
        <f ca="true">+IF(OFFSET('Sanitation Data'!$G$29,0,10*ROW('Sanitation Data'!G154))="","",OFFSET('Sanitation Data'!$G$29,0,10*ROW('Sanitation Data'!G154)))</f>
        <v/>
      </c>
      <c r="DB160" s="296" t="str">
        <f ca="true">+IF(OFFSET('Sanitation Data'!$G$30,0,10*ROW('Sanitation Data'!G154))="","",OFFSET('Sanitation Data'!$G$30,0,10*ROW('Sanitation Data'!G154)))</f>
        <v/>
      </c>
      <c r="DC160" s="296" t="str">
        <f ca="true">+IF(OFFSET('Sanitation Data'!$G$31,0,10*ROW('Sanitation Data'!G154))="","",OFFSET('Sanitation Data'!$G$31,0,10*ROW('Sanitation Data'!G154)))</f>
        <v/>
      </c>
      <c r="DD160" s="296" t="str">
        <f ca="true">+IF(OFFSET('Sanitation Data'!$G$32,0,10*ROW('Sanitation Data'!G154))="","",OFFSET('Sanitation Data'!$G$32,0,10*ROW('Sanitation Data'!G154)))</f>
        <v/>
      </c>
      <c r="DE160" s="296" t="str">
        <f ca="true">+IF(OFFSET('Sanitation Data'!$H$28,0,10*ROW('Sanitation Data'!H154))="","",OFFSET('Sanitation Data'!$H$28,0,10*ROW('Sanitation Data'!H154)))</f>
        <v/>
      </c>
      <c r="DF160" s="296" t="str">
        <f ca="true">+IF(OFFSET('Sanitation Data'!$H$29,0,10*ROW('Sanitation Data'!H154))="","",OFFSET('Sanitation Data'!$H$29,0,10*ROW('Sanitation Data'!H154)))</f>
        <v/>
      </c>
      <c r="DG160" s="296" t="str">
        <f ca="true">+IF(OFFSET('Sanitation Data'!$H$30,0,10*ROW('Sanitation Data'!H154))="","",OFFSET('Sanitation Data'!$H$30,0,10*ROW('Sanitation Data'!H154)))</f>
        <v/>
      </c>
      <c r="DH160" s="296" t="str">
        <f ca="true">+IF(OFFSET('Sanitation Data'!$H$31,0,10*ROW('Sanitation Data'!H154))="","",OFFSET('Sanitation Data'!$H$31,0,10*ROW('Sanitation Data'!H154)))</f>
        <v/>
      </c>
      <c r="DI160" s="296" t="str">
        <f ca="true">+IF(OFFSET('Sanitation Data'!$H$32,0,10*ROW('Sanitation Data'!H154))="","",OFFSET('Sanitation Data'!$H$32,0,10*ROW('Sanitation Data'!H154)))</f>
        <v/>
      </c>
      <c r="DJ160" s="296" t="str">
        <f ca="true">+IF(OFFSET('Sanitation Data'!$I$28,0,10*ROW('Sanitation Data'!I154))="","",OFFSET('Sanitation Data'!$I$28,0,10*ROW('Sanitation Data'!I154)))</f>
        <v/>
      </c>
      <c r="DK160" s="296" t="str">
        <f ca="true">+IF(OFFSET('Sanitation Data'!$I$29,0,10*ROW('Sanitation Data'!I154))="","",OFFSET('Sanitation Data'!$I$29,0,10*ROW('Sanitation Data'!I154)))</f>
        <v/>
      </c>
      <c r="DL160" s="296" t="str">
        <f ca="true">+IF(OFFSET('Sanitation Data'!$I$30,0,10*ROW('Sanitation Data'!I154))="","",OFFSET('Sanitation Data'!$I$30,0,10*ROW('Sanitation Data'!I154)))</f>
        <v/>
      </c>
      <c r="DM160" s="296" t="str">
        <f ca="true">+IF(OFFSET('Sanitation Data'!$I$31,0,10*ROW('Sanitation Data'!I154))="","",OFFSET('Sanitation Data'!$I$31,0,10*ROW('Sanitation Data'!I154)))</f>
        <v/>
      </c>
      <c r="DN160" s="296" t="str">
        <f ca="true">+IF(OFFSET('Sanitation Data'!$I$32,0,10*ROW('Sanitation Data'!I154))="","",OFFSET('Sanitation Data'!$I$32,0,10*ROW('Sanitation Data'!I154)))</f>
        <v/>
      </c>
      <c r="DO160" s="296" t="str">
        <f ca="true">+IF(OFFSET('Hygiene Data'!$D$11,0,10*ROW('Hygiene Data'!D154))="","",OFFSET('Hygiene Data'!$D$11,0,10*ROW('Hygiene Data'!D154)))</f>
        <v/>
      </c>
      <c r="DP160" s="296" t="str">
        <f ca="true">+IF(OFFSET('Hygiene Data'!$D$12,0,10*ROW('Hygiene Data'!D154))="","",OFFSET('Hygiene Data'!$D$12,0,10*ROW('Hygiene Data'!D154)))</f>
        <v/>
      </c>
      <c r="DQ160" s="296" t="str">
        <f ca="true">+IF(OFFSET('Hygiene Data'!$D$13,0,10*ROW('Hygiene Data'!D154))="","",OFFSET('Hygiene Data'!$D$13,0,10*ROW('Hygiene Data'!D154)))</f>
        <v/>
      </c>
      <c r="DR160" s="296" t="str">
        <f ca="true">+IF(OFFSET('Hygiene Data'!$E$11,0,10*ROW('Hygiene Data'!E154))="","",OFFSET('Hygiene Data'!$E$11,0,10*ROW('Hygiene Data'!E154)))</f>
        <v/>
      </c>
      <c r="DS160" s="296" t="str">
        <f ca="true">+IF(OFFSET('Hygiene Data'!$E$12,0,10*ROW('Hygiene Data'!E154))="","",OFFSET('Hygiene Data'!$E$12,0,10*ROW('Hygiene Data'!E154)))</f>
        <v/>
      </c>
      <c r="DT160" s="296" t="str">
        <f ca="true">+IF(OFFSET('Hygiene Data'!$E$13,0,10*ROW('Hygiene Data'!E154))="","",OFFSET('Hygiene Data'!$E$13,0,10*ROW('Hygiene Data'!E154)))</f>
        <v/>
      </c>
      <c r="DU160" s="296" t="str">
        <f ca="true">+IF(OFFSET('Hygiene Data'!$F$11,0,10*ROW('Hygiene Data'!F154))="","",OFFSET('Hygiene Data'!$F$11,0,10*ROW('Hygiene Data'!F154)))</f>
        <v/>
      </c>
      <c r="DV160" s="296" t="str">
        <f ca="true">+IF(OFFSET('Hygiene Data'!$F$12,0,10*ROW('Hygiene Data'!F154))="","",OFFSET('Hygiene Data'!$F$12,0,10*ROW('Hygiene Data'!F154)))</f>
        <v/>
      </c>
      <c r="DW160" s="296" t="str">
        <f ca="true">+IF(OFFSET('Hygiene Data'!$F$13,0,10*ROW('Hygiene Data'!F154))="","",OFFSET('Hygiene Data'!$F$13,0,10*ROW('Hygiene Data'!F154)))</f>
        <v/>
      </c>
      <c r="DX160" s="296" t="str">
        <f ca="true">+IF(OFFSET('Hygiene Data'!$G$11,0,10*ROW('Hygiene Data'!G154))="","",OFFSET('Hygiene Data'!$G$11,0,10*ROW('Hygiene Data'!G154)))</f>
        <v/>
      </c>
      <c r="DY160" s="296" t="str">
        <f ca="true">+IF(OFFSET('Hygiene Data'!$G$12,0,10*ROW('Hygiene Data'!G154))="","",OFFSET('Hygiene Data'!$G$12,0,10*ROW('Hygiene Data'!G154)))</f>
        <v/>
      </c>
      <c r="DZ160" s="296" t="str">
        <f ca="true">+IF(OFFSET('Hygiene Data'!$G$13,0,10*ROW('Hygiene Data'!G154))="","",OFFSET('Hygiene Data'!$G$13,0,10*ROW('Hygiene Data'!G154)))</f>
        <v/>
      </c>
      <c r="EA160" s="296" t="str">
        <f ca="true">+IF(OFFSET('Hygiene Data'!$H$11,0,10*ROW('Hygiene Data'!H154))="","",OFFSET('Hygiene Data'!$H$11,0,10*ROW('Hygiene Data'!H154)))</f>
        <v/>
      </c>
      <c r="EB160" s="296" t="str">
        <f ca="true">+IF(OFFSET('Hygiene Data'!$H$12,0,10*ROW('Hygiene Data'!H154))="","",OFFSET('Hygiene Data'!$H$12,0,10*ROW('Hygiene Data'!H154)))</f>
        <v/>
      </c>
      <c r="EC160" s="296" t="str">
        <f ca="true">+IF(OFFSET('Hygiene Data'!$H$13,0,10*ROW('Hygiene Data'!H154))="","",OFFSET('Hygiene Data'!$H$13,0,10*ROW('Hygiene Data'!H154)))</f>
        <v/>
      </c>
      <c r="ED160" s="296" t="str">
        <f ca="true">+IF(OFFSET('Hygiene Data'!$I$11,0,10*ROW('Hygiene Data'!I154))="","",OFFSET('Hygiene Data'!$I$11,0,10*ROW('Hygiene Data'!I154)))</f>
        <v/>
      </c>
      <c r="EE160" s="296" t="str">
        <f ca="true">+IF(OFFSET('Hygiene Data'!$I$12,0,10*ROW('Hygiene Data'!I154))="","",OFFSET('Hygiene Data'!$I$12,0,10*ROW('Hygiene Data'!I154)))</f>
        <v/>
      </c>
      <c r="EF160" s="296"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8" t="str">
        <f t="shared" ca="true" si="2"/>
        <v/>
      </c>
      <c r="D161" s="9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6"/>
      <c r="BS161" s="296" t="str">
        <f ca="true">+IF(OFFSET('Water Data'!$D$27,0,10*ROW('Water Data'!D155))="","",OFFSET('Water Data'!$D$27,0,10*ROW('Water Data'!D155)))</f>
        <v/>
      </c>
      <c r="BT161" s="296" t="str">
        <f ca="true">+IF(OFFSET('Water Data'!$D$28,0,10*ROW('Water Data'!D155))="","",OFFSET('Water Data'!$D$28,0,10*ROW('Water Data'!D155)))</f>
        <v/>
      </c>
      <c r="BU161" s="296" t="str">
        <f ca="true">+IF(OFFSET('Water Data'!$D$29,0,10*ROW('Water Data'!D155))="","",OFFSET('Water Data'!$D$29,0,10*ROW('Water Data'!D155)))</f>
        <v/>
      </c>
      <c r="BV161" s="296" t="str">
        <f ca="true">+IF(OFFSET('Water Data'!$E$27,0,10*ROW('Water Data'!E155))="","",OFFSET('Water Data'!$E$27,0,10*ROW('Water Data'!E155)))</f>
        <v/>
      </c>
      <c r="BW161" s="296" t="str">
        <f ca="true">+IF(OFFSET('Water Data'!$E$28,0,10*ROW('Water Data'!E155))="","",OFFSET('Water Data'!$E$28,0,10*ROW('Water Data'!E155)))</f>
        <v/>
      </c>
      <c r="BX161" s="296" t="str">
        <f ca="true">+IF(OFFSET('Water Data'!$E$29,0,10*ROW('Water Data'!E155))="","",OFFSET('Water Data'!$E$29,0,10*ROW('Water Data'!E155)))</f>
        <v/>
      </c>
      <c r="BY161" s="296" t="str">
        <f ca="true">+IF(OFFSET('Water Data'!$F$27,0,10*ROW('Water Data'!F155))="","",OFFSET('Water Data'!$F$27,0,10*ROW('Water Data'!F155)))</f>
        <v/>
      </c>
      <c r="BZ161" s="296" t="str">
        <f ca="true">+IF(OFFSET('Water Data'!$F$28,0,10*ROW('Water Data'!F155))="","",OFFSET('Water Data'!$F$28,0,10*ROW('Water Data'!F155)))</f>
        <v/>
      </c>
      <c r="CA161" s="296" t="str">
        <f ca="true">+IF(OFFSET('Water Data'!$F$29,0,10*ROW('Water Data'!F155))="","",OFFSET('Water Data'!$F$29,0,10*ROW('Water Data'!F155)))</f>
        <v/>
      </c>
      <c r="CB161" s="296" t="str">
        <f ca="true">+IF(OFFSET('Water Data'!$G$27,0,10*ROW('Water Data'!G155))="","",OFFSET('Water Data'!$G$27,0,10*ROW('Water Data'!G155)))</f>
        <v/>
      </c>
      <c r="CC161" s="296" t="str">
        <f ca="true">+IF(OFFSET('Water Data'!$G$28,0,10*ROW('Water Data'!G155))="","",OFFSET('Water Data'!$G$28,0,10*ROW('Water Data'!G155)))</f>
        <v/>
      </c>
      <c r="CD161" s="296" t="str">
        <f ca="true">+IF(OFFSET('Water Data'!$G$29,0,10*ROW('Water Data'!G155))="","",OFFSET('Water Data'!$G$29,0,10*ROW('Water Data'!G155)))</f>
        <v/>
      </c>
      <c r="CE161" s="296" t="str">
        <f ca="true">+IF(OFFSET('Water Data'!$H$27,0,10*ROW('Water Data'!H155))="","",OFFSET('Water Data'!$H$27,0,10*ROW('Water Data'!H155)))</f>
        <v/>
      </c>
      <c r="CF161" s="296" t="str">
        <f ca="true">+IF(OFFSET('Water Data'!$H$28,0,10*ROW('Water Data'!H155))="","",OFFSET('Water Data'!$H$28,0,10*ROW('Water Data'!H155)))</f>
        <v/>
      </c>
      <c r="CG161" s="296" t="str">
        <f ca="true">+IF(OFFSET('Water Data'!$H$29,0,10*ROW('Water Data'!H155))="","",OFFSET('Water Data'!$H$29,0,10*ROW('Water Data'!H155)))</f>
        <v/>
      </c>
      <c r="CH161" s="296" t="str">
        <f ca="true">+IF(OFFSET('Water Data'!$I$27,0,10*ROW('Water Data'!I155))="","",OFFSET('Water Data'!$I$27,0,10*ROW('Water Data'!I155)))</f>
        <v/>
      </c>
      <c r="CI161" s="296" t="str">
        <f ca="true">+IF(OFFSET('Water Data'!$I$28,0,10*ROW('Water Data'!I155))="","",OFFSET('Water Data'!$I$28,0,10*ROW('Water Data'!I155)))</f>
        <v/>
      </c>
      <c r="CJ161" s="296" t="str">
        <f ca="true">+IF(OFFSET('Water Data'!$I$29,0,10*ROW('Water Data'!I155))="","",OFFSET('Water Data'!$I$29,0,10*ROW('Water Data'!I155)))</f>
        <v/>
      </c>
      <c r="CK161" s="296" t="str">
        <f ca="true">+IF(OFFSET('Sanitation Data'!$D$28,0,10*ROW('Sanitation Data'!D155))="","",OFFSET('Sanitation Data'!$D$28,0,10*ROW('Sanitation Data'!D155)))</f>
        <v/>
      </c>
      <c r="CL161" s="296" t="str">
        <f ca="true">+IF(OFFSET('Sanitation Data'!$D$29,0,10*ROW('Sanitation Data'!D155))="","",OFFSET('Sanitation Data'!$D$29,0,10*ROW('Sanitation Data'!D155)))</f>
        <v/>
      </c>
      <c r="CM161" s="296" t="str">
        <f ca="true">+IF(OFFSET('Sanitation Data'!$D$30,0,10*ROW('Sanitation Data'!D155))="","",OFFSET('Sanitation Data'!$D$30,0,10*ROW('Sanitation Data'!D155)))</f>
        <v/>
      </c>
      <c r="CN161" s="296" t="str">
        <f ca="true">+IF(OFFSET('Sanitation Data'!$D$31,0,10*ROW('Sanitation Data'!D155))="","",OFFSET('Sanitation Data'!$D$31,0,10*ROW('Sanitation Data'!D155)))</f>
        <v/>
      </c>
      <c r="CO161" s="296" t="str">
        <f ca="true">+IF(OFFSET('Sanitation Data'!$D$32,0,10*ROW('Sanitation Data'!D155))="","",OFFSET('Sanitation Data'!$D$32,0,10*ROW('Sanitation Data'!D155)))</f>
        <v/>
      </c>
      <c r="CP161" s="296" t="str">
        <f ca="true">+IF(OFFSET('Sanitation Data'!$E$28,0,10*ROW('Sanitation Data'!E155))="","",OFFSET('Sanitation Data'!$E$28,0,10*ROW('Sanitation Data'!E155)))</f>
        <v/>
      </c>
      <c r="CQ161" s="296" t="str">
        <f ca="true">+IF(OFFSET('Sanitation Data'!$E$29,0,10*ROW('Sanitation Data'!E155))="","",OFFSET('Sanitation Data'!$E$29,0,10*ROW('Sanitation Data'!E155)))</f>
        <v/>
      </c>
      <c r="CR161" s="296" t="str">
        <f ca="true">+IF(OFFSET('Sanitation Data'!$E$30,0,10*ROW('Sanitation Data'!E155))="","",OFFSET('Sanitation Data'!$E$30,0,10*ROW('Sanitation Data'!E155)))</f>
        <v/>
      </c>
      <c r="CS161" s="296" t="str">
        <f ca="true">+IF(OFFSET('Sanitation Data'!$E$31,0,10*ROW('Sanitation Data'!E155))="","",OFFSET('Sanitation Data'!$E$31,0,10*ROW('Sanitation Data'!E155)))</f>
        <v/>
      </c>
      <c r="CT161" s="296" t="str">
        <f ca="true">+IF(OFFSET('Sanitation Data'!$E$32,0,10*ROW('Sanitation Data'!E155))="","",OFFSET('Sanitation Data'!$E$32,0,10*ROW('Sanitation Data'!E155)))</f>
        <v/>
      </c>
      <c r="CU161" s="296" t="str">
        <f ca="true">+IF(OFFSET('Sanitation Data'!$F$28,0,10*ROW('Sanitation Data'!F155))="","",OFFSET('Sanitation Data'!$F$28,0,10*ROW('Sanitation Data'!F155)))</f>
        <v/>
      </c>
      <c r="CV161" s="296" t="str">
        <f ca="true">+IF(OFFSET('Sanitation Data'!$F$29,0,10*ROW('Sanitation Data'!F155))="","",OFFSET('Sanitation Data'!$F$29,0,10*ROW('Sanitation Data'!F155)))</f>
        <v/>
      </c>
      <c r="CW161" s="296" t="str">
        <f ca="true">+IF(OFFSET('Sanitation Data'!$F$30,0,10*ROW('Sanitation Data'!F155))="","",OFFSET('Sanitation Data'!$F$30,0,10*ROW('Sanitation Data'!F155)))</f>
        <v/>
      </c>
      <c r="CX161" s="296" t="str">
        <f ca="true">+IF(OFFSET('Sanitation Data'!$F$31,0,10*ROW('Sanitation Data'!F155))="","",OFFSET('Sanitation Data'!$F$31,0,10*ROW('Sanitation Data'!F155)))</f>
        <v/>
      </c>
      <c r="CY161" s="296" t="str">
        <f ca="true">+IF(OFFSET('Sanitation Data'!$F$32,0,10*ROW('Sanitation Data'!F155))="","",OFFSET('Sanitation Data'!$F$32,0,10*ROW('Sanitation Data'!F155)))</f>
        <v/>
      </c>
      <c r="CZ161" s="296" t="str">
        <f ca="true">+IF(OFFSET('Sanitation Data'!$G$28,0,10*ROW('Sanitation Data'!G155))="","",OFFSET('Sanitation Data'!$G$28,0,10*ROW('Sanitation Data'!G155)))</f>
        <v/>
      </c>
      <c r="DA161" s="296" t="str">
        <f ca="true">+IF(OFFSET('Sanitation Data'!$G$29,0,10*ROW('Sanitation Data'!G155))="","",OFFSET('Sanitation Data'!$G$29,0,10*ROW('Sanitation Data'!G155)))</f>
        <v/>
      </c>
      <c r="DB161" s="296" t="str">
        <f ca="true">+IF(OFFSET('Sanitation Data'!$G$30,0,10*ROW('Sanitation Data'!G155))="","",OFFSET('Sanitation Data'!$G$30,0,10*ROW('Sanitation Data'!G155)))</f>
        <v/>
      </c>
      <c r="DC161" s="296" t="str">
        <f ca="true">+IF(OFFSET('Sanitation Data'!$G$31,0,10*ROW('Sanitation Data'!G155))="","",OFFSET('Sanitation Data'!$G$31,0,10*ROW('Sanitation Data'!G155)))</f>
        <v/>
      </c>
      <c r="DD161" s="296" t="str">
        <f ca="true">+IF(OFFSET('Sanitation Data'!$G$32,0,10*ROW('Sanitation Data'!G155))="","",OFFSET('Sanitation Data'!$G$32,0,10*ROW('Sanitation Data'!G155)))</f>
        <v/>
      </c>
      <c r="DE161" s="296" t="str">
        <f ca="true">+IF(OFFSET('Sanitation Data'!$H$28,0,10*ROW('Sanitation Data'!H155))="","",OFFSET('Sanitation Data'!$H$28,0,10*ROW('Sanitation Data'!H155)))</f>
        <v/>
      </c>
      <c r="DF161" s="296" t="str">
        <f ca="true">+IF(OFFSET('Sanitation Data'!$H$29,0,10*ROW('Sanitation Data'!H155))="","",OFFSET('Sanitation Data'!$H$29,0,10*ROW('Sanitation Data'!H155)))</f>
        <v/>
      </c>
      <c r="DG161" s="296" t="str">
        <f ca="true">+IF(OFFSET('Sanitation Data'!$H$30,0,10*ROW('Sanitation Data'!H155))="","",OFFSET('Sanitation Data'!$H$30,0,10*ROW('Sanitation Data'!H155)))</f>
        <v/>
      </c>
      <c r="DH161" s="296" t="str">
        <f ca="true">+IF(OFFSET('Sanitation Data'!$H$31,0,10*ROW('Sanitation Data'!H155))="","",OFFSET('Sanitation Data'!$H$31,0,10*ROW('Sanitation Data'!H155)))</f>
        <v/>
      </c>
      <c r="DI161" s="296" t="str">
        <f ca="true">+IF(OFFSET('Sanitation Data'!$H$32,0,10*ROW('Sanitation Data'!H155))="","",OFFSET('Sanitation Data'!$H$32,0,10*ROW('Sanitation Data'!H155)))</f>
        <v/>
      </c>
      <c r="DJ161" s="296" t="str">
        <f ca="true">+IF(OFFSET('Sanitation Data'!$I$28,0,10*ROW('Sanitation Data'!I155))="","",OFFSET('Sanitation Data'!$I$28,0,10*ROW('Sanitation Data'!I155)))</f>
        <v/>
      </c>
      <c r="DK161" s="296" t="str">
        <f ca="true">+IF(OFFSET('Sanitation Data'!$I$29,0,10*ROW('Sanitation Data'!I155))="","",OFFSET('Sanitation Data'!$I$29,0,10*ROW('Sanitation Data'!I155)))</f>
        <v/>
      </c>
      <c r="DL161" s="296" t="str">
        <f ca="true">+IF(OFFSET('Sanitation Data'!$I$30,0,10*ROW('Sanitation Data'!I155))="","",OFFSET('Sanitation Data'!$I$30,0,10*ROW('Sanitation Data'!I155)))</f>
        <v/>
      </c>
      <c r="DM161" s="296" t="str">
        <f ca="true">+IF(OFFSET('Sanitation Data'!$I$31,0,10*ROW('Sanitation Data'!I155))="","",OFFSET('Sanitation Data'!$I$31,0,10*ROW('Sanitation Data'!I155)))</f>
        <v/>
      </c>
      <c r="DN161" s="296" t="str">
        <f ca="true">+IF(OFFSET('Sanitation Data'!$I$32,0,10*ROW('Sanitation Data'!I155))="","",OFFSET('Sanitation Data'!$I$32,0,10*ROW('Sanitation Data'!I155)))</f>
        <v/>
      </c>
      <c r="DO161" s="296" t="str">
        <f ca="true">+IF(OFFSET('Hygiene Data'!$D$11,0,10*ROW('Hygiene Data'!D155))="","",OFFSET('Hygiene Data'!$D$11,0,10*ROW('Hygiene Data'!D155)))</f>
        <v/>
      </c>
      <c r="DP161" s="296" t="str">
        <f ca="true">+IF(OFFSET('Hygiene Data'!$D$12,0,10*ROW('Hygiene Data'!D155))="","",OFFSET('Hygiene Data'!$D$12,0,10*ROW('Hygiene Data'!D155)))</f>
        <v/>
      </c>
      <c r="DQ161" s="296" t="str">
        <f ca="true">+IF(OFFSET('Hygiene Data'!$D$13,0,10*ROW('Hygiene Data'!D155))="","",OFFSET('Hygiene Data'!$D$13,0,10*ROW('Hygiene Data'!D155)))</f>
        <v/>
      </c>
      <c r="DR161" s="296" t="str">
        <f ca="true">+IF(OFFSET('Hygiene Data'!$E$11,0,10*ROW('Hygiene Data'!E155))="","",OFFSET('Hygiene Data'!$E$11,0,10*ROW('Hygiene Data'!E155)))</f>
        <v/>
      </c>
      <c r="DS161" s="296" t="str">
        <f ca="true">+IF(OFFSET('Hygiene Data'!$E$12,0,10*ROW('Hygiene Data'!E155))="","",OFFSET('Hygiene Data'!$E$12,0,10*ROW('Hygiene Data'!E155)))</f>
        <v/>
      </c>
      <c r="DT161" s="296" t="str">
        <f ca="true">+IF(OFFSET('Hygiene Data'!$E$13,0,10*ROW('Hygiene Data'!E155))="","",OFFSET('Hygiene Data'!$E$13,0,10*ROW('Hygiene Data'!E155)))</f>
        <v/>
      </c>
      <c r="DU161" s="296" t="str">
        <f ca="true">+IF(OFFSET('Hygiene Data'!$F$11,0,10*ROW('Hygiene Data'!F155))="","",OFFSET('Hygiene Data'!$F$11,0,10*ROW('Hygiene Data'!F155)))</f>
        <v/>
      </c>
      <c r="DV161" s="296" t="str">
        <f ca="true">+IF(OFFSET('Hygiene Data'!$F$12,0,10*ROW('Hygiene Data'!F155))="","",OFFSET('Hygiene Data'!$F$12,0,10*ROW('Hygiene Data'!F155)))</f>
        <v/>
      </c>
      <c r="DW161" s="296" t="str">
        <f ca="true">+IF(OFFSET('Hygiene Data'!$F$13,0,10*ROW('Hygiene Data'!F155))="","",OFFSET('Hygiene Data'!$F$13,0,10*ROW('Hygiene Data'!F155)))</f>
        <v/>
      </c>
      <c r="DX161" s="296" t="str">
        <f ca="true">+IF(OFFSET('Hygiene Data'!$G$11,0,10*ROW('Hygiene Data'!G155))="","",OFFSET('Hygiene Data'!$G$11,0,10*ROW('Hygiene Data'!G155)))</f>
        <v/>
      </c>
      <c r="DY161" s="296" t="str">
        <f ca="true">+IF(OFFSET('Hygiene Data'!$G$12,0,10*ROW('Hygiene Data'!G155))="","",OFFSET('Hygiene Data'!$G$12,0,10*ROW('Hygiene Data'!G155)))</f>
        <v/>
      </c>
      <c r="DZ161" s="296" t="str">
        <f ca="true">+IF(OFFSET('Hygiene Data'!$G$13,0,10*ROW('Hygiene Data'!G155))="","",OFFSET('Hygiene Data'!$G$13,0,10*ROW('Hygiene Data'!G155)))</f>
        <v/>
      </c>
      <c r="EA161" s="296" t="str">
        <f ca="true">+IF(OFFSET('Hygiene Data'!$H$11,0,10*ROW('Hygiene Data'!H155))="","",OFFSET('Hygiene Data'!$H$11,0,10*ROW('Hygiene Data'!H155)))</f>
        <v/>
      </c>
      <c r="EB161" s="296" t="str">
        <f ca="true">+IF(OFFSET('Hygiene Data'!$H$12,0,10*ROW('Hygiene Data'!H155))="","",OFFSET('Hygiene Data'!$H$12,0,10*ROW('Hygiene Data'!H155)))</f>
        <v/>
      </c>
      <c r="EC161" s="296" t="str">
        <f ca="true">+IF(OFFSET('Hygiene Data'!$H$13,0,10*ROW('Hygiene Data'!H155))="","",OFFSET('Hygiene Data'!$H$13,0,10*ROW('Hygiene Data'!H155)))</f>
        <v/>
      </c>
      <c r="ED161" s="296" t="str">
        <f ca="true">+IF(OFFSET('Hygiene Data'!$I$11,0,10*ROW('Hygiene Data'!I155))="","",OFFSET('Hygiene Data'!$I$11,0,10*ROW('Hygiene Data'!I155)))</f>
        <v/>
      </c>
      <c r="EE161" s="296" t="str">
        <f ca="true">+IF(OFFSET('Hygiene Data'!$I$12,0,10*ROW('Hygiene Data'!I155))="","",OFFSET('Hygiene Data'!$I$12,0,10*ROW('Hygiene Data'!I155)))</f>
        <v/>
      </c>
      <c r="EF161" s="296"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8" t="str">
        <f t="shared" ca="true" si="2"/>
        <v/>
      </c>
      <c r="D162" s="9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6"/>
      <c r="BS162" s="296" t="str">
        <f ca="true">+IF(OFFSET('Water Data'!$D$27,0,10*ROW('Water Data'!D156))="","",OFFSET('Water Data'!$D$27,0,10*ROW('Water Data'!D156)))</f>
        <v/>
      </c>
      <c r="BT162" s="296" t="str">
        <f ca="true">+IF(OFFSET('Water Data'!$D$28,0,10*ROW('Water Data'!D156))="","",OFFSET('Water Data'!$D$28,0,10*ROW('Water Data'!D156)))</f>
        <v/>
      </c>
      <c r="BU162" s="296" t="str">
        <f ca="true">+IF(OFFSET('Water Data'!$D$29,0,10*ROW('Water Data'!D156))="","",OFFSET('Water Data'!$D$29,0,10*ROW('Water Data'!D156)))</f>
        <v/>
      </c>
      <c r="BV162" s="296" t="str">
        <f ca="true">+IF(OFFSET('Water Data'!$E$27,0,10*ROW('Water Data'!E156))="","",OFFSET('Water Data'!$E$27,0,10*ROW('Water Data'!E156)))</f>
        <v/>
      </c>
      <c r="BW162" s="296" t="str">
        <f ca="true">+IF(OFFSET('Water Data'!$E$28,0,10*ROW('Water Data'!E156))="","",OFFSET('Water Data'!$E$28,0,10*ROW('Water Data'!E156)))</f>
        <v/>
      </c>
      <c r="BX162" s="296" t="str">
        <f ca="true">+IF(OFFSET('Water Data'!$E$29,0,10*ROW('Water Data'!E156))="","",OFFSET('Water Data'!$E$29,0,10*ROW('Water Data'!E156)))</f>
        <v/>
      </c>
      <c r="BY162" s="296" t="str">
        <f ca="true">+IF(OFFSET('Water Data'!$F$27,0,10*ROW('Water Data'!F156))="","",OFFSET('Water Data'!$F$27,0,10*ROW('Water Data'!F156)))</f>
        <v/>
      </c>
      <c r="BZ162" s="296" t="str">
        <f ca="true">+IF(OFFSET('Water Data'!$F$28,0,10*ROW('Water Data'!F156))="","",OFFSET('Water Data'!$F$28,0,10*ROW('Water Data'!F156)))</f>
        <v/>
      </c>
      <c r="CA162" s="296" t="str">
        <f ca="true">+IF(OFFSET('Water Data'!$F$29,0,10*ROW('Water Data'!F156))="","",OFFSET('Water Data'!$F$29,0,10*ROW('Water Data'!F156)))</f>
        <v/>
      </c>
      <c r="CB162" s="296" t="str">
        <f ca="true">+IF(OFFSET('Water Data'!$G$27,0,10*ROW('Water Data'!G156))="","",OFFSET('Water Data'!$G$27,0,10*ROW('Water Data'!G156)))</f>
        <v/>
      </c>
      <c r="CC162" s="296" t="str">
        <f ca="true">+IF(OFFSET('Water Data'!$G$28,0,10*ROW('Water Data'!G156))="","",OFFSET('Water Data'!$G$28,0,10*ROW('Water Data'!G156)))</f>
        <v/>
      </c>
      <c r="CD162" s="296" t="str">
        <f ca="true">+IF(OFFSET('Water Data'!$G$29,0,10*ROW('Water Data'!G156))="","",OFFSET('Water Data'!$G$29,0,10*ROW('Water Data'!G156)))</f>
        <v/>
      </c>
      <c r="CE162" s="296" t="str">
        <f ca="true">+IF(OFFSET('Water Data'!$H$27,0,10*ROW('Water Data'!H156))="","",OFFSET('Water Data'!$H$27,0,10*ROW('Water Data'!H156)))</f>
        <v/>
      </c>
      <c r="CF162" s="296" t="str">
        <f ca="true">+IF(OFFSET('Water Data'!$H$28,0,10*ROW('Water Data'!H156))="","",OFFSET('Water Data'!$H$28,0,10*ROW('Water Data'!H156)))</f>
        <v/>
      </c>
      <c r="CG162" s="296" t="str">
        <f ca="true">+IF(OFFSET('Water Data'!$H$29,0,10*ROW('Water Data'!H156))="","",OFFSET('Water Data'!$H$29,0,10*ROW('Water Data'!H156)))</f>
        <v/>
      </c>
      <c r="CH162" s="296" t="str">
        <f ca="true">+IF(OFFSET('Water Data'!$I$27,0,10*ROW('Water Data'!I156))="","",OFFSET('Water Data'!$I$27,0,10*ROW('Water Data'!I156)))</f>
        <v/>
      </c>
      <c r="CI162" s="296" t="str">
        <f ca="true">+IF(OFFSET('Water Data'!$I$28,0,10*ROW('Water Data'!I156))="","",OFFSET('Water Data'!$I$28,0,10*ROW('Water Data'!I156)))</f>
        <v/>
      </c>
      <c r="CJ162" s="296" t="str">
        <f ca="true">+IF(OFFSET('Water Data'!$I$29,0,10*ROW('Water Data'!I156))="","",OFFSET('Water Data'!$I$29,0,10*ROW('Water Data'!I156)))</f>
        <v/>
      </c>
      <c r="CK162" s="296" t="str">
        <f ca="true">+IF(OFFSET('Sanitation Data'!$D$28,0,10*ROW('Sanitation Data'!D156))="","",OFFSET('Sanitation Data'!$D$28,0,10*ROW('Sanitation Data'!D156)))</f>
        <v/>
      </c>
      <c r="CL162" s="296" t="str">
        <f ca="true">+IF(OFFSET('Sanitation Data'!$D$29,0,10*ROW('Sanitation Data'!D156))="","",OFFSET('Sanitation Data'!$D$29,0,10*ROW('Sanitation Data'!D156)))</f>
        <v/>
      </c>
      <c r="CM162" s="296" t="str">
        <f ca="true">+IF(OFFSET('Sanitation Data'!$D$30,0,10*ROW('Sanitation Data'!D156))="","",OFFSET('Sanitation Data'!$D$30,0,10*ROW('Sanitation Data'!D156)))</f>
        <v/>
      </c>
      <c r="CN162" s="296" t="str">
        <f ca="true">+IF(OFFSET('Sanitation Data'!$D$31,0,10*ROW('Sanitation Data'!D156))="","",OFFSET('Sanitation Data'!$D$31,0,10*ROW('Sanitation Data'!D156)))</f>
        <v/>
      </c>
      <c r="CO162" s="296" t="str">
        <f ca="true">+IF(OFFSET('Sanitation Data'!$D$32,0,10*ROW('Sanitation Data'!D156))="","",OFFSET('Sanitation Data'!$D$32,0,10*ROW('Sanitation Data'!D156)))</f>
        <v/>
      </c>
      <c r="CP162" s="296" t="str">
        <f ca="true">+IF(OFFSET('Sanitation Data'!$E$28,0,10*ROW('Sanitation Data'!E156))="","",OFFSET('Sanitation Data'!$E$28,0,10*ROW('Sanitation Data'!E156)))</f>
        <v/>
      </c>
      <c r="CQ162" s="296" t="str">
        <f ca="true">+IF(OFFSET('Sanitation Data'!$E$29,0,10*ROW('Sanitation Data'!E156))="","",OFFSET('Sanitation Data'!$E$29,0,10*ROW('Sanitation Data'!E156)))</f>
        <v/>
      </c>
      <c r="CR162" s="296" t="str">
        <f ca="true">+IF(OFFSET('Sanitation Data'!$E$30,0,10*ROW('Sanitation Data'!E156))="","",OFFSET('Sanitation Data'!$E$30,0,10*ROW('Sanitation Data'!E156)))</f>
        <v/>
      </c>
      <c r="CS162" s="296" t="str">
        <f ca="true">+IF(OFFSET('Sanitation Data'!$E$31,0,10*ROW('Sanitation Data'!E156))="","",OFFSET('Sanitation Data'!$E$31,0,10*ROW('Sanitation Data'!E156)))</f>
        <v/>
      </c>
      <c r="CT162" s="296" t="str">
        <f ca="true">+IF(OFFSET('Sanitation Data'!$E$32,0,10*ROW('Sanitation Data'!E156))="","",OFFSET('Sanitation Data'!$E$32,0,10*ROW('Sanitation Data'!E156)))</f>
        <v/>
      </c>
      <c r="CU162" s="296" t="str">
        <f ca="true">+IF(OFFSET('Sanitation Data'!$F$28,0,10*ROW('Sanitation Data'!F156))="","",OFFSET('Sanitation Data'!$F$28,0,10*ROW('Sanitation Data'!F156)))</f>
        <v/>
      </c>
      <c r="CV162" s="296" t="str">
        <f ca="true">+IF(OFFSET('Sanitation Data'!$F$29,0,10*ROW('Sanitation Data'!F156))="","",OFFSET('Sanitation Data'!$F$29,0,10*ROW('Sanitation Data'!F156)))</f>
        <v/>
      </c>
      <c r="CW162" s="296" t="str">
        <f ca="true">+IF(OFFSET('Sanitation Data'!$F$30,0,10*ROW('Sanitation Data'!F156))="","",OFFSET('Sanitation Data'!$F$30,0,10*ROW('Sanitation Data'!F156)))</f>
        <v/>
      </c>
      <c r="CX162" s="296" t="str">
        <f ca="true">+IF(OFFSET('Sanitation Data'!$F$31,0,10*ROW('Sanitation Data'!F156))="","",OFFSET('Sanitation Data'!$F$31,0,10*ROW('Sanitation Data'!F156)))</f>
        <v/>
      </c>
      <c r="CY162" s="296" t="str">
        <f ca="true">+IF(OFFSET('Sanitation Data'!$F$32,0,10*ROW('Sanitation Data'!F156))="","",OFFSET('Sanitation Data'!$F$32,0,10*ROW('Sanitation Data'!F156)))</f>
        <v/>
      </c>
      <c r="CZ162" s="296" t="str">
        <f ca="true">+IF(OFFSET('Sanitation Data'!$G$28,0,10*ROW('Sanitation Data'!G156))="","",OFFSET('Sanitation Data'!$G$28,0,10*ROW('Sanitation Data'!G156)))</f>
        <v/>
      </c>
      <c r="DA162" s="296" t="str">
        <f ca="true">+IF(OFFSET('Sanitation Data'!$G$29,0,10*ROW('Sanitation Data'!G156))="","",OFFSET('Sanitation Data'!$G$29,0,10*ROW('Sanitation Data'!G156)))</f>
        <v/>
      </c>
      <c r="DB162" s="296" t="str">
        <f ca="true">+IF(OFFSET('Sanitation Data'!$G$30,0,10*ROW('Sanitation Data'!G156))="","",OFFSET('Sanitation Data'!$G$30,0,10*ROW('Sanitation Data'!G156)))</f>
        <v/>
      </c>
      <c r="DC162" s="296" t="str">
        <f ca="true">+IF(OFFSET('Sanitation Data'!$G$31,0,10*ROW('Sanitation Data'!G156))="","",OFFSET('Sanitation Data'!$G$31,0,10*ROW('Sanitation Data'!G156)))</f>
        <v/>
      </c>
      <c r="DD162" s="296" t="str">
        <f ca="true">+IF(OFFSET('Sanitation Data'!$G$32,0,10*ROW('Sanitation Data'!G156))="","",OFFSET('Sanitation Data'!$G$32,0,10*ROW('Sanitation Data'!G156)))</f>
        <v/>
      </c>
      <c r="DE162" s="296" t="str">
        <f ca="true">+IF(OFFSET('Sanitation Data'!$H$28,0,10*ROW('Sanitation Data'!H156))="","",OFFSET('Sanitation Data'!$H$28,0,10*ROW('Sanitation Data'!H156)))</f>
        <v/>
      </c>
      <c r="DF162" s="296" t="str">
        <f ca="true">+IF(OFFSET('Sanitation Data'!$H$29,0,10*ROW('Sanitation Data'!H156))="","",OFFSET('Sanitation Data'!$H$29,0,10*ROW('Sanitation Data'!H156)))</f>
        <v/>
      </c>
      <c r="DG162" s="296" t="str">
        <f ca="true">+IF(OFFSET('Sanitation Data'!$H$30,0,10*ROW('Sanitation Data'!H156))="","",OFFSET('Sanitation Data'!$H$30,0,10*ROW('Sanitation Data'!H156)))</f>
        <v/>
      </c>
      <c r="DH162" s="296" t="str">
        <f ca="true">+IF(OFFSET('Sanitation Data'!$H$31,0,10*ROW('Sanitation Data'!H156))="","",OFFSET('Sanitation Data'!$H$31,0,10*ROW('Sanitation Data'!H156)))</f>
        <v/>
      </c>
      <c r="DI162" s="296" t="str">
        <f ca="true">+IF(OFFSET('Sanitation Data'!$H$32,0,10*ROW('Sanitation Data'!H156))="","",OFFSET('Sanitation Data'!$H$32,0,10*ROW('Sanitation Data'!H156)))</f>
        <v/>
      </c>
      <c r="DJ162" s="296" t="str">
        <f ca="true">+IF(OFFSET('Sanitation Data'!$I$28,0,10*ROW('Sanitation Data'!I156))="","",OFFSET('Sanitation Data'!$I$28,0,10*ROW('Sanitation Data'!I156)))</f>
        <v/>
      </c>
      <c r="DK162" s="296" t="str">
        <f ca="true">+IF(OFFSET('Sanitation Data'!$I$29,0,10*ROW('Sanitation Data'!I156))="","",OFFSET('Sanitation Data'!$I$29,0,10*ROW('Sanitation Data'!I156)))</f>
        <v/>
      </c>
      <c r="DL162" s="296" t="str">
        <f ca="true">+IF(OFFSET('Sanitation Data'!$I$30,0,10*ROW('Sanitation Data'!I156))="","",OFFSET('Sanitation Data'!$I$30,0,10*ROW('Sanitation Data'!I156)))</f>
        <v/>
      </c>
      <c r="DM162" s="296" t="str">
        <f ca="true">+IF(OFFSET('Sanitation Data'!$I$31,0,10*ROW('Sanitation Data'!I156))="","",OFFSET('Sanitation Data'!$I$31,0,10*ROW('Sanitation Data'!I156)))</f>
        <v/>
      </c>
      <c r="DN162" s="296" t="str">
        <f ca="true">+IF(OFFSET('Sanitation Data'!$I$32,0,10*ROW('Sanitation Data'!I156))="","",OFFSET('Sanitation Data'!$I$32,0,10*ROW('Sanitation Data'!I156)))</f>
        <v/>
      </c>
      <c r="DO162" s="296" t="str">
        <f ca="true">+IF(OFFSET('Hygiene Data'!$D$11,0,10*ROW('Hygiene Data'!D156))="","",OFFSET('Hygiene Data'!$D$11,0,10*ROW('Hygiene Data'!D156)))</f>
        <v/>
      </c>
      <c r="DP162" s="296" t="str">
        <f ca="true">+IF(OFFSET('Hygiene Data'!$D$12,0,10*ROW('Hygiene Data'!D156))="","",OFFSET('Hygiene Data'!$D$12,0,10*ROW('Hygiene Data'!D156)))</f>
        <v/>
      </c>
      <c r="DQ162" s="296" t="str">
        <f ca="true">+IF(OFFSET('Hygiene Data'!$D$13,0,10*ROW('Hygiene Data'!D156))="","",OFFSET('Hygiene Data'!$D$13,0,10*ROW('Hygiene Data'!D156)))</f>
        <v/>
      </c>
      <c r="DR162" s="296" t="str">
        <f ca="true">+IF(OFFSET('Hygiene Data'!$E$11,0,10*ROW('Hygiene Data'!E156))="","",OFFSET('Hygiene Data'!$E$11,0,10*ROW('Hygiene Data'!E156)))</f>
        <v/>
      </c>
      <c r="DS162" s="296" t="str">
        <f ca="true">+IF(OFFSET('Hygiene Data'!$E$12,0,10*ROW('Hygiene Data'!E156))="","",OFFSET('Hygiene Data'!$E$12,0,10*ROW('Hygiene Data'!E156)))</f>
        <v/>
      </c>
      <c r="DT162" s="296" t="str">
        <f ca="true">+IF(OFFSET('Hygiene Data'!$E$13,0,10*ROW('Hygiene Data'!E156))="","",OFFSET('Hygiene Data'!$E$13,0,10*ROW('Hygiene Data'!E156)))</f>
        <v/>
      </c>
      <c r="DU162" s="296" t="str">
        <f ca="true">+IF(OFFSET('Hygiene Data'!$F$11,0,10*ROW('Hygiene Data'!F156))="","",OFFSET('Hygiene Data'!$F$11,0,10*ROW('Hygiene Data'!F156)))</f>
        <v/>
      </c>
      <c r="DV162" s="296" t="str">
        <f ca="true">+IF(OFFSET('Hygiene Data'!$F$12,0,10*ROW('Hygiene Data'!F156))="","",OFFSET('Hygiene Data'!$F$12,0,10*ROW('Hygiene Data'!F156)))</f>
        <v/>
      </c>
      <c r="DW162" s="296" t="str">
        <f ca="true">+IF(OFFSET('Hygiene Data'!$F$13,0,10*ROW('Hygiene Data'!F156))="","",OFFSET('Hygiene Data'!$F$13,0,10*ROW('Hygiene Data'!F156)))</f>
        <v/>
      </c>
      <c r="DX162" s="296" t="str">
        <f ca="true">+IF(OFFSET('Hygiene Data'!$G$11,0,10*ROW('Hygiene Data'!G156))="","",OFFSET('Hygiene Data'!$G$11,0,10*ROW('Hygiene Data'!G156)))</f>
        <v/>
      </c>
      <c r="DY162" s="296" t="str">
        <f ca="true">+IF(OFFSET('Hygiene Data'!$G$12,0,10*ROW('Hygiene Data'!G156))="","",OFFSET('Hygiene Data'!$G$12,0,10*ROW('Hygiene Data'!G156)))</f>
        <v/>
      </c>
      <c r="DZ162" s="296" t="str">
        <f ca="true">+IF(OFFSET('Hygiene Data'!$G$13,0,10*ROW('Hygiene Data'!G156))="","",OFFSET('Hygiene Data'!$G$13,0,10*ROW('Hygiene Data'!G156)))</f>
        <v/>
      </c>
      <c r="EA162" s="296" t="str">
        <f ca="true">+IF(OFFSET('Hygiene Data'!$H$11,0,10*ROW('Hygiene Data'!H156))="","",OFFSET('Hygiene Data'!$H$11,0,10*ROW('Hygiene Data'!H156)))</f>
        <v/>
      </c>
      <c r="EB162" s="296" t="str">
        <f ca="true">+IF(OFFSET('Hygiene Data'!$H$12,0,10*ROW('Hygiene Data'!H156))="","",OFFSET('Hygiene Data'!$H$12,0,10*ROW('Hygiene Data'!H156)))</f>
        <v/>
      </c>
      <c r="EC162" s="296" t="str">
        <f ca="true">+IF(OFFSET('Hygiene Data'!$H$13,0,10*ROW('Hygiene Data'!H156))="","",OFFSET('Hygiene Data'!$H$13,0,10*ROW('Hygiene Data'!H156)))</f>
        <v/>
      </c>
      <c r="ED162" s="296" t="str">
        <f ca="true">+IF(OFFSET('Hygiene Data'!$I$11,0,10*ROW('Hygiene Data'!I156))="","",OFFSET('Hygiene Data'!$I$11,0,10*ROW('Hygiene Data'!I156)))</f>
        <v/>
      </c>
      <c r="EE162" s="296" t="str">
        <f ca="true">+IF(OFFSET('Hygiene Data'!$I$12,0,10*ROW('Hygiene Data'!I156))="","",OFFSET('Hygiene Data'!$I$12,0,10*ROW('Hygiene Data'!I156)))</f>
        <v/>
      </c>
      <c r="EF162" s="296"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8" t="str">
        <f t="shared" ca="true" si="2"/>
        <v/>
      </c>
      <c r="D163" s="9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6"/>
      <c r="BS163" s="296" t="str">
        <f ca="true">+IF(OFFSET('Water Data'!$D$27,0,10*ROW('Water Data'!D157))="","",OFFSET('Water Data'!$D$27,0,10*ROW('Water Data'!D157)))</f>
        <v/>
      </c>
      <c r="BT163" s="296" t="str">
        <f ca="true">+IF(OFFSET('Water Data'!$D$28,0,10*ROW('Water Data'!D157))="","",OFFSET('Water Data'!$D$28,0,10*ROW('Water Data'!D157)))</f>
        <v/>
      </c>
      <c r="BU163" s="296" t="str">
        <f ca="true">+IF(OFFSET('Water Data'!$D$29,0,10*ROW('Water Data'!D157))="","",OFFSET('Water Data'!$D$29,0,10*ROW('Water Data'!D157)))</f>
        <v/>
      </c>
      <c r="BV163" s="296" t="str">
        <f ca="true">+IF(OFFSET('Water Data'!$E$27,0,10*ROW('Water Data'!E157))="","",OFFSET('Water Data'!$E$27,0,10*ROW('Water Data'!E157)))</f>
        <v/>
      </c>
      <c r="BW163" s="296" t="str">
        <f ca="true">+IF(OFFSET('Water Data'!$E$28,0,10*ROW('Water Data'!E157))="","",OFFSET('Water Data'!$E$28,0,10*ROW('Water Data'!E157)))</f>
        <v/>
      </c>
      <c r="BX163" s="296" t="str">
        <f ca="true">+IF(OFFSET('Water Data'!$E$29,0,10*ROW('Water Data'!E157))="","",OFFSET('Water Data'!$E$29,0,10*ROW('Water Data'!E157)))</f>
        <v/>
      </c>
      <c r="BY163" s="296" t="str">
        <f ca="true">+IF(OFFSET('Water Data'!$F$27,0,10*ROW('Water Data'!F157))="","",OFFSET('Water Data'!$F$27,0,10*ROW('Water Data'!F157)))</f>
        <v/>
      </c>
      <c r="BZ163" s="296" t="str">
        <f ca="true">+IF(OFFSET('Water Data'!$F$28,0,10*ROW('Water Data'!F157))="","",OFFSET('Water Data'!$F$28,0,10*ROW('Water Data'!F157)))</f>
        <v/>
      </c>
      <c r="CA163" s="296" t="str">
        <f ca="true">+IF(OFFSET('Water Data'!$F$29,0,10*ROW('Water Data'!F157))="","",OFFSET('Water Data'!$F$29,0,10*ROW('Water Data'!F157)))</f>
        <v/>
      </c>
      <c r="CB163" s="296" t="str">
        <f ca="true">+IF(OFFSET('Water Data'!$G$27,0,10*ROW('Water Data'!G157))="","",OFFSET('Water Data'!$G$27,0,10*ROW('Water Data'!G157)))</f>
        <v/>
      </c>
      <c r="CC163" s="296" t="str">
        <f ca="true">+IF(OFFSET('Water Data'!$G$28,0,10*ROW('Water Data'!G157))="","",OFFSET('Water Data'!$G$28,0,10*ROW('Water Data'!G157)))</f>
        <v/>
      </c>
      <c r="CD163" s="296" t="str">
        <f ca="true">+IF(OFFSET('Water Data'!$G$29,0,10*ROW('Water Data'!G157))="","",OFFSET('Water Data'!$G$29,0,10*ROW('Water Data'!G157)))</f>
        <v/>
      </c>
      <c r="CE163" s="296" t="str">
        <f ca="true">+IF(OFFSET('Water Data'!$H$27,0,10*ROW('Water Data'!H157))="","",OFFSET('Water Data'!$H$27,0,10*ROW('Water Data'!H157)))</f>
        <v/>
      </c>
      <c r="CF163" s="296" t="str">
        <f ca="true">+IF(OFFSET('Water Data'!$H$28,0,10*ROW('Water Data'!H157))="","",OFFSET('Water Data'!$H$28,0,10*ROW('Water Data'!H157)))</f>
        <v/>
      </c>
      <c r="CG163" s="296" t="str">
        <f ca="true">+IF(OFFSET('Water Data'!$H$29,0,10*ROW('Water Data'!H157))="","",OFFSET('Water Data'!$H$29,0,10*ROW('Water Data'!H157)))</f>
        <v/>
      </c>
      <c r="CH163" s="296" t="str">
        <f ca="true">+IF(OFFSET('Water Data'!$I$27,0,10*ROW('Water Data'!I157))="","",OFFSET('Water Data'!$I$27,0,10*ROW('Water Data'!I157)))</f>
        <v/>
      </c>
      <c r="CI163" s="296" t="str">
        <f ca="true">+IF(OFFSET('Water Data'!$I$28,0,10*ROW('Water Data'!I157))="","",OFFSET('Water Data'!$I$28,0,10*ROW('Water Data'!I157)))</f>
        <v/>
      </c>
      <c r="CJ163" s="296" t="str">
        <f ca="true">+IF(OFFSET('Water Data'!$I$29,0,10*ROW('Water Data'!I157))="","",OFFSET('Water Data'!$I$29,0,10*ROW('Water Data'!I157)))</f>
        <v/>
      </c>
      <c r="CK163" s="296" t="str">
        <f ca="true">+IF(OFFSET('Sanitation Data'!$D$28,0,10*ROW('Sanitation Data'!D157))="","",OFFSET('Sanitation Data'!$D$28,0,10*ROW('Sanitation Data'!D157)))</f>
        <v/>
      </c>
      <c r="CL163" s="296" t="str">
        <f ca="true">+IF(OFFSET('Sanitation Data'!$D$29,0,10*ROW('Sanitation Data'!D157))="","",OFFSET('Sanitation Data'!$D$29,0,10*ROW('Sanitation Data'!D157)))</f>
        <v/>
      </c>
      <c r="CM163" s="296" t="str">
        <f ca="true">+IF(OFFSET('Sanitation Data'!$D$30,0,10*ROW('Sanitation Data'!D157))="","",OFFSET('Sanitation Data'!$D$30,0,10*ROW('Sanitation Data'!D157)))</f>
        <v/>
      </c>
      <c r="CN163" s="296" t="str">
        <f ca="true">+IF(OFFSET('Sanitation Data'!$D$31,0,10*ROW('Sanitation Data'!D157))="","",OFFSET('Sanitation Data'!$D$31,0,10*ROW('Sanitation Data'!D157)))</f>
        <v/>
      </c>
      <c r="CO163" s="296" t="str">
        <f ca="true">+IF(OFFSET('Sanitation Data'!$D$32,0,10*ROW('Sanitation Data'!D157))="","",OFFSET('Sanitation Data'!$D$32,0,10*ROW('Sanitation Data'!D157)))</f>
        <v/>
      </c>
      <c r="CP163" s="296" t="str">
        <f ca="true">+IF(OFFSET('Sanitation Data'!$E$28,0,10*ROW('Sanitation Data'!E157))="","",OFFSET('Sanitation Data'!$E$28,0,10*ROW('Sanitation Data'!E157)))</f>
        <v/>
      </c>
      <c r="CQ163" s="296" t="str">
        <f ca="true">+IF(OFFSET('Sanitation Data'!$E$29,0,10*ROW('Sanitation Data'!E157))="","",OFFSET('Sanitation Data'!$E$29,0,10*ROW('Sanitation Data'!E157)))</f>
        <v/>
      </c>
      <c r="CR163" s="296" t="str">
        <f ca="true">+IF(OFFSET('Sanitation Data'!$E$30,0,10*ROW('Sanitation Data'!E157))="","",OFFSET('Sanitation Data'!$E$30,0,10*ROW('Sanitation Data'!E157)))</f>
        <v/>
      </c>
      <c r="CS163" s="296" t="str">
        <f ca="true">+IF(OFFSET('Sanitation Data'!$E$31,0,10*ROW('Sanitation Data'!E157))="","",OFFSET('Sanitation Data'!$E$31,0,10*ROW('Sanitation Data'!E157)))</f>
        <v/>
      </c>
      <c r="CT163" s="296" t="str">
        <f ca="true">+IF(OFFSET('Sanitation Data'!$E$32,0,10*ROW('Sanitation Data'!E157))="","",OFFSET('Sanitation Data'!$E$32,0,10*ROW('Sanitation Data'!E157)))</f>
        <v/>
      </c>
      <c r="CU163" s="296" t="str">
        <f ca="true">+IF(OFFSET('Sanitation Data'!$F$28,0,10*ROW('Sanitation Data'!F157))="","",OFFSET('Sanitation Data'!$F$28,0,10*ROW('Sanitation Data'!F157)))</f>
        <v/>
      </c>
      <c r="CV163" s="296" t="str">
        <f ca="true">+IF(OFFSET('Sanitation Data'!$F$29,0,10*ROW('Sanitation Data'!F157))="","",OFFSET('Sanitation Data'!$F$29,0,10*ROW('Sanitation Data'!F157)))</f>
        <v/>
      </c>
      <c r="CW163" s="296" t="str">
        <f ca="true">+IF(OFFSET('Sanitation Data'!$F$30,0,10*ROW('Sanitation Data'!F157))="","",OFFSET('Sanitation Data'!$F$30,0,10*ROW('Sanitation Data'!F157)))</f>
        <v/>
      </c>
      <c r="CX163" s="296" t="str">
        <f ca="true">+IF(OFFSET('Sanitation Data'!$F$31,0,10*ROW('Sanitation Data'!F157))="","",OFFSET('Sanitation Data'!$F$31,0,10*ROW('Sanitation Data'!F157)))</f>
        <v/>
      </c>
      <c r="CY163" s="296" t="str">
        <f ca="true">+IF(OFFSET('Sanitation Data'!$F$32,0,10*ROW('Sanitation Data'!F157))="","",OFFSET('Sanitation Data'!$F$32,0,10*ROW('Sanitation Data'!F157)))</f>
        <v/>
      </c>
      <c r="CZ163" s="296" t="str">
        <f ca="true">+IF(OFFSET('Sanitation Data'!$G$28,0,10*ROW('Sanitation Data'!G157))="","",OFFSET('Sanitation Data'!$G$28,0,10*ROW('Sanitation Data'!G157)))</f>
        <v/>
      </c>
      <c r="DA163" s="296" t="str">
        <f ca="true">+IF(OFFSET('Sanitation Data'!$G$29,0,10*ROW('Sanitation Data'!G157))="","",OFFSET('Sanitation Data'!$G$29,0,10*ROW('Sanitation Data'!G157)))</f>
        <v/>
      </c>
      <c r="DB163" s="296" t="str">
        <f ca="true">+IF(OFFSET('Sanitation Data'!$G$30,0,10*ROW('Sanitation Data'!G157))="","",OFFSET('Sanitation Data'!$G$30,0,10*ROW('Sanitation Data'!G157)))</f>
        <v/>
      </c>
      <c r="DC163" s="296" t="str">
        <f ca="true">+IF(OFFSET('Sanitation Data'!$G$31,0,10*ROW('Sanitation Data'!G157))="","",OFFSET('Sanitation Data'!$G$31,0,10*ROW('Sanitation Data'!G157)))</f>
        <v/>
      </c>
      <c r="DD163" s="296" t="str">
        <f ca="true">+IF(OFFSET('Sanitation Data'!$G$32,0,10*ROW('Sanitation Data'!G157))="","",OFFSET('Sanitation Data'!$G$32,0,10*ROW('Sanitation Data'!G157)))</f>
        <v/>
      </c>
      <c r="DE163" s="296" t="str">
        <f ca="true">+IF(OFFSET('Sanitation Data'!$H$28,0,10*ROW('Sanitation Data'!H157))="","",OFFSET('Sanitation Data'!$H$28,0,10*ROW('Sanitation Data'!H157)))</f>
        <v/>
      </c>
      <c r="DF163" s="296" t="str">
        <f ca="true">+IF(OFFSET('Sanitation Data'!$H$29,0,10*ROW('Sanitation Data'!H157))="","",OFFSET('Sanitation Data'!$H$29,0,10*ROW('Sanitation Data'!H157)))</f>
        <v/>
      </c>
      <c r="DG163" s="296" t="str">
        <f ca="true">+IF(OFFSET('Sanitation Data'!$H$30,0,10*ROW('Sanitation Data'!H157))="","",OFFSET('Sanitation Data'!$H$30,0,10*ROW('Sanitation Data'!H157)))</f>
        <v/>
      </c>
      <c r="DH163" s="296" t="str">
        <f ca="true">+IF(OFFSET('Sanitation Data'!$H$31,0,10*ROW('Sanitation Data'!H157))="","",OFFSET('Sanitation Data'!$H$31,0,10*ROW('Sanitation Data'!H157)))</f>
        <v/>
      </c>
      <c r="DI163" s="296" t="str">
        <f ca="true">+IF(OFFSET('Sanitation Data'!$H$32,0,10*ROW('Sanitation Data'!H157))="","",OFFSET('Sanitation Data'!$H$32,0,10*ROW('Sanitation Data'!H157)))</f>
        <v/>
      </c>
      <c r="DJ163" s="296" t="str">
        <f ca="true">+IF(OFFSET('Sanitation Data'!$I$28,0,10*ROW('Sanitation Data'!I157))="","",OFFSET('Sanitation Data'!$I$28,0,10*ROW('Sanitation Data'!I157)))</f>
        <v/>
      </c>
      <c r="DK163" s="296" t="str">
        <f ca="true">+IF(OFFSET('Sanitation Data'!$I$29,0,10*ROW('Sanitation Data'!I157))="","",OFFSET('Sanitation Data'!$I$29,0,10*ROW('Sanitation Data'!I157)))</f>
        <v/>
      </c>
      <c r="DL163" s="296" t="str">
        <f ca="true">+IF(OFFSET('Sanitation Data'!$I$30,0,10*ROW('Sanitation Data'!I157))="","",OFFSET('Sanitation Data'!$I$30,0,10*ROW('Sanitation Data'!I157)))</f>
        <v/>
      </c>
      <c r="DM163" s="296" t="str">
        <f ca="true">+IF(OFFSET('Sanitation Data'!$I$31,0,10*ROW('Sanitation Data'!I157))="","",OFFSET('Sanitation Data'!$I$31,0,10*ROW('Sanitation Data'!I157)))</f>
        <v/>
      </c>
      <c r="DN163" s="296" t="str">
        <f ca="true">+IF(OFFSET('Sanitation Data'!$I$32,0,10*ROW('Sanitation Data'!I157))="","",OFFSET('Sanitation Data'!$I$32,0,10*ROW('Sanitation Data'!I157)))</f>
        <v/>
      </c>
      <c r="DO163" s="296" t="str">
        <f ca="true">+IF(OFFSET('Hygiene Data'!$D$11,0,10*ROW('Hygiene Data'!D157))="","",OFFSET('Hygiene Data'!$D$11,0,10*ROW('Hygiene Data'!D157)))</f>
        <v/>
      </c>
      <c r="DP163" s="296" t="str">
        <f ca="true">+IF(OFFSET('Hygiene Data'!$D$12,0,10*ROW('Hygiene Data'!D157))="","",OFFSET('Hygiene Data'!$D$12,0,10*ROW('Hygiene Data'!D157)))</f>
        <v/>
      </c>
      <c r="DQ163" s="296" t="str">
        <f ca="true">+IF(OFFSET('Hygiene Data'!$D$13,0,10*ROW('Hygiene Data'!D157))="","",OFFSET('Hygiene Data'!$D$13,0,10*ROW('Hygiene Data'!D157)))</f>
        <v/>
      </c>
      <c r="DR163" s="296" t="str">
        <f ca="true">+IF(OFFSET('Hygiene Data'!$E$11,0,10*ROW('Hygiene Data'!E157))="","",OFFSET('Hygiene Data'!$E$11,0,10*ROW('Hygiene Data'!E157)))</f>
        <v/>
      </c>
      <c r="DS163" s="296" t="str">
        <f ca="true">+IF(OFFSET('Hygiene Data'!$E$12,0,10*ROW('Hygiene Data'!E157))="","",OFFSET('Hygiene Data'!$E$12,0,10*ROW('Hygiene Data'!E157)))</f>
        <v/>
      </c>
      <c r="DT163" s="296" t="str">
        <f ca="true">+IF(OFFSET('Hygiene Data'!$E$13,0,10*ROW('Hygiene Data'!E157))="","",OFFSET('Hygiene Data'!$E$13,0,10*ROW('Hygiene Data'!E157)))</f>
        <v/>
      </c>
      <c r="DU163" s="296" t="str">
        <f ca="true">+IF(OFFSET('Hygiene Data'!$F$11,0,10*ROW('Hygiene Data'!F157))="","",OFFSET('Hygiene Data'!$F$11,0,10*ROW('Hygiene Data'!F157)))</f>
        <v/>
      </c>
      <c r="DV163" s="296" t="str">
        <f ca="true">+IF(OFFSET('Hygiene Data'!$F$12,0,10*ROW('Hygiene Data'!F157))="","",OFFSET('Hygiene Data'!$F$12,0,10*ROW('Hygiene Data'!F157)))</f>
        <v/>
      </c>
      <c r="DW163" s="296" t="str">
        <f ca="true">+IF(OFFSET('Hygiene Data'!$F$13,0,10*ROW('Hygiene Data'!F157))="","",OFFSET('Hygiene Data'!$F$13,0,10*ROW('Hygiene Data'!F157)))</f>
        <v/>
      </c>
      <c r="DX163" s="296" t="str">
        <f ca="true">+IF(OFFSET('Hygiene Data'!$G$11,0,10*ROW('Hygiene Data'!G157))="","",OFFSET('Hygiene Data'!$G$11,0,10*ROW('Hygiene Data'!G157)))</f>
        <v/>
      </c>
      <c r="DY163" s="296" t="str">
        <f ca="true">+IF(OFFSET('Hygiene Data'!$G$12,0,10*ROW('Hygiene Data'!G157))="","",OFFSET('Hygiene Data'!$G$12,0,10*ROW('Hygiene Data'!G157)))</f>
        <v/>
      </c>
      <c r="DZ163" s="296" t="str">
        <f ca="true">+IF(OFFSET('Hygiene Data'!$G$13,0,10*ROW('Hygiene Data'!G157))="","",OFFSET('Hygiene Data'!$G$13,0,10*ROW('Hygiene Data'!G157)))</f>
        <v/>
      </c>
      <c r="EA163" s="296" t="str">
        <f ca="true">+IF(OFFSET('Hygiene Data'!$H$11,0,10*ROW('Hygiene Data'!H157))="","",OFFSET('Hygiene Data'!$H$11,0,10*ROW('Hygiene Data'!H157)))</f>
        <v/>
      </c>
      <c r="EB163" s="296" t="str">
        <f ca="true">+IF(OFFSET('Hygiene Data'!$H$12,0,10*ROW('Hygiene Data'!H157))="","",OFFSET('Hygiene Data'!$H$12,0,10*ROW('Hygiene Data'!H157)))</f>
        <v/>
      </c>
      <c r="EC163" s="296" t="str">
        <f ca="true">+IF(OFFSET('Hygiene Data'!$H$13,0,10*ROW('Hygiene Data'!H157))="","",OFFSET('Hygiene Data'!$H$13,0,10*ROW('Hygiene Data'!H157)))</f>
        <v/>
      </c>
      <c r="ED163" s="296" t="str">
        <f ca="true">+IF(OFFSET('Hygiene Data'!$I$11,0,10*ROW('Hygiene Data'!I157))="","",OFFSET('Hygiene Data'!$I$11,0,10*ROW('Hygiene Data'!I157)))</f>
        <v/>
      </c>
      <c r="EE163" s="296" t="str">
        <f ca="true">+IF(OFFSET('Hygiene Data'!$I$12,0,10*ROW('Hygiene Data'!I157))="","",OFFSET('Hygiene Data'!$I$12,0,10*ROW('Hygiene Data'!I157)))</f>
        <v/>
      </c>
      <c r="EF163" s="296"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8" t="str">
        <f t="shared" ca="true" si="2"/>
        <v/>
      </c>
      <c r="D164" s="9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6"/>
      <c r="BS164" s="296" t="str">
        <f ca="true">+IF(OFFSET('Water Data'!$D$27,0,10*ROW('Water Data'!D158))="","",OFFSET('Water Data'!$D$27,0,10*ROW('Water Data'!D158)))</f>
        <v/>
      </c>
      <c r="BT164" s="296" t="str">
        <f ca="true">+IF(OFFSET('Water Data'!$D$28,0,10*ROW('Water Data'!D158))="","",OFFSET('Water Data'!$D$28,0,10*ROW('Water Data'!D158)))</f>
        <v/>
      </c>
      <c r="BU164" s="296" t="str">
        <f ca="true">+IF(OFFSET('Water Data'!$D$29,0,10*ROW('Water Data'!D158))="","",OFFSET('Water Data'!$D$29,0,10*ROW('Water Data'!D158)))</f>
        <v/>
      </c>
      <c r="BV164" s="296" t="str">
        <f ca="true">+IF(OFFSET('Water Data'!$E$27,0,10*ROW('Water Data'!E158))="","",OFFSET('Water Data'!$E$27,0,10*ROW('Water Data'!E158)))</f>
        <v/>
      </c>
      <c r="BW164" s="296" t="str">
        <f ca="true">+IF(OFFSET('Water Data'!$E$28,0,10*ROW('Water Data'!E158))="","",OFFSET('Water Data'!$E$28,0,10*ROW('Water Data'!E158)))</f>
        <v/>
      </c>
      <c r="BX164" s="296" t="str">
        <f ca="true">+IF(OFFSET('Water Data'!$E$29,0,10*ROW('Water Data'!E158))="","",OFFSET('Water Data'!$E$29,0,10*ROW('Water Data'!E158)))</f>
        <v/>
      </c>
      <c r="BY164" s="296" t="str">
        <f ca="true">+IF(OFFSET('Water Data'!$F$27,0,10*ROW('Water Data'!F158))="","",OFFSET('Water Data'!$F$27,0,10*ROW('Water Data'!F158)))</f>
        <v/>
      </c>
      <c r="BZ164" s="296" t="str">
        <f ca="true">+IF(OFFSET('Water Data'!$F$28,0,10*ROW('Water Data'!F158))="","",OFFSET('Water Data'!$F$28,0,10*ROW('Water Data'!F158)))</f>
        <v/>
      </c>
      <c r="CA164" s="296" t="str">
        <f ca="true">+IF(OFFSET('Water Data'!$F$29,0,10*ROW('Water Data'!F158))="","",OFFSET('Water Data'!$F$29,0,10*ROW('Water Data'!F158)))</f>
        <v/>
      </c>
      <c r="CB164" s="296" t="str">
        <f ca="true">+IF(OFFSET('Water Data'!$G$27,0,10*ROW('Water Data'!G158))="","",OFFSET('Water Data'!$G$27,0,10*ROW('Water Data'!G158)))</f>
        <v/>
      </c>
      <c r="CC164" s="296" t="str">
        <f ca="true">+IF(OFFSET('Water Data'!$G$28,0,10*ROW('Water Data'!G158))="","",OFFSET('Water Data'!$G$28,0,10*ROW('Water Data'!G158)))</f>
        <v/>
      </c>
      <c r="CD164" s="296" t="str">
        <f ca="true">+IF(OFFSET('Water Data'!$G$29,0,10*ROW('Water Data'!G158))="","",OFFSET('Water Data'!$G$29,0,10*ROW('Water Data'!G158)))</f>
        <v/>
      </c>
      <c r="CE164" s="296" t="str">
        <f ca="true">+IF(OFFSET('Water Data'!$H$27,0,10*ROW('Water Data'!H158))="","",OFFSET('Water Data'!$H$27,0,10*ROW('Water Data'!H158)))</f>
        <v/>
      </c>
      <c r="CF164" s="296" t="str">
        <f ca="true">+IF(OFFSET('Water Data'!$H$28,0,10*ROW('Water Data'!H158))="","",OFFSET('Water Data'!$H$28,0,10*ROW('Water Data'!H158)))</f>
        <v/>
      </c>
      <c r="CG164" s="296" t="str">
        <f ca="true">+IF(OFFSET('Water Data'!$H$29,0,10*ROW('Water Data'!H158))="","",OFFSET('Water Data'!$H$29,0,10*ROW('Water Data'!H158)))</f>
        <v/>
      </c>
      <c r="CH164" s="296" t="str">
        <f ca="true">+IF(OFFSET('Water Data'!$I$27,0,10*ROW('Water Data'!I158))="","",OFFSET('Water Data'!$I$27,0,10*ROW('Water Data'!I158)))</f>
        <v/>
      </c>
      <c r="CI164" s="296" t="str">
        <f ca="true">+IF(OFFSET('Water Data'!$I$28,0,10*ROW('Water Data'!I158))="","",OFFSET('Water Data'!$I$28,0,10*ROW('Water Data'!I158)))</f>
        <v/>
      </c>
      <c r="CJ164" s="296" t="str">
        <f ca="true">+IF(OFFSET('Water Data'!$I$29,0,10*ROW('Water Data'!I158))="","",OFFSET('Water Data'!$I$29,0,10*ROW('Water Data'!I158)))</f>
        <v/>
      </c>
      <c r="CK164" s="296" t="str">
        <f ca="true">+IF(OFFSET('Sanitation Data'!$D$28,0,10*ROW('Sanitation Data'!D158))="","",OFFSET('Sanitation Data'!$D$28,0,10*ROW('Sanitation Data'!D158)))</f>
        <v/>
      </c>
      <c r="CL164" s="296" t="str">
        <f ca="true">+IF(OFFSET('Sanitation Data'!$D$29,0,10*ROW('Sanitation Data'!D158))="","",OFFSET('Sanitation Data'!$D$29,0,10*ROW('Sanitation Data'!D158)))</f>
        <v/>
      </c>
      <c r="CM164" s="296" t="str">
        <f ca="true">+IF(OFFSET('Sanitation Data'!$D$30,0,10*ROW('Sanitation Data'!D158))="","",OFFSET('Sanitation Data'!$D$30,0,10*ROW('Sanitation Data'!D158)))</f>
        <v/>
      </c>
      <c r="CN164" s="296" t="str">
        <f ca="true">+IF(OFFSET('Sanitation Data'!$D$31,0,10*ROW('Sanitation Data'!D158))="","",OFFSET('Sanitation Data'!$D$31,0,10*ROW('Sanitation Data'!D158)))</f>
        <v/>
      </c>
      <c r="CO164" s="296" t="str">
        <f ca="true">+IF(OFFSET('Sanitation Data'!$D$32,0,10*ROW('Sanitation Data'!D158))="","",OFFSET('Sanitation Data'!$D$32,0,10*ROW('Sanitation Data'!D158)))</f>
        <v/>
      </c>
      <c r="CP164" s="296" t="str">
        <f ca="true">+IF(OFFSET('Sanitation Data'!$E$28,0,10*ROW('Sanitation Data'!E158))="","",OFFSET('Sanitation Data'!$E$28,0,10*ROW('Sanitation Data'!E158)))</f>
        <v/>
      </c>
      <c r="CQ164" s="296" t="str">
        <f ca="true">+IF(OFFSET('Sanitation Data'!$E$29,0,10*ROW('Sanitation Data'!E158))="","",OFFSET('Sanitation Data'!$E$29,0,10*ROW('Sanitation Data'!E158)))</f>
        <v/>
      </c>
      <c r="CR164" s="296" t="str">
        <f ca="true">+IF(OFFSET('Sanitation Data'!$E$30,0,10*ROW('Sanitation Data'!E158))="","",OFFSET('Sanitation Data'!$E$30,0,10*ROW('Sanitation Data'!E158)))</f>
        <v/>
      </c>
      <c r="CS164" s="296" t="str">
        <f ca="true">+IF(OFFSET('Sanitation Data'!$E$31,0,10*ROW('Sanitation Data'!E158))="","",OFFSET('Sanitation Data'!$E$31,0,10*ROW('Sanitation Data'!E158)))</f>
        <v/>
      </c>
      <c r="CT164" s="296" t="str">
        <f ca="true">+IF(OFFSET('Sanitation Data'!$E$32,0,10*ROW('Sanitation Data'!E158))="","",OFFSET('Sanitation Data'!$E$32,0,10*ROW('Sanitation Data'!E158)))</f>
        <v/>
      </c>
      <c r="CU164" s="296" t="str">
        <f ca="true">+IF(OFFSET('Sanitation Data'!$F$28,0,10*ROW('Sanitation Data'!F158))="","",OFFSET('Sanitation Data'!$F$28,0,10*ROW('Sanitation Data'!F158)))</f>
        <v/>
      </c>
      <c r="CV164" s="296" t="str">
        <f ca="true">+IF(OFFSET('Sanitation Data'!$F$29,0,10*ROW('Sanitation Data'!F158))="","",OFFSET('Sanitation Data'!$F$29,0,10*ROW('Sanitation Data'!F158)))</f>
        <v/>
      </c>
      <c r="CW164" s="296" t="str">
        <f ca="true">+IF(OFFSET('Sanitation Data'!$F$30,0,10*ROW('Sanitation Data'!F158))="","",OFFSET('Sanitation Data'!$F$30,0,10*ROW('Sanitation Data'!F158)))</f>
        <v/>
      </c>
      <c r="CX164" s="296" t="str">
        <f ca="true">+IF(OFFSET('Sanitation Data'!$F$31,0,10*ROW('Sanitation Data'!F158))="","",OFFSET('Sanitation Data'!$F$31,0,10*ROW('Sanitation Data'!F158)))</f>
        <v/>
      </c>
      <c r="CY164" s="296" t="str">
        <f ca="true">+IF(OFFSET('Sanitation Data'!$F$32,0,10*ROW('Sanitation Data'!F158))="","",OFFSET('Sanitation Data'!$F$32,0,10*ROW('Sanitation Data'!F158)))</f>
        <v/>
      </c>
      <c r="CZ164" s="296" t="str">
        <f ca="true">+IF(OFFSET('Sanitation Data'!$G$28,0,10*ROW('Sanitation Data'!G158))="","",OFFSET('Sanitation Data'!$G$28,0,10*ROW('Sanitation Data'!G158)))</f>
        <v/>
      </c>
      <c r="DA164" s="296" t="str">
        <f ca="true">+IF(OFFSET('Sanitation Data'!$G$29,0,10*ROW('Sanitation Data'!G158))="","",OFFSET('Sanitation Data'!$G$29,0,10*ROW('Sanitation Data'!G158)))</f>
        <v/>
      </c>
      <c r="DB164" s="296" t="str">
        <f ca="true">+IF(OFFSET('Sanitation Data'!$G$30,0,10*ROW('Sanitation Data'!G158))="","",OFFSET('Sanitation Data'!$G$30,0,10*ROW('Sanitation Data'!G158)))</f>
        <v/>
      </c>
      <c r="DC164" s="296" t="str">
        <f ca="true">+IF(OFFSET('Sanitation Data'!$G$31,0,10*ROW('Sanitation Data'!G158))="","",OFFSET('Sanitation Data'!$G$31,0,10*ROW('Sanitation Data'!G158)))</f>
        <v/>
      </c>
      <c r="DD164" s="296" t="str">
        <f ca="true">+IF(OFFSET('Sanitation Data'!$G$32,0,10*ROW('Sanitation Data'!G158))="","",OFFSET('Sanitation Data'!$G$32,0,10*ROW('Sanitation Data'!G158)))</f>
        <v/>
      </c>
      <c r="DE164" s="296" t="str">
        <f ca="true">+IF(OFFSET('Sanitation Data'!$H$28,0,10*ROW('Sanitation Data'!H158))="","",OFFSET('Sanitation Data'!$H$28,0,10*ROW('Sanitation Data'!H158)))</f>
        <v/>
      </c>
      <c r="DF164" s="296" t="str">
        <f ca="true">+IF(OFFSET('Sanitation Data'!$H$29,0,10*ROW('Sanitation Data'!H158))="","",OFFSET('Sanitation Data'!$H$29,0,10*ROW('Sanitation Data'!H158)))</f>
        <v/>
      </c>
      <c r="DG164" s="296" t="str">
        <f ca="true">+IF(OFFSET('Sanitation Data'!$H$30,0,10*ROW('Sanitation Data'!H158))="","",OFFSET('Sanitation Data'!$H$30,0,10*ROW('Sanitation Data'!H158)))</f>
        <v/>
      </c>
      <c r="DH164" s="296" t="str">
        <f ca="true">+IF(OFFSET('Sanitation Data'!$H$31,0,10*ROW('Sanitation Data'!H158))="","",OFFSET('Sanitation Data'!$H$31,0,10*ROW('Sanitation Data'!H158)))</f>
        <v/>
      </c>
      <c r="DI164" s="296" t="str">
        <f ca="true">+IF(OFFSET('Sanitation Data'!$H$32,0,10*ROW('Sanitation Data'!H158))="","",OFFSET('Sanitation Data'!$H$32,0,10*ROW('Sanitation Data'!H158)))</f>
        <v/>
      </c>
      <c r="DJ164" s="296" t="str">
        <f ca="true">+IF(OFFSET('Sanitation Data'!$I$28,0,10*ROW('Sanitation Data'!I158))="","",OFFSET('Sanitation Data'!$I$28,0,10*ROW('Sanitation Data'!I158)))</f>
        <v/>
      </c>
      <c r="DK164" s="296" t="str">
        <f ca="true">+IF(OFFSET('Sanitation Data'!$I$29,0,10*ROW('Sanitation Data'!I158))="","",OFFSET('Sanitation Data'!$I$29,0,10*ROW('Sanitation Data'!I158)))</f>
        <v/>
      </c>
      <c r="DL164" s="296" t="str">
        <f ca="true">+IF(OFFSET('Sanitation Data'!$I$30,0,10*ROW('Sanitation Data'!I158))="","",OFFSET('Sanitation Data'!$I$30,0,10*ROW('Sanitation Data'!I158)))</f>
        <v/>
      </c>
      <c r="DM164" s="296" t="str">
        <f ca="true">+IF(OFFSET('Sanitation Data'!$I$31,0,10*ROW('Sanitation Data'!I158))="","",OFFSET('Sanitation Data'!$I$31,0,10*ROW('Sanitation Data'!I158)))</f>
        <v/>
      </c>
      <c r="DN164" s="296" t="str">
        <f ca="true">+IF(OFFSET('Sanitation Data'!$I$32,0,10*ROW('Sanitation Data'!I158))="","",OFFSET('Sanitation Data'!$I$32,0,10*ROW('Sanitation Data'!I158)))</f>
        <v/>
      </c>
      <c r="DO164" s="296" t="str">
        <f ca="true">+IF(OFFSET('Hygiene Data'!$D$11,0,10*ROW('Hygiene Data'!D158))="","",OFFSET('Hygiene Data'!$D$11,0,10*ROW('Hygiene Data'!D158)))</f>
        <v/>
      </c>
      <c r="DP164" s="296" t="str">
        <f ca="true">+IF(OFFSET('Hygiene Data'!$D$12,0,10*ROW('Hygiene Data'!D158))="","",OFFSET('Hygiene Data'!$D$12,0,10*ROW('Hygiene Data'!D158)))</f>
        <v/>
      </c>
      <c r="DQ164" s="296" t="str">
        <f ca="true">+IF(OFFSET('Hygiene Data'!$D$13,0,10*ROW('Hygiene Data'!D158))="","",OFFSET('Hygiene Data'!$D$13,0,10*ROW('Hygiene Data'!D158)))</f>
        <v/>
      </c>
      <c r="DR164" s="296" t="str">
        <f ca="true">+IF(OFFSET('Hygiene Data'!$E$11,0,10*ROW('Hygiene Data'!E158))="","",OFFSET('Hygiene Data'!$E$11,0,10*ROW('Hygiene Data'!E158)))</f>
        <v/>
      </c>
      <c r="DS164" s="296" t="str">
        <f ca="true">+IF(OFFSET('Hygiene Data'!$E$12,0,10*ROW('Hygiene Data'!E158))="","",OFFSET('Hygiene Data'!$E$12,0,10*ROW('Hygiene Data'!E158)))</f>
        <v/>
      </c>
      <c r="DT164" s="296" t="str">
        <f ca="true">+IF(OFFSET('Hygiene Data'!$E$13,0,10*ROW('Hygiene Data'!E158))="","",OFFSET('Hygiene Data'!$E$13,0,10*ROW('Hygiene Data'!E158)))</f>
        <v/>
      </c>
      <c r="DU164" s="296" t="str">
        <f ca="true">+IF(OFFSET('Hygiene Data'!$F$11,0,10*ROW('Hygiene Data'!F158))="","",OFFSET('Hygiene Data'!$F$11,0,10*ROW('Hygiene Data'!F158)))</f>
        <v/>
      </c>
      <c r="DV164" s="296" t="str">
        <f ca="true">+IF(OFFSET('Hygiene Data'!$F$12,0,10*ROW('Hygiene Data'!F158))="","",OFFSET('Hygiene Data'!$F$12,0,10*ROW('Hygiene Data'!F158)))</f>
        <v/>
      </c>
      <c r="DW164" s="296" t="str">
        <f ca="true">+IF(OFFSET('Hygiene Data'!$F$13,0,10*ROW('Hygiene Data'!F158))="","",OFFSET('Hygiene Data'!$F$13,0,10*ROW('Hygiene Data'!F158)))</f>
        <v/>
      </c>
      <c r="DX164" s="296" t="str">
        <f ca="true">+IF(OFFSET('Hygiene Data'!$G$11,0,10*ROW('Hygiene Data'!G158))="","",OFFSET('Hygiene Data'!$G$11,0,10*ROW('Hygiene Data'!G158)))</f>
        <v/>
      </c>
      <c r="DY164" s="296" t="str">
        <f ca="true">+IF(OFFSET('Hygiene Data'!$G$12,0,10*ROW('Hygiene Data'!G158))="","",OFFSET('Hygiene Data'!$G$12,0,10*ROW('Hygiene Data'!G158)))</f>
        <v/>
      </c>
      <c r="DZ164" s="296" t="str">
        <f ca="true">+IF(OFFSET('Hygiene Data'!$G$13,0,10*ROW('Hygiene Data'!G158))="","",OFFSET('Hygiene Data'!$G$13,0,10*ROW('Hygiene Data'!G158)))</f>
        <v/>
      </c>
      <c r="EA164" s="296" t="str">
        <f ca="true">+IF(OFFSET('Hygiene Data'!$H$11,0,10*ROW('Hygiene Data'!H158))="","",OFFSET('Hygiene Data'!$H$11,0,10*ROW('Hygiene Data'!H158)))</f>
        <v/>
      </c>
      <c r="EB164" s="296" t="str">
        <f ca="true">+IF(OFFSET('Hygiene Data'!$H$12,0,10*ROW('Hygiene Data'!H158))="","",OFFSET('Hygiene Data'!$H$12,0,10*ROW('Hygiene Data'!H158)))</f>
        <v/>
      </c>
      <c r="EC164" s="296" t="str">
        <f ca="true">+IF(OFFSET('Hygiene Data'!$H$13,0,10*ROW('Hygiene Data'!H158))="","",OFFSET('Hygiene Data'!$H$13,0,10*ROW('Hygiene Data'!H158)))</f>
        <v/>
      </c>
      <c r="ED164" s="296" t="str">
        <f ca="true">+IF(OFFSET('Hygiene Data'!$I$11,0,10*ROW('Hygiene Data'!I158))="","",OFFSET('Hygiene Data'!$I$11,0,10*ROW('Hygiene Data'!I158)))</f>
        <v/>
      </c>
      <c r="EE164" s="296" t="str">
        <f ca="true">+IF(OFFSET('Hygiene Data'!$I$12,0,10*ROW('Hygiene Data'!I158))="","",OFFSET('Hygiene Data'!$I$12,0,10*ROW('Hygiene Data'!I158)))</f>
        <v/>
      </c>
      <c r="EF164" s="296"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8" t="str">
        <f t="shared" ca="true" si="2"/>
        <v/>
      </c>
      <c r="D165" s="9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6"/>
      <c r="BS165" s="296" t="str">
        <f ca="true">+IF(OFFSET('Water Data'!$D$27,0,10*ROW('Water Data'!D159))="","",OFFSET('Water Data'!$D$27,0,10*ROW('Water Data'!D159)))</f>
        <v/>
      </c>
      <c r="BT165" s="296" t="str">
        <f ca="true">+IF(OFFSET('Water Data'!$D$28,0,10*ROW('Water Data'!D159))="","",OFFSET('Water Data'!$D$28,0,10*ROW('Water Data'!D159)))</f>
        <v/>
      </c>
      <c r="BU165" s="296" t="str">
        <f ca="true">+IF(OFFSET('Water Data'!$D$29,0,10*ROW('Water Data'!D159))="","",OFFSET('Water Data'!$D$29,0,10*ROW('Water Data'!D159)))</f>
        <v/>
      </c>
      <c r="BV165" s="296" t="str">
        <f ca="true">+IF(OFFSET('Water Data'!$E$27,0,10*ROW('Water Data'!E159))="","",OFFSET('Water Data'!$E$27,0,10*ROW('Water Data'!E159)))</f>
        <v/>
      </c>
      <c r="BW165" s="296" t="str">
        <f ca="true">+IF(OFFSET('Water Data'!$E$28,0,10*ROW('Water Data'!E159))="","",OFFSET('Water Data'!$E$28,0,10*ROW('Water Data'!E159)))</f>
        <v/>
      </c>
      <c r="BX165" s="296" t="str">
        <f ca="true">+IF(OFFSET('Water Data'!$E$29,0,10*ROW('Water Data'!E159))="","",OFFSET('Water Data'!$E$29,0,10*ROW('Water Data'!E159)))</f>
        <v/>
      </c>
      <c r="BY165" s="296" t="str">
        <f ca="true">+IF(OFFSET('Water Data'!$F$27,0,10*ROW('Water Data'!F159))="","",OFFSET('Water Data'!$F$27,0,10*ROW('Water Data'!F159)))</f>
        <v/>
      </c>
      <c r="BZ165" s="296" t="str">
        <f ca="true">+IF(OFFSET('Water Data'!$F$28,0,10*ROW('Water Data'!F159))="","",OFFSET('Water Data'!$F$28,0,10*ROW('Water Data'!F159)))</f>
        <v/>
      </c>
      <c r="CA165" s="296" t="str">
        <f ca="true">+IF(OFFSET('Water Data'!$F$29,0,10*ROW('Water Data'!F159))="","",OFFSET('Water Data'!$F$29,0,10*ROW('Water Data'!F159)))</f>
        <v/>
      </c>
      <c r="CB165" s="296" t="str">
        <f ca="true">+IF(OFFSET('Water Data'!$G$27,0,10*ROW('Water Data'!G159))="","",OFFSET('Water Data'!$G$27,0,10*ROW('Water Data'!G159)))</f>
        <v/>
      </c>
      <c r="CC165" s="296" t="str">
        <f ca="true">+IF(OFFSET('Water Data'!$G$28,0,10*ROW('Water Data'!G159))="","",OFFSET('Water Data'!$G$28,0,10*ROW('Water Data'!G159)))</f>
        <v/>
      </c>
      <c r="CD165" s="296" t="str">
        <f ca="true">+IF(OFFSET('Water Data'!$G$29,0,10*ROW('Water Data'!G159))="","",OFFSET('Water Data'!$G$29,0,10*ROW('Water Data'!G159)))</f>
        <v/>
      </c>
      <c r="CE165" s="296" t="str">
        <f ca="true">+IF(OFFSET('Water Data'!$H$27,0,10*ROW('Water Data'!H159))="","",OFFSET('Water Data'!$H$27,0,10*ROW('Water Data'!H159)))</f>
        <v/>
      </c>
      <c r="CF165" s="296" t="str">
        <f ca="true">+IF(OFFSET('Water Data'!$H$28,0,10*ROW('Water Data'!H159))="","",OFFSET('Water Data'!$H$28,0,10*ROW('Water Data'!H159)))</f>
        <v/>
      </c>
      <c r="CG165" s="296" t="str">
        <f ca="true">+IF(OFFSET('Water Data'!$H$29,0,10*ROW('Water Data'!H159))="","",OFFSET('Water Data'!$H$29,0,10*ROW('Water Data'!H159)))</f>
        <v/>
      </c>
      <c r="CH165" s="296" t="str">
        <f ca="true">+IF(OFFSET('Water Data'!$I$27,0,10*ROW('Water Data'!I159))="","",OFFSET('Water Data'!$I$27,0,10*ROW('Water Data'!I159)))</f>
        <v/>
      </c>
      <c r="CI165" s="296" t="str">
        <f ca="true">+IF(OFFSET('Water Data'!$I$28,0,10*ROW('Water Data'!I159))="","",OFFSET('Water Data'!$I$28,0,10*ROW('Water Data'!I159)))</f>
        <v/>
      </c>
      <c r="CJ165" s="296" t="str">
        <f ca="true">+IF(OFFSET('Water Data'!$I$29,0,10*ROW('Water Data'!I159))="","",OFFSET('Water Data'!$I$29,0,10*ROW('Water Data'!I159)))</f>
        <v/>
      </c>
      <c r="CK165" s="296" t="str">
        <f ca="true">+IF(OFFSET('Sanitation Data'!$D$28,0,10*ROW('Sanitation Data'!D159))="","",OFFSET('Sanitation Data'!$D$28,0,10*ROW('Sanitation Data'!D159)))</f>
        <v/>
      </c>
      <c r="CL165" s="296" t="str">
        <f ca="true">+IF(OFFSET('Sanitation Data'!$D$29,0,10*ROW('Sanitation Data'!D159))="","",OFFSET('Sanitation Data'!$D$29,0,10*ROW('Sanitation Data'!D159)))</f>
        <v/>
      </c>
      <c r="CM165" s="296" t="str">
        <f ca="true">+IF(OFFSET('Sanitation Data'!$D$30,0,10*ROW('Sanitation Data'!D159))="","",OFFSET('Sanitation Data'!$D$30,0,10*ROW('Sanitation Data'!D159)))</f>
        <v/>
      </c>
      <c r="CN165" s="296" t="str">
        <f ca="true">+IF(OFFSET('Sanitation Data'!$D$31,0,10*ROW('Sanitation Data'!D159))="","",OFFSET('Sanitation Data'!$D$31,0,10*ROW('Sanitation Data'!D159)))</f>
        <v/>
      </c>
      <c r="CO165" s="296" t="str">
        <f ca="true">+IF(OFFSET('Sanitation Data'!$D$32,0,10*ROW('Sanitation Data'!D159))="","",OFFSET('Sanitation Data'!$D$32,0,10*ROW('Sanitation Data'!D159)))</f>
        <v/>
      </c>
      <c r="CP165" s="296" t="str">
        <f ca="true">+IF(OFFSET('Sanitation Data'!$E$28,0,10*ROW('Sanitation Data'!E159))="","",OFFSET('Sanitation Data'!$E$28,0,10*ROW('Sanitation Data'!E159)))</f>
        <v/>
      </c>
      <c r="CQ165" s="296" t="str">
        <f ca="true">+IF(OFFSET('Sanitation Data'!$E$29,0,10*ROW('Sanitation Data'!E159))="","",OFFSET('Sanitation Data'!$E$29,0,10*ROW('Sanitation Data'!E159)))</f>
        <v/>
      </c>
      <c r="CR165" s="296" t="str">
        <f ca="true">+IF(OFFSET('Sanitation Data'!$E$30,0,10*ROW('Sanitation Data'!E159))="","",OFFSET('Sanitation Data'!$E$30,0,10*ROW('Sanitation Data'!E159)))</f>
        <v/>
      </c>
      <c r="CS165" s="296" t="str">
        <f ca="true">+IF(OFFSET('Sanitation Data'!$E$31,0,10*ROW('Sanitation Data'!E159))="","",OFFSET('Sanitation Data'!$E$31,0,10*ROW('Sanitation Data'!E159)))</f>
        <v/>
      </c>
      <c r="CT165" s="296" t="str">
        <f ca="true">+IF(OFFSET('Sanitation Data'!$E$32,0,10*ROW('Sanitation Data'!E159))="","",OFFSET('Sanitation Data'!$E$32,0,10*ROW('Sanitation Data'!E159)))</f>
        <v/>
      </c>
      <c r="CU165" s="296" t="str">
        <f ca="true">+IF(OFFSET('Sanitation Data'!$F$28,0,10*ROW('Sanitation Data'!F159))="","",OFFSET('Sanitation Data'!$F$28,0,10*ROW('Sanitation Data'!F159)))</f>
        <v/>
      </c>
      <c r="CV165" s="296" t="str">
        <f ca="true">+IF(OFFSET('Sanitation Data'!$F$29,0,10*ROW('Sanitation Data'!F159))="","",OFFSET('Sanitation Data'!$F$29,0,10*ROW('Sanitation Data'!F159)))</f>
        <v/>
      </c>
      <c r="CW165" s="296" t="str">
        <f ca="true">+IF(OFFSET('Sanitation Data'!$F$30,0,10*ROW('Sanitation Data'!F159))="","",OFFSET('Sanitation Data'!$F$30,0,10*ROW('Sanitation Data'!F159)))</f>
        <v/>
      </c>
      <c r="CX165" s="296" t="str">
        <f ca="true">+IF(OFFSET('Sanitation Data'!$F$31,0,10*ROW('Sanitation Data'!F159))="","",OFFSET('Sanitation Data'!$F$31,0,10*ROW('Sanitation Data'!F159)))</f>
        <v/>
      </c>
      <c r="CY165" s="296" t="str">
        <f ca="true">+IF(OFFSET('Sanitation Data'!$F$32,0,10*ROW('Sanitation Data'!F159))="","",OFFSET('Sanitation Data'!$F$32,0,10*ROW('Sanitation Data'!F159)))</f>
        <v/>
      </c>
      <c r="CZ165" s="296" t="str">
        <f ca="true">+IF(OFFSET('Sanitation Data'!$G$28,0,10*ROW('Sanitation Data'!G159))="","",OFFSET('Sanitation Data'!$G$28,0,10*ROW('Sanitation Data'!G159)))</f>
        <v/>
      </c>
      <c r="DA165" s="296" t="str">
        <f ca="true">+IF(OFFSET('Sanitation Data'!$G$29,0,10*ROW('Sanitation Data'!G159))="","",OFFSET('Sanitation Data'!$G$29,0,10*ROW('Sanitation Data'!G159)))</f>
        <v/>
      </c>
      <c r="DB165" s="296" t="str">
        <f ca="true">+IF(OFFSET('Sanitation Data'!$G$30,0,10*ROW('Sanitation Data'!G159))="","",OFFSET('Sanitation Data'!$G$30,0,10*ROW('Sanitation Data'!G159)))</f>
        <v/>
      </c>
      <c r="DC165" s="296" t="str">
        <f ca="true">+IF(OFFSET('Sanitation Data'!$G$31,0,10*ROW('Sanitation Data'!G159))="","",OFFSET('Sanitation Data'!$G$31,0,10*ROW('Sanitation Data'!G159)))</f>
        <v/>
      </c>
      <c r="DD165" s="296" t="str">
        <f ca="true">+IF(OFFSET('Sanitation Data'!$G$32,0,10*ROW('Sanitation Data'!G159))="","",OFFSET('Sanitation Data'!$G$32,0,10*ROW('Sanitation Data'!G159)))</f>
        <v/>
      </c>
      <c r="DE165" s="296" t="str">
        <f ca="true">+IF(OFFSET('Sanitation Data'!$H$28,0,10*ROW('Sanitation Data'!H159))="","",OFFSET('Sanitation Data'!$H$28,0,10*ROW('Sanitation Data'!H159)))</f>
        <v/>
      </c>
      <c r="DF165" s="296" t="str">
        <f ca="true">+IF(OFFSET('Sanitation Data'!$H$29,0,10*ROW('Sanitation Data'!H159))="","",OFFSET('Sanitation Data'!$H$29,0,10*ROW('Sanitation Data'!H159)))</f>
        <v/>
      </c>
      <c r="DG165" s="296" t="str">
        <f ca="true">+IF(OFFSET('Sanitation Data'!$H$30,0,10*ROW('Sanitation Data'!H159))="","",OFFSET('Sanitation Data'!$H$30,0,10*ROW('Sanitation Data'!H159)))</f>
        <v/>
      </c>
      <c r="DH165" s="296" t="str">
        <f ca="true">+IF(OFFSET('Sanitation Data'!$H$31,0,10*ROW('Sanitation Data'!H159))="","",OFFSET('Sanitation Data'!$H$31,0,10*ROW('Sanitation Data'!H159)))</f>
        <v/>
      </c>
      <c r="DI165" s="296" t="str">
        <f ca="true">+IF(OFFSET('Sanitation Data'!$H$32,0,10*ROW('Sanitation Data'!H159))="","",OFFSET('Sanitation Data'!$H$32,0,10*ROW('Sanitation Data'!H159)))</f>
        <v/>
      </c>
      <c r="DJ165" s="296" t="str">
        <f ca="true">+IF(OFFSET('Sanitation Data'!$I$28,0,10*ROW('Sanitation Data'!I159))="","",OFFSET('Sanitation Data'!$I$28,0,10*ROW('Sanitation Data'!I159)))</f>
        <v/>
      </c>
      <c r="DK165" s="296" t="str">
        <f ca="true">+IF(OFFSET('Sanitation Data'!$I$29,0,10*ROW('Sanitation Data'!I159))="","",OFFSET('Sanitation Data'!$I$29,0,10*ROW('Sanitation Data'!I159)))</f>
        <v/>
      </c>
      <c r="DL165" s="296" t="str">
        <f ca="true">+IF(OFFSET('Sanitation Data'!$I$30,0,10*ROW('Sanitation Data'!I159))="","",OFFSET('Sanitation Data'!$I$30,0,10*ROW('Sanitation Data'!I159)))</f>
        <v/>
      </c>
      <c r="DM165" s="296" t="str">
        <f ca="true">+IF(OFFSET('Sanitation Data'!$I$31,0,10*ROW('Sanitation Data'!I159))="","",OFFSET('Sanitation Data'!$I$31,0,10*ROW('Sanitation Data'!I159)))</f>
        <v/>
      </c>
      <c r="DN165" s="296" t="str">
        <f ca="true">+IF(OFFSET('Sanitation Data'!$I$32,0,10*ROW('Sanitation Data'!I159))="","",OFFSET('Sanitation Data'!$I$32,0,10*ROW('Sanitation Data'!I159)))</f>
        <v/>
      </c>
      <c r="DO165" s="296" t="str">
        <f ca="true">+IF(OFFSET('Hygiene Data'!$D$11,0,10*ROW('Hygiene Data'!D159))="","",OFFSET('Hygiene Data'!$D$11,0,10*ROW('Hygiene Data'!D159)))</f>
        <v/>
      </c>
      <c r="DP165" s="296" t="str">
        <f ca="true">+IF(OFFSET('Hygiene Data'!$D$12,0,10*ROW('Hygiene Data'!D159))="","",OFFSET('Hygiene Data'!$D$12,0,10*ROW('Hygiene Data'!D159)))</f>
        <v/>
      </c>
      <c r="DQ165" s="296" t="str">
        <f ca="true">+IF(OFFSET('Hygiene Data'!$D$13,0,10*ROW('Hygiene Data'!D159))="","",OFFSET('Hygiene Data'!$D$13,0,10*ROW('Hygiene Data'!D159)))</f>
        <v/>
      </c>
      <c r="DR165" s="296" t="str">
        <f ca="true">+IF(OFFSET('Hygiene Data'!$E$11,0,10*ROW('Hygiene Data'!E159))="","",OFFSET('Hygiene Data'!$E$11,0,10*ROW('Hygiene Data'!E159)))</f>
        <v/>
      </c>
      <c r="DS165" s="296" t="str">
        <f ca="true">+IF(OFFSET('Hygiene Data'!$E$12,0,10*ROW('Hygiene Data'!E159))="","",OFFSET('Hygiene Data'!$E$12,0,10*ROW('Hygiene Data'!E159)))</f>
        <v/>
      </c>
      <c r="DT165" s="296" t="str">
        <f ca="true">+IF(OFFSET('Hygiene Data'!$E$13,0,10*ROW('Hygiene Data'!E159))="","",OFFSET('Hygiene Data'!$E$13,0,10*ROW('Hygiene Data'!E159)))</f>
        <v/>
      </c>
      <c r="DU165" s="296" t="str">
        <f ca="true">+IF(OFFSET('Hygiene Data'!$F$11,0,10*ROW('Hygiene Data'!F159))="","",OFFSET('Hygiene Data'!$F$11,0,10*ROW('Hygiene Data'!F159)))</f>
        <v/>
      </c>
      <c r="DV165" s="296" t="str">
        <f ca="true">+IF(OFFSET('Hygiene Data'!$F$12,0,10*ROW('Hygiene Data'!F159))="","",OFFSET('Hygiene Data'!$F$12,0,10*ROW('Hygiene Data'!F159)))</f>
        <v/>
      </c>
      <c r="DW165" s="296" t="str">
        <f ca="true">+IF(OFFSET('Hygiene Data'!$F$13,0,10*ROW('Hygiene Data'!F159))="","",OFFSET('Hygiene Data'!$F$13,0,10*ROW('Hygiene Data'!F159)))</f>
        <v/>
      </c>
      <c r="DX165" s="296" t="str">
        <f ca="true">+IF(OFFSET('Hygiene Data'!$G$11,0,10*ROW('Hygiene Data'!G159))="","",OFFSET('Hygiene Data'!$G$11,0,10*ROW('Hygiene Data'!G159)))</f>
        <v/>
      </c>
      <c r="DY165" s="296" t="str">
        <f ca="true">+IF(OFFSET('Hygiene Data'!$G$12,0,10*ROW('Hygiene Data'!G159))="","",OFFSET('Hygiene Data'!$G$12,0,10*ROW('Hygiene Data'!G159)))</f>
        <v/>
      </c>
      <c r="DZ165" s="296" t="str">
        <f ca="true">+IF(OFFSET('Hygiene Data'!$G$13,0,10*ROW('Hygiene Data'!G159))="","",OFFSET('Hygiene Data'!$G$13,0,10*ROW('Hygiene Data'!G159)))</f>
        <v/>
      </c>
      <c r="EA165" s="296" t="str">
        <f ca="true">+IF(OFFSET('Hygiene Data'!$H$11,0,10*ROW('Hygiene Data'!H159))="","",OFFSET('Hygiene Data'!$H$11,0,10*ROW('Hygiene Data'!H159)))</f>
        <v/>
      </c>
      <c r="EB165" s="296" t="str">
        <f ca="true">+IF(OFFSET('Hygiene Data'!$H$12,0,10*ROW('Hygiene Data'!H159))="","",OFFSET('Hygiene Data'!$H$12,0,10*ROW('Hygiene Data'!H159)))</f>
        <v/>
      </c>
      <c r="EC165" s="296" t="str">
        <f ca="true">+IF(OFFSET('Hygiene Data'!$H$13,0,10*ROW('Hygiene Data'!H159))="","",OFFSET('Hygiene Data'!$H$13,0,10*ROW('Hygiene Data'!H159)))</f>
        <v/>
      </c>
      <c r="ED165" s="296" t="str">
        <f ca="true">+IF(OFFSET('Hygiene Data'!$I$11,0,10*ROW('Hygiene Data'!I159))="","",OFFSET('Hygiene Data'!$I$11,0,10*ROW('Hygiene Data'!I159)))</f>
        <v/>
      </c>
      <c r="EE165" s="296" t="str">
        <f ca="true">+IF(OFFSET('Hygiene Data'!$I$12,0,10*ROW('Hygiene Data'!I159))="","",OFFSET('Hygiene Data'!$I$12,0,10*ROW('Hygiene Data'!I159)))</f>
        <v/>
      </c>
      <c r="EF165" s="296"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8" t="str">
        <f t="shared" ca="true" si="2"/>
        <v/>
      </c>
      <c r="D166" s="9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6"/>
      <c r="BS166" s="296" t="str">
        <f ca="true">+IF(OFFSET('Water Data'!$D$27,0,10*ROW('Water Data'!D160))="","",OFFSET('Water Data'!$D$27,0,10*ROW('Water Data'!D160)))</f>
        <v/>
      </c>
      <c r="BT166" s="296" t="str">
        <f ca="true">+IF(OFFSET('Water Data'!$D$28,0,10*ROW('Water Data'!D160))="","",OFFSET('Water Data'!$D$28,0,10*ROW('Water Data'!D160)))</f>
        <v/>
      </c>
      <c r="BU166" s="296" t="str">
        <f ca="true">+IF(OFFSET('Water Data'!$D$29,0,10*ROW('Water Data'!D160))="","",OFFSET('Water Data'!$D$29,0,10*ROW('Water Data'!D160)))</f>
        <v/>
      </c>
      <c r="BV166" s="296" t="str">
        <f ca="true">+IF(OFFSET('Water Data'!$E$27,0,10*ROW('Water Data'!E160))="","",OFFSET('Water Data'!$E$27,0,10*ROW('Water Data'!E160)))</f>
        <v/>
      </c>
      <c r="BW166" s="296" t="str">
        <f ca="true">+IF(OFFSET('Water Data'!$E$28,0,10*ROW('Water Data'!E160))="","",OFFSET('Water Data'!$E$28,0,10*ROW('Water Data'!E160)))</f>
        <v/>
      </c>
      <c r="BX166" s="296" t="str">
        <f ca="true">+IF(OFFSET('Water Data'!$E$29,0,10*ROW('Water Data'!E160))="","",OFFSET('Water Data'!$E$29,0,10*ROW('Water Data'!E160)))</f>
        <v/>
      </c>
      <c r="BY166" s="296" t="str">
        <f ca="true">+IF(OFFSET('Water Data'!$F$27,0,10*ROW('Water Data'!F160))="","",OFFSET('Water Data'!$F$27,0,10*ROW('Water Data'!F160)))</f>
        <v/>
      </c>
      <c r="BZ166" s="296" t="str">
        <f ca="true">+IF(OFFSET('Water Data'!$F$28,0,10*ROW('Water Data'!F160))="","",OFFSET('Water Data'!$F$28,0,10*ROW('Water Data'!F160)))</f>
        <v/>
      </c>
      <c r="CA166" s="296" t="str">
        <f ca="true">+IF(OFFSET('Water Data'!$F$29,0,10*ROW('Water Data'!F160))="","",OFFSET('Water Data'!$F$29,0,10*ROW('Water Data'!F160)))</f>
        <v/>
      </c>
      <c r="CB166" s="296" t="str">
        <f ca="true">+IF(OFFSET('Water Data'!$G$27,0,10*ROW('Water Data'!G160))="","",OFFSET('Water Data'!$G$27,0,10*ROW('Water Data'!G160)))</f>
        <v/>
      </c>
      <c r="CC166" s="296" t="str">
        <f ca="true">+IF(OFFSET('Water Data'!$G$28,0,10*ROW('Water Data'!G160))="","",OFFSET('Water Data'!$G$28,0,10*ROW('Water Data'!G160)))</f>
        <v/>
      </c>
      <c r="CD166" s="296" t="str">
        <f ca="true">+IF(OFFSET('Water Data'!$G$29,0,10*ROW('Water Data'!G160))="","",OFFSET('Water Data'!$G$29,0,10*ROW('Water Data'!G160)))</f>
        <v/>
      </c>
      <c r="CE166" s="296" t="str">
        <f ca="true">+IF(OFFSET('Water Data'!$H$27,0,10*ROW('Water Data'!H160))="","",OFFSET('Water Data'!$H$27,0,10*ROW('Water Data'!H160)))</f>
        <v/>
      </c>
      <c r="CF166" s="296" t="str">
        <f ca="true">+IF(OFFSET('Water Data'!$H$28,0,10*ROW('Water Data'!H160))="","",OFFSET('Water Data'!$H$28,0,10*ROW('Water Data'!H160)))</f>
        <v/>
      </c>
      <c r="CG166" s="296" t="str">
        <f ca="true">+IF(OFFSET('Water Data'!$H$29,0,10*ROW('Water Data'!H160))="","",OFFSET('Water Data'!$H$29,0,10*ROW('Water Data'!H160)))</f>
        <v/>
      </c>
      <c r="CH166" s="296" t="str">
        <f ca="true">+IF(OFFSET('Water Data'!$I$27,0,10*ROW('Water Data'!I160))="","",OFFSET('Water Data'!$I$27,0,10*ROW('Water Data'!I160)))</f>
        <v/>
      </c>
      <c r="CI166" s="296" t="str">
        <f ca="true">+IF(OFFSET('Water Data'!$I$28,0,10*ROW('Water Data'!I160))="","",OFFSET('Water Data'!$I$28,0,10*ROW('Water Data'!I160)))</f>
        <v/>
      </c>
      <c r="CJ166" s="296" t="str">
        <f ca="true">+IF(OFFSET('Water Data'!$I$29,0,10*ROW('Water Data'!I160))="","",OFFSET('Water Data'!$I$29,0,10*ROW('Water Data'!I160)))</f>
        <v/>
      </c>
      <c r="CK166" s="296" t="str">
        <f ca="true">+IF(OFFSET('Sanitation Data'!$D$28,0,10*ROW('Sanitation Data'!D160))="","",OFFSET('Sanitation Data'!$D$28,0,10*ROW('Sanitation Data'!D160)))</f>
        <v/>
      </c>
      <c r="CL166" s="296" t="str">
        <f ca="true">+IF(OFFSET('Sanitation Data'!$D$29,0,10*ROW('Sanitation Data'!D160))="","",OFFSET('Sanitation Data'!$D$29,0,10*ROW('Sanitation Data'!D160)))</f>
        <v/>
      </c>
      <c r="CM166" s="296" t="str">
        <f ca="true">+IF(OFFSET('Sanitation Data'!$D$30,0,10*ROW('Sanitation Data'!D160))="","",OFFSET('Sanitation Data'!$D$30,0,10*ROW('Sanitation Data'!D160)))</f>
        <v/>
      </c>
      <c r="CN166" s="296" t="str">
        <f ca="true">+IF(OFFSET('Sanitation Data'!$D$31,0,10*ROW('Sanitation Data'!D160))="","",OFFSET('Sanitation Data'!$D$31,0,10*ROW('Sanitation Data'!D160)))</f>
        <v/>
      </c>
      <c r="CO166" s="296" t="str">
        <f ca="true">+IF(OFFSET('Sanitation Data'!$D$32,0,10*ROW('Sanitation Data'!D160))="","",OFFSET('Sanitation Data'!$D$32,0,10*ROW('Sanitation Data'!D160)))</f>
        <v/>
      </c>
      <c r="CP166" s="296" t="str">
        <f ca="true">+IF(OFFSET('Sanitation Data'!$E$28,0,10*ROW('Sanitation Data'!E160))="","",OFFSET('Sanitation Data'!$E$28,0,10*ROW('Sanitation Data'!E160)))</f>
        <v/>
      </c>
      <c r="CQ166" s="296" t="str">
        <f ca="true">+IF(OFFSET('Sanitation Data'!$E$29,0,10*ROW('Sanitation Data'!E160))="","",OFFSET('Sanitation Data'!$E$29,0,10*ROW('Sanitation Data'!E160)))</f>
        <v/>
      </c>
      <c r="CR166" s="296" t="str">
        <f ca="true">+IF(OFFSET('Sanitation Data'!$E$30,0,10*ROW('Sanitation Data'!E160))="","",OFFSET('Sanitation Data'!$E$30,0,10*ROW('Sanitation Data'!E160)))</f>
        <v/>
      </c>
      <c r="CS166" s="296" t="str">
        <f ca="true">+IF(OFFSET('Sanitation Data'!$E$31,0,10*ROW('Sanitation Data'!E160))="","",OFFSET('Sanitation Data'!$E$31,0,10*ROW('Sanitation Data'!E160)))</f>
        <v/>
      </c>
      <c r="CT166" s="296" t="str">
        <f ca="true">+IF(OFFSET('Sanitation Data'!$E$32,0,10*ROW('Sanitation Data'!E160))="","",OFFSET('Sanitation Data'!$E$32,0,10*ROW('Sanitation Data'!E160)))</f>
        <v/>
      </c>
      <c r="CU166" s="296" t="str">
        <f ca="true">+IF(OFFSET('Sanitation Data'!$F$28,0,10*ROW('Sanitation Data'!F160))="","",OFFSET('Sanitation Data'!$F$28,0,10*ROW('Sanitation Data'!F160)))</f>
        <v/>
      </c>
      <c r="CV166" s="296" t="str">
        <f ca="true">+IF(OFFSET('Sanitation Data'!$F$29,0,10*ROW('Sanitation Data'!F160))="","",OFFSET('Sanitation Data'!$F$29,0,10*ROW('Sanitation Data'!F160)))</f>
        <v/>
      </c>
      <c r="CW166" s="296" t="str">
        <f ca="true">+IF(OFFSET('Sanitation Data'!$F$30,0,10*ROW('Sanitation Data'!F160))="","",OFFSET('Sanitation Data'!$F$30,0,10*ROW('Sanitation Data'!F160)))</f>
        <v/>
      </c>
      <c r="CX166" s="296" t="str">
        <f ca="true">+IF(OFFSET('Sanitation Data'!$F$31,0,10*ROW('Sanitation Data'!F160))="","",OFFSET('Sanitation Data'!$F$31,0,10*ROW('Sanitation Data'!F160)))</f>
        <v/>
      </c>
      <c r="CY166" s="296" t="str">
        <f ca="true">+IF(OFFSET('Sanitation Data'!$F$32,0,10*ROW('Sanitation Data'!F160))="","",OFFSET('Sanitation Data'!$F$32,0,10*ROW('Sanitation Data'!F160)))</f>
        <v/>
      </c>
      <c r="CZ166" s="296" t="str">
        <f ca="true">+IF(OFFSET('Sanitation Data'!$G$28,0,10*ROW('Sanitation Data'!G160))="","",OFFSET('Sanitation Data'!$G$28,0,10*ROW('Sanitation Data'!G160)))</f>
        <v/>
      </c>
      <c r="DA166" s="296" t="str">
        <f ca="true">+IF(OFFSET('Sanitation Data'!$G$29,0,10*ROW('Sanitation Data'!G160))="","",OFFSET('Sanitation Data'!$G$29,0,10*ROW('Sanitation Data'!G160)))</f>
        <v/>
      </c>
      <c r="DB166" s="296" t="str">
        <f ca="true">+IF(OFFSET('Sanitation Data'!$G$30,0,10*ROW('Sanitation Data'!G160))="","",OFFSET('Sanitation Data'!$G$30,0,10*ROW('Sanitation Data'!G160)))</f>
        <v/>
      </c>
      <c r="DC166" s="296" t="str">
        <f ca="true">+IF(OFFSET('Sanitation Data'!$G$31,0,10*ROW('Sanitation Data'!G160))="","",OFFSET('Sanitation Data'!$G$31,0,10*ROW('Sanitation Data'!G160)))</f>
        <v/>
      </c>
      <c r="DD166" s="296" t="str">
        <f ca="true">+IF(OFFSET('Sanitation Data'!$G$32,0,10*ROW('Sanitation Data'!G160))="","",OFFSET('Sanitation Data'!$G$32,0,10*ROW('Sanitation Data'!G160)))</f>
        <v/>
      </c>
      <c r="DE166" s="296" t="str">
        <f ca="true">+IF(OFFSET('Sanitation Data'!$H$28,0,10*ROW('Sanitation Data'!H160))="","",OFFSET('Sanitation Data'!$H$28,0,10*ROW('Sanitation Data'!H160)))</f>
        <v/>
      </c>
      <c r="DF166" s="296" t="str">
        <f ca="true">+IF(OFFSET('Sanitation Data'!$H$29,0,10*ROW('Sanitation Data'!H160))="","",OFFSET('Sanitation Data'!$H$29,0,10*ROW('Sanitation Data'!H160)))</f>
        <v/>
      </c>
      <c r="DG166" s="296" t="str">
        <f ca="true">+IF(OFFSET('Sanitation Data'!$H$30,0,10*ROW('Sanitation Data'!H160))="","",OFFSET('Sanitation Data'!$H$30,0,10*ROW('Sanitation Data'!H160)))</f>
        <v/>
      </c>
      <c r="DH166" s="296" t="str">
        <f ca="true">+IF(OFFSET('Sanitation Data'!$H$31,0,10*ROW('Sanitation Data'!H160))="","",OFFSET('Sanitation Data'!$H$31,0,10*ROW('Sanitation Data'!H160)))</f>
        <v/>
      </c>
      <c r="DI166" s="296" t="str">
        <f ca="true">+IF(OFFSET('Sanitation Data'!$H$32,0,10*ROW('Sanitation Data'!H160))="","",OFFSET('Sanitation Data'!$H$32,0,10*ROW('Sanitation Data'!H160)))</f>
        <v/>
      </c>
      <c r="DJ166" s="296" t="str">
        <f ca="true">+IF(OFFSET('Sanitation Data'!$I$28,0,10*ROW('Sanitation Data'!I160))="","",OFFSET('Sanitation Data'!$I$28,0,10*ROW('Sanitation Data'!I160)))</f>
        <v/>
      </c>
      <c r="DK166" s="296" t="str">
        <f ca="true">+IF(OFFSET('Sanitation Data'!$I$29,0,10*ROW('Sanitation Data'!I160))="","",OFFSET('Sanitation Data'!$I$29,0,10*ROW('Sanitation Data'!I160)))</f>
        <v/>
      </c>
      <c r="DL166" s="296" t="str">
        <f ca="true">+IF(OFFSET('Sanitation Data'!$I$30,0,10*ROW('Sanitation Data'!I160))="","",OFFSET('Sanitation Data'!$I$30,0,10*ROW('Sanitation Data'!I160)))</f>
        <v/>
      </c>
      <c r="DM166" s="296" t="str">
        <f ca="true">+IF(OFFSET('Sanitation Data'!$I$31,0,10*ROW('Sanitation Data'!I160))="","",OFFSET('Sanitation Data'!$I$31,0,10*ROW('Sanitation Data'!I160)))</f>
        <v/>
      </c>
      <c r="DN166" s="296" t="str">
        <f ca="true">+IF(OFFSET('Sanitation Data'!$I$32,0,10*ROW('Sanitation Data'!I160))="","",OFFSET('Sanitation Data'!$I$32,0,10*ROW('Sanitation Data'!I160)))</f>
        <v/>
      </c>
      <c r="DO166" s="296" t="str">
        <f ca="true">+IF(OFFSET('Hygiene Data'!$D$11,0,10*ROW('Hygiene Data'!D160))="","",OFFSET('Hygiene Data'!$D$11,0,10*ROW('Hygiene Data'!D160)))</f>
        <v/>
      </c>
      <c r="DP166" s="296" t="str">
        <f ca="true">+IF(OFFSET('Hygiene Data'!$D$12,0,10*ROW('Hygiene Data'!D160))="","",OFFSET('Hygiene Data'!$D$12,0,10*ROW('Hygiene Data'!D160)))</f>
        <v/>
      </c>
      <c r="DQ166" s="296" t="str">
        <f ca="true">+IF(OFFSET('Hygiene Data'!$D$13,0,10*ROW('Hygiene Data'!D160))="","",OFFSET('Hygiene Data'!$D$13,0,10*ROW('Hygiene Data'!D160)))</f>
        <v/>
      </c>
      <c r="DR166" s="296" t="str">
        <f ca="true">+IF(OFFSET('Hygiene Data'!$E$11,0,10*ROW('Hygiene Data'!E160))="","",OFFSET('Hygiene Data'!$E$11,0,10*ROW('Hygiene Data'!E160)))</f>
        <v/>
      </c>
      <c r="DS166" s="296" t="str">
        <f ca="true">+IF(OFFSET('Hygiene Data'!$E$12,0,10*ROW('Hygiene Data'!E160))="","",OFFSET('Hygiene Data'!$E$12,0,10*ROW('Hygiene Data'!E160)))</f>
        <v/>
      </c>
      <c r="DT166" s="296" t="str">
        <f ca="true">+IF(OFFSET('Hygiene Data'!$E$13,0,10*ROW('Hygiene Data'!E160))="","",OFFSET('Hygiene Data'!$E$13,0,10*ROW('Hygiene Data'!E160)))</f>
        <v/>
      </c>
      <c r="DU166" s="296" t="str">
        <f ca="true">+IF(OFFSET('Hygiene Data'!$F$11,0,10*ROW('Hygiene Data'!F160))="","",OFFSET('Hygiene Data'!$F$11,0,10*ROW('Hygiene Data'!F160)))</f>
        <v/>
      </c>
      <c r="DV166" s="296" t="str">
        <f ca="true">+IF(OFFSET('Hygiene Data'!$F$12,0,10*ROW('Hygiene Data'!F160))="","",OFFSET('Hygiene Data'!$F$12,0,10*ROW('Hygiene Data'!F160)))</f>
        <v/>
      </c>
      <c r="DW166" s="296" t="str">
        <f ca="true">+IF(OFFSET('Hygiene Data'!$F$13,0,10*ROW('Hygiene Data'!F160))="","",OFFSET('Hygiene Data'!$F$13,0,10*ROW('Hygiene Data'!F160)))</f>
        <v/>
      </c>
      <c r="DX166" s="296" t="str">
        <f ca="true">+IF(OFFSET('Hygiene Data'!$G$11,0,10*ROW('Hygiene Data'!G160))="","",OFFSET('Hygiene Data'!$G$11,0,10*ROW('Hygiene Data'!G160)))</f>
        <v/>
      </c>
      <c r="DY166" s="296" t="str">
        <f ca="true">+IF(OFFSET('Hygiene Data'!$G$12,0,10*ROW('Hygiene Data'!G160))="","",OFFSET('Hygiene Data'!$G$12,0,10*ROW('Hygiene Data'!G160)))</f>
        <v/>
      </c>
      <c r="DZ166" s="296" t="str">
        <f ca="true">+IF(OFFSET('Hygiene Data'!$G$13,0,10*ROW('Hygiene Data'!G160))="","",OFFSET('Hygiene Data'!$G$13,0,10*ROW('Hygiene Data'!G160)))</f>
        <v/>
      </c>
      <c r="EA166" s="296" t="str">
        <f ca="true">+IF(OFFSET('Hygiene Data'!$H$11,0,10*ROW('Hygiene Data'!H160))="","",OFFSET('Hygiene Data'!$H$11,0,10*ROW('Hygiene Data'!H160)))</f>
        <v/>
      </c>
      <c r="EB166" s="296" t="str">
        <f ca="true">+IF(OFFSET('Hygiene Data'!$H$12,0,10*ROW('Hygiene Data'!H160))="","",OFFSET('Hygiene Data'!$H$12,0,10*ROW('Hygiene Data'!H160)))</f>
        <v/>
      </c>
      <c r="EC166" s="296" t="str">
        <f ca="true">+IF(OFFSET('Hygiene Data'!$H$13,0,10*ROW('Hygiene Data'!H160))="","",OFFSET('Hygiene Data'!$H$13,0,10*ROW('Hygiene Data'!H160)))</f>
        <v/>
      </c>
      <c r="ED166" s="296" t="str">
        <f ca="true">+IF(OFFSET('Hygiene Data'!$I$11,0,10*ROW('Hygiene Data'!I160))="","",OFFSET('Hygiene Data'!$I$11,0,10*ROW('Hygiene Data'!I160)))</f>
        <v/>
      </c>
      <c r="EE166" s="296" t="str">
        <f ca="true">+IF(OFFSET('Hygiene Data'!$I$12,0,10*ROW('Hygiene Data'!I160))="","",OFFSET('Hygiene Data'!$I$12,0,10*ROW('Hygiene Data'!I160)))</f>
        <v/>
      </c>
      <c r="EF166" s="296"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8" t="str">
        <f t="shared" ca="true" si="2"/>
        <v/>
      </c>
      <c r="D167" s="9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6"/>
      <c r="BS167" s="296" t="str">
        <f ca="true">+IF(OFFSET('Water Data'!$D$27,0,10*ROW('Water Data'!D161))="","",OFFSET('Water Data'!$D$27,0,10*ROW('Water Data'!D161)))</f>
        <v/>
      </c>
      <c r="BT167" s="296" t="str">
        <f ca="true">+IF(OFFSET('Water Data'!$D$28,0,10*ROW('Water Data'!D161))="","",OFFSET('Water Data'!$D$28,0,10*ROW('Water Data'!D161)))</f>
        <v/>
      </c>
      <c r="BU167" s="296" t="str">
        <f ca="true">+IF(OFFSET('Water Data'!$D$29,0,10*ROW('Water Data'!D161))="","",OFFSET('Water Data'!$D$29,0,10*ROW('Water Data'!D161)))</f>
        <v/>
      </c>
      <c r="BV167" s="296" t="str">
        <f ca="true">+IF(OFFSET('Water Data'!$E$27,0,10*ROW('Water Data'!E161))="","",OFFSET('Water Data'!$E$27,0,10*ROW('Water Data'!E161)))</f>
        <v/>
      </c>
      <c r="BW167" s="296" t="str">
        <f ca="true">+IF(OFFSET('Water Data'!$E$28,0,10*ROW('Water Data'!E161))="","",OFFSET('Water Data'!$E$28,0,10*ROW('Water Data'!E161)))</f>
        <v/>
      </c>
      <c r="BX167" s="296" t="str">
        <f ca="true">+IF(OFFSET('Water Data'!$E$29,0,10*ROW('Water Data'!E161))="","",OFFSET('Water Data'!$E$29,0,10*ROW('Water Data'!E161)))</f>
        <v/>
      </c>
      <c r="BY167" s="296" t="str">
        <f ca="true">+IF(OFFSET('Water Data'!$F$27,0,10*ROW('Water Data'!F161))="","",OFFSET('Water Data'!$F$27,0,10*ROW('Water Data'!F161)))</f>
        <v/>
      </c>
      <c r="BZ167" s="296" t="str">
        <f ca="true">+IF(OFFSET('Water Data'!$F$28,0,10*ROW('Water Data'!F161))="","",OFFSET('Water Data'!$F$28,0,10*ROW('Water Data'!F161)))</f>
        <v/>
      </c>
      <c r="CA167" s="296" t="str">
        <f ca="true">+IF(OFFSET('Water Data'!$F$29,0,10*ROW('Water Data'!F161))="","",OFFSET('Water Data'!$F$29,0,10*ROW('Water Data'!F161)))</f>
        <v/>
      </c>
      <c r="CB167" s="296" t="str">
        <f ca="true">+IF(OFFSET('Water Data'!$G$27,0,10*ROW('Water Data'!G161))="","",OFFSET('Water Data'!$G$27,0,10*ROW('Water Data'!G161)))</f>
        <v/>
      </c>
      <c r="CC167" s="296" t="str">
        <f ca="true">+IF(OFFSET('Water Data'!$G$28,0,10*ROW('Water Data'!G161))="","",OFFSET('Water Data'!$G$28,0,10*ROW('Water Data'!G161)))</f>
        <v/>
      </c>
      <c r="CD167" s="296" t="str">
        <f ca="true">+IF(OFFSET('Water Data'!$G$29,0,10*ROW('Water Data'!G161))="","",OFFSET('Water Data'!$G$29,0,10*ROW('Water Data'!G161)))</f>
        <v/>
      </c>
      <c r="CE167" s="296" t="str">
        <f ca="true">+IF(OFFSET('Water Data'!$H$27,0,10*ROW('Water Data'!H161))="","",OFFSET('Water Data'!$H$27,0,10*ROW('Water Data'!H161)))</f>
        <v/>
      </c>
      <c r="CF167" s="296" t="str">
        <f ca="true">+IF(OFFSET('Water Data'!$H$28,0,10*ROW('Water Data'!H161))="","",OFFSET('Water Data'!$H$28,0,10*ROW('Water Data'!H161)))</f>
        <v/>
      </c>
      <c r="CG167" s="296" t="str">
        <f ca="true">+IF(OFFSET('Water Data'!$H$29,0,10*ROW('Water Data'!H161))="","",OFFSET('Water Data'!$H$29,0,10*ROW('Water Data'!H161)))</f>
        <v/>
      </c>
      <c r="CH167" s="296" t="str">
        <f ca="true">+IF(OFFSET('Water Data'!$I$27,0,10*ROW('Water Data'!I161))="","",OFFSET('Water Data'!$I$27,0,10*ROW('Water Data'!I161)))</f>
        <v/>
      </c>
      <c r="CI167" s="296" t="str">
        <f ca="true">+IF(OFFSET('Water Data'!$I$28,0,10*ROW('Water Data'!I161))="","",OFFSET('Water Data'!$I$28,0,10*ROW('Water Data'!I161)))</f>
        <v/>
      </c>
      <c r="CJ167" s="296" t="str">
        <f ca="true">+IF(OFFSET('Water Data'!$I$29,0,10*ROW('Water Data'!I161))="","",OFFSET('Water Data'!$I$29,0,10*ROW('Water Data'!I161)))</f>
        <v/>
      </c>
      <c r="CK167" s="296" t="str">
        <f ca="true">+IF(OFFSET('Sanitation Data'!$D$28,0,10*ROW('Sanitation Data'!D161))="","",OFFSET('Sanitation Data'!$D$28,0,10*ROW('Sanitation Data'!D161)))</f>
        <v/>
      </c>
      <c r="CL167" s="296" t="str">
        <f ca="true">+IF(OFFSET('Sanitation Data'!$D$29,0,10*ROW('Sanitation Data'!D161))="","",OFFSET('Sanitation Data'!$D$29,0,10*ROW('Sanitation Data'!D161)))</f>
        <v/>
      </c>
      <c r="CM167" s="296" t="str">
        <f ca="true">+IF(OFFSET('Sanitation Data'!$D$30,0,10*ROW('Sanitation Data'!D161))="","",OFFSET('Sanitation Data'!$D$30,0,10*ROW('Sanitation Data'!D161)))</f>
        <v/>
      </c>
      <c r="CN167" s="296" t="str">
        <f ca="true">+IF(OFFSET('Sanitation Data'!$D$31,0,10*ROW('Sanitation Data'!D161))="","",OFFSET('Sanitation Data'!$D$31,0,10*ROW('Sanitation Data'!D161)))</f>
        <v/>
      </c>
      <c r="CO167" s="296" t="str">
        <f ca="true">+IF(OFFSET('Sanitation Data'!$D$32,0,10*ROW('Sanitation Data'!D161))="","",OFFSET('Sanitation Data'!$D$32,0,10*ROW('Sanitation Data'!D161)))</f>
        <v/>
      </c>
      <c r="CP167" s="296" t="str">
        <f ca="true">+IF(OFFSET('Sanitation Data'!$E$28,0,10*ROW('Sanitation Data'!E161))="","",OFFSET('Sanitation Data'!$E$28,0,10*ROW('Sanitation Data'!E161)))</f>
        <v/>
      </c>
      <c r="CQ167" s="296" t="str">
        <f ca="true">+IF(OFFSET('Sanitation Data'!$E$29,0,10*ROW('Sanitation Data'!E161))="","",OFFSET('Sanitation Data'!$E$29,0,10*ROW('Sanitation Data'!E161)))</f>
        <v/>
      </c>
      <c r="CR167" s="296" t="str">
        <f ca="true">+IF(OFFSET('Sanitation Data'!$E$30,0,10*ROW('Sanitation Data'!E161))="","",OFFSET('Sanitation Data'!$E$30,0,10*ROW('Sanitation Data'!E161)))</f>
        <v/>
      </c>
      <c r="CS167" s="296" t="str">
        <f ca="true">+IF(OFFSET('Sanitation Data'!$E$31,0,10*ROW('Sanitation Data'!E161))="","",OFFSET('Sanitation Data'!$E$31,0,10*ROW('Sanitation Data'!E161)))</f>
        <v/>
      </c>
      <c r="CT167" s="296" t="str">
        <f ca="true">+IF(OFFSET('Sanitation Data'!$E$32,0,10*ROW('Sanitation Data'!E161))="","",OFFSET('Sanitation Data'!$E$32,0,10*ROW('Sanitation Data'!E161)))</f>
        <v/>
      </c>
      <c r="CU167" s="296" t="str">
        <f ca="true">+IF(OFFSET('Sanitation Data'!$F$28,0,10*ROW('Sanitation Data'!F161))="","",OFFSET('Sanitation Data'!$F$28,0,10*ROW('Sanitation Data'!F161)))</f>
        <v/>
      </c>
      <c r="CV167" s="296" t="str">
        <f ca="true">+IF(OFFSET('Sanitation Data'!$F$29,0,10*ROW('Sanitation Data'!F161))="","",OFFSET('Sanitation Data'!$F$29,0,10*ROW('Sanitation Data'!F161)))</f>
        <v/>
      </c>
      <c r="CW167" s="296" t="str">
        <f ca="true">+IF(OFFSET('Sanitation Data'!$F$30,0,10*ROW('Sanitation Data'!F161))="","",OFFSET('Sanitation Data'!$F$30,0,10*ROW('Sanitation Data'!F161)))</f>
        <v/>
      </c>
      <c r="CX167" s="296" t="str">
        <f ca="true">+IF(OFFSET('Sanitation Data'!$F$31,0,10*ROW('Sanitation Data'!F161))="","",OFFSET('Sanitation Data'!$F$31,0,10*ROW('Sanitation Data'!F161)))</f>
        <v/>
      </c>
      <c r="CY167" s="296" t="str">
        <f ca="true">+IF(OFFSET('Sanitation Data'!$F$32,0,10*ROW('Sanitation Data'!F161))="","",OFFSET('Sanitation Data'!$F$32,0,10*ROW('Sanitation Data'!F161)))</f>
        <v/>
      </c>
      <c r="CZ167" s="296" t="str">
        <f ca="true">+IF(OFFSET('Sanitation Data'!$G$28,0,10*ROW('Sanitation Data'!G161))="","",OFFSET('Sanitation Data'!$G$28,0,10*ROW('Sanitation Data'!G161)))</f>
        <v/>
      </c>
      <c r="DA167" s="296" t="str">
        <f ca="true">+IF(OFFSET('Sanitation Data'!$G$29,0,10*ROW('Sanitation Data'!G161))="","",OFFSET('Sanitation Data'!$G$29,0,10*ROW('Sanitation Data'!G161)))</f>
        <v/>
      </c>
      <c r="DB167" s="296" t="str">
        <f ca="true">+IF(OFFSET('Sanitation Data'!$G$30,0,10*ROW('Sanitation Data'!G161))="","",OFFSET('Sanitation Data'!$G$30,0,10*ROW('Sanitation Data'!G161)))</f>
        <v/>
      </c>
      <c r="DC167" s="296" t="str">
        <f ca="true">+IF(OFFSET('Sanitation Data'!$G$31,0,10*ROW('Sanitation Data'!G161))="","",OFFSET('Sanitation Data'!$G$31,0,10*ROW('Sanitation Data'!G161)))</f>
        <v/>
      </c>
      <c r="DD167" s="296" t="str">
        <f ca="true">+IF(OFFSET('Sanitation Data'!$G$32,0,10*ROW('Sanitation Data'!G161))="","",OFFSET('Sanitation Data'!$G$32,0,10*ROW('Sanitation Data'!G161)))</f>
        <v/>
      </c>
      <c r="DE167" s="296" t="str">
        <f ca="true">+IF(OFFSET('Sanitation Data'!$H$28,0,10*ROW('Sanitation Data'!H161))="","",OFFSET('Sanitation Data'!$H$28,0,10*ROW('Sanitation Data'!H161)))</f>
        <v/>
      </c>
      <c r="DF167" s="296" t="str">
        <f ca="true">+IF(OFFSET('Sanitation Data'!$H$29,0,10*ROW('Sanitation Data'!H161))="","",OFFSET('Sanitation Data'!$H$29,0,10*ROW('Sanitation Data'!H161)))</f>
        <v/>
      </c>
      <c r="DG167" s="296" t="str">
        <f ca="true">+IF(OFFSET('Sanitation Data'!$H$30,0,10*ROW('Sanitation Data'!H161))="","",OFFSET('Sanitation Data'!$H$30,0,10*ROW('Sanitation Data'!H161)))</f>
        <v/>
      </c>
      <c r="DH167" s="296" t="str">
        <f ca="true">+IF(OFFSET('Sanitation Data'!$H$31,0,10*ROW('Sanitation Data'!H161))="","",OFFSET('Sanitation Data'!$H$31,0,10*ROW('Sanitation Data'!H161)))</f>
        <v/>
      </c>
      <c r="DI167" s="296" t="str">
        <f ca="true">+IF(OFFSET('Sanitation Data'!$H$32,0,10*ROW('Sanitation Data'!H161))="","",OFFSET('Sanitation Data'!$H$32,0,10*ROW('Sanitation Data'!H161)))</f>
        <v/>
      </c>
      <c r="DJ167" s="296" t="str">
        <f ca="true">+IF(OFFSET('Sanitation Data'!$I$28,0,10*ROW('Sanitation Data'!I161))="","",OFFSET('Sanitation Data'!$I$28,0,10*ROW('Sanitation Data'!I161)))</f>
        <v/>
      </c>
      <c r="DK167" s="296" t="str">
        <f ca="true">+IF(OFFSET('Sanitation Data'!$I$29,0,10*ROW('Sanitation Data'!I161))="","",OFFSET('Sanitation Data'!$I$29,0,10*ROW('Sanitation Data'!I161)))</f>
        <v/>
      </c>
      <c r="DL167" s="296" t="str">
        <f ca="true">+IF(OFFSET('Sanitation Data'!$I$30,0,10*ROW('Sanitation Data'!I161))="","",OFFSET('Sanitation Data'!$I$30,0,10*ROW('Sanitation Data'!I161)))</f>
        <v/>
      </c>
      <c r="DM167" s="296" t="str">
        <f ca="true">+IF(OFFSET('Sanitation Data'!$I$31,0,10*ROW('Sanitation Data'!I161))="","",OFFSET('Sanitation Data'!$I$31,0,10*ROW('Sanitation Data'!I161)))</f>
        <v/>
      </c>
      <c r="DN167" s="296" t="str">
        <f ca="true">+IF(OFFSET('Sanitation Data'!$I$32,0,10*ROW('Sanitation Data'!I161))="","",OFFSET('Sanitation Data'!$I$32,0,10*ROW('Sanitation Data'!I161)))</f>
        <v/>
      </c>
      <c r="DO167" s="296" t="str">
        <f ca="true">+IF(OFFSET('Hygiene Data'!$D$11,0,10*ROW('Hygiene Data'!D161))="","",OFFSET('Hygiene Data'!$D$11,0,10*ROW('Hygiene Data'!D161)))</f>
        <v/>
      </c>
      <c r="DP167" s="296" t="str">
        <f ca="true">+IF(OFFSET('Hygiene Data'!$D$12,0,10*ROW('Hygiene Data'!D161))="","",OFFSET('Hygiene Data'!$D$12,0,10*ROW('Hygiene Data'!D161)))</f>
        <v/>
      </c>
      <c r="DQ167" s="296" t="str">
        <f ca="true">+IF(OFFSET('Hygiene Data'!$D$13,0,10*ROW('Hygiene Data'!D161))="","",OFFSET('Hygiene Data'!$D$13,0,10*ROW('Hygiene Data'!D161)))</f>
        <v/>
      </c>
      <c r="DR167" s="296" t="str">
        <f ca="true">+IF(OFFSET('Hygiene Data'!$E$11,0,10*ROW('Hygiene Data'!E161))="","",OFFSET('Hygiene Data'!$E$11,0,10*ROW('Hygiene Data'!E161)))</f>
        <v/>
      </c>
      <c r="DS167" s="296" t="str">
        <f ca="true">+IF(OFFSET('Hygiene Data'!$E$12,0,10*ROW('Hygiene Data'!E161))="","",OFFSET('Hygiene Data'!$E$12,0,10*ROW('Hygiene Data'!E161)))</f>
        <v/>
      </c>
      <c r="DT167" s="296" t="str">
        <f ca="true">+IF(OFFSET('Hygiene Data'!$E$13,0,10*ROW('Hygiene Data'!E161))="","",OFFSET('Hygiene Data'!$E$13,0,10*ROW('Hygiene Data'!E161)))</f>
        <v/>
      </c>
      <c r="DU167" s="296" t="str">
        <f ca="true">+IF(OFFSET('Hygiene Data'!$F$11,0,10*ROW('Hygiene Data'!F161))="","",OFFSET('Hygiene Data'!$F$11,0,10*ROW('Hygiene Data'!F161)))</f>
        <v/>
      </c>
      <c r="DV167" s="296" t="str">
        <f ca="true">+IF(OFFSET('Hygiene Data'!$F$12,0,10*ROW('Hygiene Data'!F161))="","",OFFSET('Hygiene Data'!$F$12,0,10*ROW('Hygiene Data'!F161)))</f>
        <v/>
      </c>
      <c r="DW167" s="296" t="str">
        <f ca="true">+IF(OFFSET('Hygiene Data'!$F$13,0,10*ROW('Hygiene Data'!F161))="","",OFFSET('Hygiene Data'!$F$13,0,10*ROW('Hygiene Data'!F161)))</f>
        <v/>
      </c>
      <c r="DX167" s="296" t="str">
        <f ca="true">+IF(OFFSET('Hygiene Data'!$G$11,0,10*ROW('Hygiene Data'!G161))="","",OFFSET('Hygiene Data'!$G$11,0,10*ROW('Hygiene Data'!G161)))</f>
        <v/>
      </c>
      <c r="DY167" s="296" t="str">
        <f ca="true">+IF(OFFSET('Hygiene Data'!$G$12,0,10*ROW('Hygiene Data'!G161))="","",OFFSET('Hygiene Data'!$G$12,0,10*ROW('Hygiene Data'!G161)))</f>
        <v/>
      </c>
      <c r="DZ167" s="296" t="str">
        <f ca="true">+IF(OFFSET('Hygiene Data'!$G$13,0,10*ROW('Hygiene Data'!G161))="","",OFFSET('Hygiene Data'!$G$13,0,10*ROW('Hygiene Data'!G161)))</f>
        <v/>
      </c>
      <c r="EA167" s="296" t="str">
        <f ca="true">+IF(OFFSET('Hygiene Data'!$H$11,0,10*ROW('Hygiene Data'!H161))="","",OFFSET('Hygiene Data'!$H$11,0,10*ROW('Hygiene Data'!H161)))</f>
        <v/>
      </c>
      <c r="EB167" s="296" t="str">
        <f ca="true">+IF(OFFSET('Hygiene Data'!$H$12,0,10*ROW('Hygiene Data'!H161))="","",OFFSET('Hygiene Data'!$H$12,0,10*ROW('Hygiene Data'!H161)))</f>
        <v/>
      </c>
      <c r="EC167" s="296" t="str">
        <f ca="true">+IF(OFFSET('Hygiene Data'!$H$13,0,10*ROW('Hygiene Data'!H161))="","",OFFSET('Hygiene Data'!$H$13,0,10*ROW('Hygiene Data'!H161)))</f>
        <v/>
      </c>
      <c r="ED167" s="296" t="str">
        <f ca="true">+IF(OFFSET('Hygiene Data'!$I$11,0,10*ROW('Hygiene Data'!I161))="","",OFFSET('Hygiene Data'!$I$11,0,10*ROW('Hygiene Data'!I161)))</f>
        <v/>
      </c>
      <c r="EE167" s="296" t="str">
        <f ca="true">+IF(OFFSET('Hygiene Data'!$I$12,0,10*ROW('Hygiene Data'!I161))="","",OFFSET('Hygiene Data'!$I$12,0,10*ROW('Hygiene Data'!I161)))</f>
        <v/>
      </c>
      <c r="EF167" s="296"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8" t="str">
        <f t="shared" ca="true" si="2"/>
        <v/>
      </c>
      <c r="D168" s="9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6"/>
      <c r="BS168" s="296" t="str">
        <f ca="true">+IF(OFFSET('Water Data'!$D$27,0,10*ROW('Water Data'!D162))="","",OFFSET('Water Data'!$D$27,0,10*ROW('Water Data'!D162)))</f>
        <v/>
      </c>
      <c r="BT168" s="296" t="str">
        <f ca="true">+IF(OFFSET('Water Data'!$D$28,0,10*ROW('Water Data'!D162))="","",OFFSET('Water Data'!$D$28,0,10*ROW('Water Data'!D162)))</f>
        <v/>
      </c>
      <c r="BU168" s="296" t="str">
        <f ca="true">+IF(OFFSET('Water Data'!$D$29,0,10*ROW('Water Data'!D162))="","",OFFSET('Water Data'!$D$29,0,10*ROW('Water Data'!D162)))</f>
        <v/>
      </c>
      <c r="BV168" s="296" t="str">
        <f ca="true">+IF(OFFSET('Water Data'!$E$27,0,10*ROW('Water Data'!E162))="","",OFFSET('Water Data'!$E$27,0,10*ROW('Water Data'!E162)))</f>
        <v/>
      </c>
      <c r="BW168" s="296" t="str">
        <f ca="true">+IF(OFFSET('Water Data'!$E$28,0,10*ROW('Water Data'!E162))="","",OFFSET('Water Data'!$E$28,0,10*ROW('Water Data'!E162)))</f>
        <v/>
      </c>
      <c r="BX168" s="296" t="str">
        <f ca="true">+IF(OFFSET('Water Data'!$E$29,0,10*ROW('Water Data'!E162))="","",OFFSET('Water Data'!$E$29,0,10*ROW('Water Data'!E162)))</f>
        <v/>
      </c>
      <c r="BY168" s="296" t="str">
        <f ca="true">+IF(OFFSET('Water Data'!$F$27,0,10*ROW('Water Data'!F162))="","",OFFSET('Water Data'!$F$27,0,10*ROW('Water Data'!F162)))</f>
        <v/>
      </c>
      <c r="BZ168" s="296" t="str">
        <f ca="true">+IF(OFFSET('Water Data'!$F$28,0,10*ROW('Water Data'!F162))="","",OFFSET('Water Data'!$F$28,0,10*ROW('Water Data'!F162)))</f>
        <v/>
      </c>
      <c r="CA168" s="296" t="str">
        <f ca="true">+IF(OFFSET('Water Data'!$F$29,0,10*ROW('Water Data'!F162))="","",OFFSET('Water Data'!$F$29,0,10*ROW('Water Data'!F162)))</f>
        <v/>
      </c>
      <c r="CB168" s="296" t="str">
        <f ca="true">+IF(OFFSET('Water Data'!$G$27,0,10*ROW('Water Data'!G162))="","",OFFSET('Water Data'!$G$27,0,10*ROW('Water Data'!G162)))</f>
        <v/>
      </c>
      <c r="CC168" s="296" t="str">
        <f ca="true">+IF(OFFSET('Water Data'!$G$28,0,10*ROW('Water Data'!G162))="","",OFFSET('Water Data'!$G$28,0,10*ROW('Water Data'!G162)))</f>
        <v/>
      </c>
      <c r="CD168" s="296" t="str">
        <f ca="true">+IF(OFFSET('Water Data'!$G$29,0,10*ROW('Water Data'!G162))="","",OFFSET('Water Data'!$G$29,0,10*ROW('Water Data'!G162)))</f>
        <v/>
      </c>
      <c r="CE168" s="296" t="str">
        <f ca="true">+IF(OFFSET('Water Data'!$H$27,0,10*ROW('Water Data'!H162))="","",OFFSET('Water Data'!$H$27,0,10*ROW('Water Data'!H162)))</f>
        <v/>
      </c>
      <c r="CF168" s="296" t="str">
        <f ca="true">+IF(OFFSET('Water Data'!$H$28,0,10*ROW('Water Data'!H162))="","",OFFSET('Water Data'!$H$28,0,10*ROW('Water Data'!H162)))</f>
        <v/>
      </c>
      <c r="CG168" s="296" t="str">
        <f ca="true">+IF(OFFSET('Water Data'!$H$29,0,10*ROW('Water Data'!H162))="","",OFFSET('Water Data'!$H$29,0,10*ROW('Water Data'!H162)))</f>
        <v/>
      </c>
      <c r="CH168" s="296" t="str">
        <f ca="true">+IF(OFFSET('Water Data'!$I$27,0,10*ROW('Water Data'!I162))="","",OFFSET('Water Data'!$I$27,0,10*ROW('Water Data'!I162)))</f>
        <v/>
      </c>
      <c r="CI168" s="296" t="str">
        <f ca="true">+IF(OFFSET('Water Data'!$I$28,0,10*ROW('Water Data'!I162))="","",OFFSET('Water Data'!$I$28,0,10*ROW('Water Data'!I162)))</f>
        <v/>
      </c>
      <c r="CJ168" s="296" t="str">
        <f ca="true">+IF(OFFSET('Water Data'!$I$29,0,10*ROW('Water Data'!I162))="","",OFFSET('Water Data'!$I$29,0,10*ROW('Water Data'!I162)))</f>
        <v/>
      </c>
      <c r="CK168" s="296" t="str">
        <f ca="true">+IF(OFFSET('Sanitation Data'!$D$28,0,10*ROW('Sanitation Data'!D162))="","",OFFSET('Sanitation Data'!$D$28,0,10*ROW('Sanitation Data'!D162)))</f>
        <v/>
      </c>
      <c r="CL168" s="296" t="str">
        <f ca="true">+IF(OFFSET('Sanitation Data'!$D$29,0,10*ROW('Sanitation Data'!D162))="","",OFFSET('Sanitation Data'!$D$29,0,10*ROW('Sanitation Data'!D162)))</f>
        <v/>
      </c>
      <c r="CM168" s="296" t="str">
        <f ca="true">+IF(OFFSET('Sanitation Data'!$D$30,0,10*ROW('Sanitation Data'!D162))="","",OFFSET('Sanitation Data'!$D$30,0,10*ROW('Sanitation Data'!D162)))</f>
        <v/>
      </c>
      <c r="CN168" s="296" t="str">
        <f ca="true">+IF(OFFSET('Sanitation Data'!$D$31,0,10*ROW('Sanitation Data'!D162))="","",OFFSET('Sanitation Data'!$D$31,0,10*ROW('Sanitation Data'!D162)))</f>
        <v/>
      </c>
      <c r="CO168" s="296" t="str">
        <f ca="true">+IF(OFFSET('Sanitation Data'!$D$32,0,10*ROW('Sanitation Data'!D162))="","",OFFSET('Sanitation Data'!$D$32,0,10*ROW('Sanitation Data'!D162)))</f>
        <v/>
      </c>
      <c r="CP168" s="296" t="str">
        <f ca="true">+IF(OFFSET('Sanitation Data'!$E$28,0,10*ROW('Sanitation Data'!E162))="","",OFFSET('Sanitation Data'!$E$28,0,10*ROW('Sanitation Data'!E162)))</f>
        <v/>
      </c>
      <c r="CQ168" s="296" t="str">
        <f ca="true">+IF(OFFSET('Sanitation Data'!$E$29,0,10*ROW('Sanitation Data'!E162))="","",OFFSET('Sanitation Data'!$E$29,0,10*ROW('Sanitation Data'!E162)))</f>
        <v/>
      </c>
      <c r="CR168" s="296" t="str">
        <f ca="true">+IF(OFFSET('Sanitation Data'!$E$30,0,10*ROW('Sanitation Data'!E162))="","",OFFSET('Sanitation Data'!$E$30,0,10*ROW('Sanitation Data'!E162)))</f>
        <v/>
      </c>
      <c r="CS168" s="296" t="str">
        <f ca="true">+IF(OFFSET('Sanitation Data'!$E$31,0,10*ROW('Sanitation Data'!E162))="","",OFFSET('Sanitation Data'!$E$31,0,10*ROW('Sanitation Data'!E162)))</f>
        <v/>
      </c>
      <c r="CT168" s="296" t="str">
        <f ca="true">+IF(OFFSET('Sanitation Data'!$E$32,0,10*ROW('Sanitation Data'!E162))="","",OFFSET('Sanitation Data'!$E$32,0,10*ROW('Sanitation Data'!E162)))</f>
        <v/>
      </c>
      <c r="CU168" s="296" t="str">
        <f ca="true">+IF(OFFSET('Sanitation Data'!$F$28,0,10*ROW('Sanitation Data'!F162))="","",OFFSET('Sanitation Data'!$F$28,0,10*ROW('Sanitation Data'!F162)))</f>
        <v/>
      </c>
      <c r="CV168" s="296" t="str">
        <f ca="true">+IF(OFFSET('Sanitation Data'!$F$29,0,10*ROW('Sanitation Data'!F162))="","",OFFSET('Sanitation Data'!$F$29,0,10*ROW('Sanitation Data'!F162)))</f>
        <v/>
      </c>
      <c r="CW168" s="296" t="str">
        <f ca="true">+IF(OFFSET('Sanitation Data'!$F$30,0,10*ROW('Sanitation Data'!F162))="","",OFFSET('Sanitation Data'!$F$30,0,10*ROW('Sanitation Data'!F162)))</f>
        <v/>
      </c>
      <c r="CX168" s="296" t="str">
        <f ca="true">+IF(OFFSET('Sanitation Data'!$F$31,0,10*ROW('Sanitation Data'!F162))="","",OFFSET('Sanitation Data'!$F$31,0,10*ROW('Sanitation Data'!F162)))</f>
        <v/>
      </c>
      <c r="CY168" s="296" t="str">
        <f ca="true">+IF(OFFSET('Sanitation Data'!$F$32,0,10*ROW('Sanitation Data'!F162))="","",OFFSET('Sanitation Data'!$F$32,0,10*ROW('Sanitation Data'!F162)))</f>
        <v/>
      </c>
      <c r="CZ168" s="296" t="str">
        <f ca="true">+IF(OFFSET('Sanitation Data'!$G$28,0,10*ROW('Sanitation Data'!G162))="","",OFFSET('Sanitation Data'!$G$28,0,10*ROW('Sanitation Data'!G162)))</f>
        <v/>
      </c>
      <c r="DA168" s="296" t="str">
        <f ca="true">+IF(OFFSET('Sanitation Data'!$G$29,0,10*ROW('Sanitation Data'!G162))="","",OFFSET('Sanitation Data'!$G$29,0,10*ROW('Sanitation Data'!G162)))</f>
        <v/>
      </c>
      <c r="DB168" s="296" t="str">
        <f ca="true">+IF(OFFSET('Sanitation Data'!$G$30,0,10*ROW('Sanitation Data'!G162))="","",OFFSET('Sanitation Data'!$G$30,0,10*ROW('Sanitation Data'!G162)))</f>
        <v/>
      </c>
      <c r="DC168" s="296" t="str">
        <f ca="true">+IF(OFFSET('Sanitation Data'!$G$31,0,10*ROW('Sanitation Data'!G162))="","",OFFSET('Sanitation Data'!$G$31,0,10*ROW('Sanitation Data'!G162)))</f>
        <v/>
      </c>
      <c r="DD168" s="296" t="str">
        <f ca="true">+IF(OFFSET('Sanitation Data'!$G$32,0,10*ROW('Sanitation Data'!G162))="","",OFFSET('Sanitation Data'!$G$32,0,10*ROW('Sanitation Data'!G162)))</f>
        <v/>
      </c>
      <c r="DE168" s="296" t="str">
        <f ca="true">+IF(OFFSET('Sanitation Data'!$H$28,0,10*ROW('Sanitation Data'!H162))="","",OFFSET('Sanitation Data'!$H$28,0,10*ROW('Sanitation Data'!H162)))</f>
        <v/>
      </c>
      <c r="DF168" s="296" t="str">
        <f ca="true">+IF(OFFSET('Sanitation Data'!$H$29,0,10*ROW('Sanitation Data'!H162))="","",OFFSET('Sanitation Data'!$H$29,0,10*ROW('Sanitation Data'!H162)))</f>
        <v/>
      </c>
      <c r="DG168" s="296" t="str">
        <f ca="true">+IF(OFFSET('Sanitation Data'!$H$30,0,10*ROW('Sanitation Data'!H162))="","",OFFSET('Sanitation Data'!$H$30,0,10*ROW('Sanitation Data'!H162)))</f>
        <v/>
      </c>
      <c r="DH168" s="296" t="str">
        <f ca="true">+IF(OFFSET('Sanitation Data'!$H$31,0,10*ROW('Sanitation Data'!H162))="","",OFFSET('Sanitation Data'!$H$31,0,10*ROW('Sanitation Data'!H162)))</f>
        <v/>
      </c>
      <c r="DI168" s="296" t="str">
        <f ca="true">+IF(OFFSET('Sanitation Data'!$H$32,0,10*ROW('Sanitation Data'!H162))="","",OFFSET('Sanitation Data'!$H$32,0,10*ROW('Sanitation Data'!H162)))</f>
        <v/>
      </c>
      <c r="DJ168" s="296" t="str">
        <f ca="true">+IF(OFFSET('Sanitation Data'!$I$28,0,10*ROW('Sanitation Data'!I162))="","",OFFSET('Sanitation Data'!$I$28,0,10*ROW('Sanitation Data'!I162)))</f>
        <v/>
      </c>
      <c r="DK168" s="296" t="str">
        <f ca="true">+IF(OFFSET('Sanitation Data'!$I$29,0,10*ROW('Sanitation Data'!I162))="","",OFFSET('Sanitation Data'!$I$29,0,10*ROW('Sanitation Data'!I162)))</f>
        <v/>
      </c>
      <c r="DL168" s="296" t="str">
        <f ca="true">+IF(OFFSET('Sanitation Data'!$I$30,0,10*ROW('Sanitation Data'!I162))="","",OFFSET('Sanitation Data'!$I$30,0,10*ROW('Sanitation Data'!I162)))</f>
        <v/>
      </c>
      <c r="DM168" s="296" t="str">
        <f ca="true">+IF(OFFSET('Sanitation Data'!$I$31,0,10*ROW('Sanitation Data'!I162))="","",OFFSET('Sanitation Data'!$I$31,0,10*ROW('Sanitation Data'!I162)))</f>
        <v/>
      </c>
      <c r="DN168" s="296" t="str">
        <f ca="true">+IF(OFFSET('Sanitation Data'!$I$32,0,10*ROW('Sanitation Data'!I162))="","",OFFSET('Sanitation Data'!$I$32,0,10*ROW('Sanitation Data'!I162)))</f>
        <v/>
      </c>
      <c r="DO168" s="296" t="str">
        <f ca="true">+IF(OFFSET('Hygiene Data'!$D$11,0,10*ROW('Hygiene Data'!D162))="","",OFFSET('Hygiene Data'!$D$11,0,10*ROW('Hygiene Data'!D162)))</f>
        <v/>
      </c>
      <c r="DP168" s="296" t="str">
        <f ca="true">+IF(OFFSET('Hygiene Data'!$D$12,0,10*ROW('Hygiene Data'!D162))="","",OFFSET('Hygiene Data'!$D$12,0,10*ROW('Hygiene Data'!D162)))</f>
        <v/>
      </c>
      <c r="DQ168" s="296" t="str">
        <f ca="true">+IF(OFFSET('Hygiene Data'!$D$13,0,10*ROW('Hygiene Data'!D162))="","",OFFSET('Hygiene Data'!$D$13,0,10*ROW('Hygiene Data'!D162)))</f>
        <v/>
      </c>
      <c r="DR168" s="296" t="str">
        <f ca="true">+IF(OFFSET('Hygiene Data'!$E$11,0,10*ROW('Hygiene Data'!E162))="","",OFFSET('Hygiene Data'!$E$11,0,10*ROW('Hygiene Data'!E162)))</f>
        <v/>
      </c>
      <c r="DS168" s="296" t="str">
        <f ca="true">+IF(OFFSET('Hygiene Data'!$E$12,0,10*ROW('Hygiene Data'!E162))="","",OFFSET('Hygiene Data'!$E$12,0,10*ROW('Hygiene Data'!E162)))</f>
        <v/>
      </c>
      <c r="DT168" s="296" t="str">
        <f ca="true">+IF(OFFSET('Hygiene Data'!$E$13,0,10*ROW('Hygiene Data'!E162))="","",OFFSET('Hygiene Data'!$E$13,0,10*ROW('Hygiene Data'!E162)))</f>
        <v/>
      </c>
      <c r="DU168" s="296" t="str">
        <f ca="true">+IF(OFFSET('Hygiene Data'!$F$11,0,10*ROW('Hygiene Data'!F162))="","",OFFSET('Hygiene Data'!$F$11,0,10*ROW('Hygiene Data'!F162)))</f>
        <v/>
      </c>
      <c r="DV168" s="296" t="str">
        <f ca="true">+IF(OFFSET('Hygiene Data'!$F$12,0,10*ROW('Hygiene Data'!F162))="","",OFFSET('Hygiene Data'!$F$12,0,10*ROW('Hygiene Data'!F162)))</f>
        <v/>
      </c>
      <c r="DW168" s="296" t="str">
        <f ca="true">+IF(OFFSET('Hygiene Data'!$F$13,0,10*ROW('Hygiene Data'!F162))="","",OFFSET('Hygiene Data'!$F$13,0,10*ROW('Hygiene Data'!F162)))</f>
        <v/>
      </c>
      <c r="DX168" s="296" t="str">
        <f ca="true">+IF(OFFSET('Hygiene Data'!$G$11,0,10*ROW('Hygiene Data'!G162))="","",OFFSET('Hygiene Data'!$G$11,0,10*ROW('Hygiene Data'!G162)))</f>
        <v/>
      </c>
      <c r="DY168" s="296" t="str">
        <f ca="true">+IF(OFFSET('Hygiene Data'!$G$12,0,10*ROW('Hygiene Data'!G162))="","",OFFSET('Hygiene Data'!$G$12,0,10*ROW('Hygiene Data'!G162)))</f>
        <v/>
      </c>
      <c r="DZ168" s="296" t="str">
        <f ca="true">+IF(OFFSET('Hygiene Data'!$G$13,0,10*ROW('Hygiene Data'!G162))="","",OFFSET('Hygiene Data'!$G$13,0,10*ROW('Hygiene Data'!G162)))</f>
        <v/>
      </c>
      <c r="EA168" s="296" t="str">
        <f ca="true">+IF(OFFSET('Hygiene Data'!$H$11,0,10*ROW('Hygiene Data'!H162))="","",OFFSET('Hygiene Data'!$H$11,0,10*ROW('Hygiene Data'!H162)))</f>
        <v/>
      </c>
      <c r="EB168" s="296" t="str">
        <f ca="true">+IF(OFFSET('Hygiene Data'!$H$12,0,10*ROW('Hygiene Data'!H162))="","",OFFSET('Hygiene Data'!$H$12,0,10*ROW('Hygiene Data'!H162)))</f>
        <v/>
      </c>
      <c r="EC168" s="296" t="str">
        <f ca="true">+IF(OFFSET('Hygiene Data'!$H$13,0,10*ROW('Hygiene Data'!H162))="","",OFFSET('Hygiene Data'!$H$13,0,10*ROW('Hygiene Data'!H162)))</f>
        <v/>
      </c>
      <c r="ED168" s="296" t="str">
        <f ca="true">+IF(OFFSET('Hygiene Data'!$I$11,0,10*ROW('Hygiene Data'!I162))="","",OFFSET('Hygiene Data'!$I$11,0,10*ROW('Hygiene Data'!I162)))</f>
        <v/>
      </c>
      <c r="EE168" s="296" t="str">
        <f ca="true">+IF(OFFSET('Hygiene Data'!$I$12,0,10*ROW('Hygiene Data'!I162))="","",OFFSET('Hygiene Data'!$I$12,0,10*ROW('Hygiene Data'!I162)))</f>
        <v/>
      </c>
      <c r="EF168" s="296"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8" t="str">
        <f t="shared" ca="true" si="2"/>
        <v/>
      </c>
      <c r="D169" s="9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6"/>
      <c r="BS169" s="296" t="str">
        <f ca="true">+IF(OFFSET('Water Data'!$D$27,0,10*ROW('Water Data'!D163))="","",OFFSET('Water Data'!$D$27,0,10*ROW('Water Data'!D163)))</f>
        <v/>
      </c>
      <c r="BT169" s="296" t="str">
        <f ca="true">+IF(OFFSET('Water Data'!$D$28,0,10*ROW('Water Data'!D163))="","",OFFSET('Water Data'!$D$28,0,10*ROW('Water Data'!D163)))</f>
        <v/>
      </c>
      <c r="BU169" s="296" t="str">
        <f ca="true">+IF(OFFSET('Water Data'!$D$29,0,10*ROW('Water Data'!D163))="","",OFFSET('Water Data'!$D$29,0,10*ROW('Water Data'!D163)))</f>
        <v/>
      </c>
      <c r="BV169" s="296" t="str">
        <f ca="true">+IF(OFFSET('Water Data'!$E$27,0,10*ROW('Water Data'!E163))="","",OFFSET('Water Data'!$E$27,0,10*ROW('Water Data'!E163)))</f>
        <v/>
      </c>
      <c r="BW169" s="296" t="str">
        <f ca="true">+IF(OFFSET('Water Data'!$E$28,0,10*ROW('Water Data'!E163))="","",OFFSET('Water Data'!$E$28,0,10*ROW('Water Data'!E163)))</f>
        <v/>
      </c>
      <c r="BX169" s="296" t="str">
        <f ca="true">+IF(OFFSET('Water Data'!$E$29,0,10*ROW('Water Data'!E163))="","",OFFSET('Water Data'!$E$29,0,10*ROW('Water Data'!E163)))</f>
        <v/>
      </c>
      <c r="BY169" s="296" t="str">
        <f ca="true">+IF(OFFSET('Water Data'!$F$27,0,10*ROW('Water Data'!F163))="","",OFFSET('Water Data'!$F$27,0,10*ROW('Water Data'!F163)))</f>
        <v/>
      </c>
      <c r="BZ169" s="296" t="str">
        <f ca="true">+IF(OFFSET('Water Data'!$F$28,0,10*ROW('Water Data'!F163))="","",OFFSET('Water Data'!$F$28,0,10*ROW('Water Data'!F163)))</f>
        <v/>
      </c>
      <c r="CA169" s="296" t="str">
        <f ca="true">+IF(OFFSET('Water Data'!$F$29,0,10*ROW('Water Data'!F163))="","",OFFSET('Water Data'!$F$29,0,10*ROW('Water Data'!F163)))</f>
        <v/>
      </c>
      <c r="CB169" s="296" t="str">
        <f ca="true">+IF(OFFSET('Water Data'!$G$27,0,10*ROW('Water Data'!G163))="","",OFFSET('Water Data'!$G$27,0,10*ROW('Water Data'!G163)))</f>
        <v/>
      </c>
      <c r="CC169" s="296" t="str">
        <f ca="true">+IF(OFFSET('Water Data'!$G$28,0,10*ROW('Water Data'!G163))="","",OFFSET('Water Data'!$G$28,0,10*ROW('Water Data'!G163)))</f>
        <v/>
      </c>
      <c r="CD169" s="296" t="str">
        <f ca="true">+IF(OFFSET('Water Data'!$G$29,0,10*ROW('Water Data'!G163))="","",OFFSET('Water Data'!$G$29,0,10*ROW('Water Data'!G163)))</f>
        <v/>
      </c>
      <c r="CE169" s="296" t="str">
        <f ca="true">+IF(OFFSET('Water Data'!$H$27,0,10*ROW('Water Data'!H163))="","",OFFSET('Water Data'!$H$27,0,10*ROW('Water Data'!H163)))</f>
        <v/>
      </c>
      <c r="CF169" s="296" t="str">
        <f ca="true">+IF(OFFSET('Water Data'!$H$28,0,10*ROW('Water Data'!H163))="","",OFFSET('Water Data'!$H$28,0,10*ROW('Water Data'!H163)))</f>
        <v/>
      </c>
      <c r="CG169" s="296" t="str">
        <f ca="true">+IF(OFFSET('Water Data'!$H$29,0,10*ROW('Water Data'!H163))="","",OFFSET('Water Data'!$H$29,0,10*ROW('Water Data'!H163)))</f>
        <v/>
      </c>
      <c r="CH169" s="296" t="str">
        <f ca="true">+IF(OFFSET('Water Data'!$I$27,0,10*ROW('Water Data'!I163))="","",OFFSET('Water Data'!$I$27,0,10*ROW('Water Data'!I163)))</f>
        <v/>
      </c>
      <c r="CI169" s="296" t="str">
        <f ca="true">+IF(OFFSET('Water Data'!$I$28,0,10*ROW('Water Data'!I163))="","",OFFSET('Water Data'!$I$28,0,10*ROW('Water Data'!I163)))</f>
        <v/>
      </c>
      <c r="CJ169" s="296" t="str">
        <f ca="true">+IF(OFFSET('Water Data'!$I$29,0,10*ROW('Water Data'!I163))="","",OFFSET('Water Data'!$I$29,0,10*ROW('Water Data'!I163)))</f>
        <v/>
      </c>
      <c r="CK169" s="296" t="str">
        <f ca="true">+IF(OFFSET('Sanitation Data'!$D$28,0,10*ROW('Sanitation Data'!D163))="","",OFFSET('Sanitation Data'!$D$28,0,10*ROW('Sanitation Data'!D163)))</f>
        <v/>
      </c>
      <c r="CL169" s="296" t="str">
        <f ca="true">+IF(OFFSET('Sanitation Data'!$D$29,0,10*ROW('Sanitation Data'!D163))="","",OFFSET('Sanitation Data'!$D$29,0,10*ROW('Sanitation Data'!D163)))</f>
        <v/>
      </c>
      <c r="CM169" s="296" t="str">
        <f ca="true">+IF(OFFSET('Sanitation Data'!$D$30,0,10*ROW('Sanitation Data'!D163))="","",OFFSET('Sanitation Data'!$D$30,0,10*ROW('Sanitation Data'!D163)))</f>
        <v/>
      </c>
      <c r="CN169" s="296" t="str">
        <f ca="true">+IF(OFFSET('Sanitation Data'!$D$31,0,10*ROW('Sanitation Data'!D163))="","",OFFSET('Sanitation Data'!$D$31,0,10*ROW('Sanitation Data'!D163)))</f>
        <v/>
      </c>
      <c r="CO169" s="296" t="str">
        <f ca="true">+IF(OFFSET('Sanitation Data'!$D$32,0,10*ROW('Sanitation Data'!D163))="","",OFFSET('Sanitation Data'!$D$32,0,10*ROW('Sanitation Data'!D163)))</f>
        <v/>
      </c>
      <c r="CP169" s="296" t="str">
        <f ca="true">+IF(OFFSET('Sanitation Data'!$E$28,0,10*ROW('Sanitation Data'!E163))="","",OFFSET('Sanitation Data'!$E$28,0,10*ROW('Sanitation Data'!E163)))</f>
        <v/>
      </c>
      <c r="CQ169" s="296" t="str">
        <f ca="true">+IF(OFFSET('Sanitation Data'!$E$29,0,10*ROW('Sanitation Data'!E163))="","",OFFSET('Sanitation Data'!$E$29,0,10*ROW('Sanitation Data'!E163)))</f>
        <v/>
      </c>
      <c r="CR169" s="296" t="str">
        <f ca="true">+IF(OFFSET('Sanitation Data'!$E$30,0,10*ROW('Sanitation Data'!E163))="","",OFFSET('Sanitation Data'!$E$30,0,10*ROW('Sanitation Data'!E163)))</f>
        <v/>
      </c>
      <c r="CS169" s="296" t="str">
        <f ca="true">+IF(OFFSET('Sanitation Data'!$E$31,0,10*ROW('Sanitation Data'!E163))="","",OFFSET('Sanitation Data'!$E$31,0,10*ROW('Sanitation Data'!E163)))</f>
        <v/>
      </c>
      <c r="CT169" s="296" t="str">
        <f ca="true">+IF(OFFSET('Sanitation Data'!$E$32,0,10*ROW('Sanitation Data'!E163))="","",OFFSET('Sanitation Data'!$E$32,0,10*ROW('Sanitation Data'!E163)))</f>
        <v/>
      </c>
      <c r="CU169" s="296" t="str">
        <f ca="true">+IF(OFFSET('Sanitation Data'!$F$28,0,10*ROW('Sanitation Data'!F163))="","",OFFSET('Sanitation Data'!$F$28,0,10*ROW('Sanitation Data'!F163)))</f>
        <v/>
      </c>
      <c r="CV169" s="296" t="str">
        <f ca="true">+IF(OFFSET('Sanitation Data'!$F$29,0,10*ROW('Sanitation Data'!F163))="","",OFFSET('Sanitation Data'!$F$29,0,10*ROW('Sanitation Data'!F163)))</f>
        <v/>
      </c>
      <c r="CW169" s="296" t="str">
        <f ca="true">+IF(OFFSET('Sanitation Data'!$F$30,0,10*ROW('Sanitation Data'!F163))="","",OFFSET('Sanitation Data'!$F$30,0,10*ROW('Sanitation Data'!F163)))</f>
        <v/>
      </c>
      <c r="CX169" s="296" t="str">
        <f ca="true">+IF(OFFSET('Sanitation Data'!$F$31,0,10*ROW('Sanitation Data'!F163))="","",OFFSET('Sanitation Data'!$F$31,0,10*ROW('Sanitation Data'!F163)))</f>
        <v/>
      </c>
      <c r="CY169" s="296" t="str">
        <f ca="true">+IF(OFFSET('Sanitation Data'!$F$32,0,10*ROW('Sanitation Data'!F163))="","",OFFSET('Sanitation Data'!$F$32,0,10*ROW('Sanitation Data'!F163)))</f>
        <v/>
      </c>
      <c r="CZ169" s="296" t="str">
        <f ca="true">+IF(OFFSET('Sanitation Data'!$G$28,0,10*ROW('Sanitation Data'!G163))="","",OFFSET('Sanitation Data'!$G$28,0,10*ROW('Sanitation Data'!G163)))</f>
        <v/>
      </c>
      <c r="DA169" s="296" t="str">
        <f ca="true">+IF(OFFSET('Sanitation Data'!$G$29,0,10*ROW('Sanitation Data'!G163))="","",OFFSET('Sanitation Data'!$G$29,0,10*ROW('Sanitation Data'!G163)))</f>
        <v/>
      </c>
      <c r="DB169" s="296" t="str">
        <f ca="true">+IF(OFFSET('Sanitation Data'!$G$30,0,10*ROW('Sanitation Data'!G163))="","",OFFSET('Sanitation Data'!$G$30,0,10*ROW('Sanitation Data'!G163)))</f>
        <v/>
      </c>
      <c r="DC169" s="296" t="str">
        <f ca="true">+IF(OFFSET('Sanitation Data'!$G$31,0,10*ROW('Sanitation Data'!G163))="","",OFFSET('Sanitation Data'!$G$31,0,10*ROW('Sanitation Data'!G163)))</f>
        <v/>
      </c>
      <c r="DD169" s="296" t="str">
        <f ca="true">+IF(OFFSET('Sanitation Data'!$G$32,0,10*ROW('Sanitation Data'!G163))="","",OFFSET('Sanitation Data'!$G$32,0,10*ROW('Sanitation Data'!G163)))</f>
        <v/>
      </c>
      <c r="DE169" s="296" t="str">
        <f ca="true">+IF(OFFSET('Sanitation Data'!$H$28,0,10*ROW('Sanitation Data'!H163))="","",OFFSET('Sanitation Data'!$H$28,0,10*ROW('Sanitation Data'!H163)))</f>
        <v/>
      </c>
      <c r="DF169" s="296" t="str">
        <f ca="true">+IF(OFFSET('Sanitation Data'!$H$29,0,10*ROW('Sanitation Data'!H163))="","",OFFSET('Sanitation Data'!$H$29,0,10*ROW('Sanitation Data'!H163)))</f>
        <v/>
      </c>
      <c r="DG169" s="296" t="str">
        <f ca="true">+IF(OFFSET('Sanitation Data'!$H$30,0,10*ROW('Sanitation Data'!H163))="","",OFFSET('Sanitation Data'!$H$30,0,10*ROW('Sanitation Data'!H163)))</f>
        <v/>
      </c>
      <c r="DH169" s="296" t="str">
        <f ca="true">+IF(OFFSET('Sanitation Data'!$H$31,0,10*ROW('Sanitation Data'!H163))="","",OFFSET('Sanitation Data'!$H$31,0,10*ROW('Sanitation Data'!H163)))</f>
        <v/>
      </c>
      <c r="DI169" s="296" t="str">
        <f ca="true">+IF(OFFSET('Sanitation Data'!$H$32,0,10*ROW('Sanitation Data'!H163))="","",OFFSET('Sanitation Data'!$H$32,0,10*ROW('Sanitation Data'!H163)))</f>
        <v/>
      </c>
      <c r="DJ169" s="296" t="str">
        <f ca="true">+IF(OFFSET('Sanitation Data'!$I$28,0,10*ROW('Sanitation Data'!I163))="","",OFFSET('Sanitation Data'!$I$28,0,10*ROW('Sanitation Data'!I163)))</f>
        <v/>
      </c>
      <c r="DK169" s="296" t="str">
        <f ca="true">+IF(OFFSET('Sanitation Data'!$I$29,0,10*ROW('Sanitation Data'!I163))="","",OFFSET('Sanitation Data'!$I$29,0,10*ROW('Sanitation Data'!I163)))</f>
        <v/>
      </c>
      <c r="DL169" s="296" t="str">
        <f ca="true">+IF(OFFSET('Sanitation Data'!$I$30,0,10*ROW('Sanitation Data'!I163))="","",OFFSET('Sanitation Data'!$I$30,0,10*ROW('Sanitation Data'!I163)))</f>
        <v/>
      </c>
      <c r="DM169" s="296" t="str">
        <f ca="true">+IF(OFFSET('Sanitation Data'!$I$31,0,10*ROW('Sanitation Data'!I163))="","",OFFSET('Sanitation Data'!$I$31,0,10*ROW('Sanitation Data'!I163)))</f>
        <v/>
      </c>
      <c r="DN169" s="296" t="str">
        <f ca="true">+IF(OFFSET('Sanitation Data'!$I$32,0,10*ROW('Sanitation Data'!I163))="","",OFFSET('Sanitation Data'!$I$32,0,10*ROW('Sanitation Data'!I163)))</f>
        <v/>
      </c>
      <c r="DO169" s="296" t="str">
        <f ca="true">+IF(OFFSET('Hygiene Data'!$D$11,0,10*ROW('Hygiene Data'!D163))="","",OFFSET('Hygiene Data'!$D$11,0,10*ROW('Hygiene Data'!D163)))</f>
        <v/>
      </c>
      <c r="DP169" s="296" t="str">
        <f ca="true">+IF(OFFSET('Hygiene Data'!$D$12,0,10*ROW('Hygiene Data'!D163))="","",OFFSET('Hygiene Data'!$D$12,0,10*ROW('Hygiene Data'!D163)))</f>
        <v/>
      </c>
      <c r="DQ169" s="296" t="str">
        <f ca="true">+IF(OFFSET('Hygiene Data'!$D$13,0,10*ROW('Hygiene Data'!D163))="","",OFFSET('Hygiene Data'!$D$13,0,10*ROW('Hygiene Data'!D163)))</f>
        <v/>
      </c>
      <c r="DR169" s="296" t="str">
        <f ca="true">+IF(OFFSET('Hygiene Data'!$E$11,0,10*ROW('Hygiene Data'!E163))="","",OFFSET('Hygiene Data'!$E$11,0,10*ROW('Hygiene Data'!E163)))</f>
        <v/>
      </c>
      <c r="DS169" s="296" t="str">
        <f ca="true">+IF(OFFSET('Hygiene Data'!$E$12,0,10*ROW('Hygiene Data'!E163))="","",OFFSET('Hygiene Data'!$E$12,0,10*ROW('Hygiene Data'!E163)))</f>
        <v/>
      </c>
      <c r="DT169" s="296" t="str">
        <f ca="true">+IF(OFFSET('Hygiene Data'!$E$13,0,10*ROW('Hygiene Data'!E163))="","",OFFSET('Hygiene Data'!$E$13,0,10*ROW('Hygiene Data'!E163)))</f>
        <v/>
      </c>
      <c r="DU169" s="296" t="str">
        <f ca="true">+IF(OFFSET('Hygiene Data'!$F$11,0,10*ROW('Hygiene Data'!F163))="","",OFFSET('Hygiene Data'!$F$11,0,10*ROW('Hygiene Data'!F163)))</f>
        <v/>
      </c>
      <c r="DV169" s="296" t="str">
        <f ca="true">+IF(OFFSET('Hygiene Data'!$F$12,0,10*ROW('Hygiene Data'!F163))="","",OFFSET('Hygiene Data'!$F$12,0,10*ROW('Hygiene Data'!F163)))</f>
        <v/>
      </c>
      <c r="DW169" s="296" t="str">
        <f ca="true">+IF(OFFSET('Hygiene Data'!$F$13,0,10*ROW('Hygiene Data'!F163))="","",OFFSET('Hygiene Data'!$F$13,0,10*ROW('Hygiene Data'!F163)))</f>
        <v/>
      </c>
      <c r="DX169" s="296" t="str">
        <f ca="true">+IF(OFFSET('Hygiene Data'!$G$11,0,10*ROW('Hygiene Data'!G163))="","",OFFSET('Hygiene Data'!$G$11,0,10*ROW('Hygiene Data'!G163)))</f>
        <v/>
      </c>
      <c r="DY169" s="296" t="str">
        <f ca="true">+IF(OFFSET('Hygiene Data'!$G$12,0,10*ROW('Hygiene Data'!G163))="","",OFFSET('Hygiene Data'!$G$12,0,10*ROW('Hygiene Data'!G163)))</f>
        <v/>
      </c>
      <c r="DZ169" s="296" t="str">
        <f ca="true">+IF(OFFSET('Hygiene Data'!$G$13,0,10*ROW('Hygiene Data'!G163))="","",OFFSET('Hygiene Data'!$G$13,0,10*ROW('Hygiene Data'!G163)))</f>
        <v/>
      </c>
      <c r="EA169" s="296" t="str">
        <f ca="true">+IF(OFFSET('Hygiene Data'!$H$11,0,10*ROW('Hygiene Data'!H163))="","",OFFSET('Hygiene Data'!$H$11,0,10*ROW('Hygiene Data'!H163)))</f>
        <v/>
      </c>
      <c r="EB169" s="296" t="str">
        <f ca="true">+IF(OFFSET('Hygiene Data'!$H$12,0,10*ROW('Hygiene Data'!H163))="","",OFFSET('Hygiene Data'!$H$12,0,10*ROW('Hygiene Data'!H163)))</f>
        <v/>
      </c>
      <c r="EC169" s="296" t="str">
        <f ca="true">+IF(OFFSET('Hygiene Data'!$H$13,0,10*ROW('Hygiene Data'!H163))="","",OFFSET('Hygiene Data'!$H$13,0,10*ROW('Hygiene Data'!H163)))</f>
        <v/>
      </c>
      <c r="ED169" s="296" t="str">
        <f ca="true">+IF(OFFSET('Hygiene Data'!$I$11,0,10*ROW('Hygiene Data'!I163))="","",OFFSET('Hygiene Data'!$I$11,0,10*ROW('Hygiene Data'!I163)))</f>
        <v/>
      </c>
      <c r="EE169" s="296" t="str">
        <f ca="true">+IF(OFFSET('Hygiene Data'!$I$12,0,10*ROW('Hygiene Data'!I163))="","",OFFSET('Hygiene Data'!$I$12,0,10*ROW('Hygiene Data'!I163)))</f>
        <v/>
      </c>
      <c r="EF169" s="296"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8" t="str">
        <f t="shared" ca="true" si="2"/>
        <v/>
      </c>
      <c r="D170" s="9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6"/>
      <c r="BS170" s="296" t="str">
        <f ca="true">+IF(OFFSET('Water Data'!$D$27,0,10*ROW('Water Data'!D164))="","",OFFSET('Water Data'!$D$27,0,10*ROW('Water Data'!D164)))</f>
        <v/>
      </c>
      <c r="BT170" s="296" t="str">
        <f ca="true">+IF(OFFSET('Water Data'!$D$28,0,10*ROW('Water Data'!D164))="","",OFFSET('Water Data'!$D$28,0,10*ROW('Water Data'!D164)))</f>
        <v/>
      </c>
      <c r="BU170" s="296" t="str">
        <f ca="true">+IF(OFFSET('Water Data'!$D$29,0,10*ROW('Water Data'!D164))="","",OFFSET('Water Data'!$D$29,0,10*ROW('Water Data'!D164)))</f>
        <v/>
      </c>
      <c r="BV170" s="296" t="str">
        <f ca="true">+IF(OFFSET('Water Data'!$E$27,0,10*ROW('Water Data'!E164))="","",OFFSET('Water Data'!$E$27,0,10*ROW('Water Data'!E164)))</f>
        <v/>
      </c>
      <c r="BW170" s="296" t="str">
        <f ca="true">+IF(OFFSET('Water Data'!$E$28,0,10*ROW('Water Data'!E164))="","",OFFSET('Water Data'!$E$28,0,10*ROW('Water Data'!E164)))</f>
        <v/>
      </c>
      <c r="BX170" s="296" t="str">
        <f ca="true">+IF(OFFSET('Water Data'!$E$29,0,10*ROW('Water Data'!E164))="","",OFFSET('Water Data'!$E$29,0,10*ROW('Water Data'!E164)))</f>
        <v/>
      </c>
      <c r="BY170" s="296" t="str">
        <f ca="true">+IF(OFFSET('Water Data'!$F$27,0,10*ROW('Water Data'!F164))="","",OFFSET('Water Data'!$F$27,0,10*ROW('Water Data'!F164)))</f>
        <v/>
      </c>
      <c r="BZ170" s="296" t="str">
        <f ca="true">+IF(OFFSET('Water Data'!$F$28,0,10*ROW('Water Data'!F164))="","",OFFSET('Water Data'!$F$28,0,10*ROW('Water Data'!F164)))</f>
        <v/>
      </c>
      <c r="CA170" s="296" t="str">
        <f ca="true">+IF(OFFSET('Water Data'!$F$29,0,10*ROW('Water Data'!F164))="","",OFFSET('Water Data'!$F$29,0,10*ROW('Water Data'!F164)))</f>
        <v/>
      </c>
      <c r="CB170" s="296" t="str">
        <f ca="true">+IF(OFFSET('Water Data'!$G$27,0,10*ROW('Water Data'!G164))="","",OFFSET('Water Data'!$G$27,0,10*ROW('Water Data'!G164)))</f>
        <v/>
      </c>
      <c r="CC170" s="296" t="str">
        <f ca="true">+IF(OFFSET('Water Data'!$G$28,0,10*ROW('Water Data'!G164))="","",OFFSET('Water Data'!$G$28,0,10*ROW('Water Data'!G164)))</f>
        <v/>
      </c>
      <c r="CD170" s="296" t="str">
        <f ca="true">+IF(OFFSET('Water Data'!$G$29,0,10*ROW('Water Data'!G164))="","",OFFSET('Water Data'!$G$29,0,10*ROW('Water Data'!G164)))</f>
        <v/>
      </c>
      <c r="CE170" s="296" t="str">
        <f ca="true">+IF(OFFSET('Water Data'!$H$27,0,10*ROW('Water Data'!H164))="","",OFFSET('Water Data'!$H$27,0,10*ROW('Water Data'!H164)))</f>
        <v/>
      </c>
      <c r="CF170" s="296" t="str">
        <f ca="true">+IF(OFFSET('Water Data'!$H$28,0,10*ROW('Water Data'!H164))="","",OFFSET('Water Data'!$H$28,0,10*ROW('Water Data'!H164)))</f>
        <v/>
      </c>
      <c r="CG170" s="296" t="str">
        <f ca="true">+IF(OFFSET('Water Data'!$H$29,0,10*ROW('Water Data'!H164))="","",OFFSET('Water Data'!$H$29,0,10*ROW('Water Data'!H164)))</f>
        <v/>
      </c>
      <c r="CH170" s="296" t="str">
        <f ca="true">+IF(OFFSET('Water Data'!$I$27,0,10*ROW('Water Data'!I164))="","",OFFSET('Water Data'!$I$27,0,10*ROW('Water Data'!I164)))</f>
        <v/>
      </c>
      <c r="CI170" s="296" t="str">
        <f ca="true">+IF(OFFSET('Water Data'!$I$28,0,10*ROW('Water Data'!I164))="","",OFFSET('Water Data'!$I$28,0,10*ROW('Water Data'!I164)))</f>
        <v/>
      </c>
      <c r="CJ170" s="296" t="str">
        <f ca="true">+IF(OFFSET('Water Data'!$I$29,0,10*ROW('Water Data'!I164))="","",OFFSET('Water Data'!$I$29,0,10*ROW('Water Data'!I164)))</f>
        <v/>
      </c>
      <c r="CK170" s="296" t="str">
        <f ca="true">+IF(OFFSET('Sanitation Data'!$D$28,0,10*ROW('Sanitation Data'!D164))="","",OFFSET('Sanitation Data'!$D$28,0,10*ROW('Sanitation Data'!D164)))</f>
        <v/>
      </c>
      <c r="CL170" s="296" t="str">
        <f ca="true">+IF(OFFSET('Sanitation Data'!$D$29,0,10*ROW('Sanitation Data'!D164))="","",OFFSET('Sanitation Data'!$D$29,0,10*ROW('Sanitation Data'!D164)))</f>
        <v/>
      </c>
      <c r="CM170" s="296" t="str">
        <f ca="true">+IF(OFFSET('Sanitation Data'!$D$30,0,10*ROW('Sanitation Data'!D164))="","",OFFSET('Sanitation Data'!$D$30,0,10*ROW('Sanitation Data'!D164)))</f>
        <v/>
      </c>
      <c r="CN170" s="296" t="str">
        <f ca="true">+IF(OFFSET('Sanitation Data'!$D$31,0,10*ROW('Sanitation Data'!D164))="","",OFFSET('Sanitation Data'!$D$31,0,10*ROW('Sanitation Data'!D164)))</f>
        <v/>
      </c>
      <c r="CO170" s="296" t="str">
        <f ca="true">+IF(OFFSET('Sanitation Data'!$D$32,0,10*ROW('Sanitation Data'!D164))="","",OFFSET('Sanitation Data'!$D$32,0,10*ROW('Sanitation Data'!D164)))</f>
        <v/>
      </c>
      <c r="CP170" s="296" t="str">
        <f ca="true">+IF(OFFSET('Sanitation Data'!$E$28,0,10*ROW('Sanitation Data'!E164))="","",OFFSET('Sanitation Data'!$E$28,0,10*ROW('Sanitation Data'!E164)))</f>
        <v/>
      </c>
      <c r="CQ170" s="296" t="str">
        <f ca="true">+IF(OFFSET('Sanitation Data'!$E$29,0,10*ROW('Sanitation Data'!E164))="","",OFFSET('Sanitation Data'!$E$29,0,10*ROW('Sanitation Data'!E164)))</f>
        <v/>
      </c>
      <c r="CR170" s="296" t="str">
        <f ca="true">+IF(OFFSET('Sanitation Data'!$E$30,0,10*ROW('Sanitation Data'!E164))="","",OFFSET('Sanitation Data'!$E$30,0,10*ROW('Sanitation Data'!E164)))</f>
        <v/>
      </c>
      <c r="CS170" s="296" t="str">
        <f ca="true">+IF(OFFSET('Sanitation Data'!$E$31,0,10*ROW('Sanitation Data'!E164))="","",OFFSET('Sanitation Data'!$E$31,0,10*ROW('Sanitation Data'!E164)))</f>
        <v/>
      </c>
      <c r="CT170" s="296" t="str">
        <f ca="true">+IF(OFFSET('Sanitation Data'!$E$32,0,10*ROW('Sanitation Data'!E164))="","",OFFSET('Sanitation Data'!$E$32,0,10*ROW('Sanitation Data'!E164)))</f>
        <v/>
      </c>
      <c r="CU170" s="296" t="str">
        <f ca="true">+IF(OFFSET('Sanitation Data'!$F$28,0,10*ROW('Sanitation Data'!F164))="","",OFFSET('Sanitation Data'!$F$28,0,10*ROW('Sanitation Data'!F164)))</f>
        <v/>
      </c>
      <c r="CV170" s="296" t="str">
        <f ca="true">+IF(OFFSET('Sanitation Data'!$F$29,0,10*ROW('Sanitation Data'!F164))="","",OFFSET('Sanitation Data'!$F$29,0,10*ROW('Sanitation Data'!F164)))</f>
        <v/>
      </c>
      <c r="CW170" s="296" t="str">
        <f ca="true">+IF(OFFSET('Sanitation Data'!$F$30,0,10*ROW('Sanitation Data'!F164))="","",OFFSET('Sanitation Data'!$F$30,0,10*ROW('Sanitation Data'!F164)))</f>
        <v/>
      </c>
      <c r="CX170" s="296" t="str">
        <f ca="true">+IF(OFFSET('Sanitation Data'!$F$31,0,10*ROW('Sanitation Data'!F164))="","",OFFSET('Sanitation Data'!$F$31,0,10*ROW('Sanitation Data'!F164)))</f>
        <v/>
      </c>
      <c r="CY170" s="296" t="str">
        <f ca="true">+IF(OFFSET('Sanitation Data'!$F$32,0,10*ROW('Sanitation Data'!F164))="","",OFFSET('Sanitation Data'!$F$32,0,10*ROW('Sanitation Data'!F164)))</f>
        <v/>
      </c>
      <c r="CZ170" s="296" t="str">
        <f ca="true">+IF(OFFSET('Sanitation Data'!$G$28,0,10*ROW('Sanitation Data'!G164))="","",OFFSET('Sanitation Data'!$G$28,0,10*ROW('Sanitation Data'!G164)))</f>
        <v/>
      </c>
      <c r="DA170" s="296" t="str">
        <f ca="true">+IF(OFFSET('Sanitation Data'!$G$29,0,10*ROW('Sanitation Data'!G164))="","",OFFSET('Sanitation Data'!$G$29,0,10*ROW('Sanitation Data'!G164)))</f>
        <v/>
      </c>
      <c r="DB170" s="296" t="str">
        <f ca="true">+IF(OFFSET('Sanitation Data'!$G$30,0,10*ROW('Sanitation Data'!G164))="","",OFFSET('Sanitation Data'!$G$30,0,10*ROW('Sanitation Data'!G164)))</f>
        <v/>
      </c>
      <c r="DC170" s="296" t="str">
        <f ca="true">+IF(OFFSET('Sanitation Data'!$G$31,0,10*ROW('Sanitation Data'!G164))="","",OFFSET('Sanitation Data'!$G$31,0,10*ROW('Sanitation Data'!G164)))</f>
        <v/>
      </c>
      <c r="DD170" s="296" t="str">
        <f ca="true">+IF(OFFSET('Sanitation Data'!$G$32,0,10*ROW('Sanitation Data'!G164))="","",OFFSET('Sanitation Data'!$G$32,0,10*ROW('Sanitation Data'!G164)))</f>
        <v/>
      </c>
      <c r="DE170" s="296" t="str">
        <f ca="true">+IF(OFFSET('Sanitation Data'!$H$28,0,10*ROW('Sanitation Data'!H164))="","",OFFSET('Sanitation Data'!$H$28,0,10*ROW('Sanitation Data'!H164)))</f>
        <v/>
      </c>
      <c r="DF170" s="296" t="str">
        <f ca="true">+IF(OFFSET('Sanitation Data'!$H$29,0,10*ROW('Sanitation Data'!H164))="","",OFFSET('Sanitation Data'!$H$29,0,10*ROW('Sanitation Data'!H164)))</f>
        <v/>
      </c>
      <c r="DG170" s="296" t="str">
        <f ca="true">+IF(OFFSET('Sanitation Data'!$H$30,0,10*ROW('Sanitation Data'!H164))="","",OFFSET('Sanitation Data'!$H$30,0,10*ROW('Sanitation Data'!H164)))</f>
        <v/>
      </c>
      <c r="DH170" s="296" t="str">
        <f ca="true">+IF(OFFSET('Sanitation Data'!$H$31,0,10*ROW('Sanitation Data'!H164))="","",OFFSET('Sanitation Data'!$H$31,0,10*ROW('Sanitation Data'!H164)))</f>
        <v/>
      </c>
      <c r="DI170" s="296" t="str">
        <f ca="true">+IF(OFFSET('Sanitation Data'!$H$32,0,10*ROW('Sanitation Data'!H164))="","",OFFSET('Sanitation Data'!$H$32,0,10*ROW('Sanitation Data'!H164)))</f>
        <v/>
      </c>
      <c r="DJ170" s="296" t="str">
        <f ca="true">+IF(OFFSET('Sanitation Data'!$I$28,0,10*ROW('Sanitation Data'!I164))="","",OFFSET('Sanitation Data'!$I$28,0,10*ROW('Sanitation Data'!I164)))</f>
        <v/>
      </c>
      <c r="DK170" s="296" t="str">
        <f ca="true">+IF(OFFSET('Sanitation Data'!$I$29,0,10*ROW('Sanitation Data'!I164))="","",OFFSET('Sanitation Data'!$I$29,0,10*ROW('Sanitation Data'!I164)))</f>
        <v/>
      </c>
      <c r="DL170" s="296" t="str">
        <f ca="true">+IF(OFFSET('Sanitation Data'!$I$30,0,10*ROW('Sanitation Data'!I164))="","",OFFSET('Sanitation Data'!$I$30,0,10*ROW('Sanitation Data'!I164)))</f>
        <v/>
      </c>
      <c r="DM170" s="296" t="str">
        <f ca="true">+IF(OFFSET('Sanitation Data'!$I$31,0,10*ROW('Sanitation Data'!I164))="","",OFFSET('Sanitation Data'!$I$31,0,10*ROW('Sanitation Data'!I164)))</f>
        <v/>
      </c>
      <c r="DN170" s="296" t="str">
        <f ca="true">+IF(OFFSET('Sanitation Data'!$I$32,0,10*ROW('Sanitation Data'!I164))="","",OFFSET('Sanitation Data'!$I$32,0,10*ROW('Sanitation Data'!I164)))</f>
        <v/>
      </c>
      <c r="DO170" s="296" t="str">
        <f ca="true">+IF(OFFSET('Hygiene Data'!$D$11,0,10*ROW('Hygiene Data'!D164))="","",OFFSET('Hygiene Data'!$D$11,0,10*ROW('Hygiene Data'!D164)))</f>
        <v/>
      </c>
      <c r="DP170" s="296" t="str">
        <f ca="true">+IF(OFFSET('Hygiene Data'!$D$12,0,10*ROW('Hygiene Data'!D164))="","",OFFSET('Hygiene Data'!$D$12,0,10*ROW('Hygiene Data'!D164)))</f>
        <v/>
      </c>
      <c r="DQ170" s="296" t="str">
        <f ca="true">+IF(OFFSET('Hygiene Data'!$D$13,0,10*ROW('Hygiene Data'!D164))="","",OFFSET('Hygiene Data'!$D$13,0,10*ROW('Hygiene Data'!D164)))</f>
        <v/>
      </c>
      <c r="DR170" s="296" t="str">
        <f ca="true">+IF(OFFSET('Hygiene Data'!$E$11,0,10*ROW('Hygiene Data'!E164))="","",OFFSET('Hygiene Data'!$E$11,0,10*ROW('Hygiene Data'!E164)))</f>
        <v/>
      </c>
      <c r="DS170" s="296" t="str">
        <f ca="true">+IF(OFFSET('Hygiene Data'!$E$12,0,10*ROW('Hygiene Data'!E164))="","",OFFSET('Hygiene Data'!$E$12,0,10*ROW('Hygiene Data'!E164)))</f>
        <v/>
      </c>
      <c r="DT170" s="296" t="str">
        <f ca="true">+IF(OFFSET('Hygiene Data'!$E$13,0,10*ROW('Hygiene Data'!E164))="","",OFFSET('Hygiene Data'!$E$13,0,10*ROW('Hygiene Data'!E164)))</f>
        <v/>
      </c>
      <c r="DU170" s="296" t="str">
        <f ca="true">+IF(OFFSET('Hygiene Data'!$F$11,0,10*ROW('Hygiene Data'!F164))="","",OFFSET('Hygiene Data'!$F$11,0,10*ROW('Hygiene Data'!F164)))</f>
        <v/>
      </c>
      <c r="DV170" s="296" t="str">
        <f ca="true">+IF(OFFSET('Hygiene Data'!$F$12,0,10*ROW('Hygiene Data'!F164))="","",OFFSET('Hygiene Data'!$F$12,0,10*ROW('Hygiene Data'!F164)))</f>
        <v/>
      </c>
      <c r="DW170" s="296" t="str">
        <f ca="true">+IF(OFFSET('Hygiene Data'!$F$13,0,10*ROW('Hygiene Data'!F164))="","",OFFSET('Hygiene Data'!$F$13,0,10*ROW('Hygiene Data'!F164)))</f>
        <v/>
      </c>
      <c r="DX170" s="296" t="str">
        <f ca="true">+IF(OFFSET('Hygiene Data'!$G$11,0,10*ROW('Hygiene Data'!G164))="","",OFFSET('Hygiene Data'!$G$11,0,10*ROW('Hygiene Data'!G164)))</f>
        <v/>
      </c>
      <c r="DY170" s="296" t="str">
        <f ca="true">+IF(OFFSET('Hygiene Data'!$G$12,0,10*ROW('Hygiene Data'!G164))="","",OFFSET('Hygiene Data'!$G$12,0,10*ROW('Hygiene Data'!G164)))</f>
        <v/>
      </c>
      <c r="DZ170" s="296" t="str">
        <f ca="true">+IF(OFFSET('Hygiene Data'!$G$13,0,10*ROW('Hygiene Data'!G164))="","",OFFSET('Hygiene Data'!$G$13,0,10*ROW('Hygiene Data'!G164)))</f>
        <v/>
      </c>
      <c r="EA170" s="296" t="str">
        <f ca="true">+IF(OFFSET('Hygiene Data'!$H$11,0,10*ROW('Hygiene Data'!H164))="","",OFFSET('Hygiene Data'!$H$11,0,10*ROW('Hygiene Data'!H164)))</f>
        <v/>
      </c>
      <c r="EB170" s="296" t="str">
        <f ca="true">+IF(OFFSET('Hygiene Data'!$H$12,0,10*ROW('Hygiene Data'!H164))="","",OFFSET('Hygiene Data'!$H$12,0,10*ROW('Hygiene Data'!H164)))</f>
        <v/>
      </c>
      <c r="EC170" s="296" t="str">
        <f ca="true">+IF(OFFSET('Hygiene Data'!$H$13,0,10*ROW('Hygiene Data'!H164))="","",OFFSET('Hygiene Data'!$H$13,0,10*ROW('Hygiene Data'!H164)))</f>
        <v/>
      </c>
      <c r="ED170" s="296" t="str">
        <f ca="true">+IF(OFFSET('Hygiene Data'!$I$11,0,10*ROW('Hygiene Data'!I164))="","",OFFSET('Hygiene Data'!$I$11,0,10*ROW('Hygiene Data'!I164)))</f>
        <v/>
      </c>
      <c r="EE170" s="296" t="str">
        <f ca="true">+IF(OFFSET('Hygiene Data'!$I$12,0,10*ROW('Hygiene Data'!I164))="","",OFFSET('Hygiene Data'!$I$12,0,10*ROW('Hygiene Data'!I164)))</f>
        <v/>
      </c>
      <c r="EF170" s="296"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8" t="str">
        <f t="shared" ca="true" si="2"/>
        <v/>
      </c>
      <c r="D171" s="9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6"/>
      <c r="BS171" s="296" t="str">
        <f ca="true">+IF(OFFSET('Water Data'!$D$27,0,10*ROW('Water Data'!D165))="","",OFFSET('Water Data'!$D$27,0,10*ROW('Water Data'!D165)))</f>
        <v/>
      </c>
      <c r="BT171" s="296" t="str">
        <f ca="true">+IF(OFFSET('Water Data'!$D$28,0,10*ROW('Water Data'!D165))="","",OFFSET('Water Data'!$D$28,0,10*ROW('Water Data'!D165)))</f>
        <v/>
      </c>
      <c r="BU171" s="296" t="str">
        <f ca="true">+IF(OFFSET('Water Data'!$D$29,0,10*ROW('Water Data'!D165))="","",OFFSET('Water Data'!$D$29,0,10*ROW('Water Data'!D165)))</f>
        <v/>
      </c>
      <c r="BV171" s="296" t="str">
        <f ca="true">+IF(OFFSET('Water Data'!$E$27,0,10*ROW('Water Data'!E165))="","",OFFSET('Water Data'!$E$27,0,10*ROW('Water Data'!E165)))</f>
        <v/>
      </c>
      <c r="BW171" s="296" t="str">
        <f ca="true">+IF(OFFSET('Water Data'!$E$28,0,10*ROW('Water Data'!E165))="","",OFFSET('Water Data'!$E$28,0,10*ROW('Water Data'!E165)))</f>
        <v/>
      </c>
      <c r="BX171" s="296" t="str">
        <f ca="true">+IF(OFFSET('Water Data'!$E$29,0,10*ROW('Water Data'!E165))="","",OFFSET('Water Data'!$E$29,0,10*ROW('Water Data'!E165)))</f>
        <v/>
      </c>
      <c r="BY171" s="296" t="str">
        <f ca="true">+IF(OFFSET('Water Data'!$F$27,0,10*ROW('Water Data'!F165))="","",OFFSET('Water Data'!$F$27,0,10*ROW('Water Data'!F165)))</f>
        <v/>
      </c>
      <c r="BZ171" s="296" t="str">
        <f ca="true">+IF(OFFSET('Water Data'!$F$28,0,10*ROW('Water Data'!F165))="","",OFFSET('Water Data'!$F$28,0,10*ROW('Water Data'!F165)))</f>
        <v/>
      </c>
      <c r="CA171" s="296" t="str">
        <f ca="true">+IF(OFFSET('Water Data'!$F$29,0,10*ROW('Water Data'!F165))="","",OFFSET('Water Data'!$F$29,0,10*ROW('Water Data'!F165)))</f>
        <v/>
      </c>
      <c r="CB171" s="296" t="str">
        <f ca="true">+IF(OFFSET('Water Data'!$G$27,0,10*ROW('Water Data'!G165))="","",OFFSET('Water Data'!$G$27,0,10*ROW('Water Data'!G165)))</f>
        <v/>
      </c>
      <c r="CC171" s="296" t="str">
        <f ca="true">+IF(OFFSET('Water Data'!$G$28,0,10*ROW('Water Data'!G165))="","",OFFSET('Water Data'!$G$28,0,10*ROW('Water Data'!G165)))</f>
        <v/>
      </c>
      <c r="CD171" s="296" t="str">
        <f ca="true">+IF(OFFSET('Water Data'!$G$29,0,10*ROW('Water Data'!G165))="","",OFFSET('Water Data'!$G$29,0,10*ROW('Water Data'!G165)))</f>
        <v/>
      </c>
      <c r="CE171" s="296" t="str">
        <f ca="true">+IF(OFFSET('Water Data'!$H$27,0,10*ROW('Water Data'!H165))="","",OFFSET('Water Data'!$H$27,0,10*ROW('Water Data'!H165)))</f>
        <v/>
      </c>
      <c r="CF171" s="296" t="str">
        <f ca="true">+IF(OFFSET('Water Data'!$H$28,0,10*ROW('Water Data'!H165))="","",OFFSET('Water Data'!$H$28,0,10*ROW('Water Data'!H165)))</f>
        <v/>
      </c>
      <c r="CG171" s="296" t="str">
        <f ca="true">+IF(OFFSET('Water Data'!$H$29,0,10*ROW('Water Data'!H165))="","",OFFSET('Water Data'!$H$29,0,10*ROW('Water Data'!H165)))</f>
        <v/>
      </c>
      <c r="CH171" s="296" t="str">
        <f ca="true">+IF(OFFSET('Water Data'!$I$27,0,10*ROW('Water Data'!I165))="","",OFFSET('Water Data'!$I$27,0,10*ROW('Water Data'!I165)))</f>
        <v/>
      </c>
      <c r="CI171" s="296" t="str">
        <f ca="true">+IF(OFFSET('Water Data'!$I$28,0,10*ROW('Water Data'!I165))="","",OFFSET('Water Data'!$I$28,0,10*ROW('Water Data'!I165)))</f>
        <v/>
      </c>
      <c r="CJ171" s="296" t="str">
        <f ca="true">+IF(OFFSET('Water Data'!$I$29,0,10*ROW('Water Data'!I165))="","",OFFSET('Water Data'!$I$29,0,10*ROW('Water Data'!I165)))</f>
        <v/>
      </c>
      <c r="CK171" s="296" t="str">
        <f ca="true">+IF(OFFSET('Sanitation Data'!$D$28,0,10*ROW('Sanitation Data'!D165))="","",OFFSET('Sanitation Data'!$D$28,0,10*ROW('Sanitation Data'!D165)))</f>
        <v/>
      </c>
      <c r="CL171" s="296" t="str">
        <f ca="true">+IF(OFFSET('Sanitation Data'!$D$29,0,10*ROW('Sanitation Data'!D165))="","",OFFSET('Sanitation Data'!$D$29,0,10*ROW('Sanitation Data'!D165)))</f>
        <v/>
      </c>
      <c r="CM171" s="296" t="str">
        <f ca="true">+IF(OFFSET('Sanitation Data'!$D$30,0,10*ROW('Sanitation Data'!D165))="","",OFFSET('Sanitation Data'!$D$30,0,10*ROW('Sanitation Data'!D165)))</f>
        <v/>
      </c>
      <c r="CN171" s="296" t="str">
        <f ca="true">+IF(OFFSET('Sanitation Data'!$D$31,0,10*ROW('Sanitation Data'!D165))="","",OFFSET('Sanitation Data'!$D$31,0,10*ROW('Sanitation Data'!D165)))</f>
        <v/>
      </c>
      <c r="CO171" s="296" t="str">
        <f ca="true">+IF(OFFSET('Sanitation Data'!$D$32,0,10*ROW('Sanitation Data'!D165))="","",OFFSET('Sanitation Data'!$D$32,0,10*ROW('Sanitation Data'!D165)))</f>
        <v/>
      </c>
      <c r="CP171" s="296" t="str">
        <f ca="true">+IF(OFFSET('Sanitation Data'!$E$28,0,10*ROW('Sanitation Data'!E165))="","",OFFSET('Sanitation Data'!$E$28,0,10*ROW('Sanitation Data'!E165)))</f>
        <v/>
      </c>
      <c r="CQ171" s="296" t="str">
        <f ca="true">+IF(OFFSET('Sanitation Data'!$E$29,0,10*ROW('Sanitation Data'!E165))="","",OFFSET('Sanitation Data'!$E$29,0,10*ROW('Sanitation Data'!E165)))</f>
        <v/>
      </c>
      <c r="CR171" s="296" t="str">
        <f ca="true">+IF(OFFSET('Sanitation Data'!$E$30,0,10*ROW('Sanitation Data'!E165))="","",OFFSET('Sanitation Data'!$E$30,0,10*ROW('Sanitation Data'!E165)))</f>
        <v/>
      </c>
      <c r="CS171" s="296" t="str">
        <f ca="true">+IF(OFFSET('Sanitation Data'!$E$31,0,10*ROW('Sanitation Data'!E165))="","",OFFSET('Sanitation Data'!$E$31,0,10*ROW('Sanitation Data'!E165)))</f>
        <v/>
      </c>
      <c r="CT171" s="296" t="str">
        <f ca="true">+IF(OFFSET('Sanitation Data'!$E$32,0,10*ROW('Sanitation Data'!E165))="","",OFFSET('Sanitation Data'!$E$32,0,10*ROW('Sanitation Data'!E165)))</f>
        <v/>
      </c>
      <c r="CU171" s="296" t="str">
        <f ca="true">+IF(OFFSET('Sanitation Data'!$F$28,0,10*ROW('Sanitation Data'!F165))="","",OFFSET('Sanitation Data'!$F$28,0,10*ROW('Sanitation Data'!F165)))</f>
        <v/>
      </c>
      <c r="CV171" s="296" t="str">
        <f ca="true">+IF(OFFSET('Sanitation Data'!$F$29,0,10*ROW('Sanitation Data'!F165))="","",OFFSET('Sanitation Data'!$F$29,0,10*ROW('Sanitation Data'!F165)))</f>
        <v/>
      </c>
      <c r="CW171" s="296" t="str">
        <f ca="true">+IF(OFFSET('Sanitation Data'!$F$30,0,10*ROW('Sanitation Data'!F165))="","",OFFSET('Sanitation Data'!$F$30,0,10*ROW('Sanitation Data'!F165)))</f>
        <v/>
      </c>
      <c r="CX171" s="296" t="str">
        <f ca="true">+IF(OFFSET('Sanitation Data'!$F$31,0,10*ROW('Sanitation Data'!F165))="","",OFFSET('Sanitation Data'!$F$31,0,10*ROW('Sanitation Data'!F165)))</f>
        <v/>
      </c>
      <c r="CY171" s="296" t="str">
        <f ca="true">+IF(OFFSET('Sanitation Data'!$F$32,0,10*ROW('Sanitation Data'!F165))="","",OFFSET('Sanitation Data'!$F$32,0,10*ROW('Sanitation Data'!F165)))</f>
        <v/>
      </c>
      <c r="CZ171" s="296" t="str">
        <f ca="true">+IF(OFFSET('Sanitation Data'!$G$28,0,10*ROW('Sanitation Data'!G165))="","",OFFSET('Sanitation Data'!$G$28,0,10*ROW('Sanitation Data'!G165)))</f>
        <v/>
      </c>
      <c r="DA171" s="296" t="str">
        <f ca="true">+IF(OFFSET('Sanitation Data'!$G$29,0,10*ROW('Sanitation Data'!G165))="","",OFFSET('Sanitation Data'!$G$29,0,10*ROW('Sanitation Data'!G165)))</f>
        <v/>
      </c>
      <c r="DB171" s="296" t="str">
        <f ca="true">+IF(OFFSET('Sanitation Data'!$G$30,0,10*ROW('Sanitation Data'!G165))="","",OFFSET('Sanitation Data'!$G$30,0,10*ROW('Sanitation Data'!G165)))</f>
        <v/>
      </c>
      <c r="DC171" s="296" t="str">
        <f ca="true">+IF(OFFSET('Sanitation Data'!$G$31,0,10*ROW('Sanitation Data'!G165))="","",OFFSET('Sanitation Data'!$G$31,0,10*ROW('Sanitation Data'!G165)))</f>
        <v/>
      </c>
      <c r="DD171" s="296" t="str">
        <f ca="true">+IF(OFFSET('Sanitation Data'!$G$32,0,10*ROW('Sanitation Data'!G165))="","",OFFSET('Sanitation Data'!$G$32,0,10*ROW('Sanitation Data'!G165)))</f>
        <v/>
      </c>
      <c r="DE171" s="296" t="str">
        <f ca="true">+IF(OFFSET('Sanitation Data'!$H$28,0,10*ROW('Sanitation Data'!H165))="","",OFFSET('Sanitation Data'!$H$28,0,10*ROW('Sanitation Data'!H165)))</f>
        <v/>
      </c>
      <c r="DF171" s="296" t="str">
        <f ca="true">+IF(OFFSET('Sanitation Data'!$H$29,0,10*ROW('Sanitation Data'!H165))="","",OFFSET('Sanitation Data'!$H$29,0,10*ROW('Sanitation Data'!H165)))</f>
        <v/>
      </c>
      <c r="DG171" s="296" t="str">
        <f ca="true">+IF(OFFSET('Sanitation Data'!$H$30,0,10*ROW('Sanitation Data'!H165))="","",OFFSET('Sanitation Data'!$H$30,0,10*ROW('Sanitation Data'!H165)))</f>
        <v/>
      </c>
      <c r="DH171" s="296" t="str">
        <f ca="true">+IF(OFFSET('Sanitation Data'!$H$31,0,10*ROW('Sanitation Data'!H165))="","",OFFSET('Sanitation Data'!$H$31,0,10*ROW('Sanitation Data'!H165)))</f>
        <v/>
      </c>
      <c r="DI171" s="296" t="str">
        <f ca="true">+IF(OFFSET('Sanitation Data'!$H$32,0,10*ROW('Sanitation Data'!H165))="","",OFFSET('Sanitation Data'!$H$32,0,10*ROW('Sanitation Data'!H165)))</f>
        <v/>
      </c>
      <c r="DJ171" s="296" t="str">
        <f ca="true">+IF(OFFSET('Sanitation Data'!$I$28,0,10*ROW('Sanitation Data'!I165))="","",OFFSET('Sanitation Data'!$I$28,0,10*ROW('Sanitation Data'!I165)))</f>
        <v/>
      </c>
      <c r="DK171" s="296" t="str">
        <f ca="true">+IF(OFFSET('Sanitation Data'!$I$29,0,10*ROW('Sanitation Data'!I165))="","",OFFSET('Sanitation Data'!$I$29,0,10*ROW('Sanitation Data'!I165)))</f>
        <v/>
      </c>
      <c r="DL171" s="296" t="str">
        <f ca="true">+IF(OFFSET('Sanitation Data'!$I$30,0,10*ROW('Sanitation Data'!I165))="","",OFFSET('Sanitation Data'!$I$30,0,10*ROW('Sanitation Data'!I165)))</f>
        <v/>
      </c>
      <c r="DM171" s="296" t="str">
        <f ca="true">+IF(OFFSET('Sanitation Data'!$I$31,0,10*ROW('Sanitation Data'!I165))="","",OFFSET('Sanitation Data'!$I$31,0,10*ROW('Sanitation Data'!I165)))</f>
        <v/>
      </c>
      <c r="DN171" s="296" t="str">
        <f ca="true">+IF(OFFSET('Sanitation Data'!$I$32,0,10*ROW('Sanitation Data'!I165))="","",OFFSET('Sanitation Data'!$I$32,0,10*ROW('Sanitation Data'!I165)))</f>
        <v/>
      </c>
      <c r="DO171" s="296" t="str">
        <f ca="true">+IF(OFFSET('Hygiene Data'!$D$11,0,10*ROW('Hygiene Data'!D165))="","",OFFSET('Hygiene Data'!$D$11,0,10*ROW('Hygiene Data'!D165)))</f>
        <v/>
      </c>
      <c r="DP171" s="296" t="str">
        <f ca="true">+IF(OFFSET('Hygiene Data'!$D$12,0,10*ROW('Hygiene Data'!D165))="","",OFFSET('Hygiene Data'!$D$12,0,10*ROW('Hygiene Data'!D165)))</f>
        <v/>
      </c>
      <c r="DQ171" s="296" t="str">
        <f ca="true">+IF(OFFSET('Hygiene Data'!$D$13,0,10*ROW('Hygiene Data'!D165))="","",OFFSET('Hygiene Data'!$D$13,0,10*ROW('Hygiene Data'!D165)))</f>
        <v/>
      </c>
      <c r="DR171" s="296" t="str">
        <f ca="true">+IF(OFFSET('Hygiene Data'!$E$11,0,10*ROW('Hygiene Data'!E165))="","",OFFSET('Hygiene Data'!$E$11,0,10*ROW('Hygiene Data'!E165)))</f>
        <v/>
      </c>
      <c r="DS171" s="296" t="str">
        <f ca="true">+IF(OFFSET('Hygiene Data'!$E$12,0,10*ROW('Hygiene Data'!E165))="","",OFFSET('Hygiene Data'!$E$12,0,10*ROW('Hygiene Data'!E165)))</f>
        <v/>
      </c>
      <c r="DT171" s="296" t="str">
        <f ca="true">+IF(OFFSET('Hygiene Data'!$E$13,0,10*ROW('Hygiene Data'!E165))="","",OFFSET('Hygiene Data'!$E$13,0,10*ROW('Hygiene Data'!E165)))</f>
        <v/>
      </c>
      <c r="DU171" s="296" t="str">
        <f ca="true">+IF(OFFSET('Hygiene Data'!$F$11,0,10*ROW('Hygiene Data'!F165))="","",OFFSET('Hygiene Data'!$F$11,0,10*ROW('Hygiene Data'!F165)))</f>
        <v/>
      </c>
      <c r="DV171" s="296" t="str">
        <f ca="true">+IF(OFFSET('Hygiene Data'!$F$12,0,10*ROW('Hygiene Data'!F165))="","",OFFSET('Hygiene Data'!$F$12,0,10*ROW('Hygiene Data'!F165)))</f>
        <v/>
      </c>
      <c r="DW171" s="296" t="str">
        <f ca="true">+IF(OFFSET('Hygiene Data'!$F$13,0,10*ROW('Hygiene Data'!F165))="","",OFFSET('Hygiene Data'!$F$13,0,10*ROW('Hygiene Data'!F165)))</f>
        <v/>
      </c>
      <c r="DX171" s="296" t="str">
        <f ca="true">+IF(OFFSET('Hygiene Data'!$G$11,0,10*ROW('Hygiene Data'!G165))="","",OFFSET('Hygiene Data'!$G$11,0,10*ROW('Hygiene Data'!G165)))</f>
        <v/>
      </c>
      <c r="DY171" s="296" t="str">
        <f ca="true">+IF(OFFSET('Hygiene Data'!$G$12,0,10*ROW('Hygiene Data'!G165))="","",OFFSET('Hygiene Data'!$G$12,0,10*ROW('Hygiene Data'!G165)))</f>
        <v/>
      </c>
      <c r="DZ171" s="296" t="str">
        <f ca="true">+IF(OFFSET('Hygiene Data'!$G$13,0,10*ROW('Hygiene Data'!G165))="","",OFFSET('Hygiene Data'!$G$13,0,10*ROW('Hygiene Data'!G165)))</f>
        <v/>
      </c>
      <c r="EA171" s="296" t="str">
        <f ca="true">+IF(OFFSET('Hygiene Data'!$H$11,0,10*ROW('Hygiene Data'!H165))="","",OFFSET('Hygiene Data'!$H$11,0,10*ROW('Hygiene Data'!H165)))</f>
        <v/>
      </c>
      <c r="EB171" s="296" t="str">
        <f ca="true">+IF(OFFSET('Hygiene Data'!$H$12,0,10*ROW('Hygiene Data'!H165))="","",OFFSET('Hygiene Data'!$H$12,0,10*ROW('Hygiene Data'!H165)))</f>
        <v/>
      </c>
      <c r="EC171" s="296" t="str">
        <f ca="true">+IF(OFFSET('Hygiene Data'!$H$13,0,10*ROW('Hygiene Data'!H165))="","",OFFSET('Hygiene Data'!$H$13,0,10*ROW('Hygiene Data'!H165)))</f>
        <v/>
      </c>
      <c r="ED171" s="296" t="str">
        <f ca="true">+IF(OFFSET('Hygiene Data'!$I$11,0,10*ROW('Hygiene Data'!I165))="","",OFFSET('Hygiene Data'!$I$11,0,10*ROW('Hygiene Data'!I165)))</f>
        <v/>
      </c>
      <c r="EE171" s="296" t="str">
        <f ca="true">+IF(OFFSET('Hygiene Data'!$I$12,0,10*ROW('Hygiene Data'!I165))="","",OFFSET('Hygiene Data'!$I$12,0,10*ROW('Hygiene Data'!I165)))</f>
        <v/>
      </c>
      <c r="EF171" s="296"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8" t="str">
        <f t="shared" ca="true" si="2"/>
        <v/>
      </c>
      <c r="D172" s="9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6"/>
      <c r="BS172" s="296" t="str">
        <f ca="true">+IF(OFFSET('Water Data'!$D$27,0,10*ROW('Water Data'!D166))="","",OFFSET('Water Data'!$D$27,0,10*ROW('Water Data'!D166)))</f>
        <v/>
      </c>
      <c r="BT172" s="296" t="str">
        <f ca="true">+IF(OFFSET('Water Data'!$D$28,0,10*ROW('Water Data'!D166))="","",OFFSET('Water Data'!$D$28,0,10*ROW('Water Data'!D166)))</f>
        <v/>
      </c>
      <c r="BU172" s="296" t="str">
        <f ca="true">+IF(OFFSET('Water Data'!$D$29,0,10*ROW('Water Data'!D166))="","",OFFSET('Water Data'!$D$29,0,10*ROW('Water Data'!D166)))</f>
        <v/>
      </c>
      <c r="BV172" s="296" t="str">
        <f ca="true">+IF(OFFSET('Water Data'!$E$27,0,10*ROW('Water Data'!E166))="","",OFFSET('Water Data'!$E$27,0,10*ROW('Water Data'!E166)))</f>
        <v/>
      </c>
      <c r="BW172" s="296" t="str">
        <f ca="true">+IF(OFFSET('Water Data'!$E$28,0,10*ROW('Water Data'!E166))="","",OFFSET('Water Data'!$E$28,0,10*ROW('Water Data'!E166)))</f>
        <v/>
      </c>
      <c r="BX172" s="296" t="str">
        <f ca="true">+IF(OFFSET('Water Data'!$E$29,0,10*ROW('Water Data'!E166))="","",OFFSET('Water Data'!$E$29,0,10*ROW('Water Data'!E166)))</f>
        <v/>
      </c>
      <c r="BY172" s="296" t="str">
        <f ca="true">+IF(OFFSET('Water Data'!$F$27,0,10*ROW('Water Data'!F166))="","",OFFSET('Water Data'!$F$27,0,10*ROW('Water Data'!F166)))</f>
        <v/>
      </c>
      <c r="BZ172" s="296" t="str">
        <f ca="true">+IF(OFFSET('Water Data'!$F$28,0,10*ROW('Water Data'!F166))="","",OFFSET('Water Data'!$F$28,0,10*ROW('Water Data'!F166)))</f>
        <v/>
      </c>
      <c r="CA172" s="296" t="str">
        <f ca="true">+IF(OFFSET('Water Data'!$F$29,0,10*ROW('Water Data'!F166))="","",OFFSET('Water Data'!$F$29,0,10*ROW('Water Data'!F166)))</f>
        <v/>
      </c>
      <c r="CB172" s="296" t="str">
        <f ca="true">+IF(OFFSET('Water Data'!$G$27,0,10*ROW('Water Data'!G166))="","",OFFSET('Water Data'!$G$27,0,10*ROW('Water Data'!G166)))</f>
        <v/>
      </c>
      <c r="CC172" s="296" t="str">
        <f ca="true">+IF(OFFSET('Water Data'!$G$28,0,10*ROW('Water Data'!G166))="","",OFFSET('Water Data'!$G$28,0,10*ROW('Water Data'!G166)))</f>
        <v/>
      </c>
      <c r="CD172" s="296" t="str">
        <f ca="true">+IF(OFFSET('Water Data'!$G$29,0,10*ROW('Water Data'!G166))="","",OFFSET('Water Data'!$G$29,0,10*ROW('Water Data'!G166)))</f>
        <v/>
      </c>
      <c r="CE172" s="296" t="str">
        <f ca="true">+IF(OFFSET('Water Data'!$H$27,0,10*ROW('Water Data'!H166))="","",OFFSET('Water Data'!$H$27,0,10*ROW('Water Data'!H166)))</f>
        <v/>
      </c>
      <c r="CF172" s="296" t="str">
        <f ca="true">+IF(OFFSET('Water Data'!$H$28,0,10*ROW('Water Data'!H166))="","",OFFSET('Water Data'!$H$28,0,10*ROW('Water Data'!H166)))</f>
        <v/>
      </c>
      <c r="CG172" s="296" t="str">
        <f ca="true">+IF(OFFSET('Water Data'!$H$29,0,10*ROW('Water Data'!H166))="","",OFFSET('Water Data'!$H$29,0,10*ROW('Water Data'!H166)))</f>
        <v/>
      </c>
      <c r="CH172" s="296" t="str">
        <f ca="true">+IF(OFFSET('Water Data'!$I$27,0,10*ROW('Water Data'!I166))="","",OFFSET('Water Data'!$I$27,0,10*ROW('Water Data'!I166)))</f>
        <v/>
      </c>
      <c r="CI172" s="296" t="str">
        <f ca="true">+IF(OFFSET('Water Data'!$I$28,0,10*ROW('Water Data'!I166))="","",OFFSET('Water Data'!$I$28,0,10*ROW('Water Data'!I166)))</f>
        <v/>
      </c>
      <c r="CJ172" s="296" t="str">
        <f ca="true">+IF(OFFSET('Water Data'!$I$29,0,10*ROW('Water Data'!I166))="","",OFFSET('Water Data'!$I$29,0,10*ROW('Water Data'!I166)))</f>
        <v/>
      </c>
      <c r="CK172" s="296" t="str">
        <f ca="true">+IF(OFFSET('Sanitation Data'!$D$28,0,10*ROW('Sanitation Data'!D166))="","",OFFSET('Sanitation Data'!$D$28,0,10*ROW('Sanitation Data'!D166)))</f>
        <v/>
      </c>
      <c r="CL172" s="296" t="str">
        <f ca="true">+IF(OFFSET('Sanitation Data'!$D$29,0,10*ROW('Sanitation Data'!D166))="","",OFFSET('Sanitation Data'!$D$29,0,10*ROW('Sanitation Data'!D166)))</f>
        <v/>
      </c>
      <c r="CM172" s="296" t="str">
        <f ca="true">+IF(OFFSET('Sanitation Data'!$D$30,0,10*ROW('Sanitation Data'!D166))="","",OFFSET('Sanitation Data'!$D$30,0,10*ROW('Sanitation Data'!D166)))</f>
        <v/>
      </c>
      <c r="CN172" s="296" t="str">
        <f ca="true">+IF(OFFSET('Sanitation Data'!$D$31,0,10*ROW('Sanitation Data'!D166))="","",OFFSET('Sanitation Data'!$D$31,0,10*ROW('Sanitation Data'!D166)))</f>
        <v/>
      </c>
      <c r="CO172" s="296" t="str">
        <f ca="true">+IF(OFFSET('Sanitation Data'!$D$32,0,10*ROW('Sanitation Data'!D166))="","",OFFSET('Sanitation Data'!$D$32,0,10*ROW('Sanitation Data'!D166)))</f>
        <v/>
      </c>
      <c r="CP172" s="296" t="str">
        <f ca="true">+IF(OFFSET('Sanitation Data'!$E$28,0,10*ROW('Sanitation Data'!E166))="","",OFFSET('Sanitation Data'!$E$28,0,10*ROW('Sanitation Data'!E166)))</f>
        <v/>
      </c>
      <c r="CQ172" s="296" t="str">
        <f ca="true">+IF(OFFSET('Sanitation Data'!$E$29,0,10*ROW('Sanitation Data'!E166))="","",OFFSET('Sanitation Data'!$E$29,0,10*ROW('Sanitation Data'!E166)))</f>
        <v/>
      </c>
      <c r="CR172" s="296" t="str">
        <f ca="true">+IF(OFFSET('Sanitation Data'!$E$30,0,10*ROW('Sanitation Data'!E166))="","",OFFSET('Sanitation Data'!$E$30,0,10*ROW('Sanitation Data'!E166)))</f>
        <v/>
      </c>
      <c r="CS172" s="296" t="str">
        <f ca="true">+IF(OFFSET('Sanitation Data'!$E$31,0,10*ROW('Sanitation Data'!E166))="","",OFFSET('Sanitation Data'!$E$31,0,10*ROW('Sanitation Data'!E166)))</f>
        <v/>
      </c>
      <c r="CT172" s="296" t="str">
        <f ca="true">+IF(OFFSET('Sanitation Data'!$E$32,0,10*ROW('Sanitation Data'!E166))="","",OFFSET('Sanitation Data'!$E$32,0,10*ROW('Sanitation Data'!E166)))</f>
        <v/>
      </c>
      <c r="CU172" s="296" t="str">
        <f ca="true">+IF(OFFSET('Sanitation Data'!$F$28,0,10*ROW('Sanitation Data'!F166))="","",OFFSET('Sanitation Data'!$F$28,0,10*ROW('Sanitation Data'!F166)))</f>
        <v/>
      </c>
      <c r="CV172" s="296" t="str">
        <f ca="true">+IF(OFFSET('Sanitation Data'!$F$29,0,10*ROW('Sanitation Data'!F166))="","",OFFSET('Sanitation Data'!$F$29,0,10*ROW('Sanitation Data'!F166)))</f>
        <v/>
      </c>
      <c r="CW172" s="296" t="str">
        <f ca="true">+IF(OFFSET('Sanitation Data'!$F$30,0,10*ROW('Sanitation Data'!F166))="","",OFFSET('Sanitation Data'!$F$30,0,10*ROW('Sanitation Data'!F166)))</f>
        <v/>
      </c>
      <c r="CX172" s="296" t="str">
        <f ca="true">+IF(OFFSET('Sanitation Data'!$F$31,0,10*ROW('Sanitation Data'!F166))="","",OFFSET('Sanitation Data'!$F$31,0,10*ROW('Sanitation Data'!F166)))</f>
        <v/>
      </c>
      <c r="CY172" s="296" t="str">
        <f ca="true">+IF(OFFSET('Sanitation Data'!$F$32,0,10*ROW('Sanitation Data'!F166))="","",OFFSET('Sanitation Data'!$F$32,0,10*ROW('Sanitation Data'!F166)))</f>
        <v/>
      </c>
      <c r="CZ172" s="296" t="str">
        <f ca="true">+IF(OFFSET('Sanitation Data'!$G$28,0,10*ROW('Sanitation Data'!G166))="","",OFFSET('Sanitation Data'!$G$28,0,10*ROW('Sanitation Data'!G166)))</f>
        <v/>
      </c>
      <c r="DA172" s="296" t="str">
        <f ca="true">+IF(OFFSET('Sanitation Data'!$G$29,0,10*ROW('Sanitation Data'!G166))="","",OFFSET('Sanitation Data'!$G$29,0,10*ROW('Sanitation Data'!G166)))</f>
        <v/>
      </c>
      <c r="DB172" s="296" t="str">
        <f ca="true">+IF(OFFSET('Sanitation Data'!$G$30,0,10*ROW('Sanitation Data'!G166))="","",OFFSET('Sanitation Data'!$G$30,0,10*ROW('Sanitation Data'!G166)))</f>
        <v/>
      </c>
      <c r="DC172" s="296" t="str">
        <f ca="true">+IF(OFFSET('Sanitation Data'!$G$31,0,10*ROW('Sanitation Data'!G166))="","",OFFSET('Sanitation Data'!$G$31,0,10*ROW('Sanitation Data'!G166)))</f>
        <v/>
      </c>
      <c r="DD172" s="296" t="str">
        <f ca="true">+IF(OFFSET('Sanitation Data'!$G$32,0,10*ROW('Sanitation Data'!G166))="","",OFFSET('Sanitation Data'!$G$32,0,10*ROW('Sanitation Data'!G166)))</f>
        <v/>
      </c>
      <c r="DE172" s="296" t="str">
        <f ca="true">+IF(OFFSET('Sanitation Data'!$H$28,0,10*ROW('Sanitation Data'!H166))="","",OFFSET('Sanitation Data'!$H$28,0,10*ROW('Sanitation Data'!H166)))</f>
        <v/>
      </c>
      <c r="DF172" s="296" t="str">
        <f ca="true">+IF(OFFSET('Sanitation Data'!$H$29,0,10*ROW('Sanitation Data'!H166))="","",OFFSET('Sanitation Data'!$H$29,0,10*ROW('Sanitation Data'!H166)))</f>
        <v/>
      </c>
      <c r="DG172" s="296" t="str">
        <f ca="true">+IF(OFFSET('Sanitation Data'!$H$30,0,10*ROW('Sanitation Data'!H166))="","",OFFSET('Sanitation Data'!$H$30,0,10*ROW('Sanitation Data'!H166)))</f>
        <v/>
      </c>
      <c r="DH172" s="296" t="str">
        <f ca="true">+IF(OFFSET('Sanitation Data'!$H$31,0,10*ROW('Sanitation Data'!H166))="","",OFFSET('Sanitation Data'!$H$31,0,10*ROW('Sanitation Data'!H166)))</f>
        <v/>
      </c>
      <c r="DI172" s="296" t="str">
        <f ca="true">+IF(OFFSET('Sanitation Data'!$H$32,0,10*ROW('Sanitation Data'!H166))="","",OFFSET('Sanitation Data'!$H$32,0,10*ROW('Sanitation Data'!H166)))</f>
        <v/>
      </c>
      <c r="DJ172" s="296" t="str">
        <f ca="true">+IF(OFFSET('Sanitation Data'!$I$28,0,10*ROW('Sanitation Data'!I166))="","",OFFSET('Sanitation Data'!$I$28,0,10*ROW('Sanitation Data'!I166)))</f>
        <v/>
      </c>
      <c r="DK172" s="296" t="str">
        <f ca="true">+IF(OFFSET('Sanitation Data'!$I$29,0,10*ROW('Sanitation Data'!I166))="","",OFFSET('Sanitation Data'!$I$29,0,10*ROW('Sanitation Data'!I166)))</f>
        <v/>
      </c>
      <c r="DL172" s="296" t="str">
        <f ca="true">+IF(OFFSET('Sanitation Data'!$I$30,0,10*ROW('Sanitation Data'!I166))="","",OFFSET('Sanitation Data'!$I$30,0,10*ROW('Sanitation Data'!I166)))</f>
        <v/>
      </c>
      <c r="DM172" s="296" t="str">
        <f ca="true">+IF(OFFSET('Sanitation Data'!$I$31,0,10*ROW('Sanitation Data'!I166))="","",OFFSET('Sanitation Data'!$I$31,0,10*ROW('Sanitation Data'!I166)))</f>
        <v/>
      </c>
      <c r="DN172" s="296" t="str">
        <f ca="true">+IF(OFFSET('Sanitation Data'!$I$32,0,10*ROW('Sanitation Data'!I166))="","",OFFSET('Sanitation Data'!$I$32,0,10*ROW('Sanitation Data'!I166)))</f>
        <v/>
      </c>
      <c r="DO172" s="296" t="str">
        <f ca="true">+IF(OFFSET('Hygiene Data'!$D$11,0,10*ROW('Hygiene Data'!D166))="","",OFFSET('Hygiene Data'!$D$11,0,10*ROW('Hygiene Data'!D166)))</f>
        <v/>
      </c>
      <c r="DP172" s="296" t="str">
        <f ca="true">+IF(OFFSET('Hygiene Data'!$D$12,0,10*ROW('Hygiene Data'!D166))="","",OFFSET('Hygiene Data'!$D$12,0,10*ROW('Hygiene Data'!D166)))</f>
        <v/>
      </c>
      <c r="DQ172" s="296" t="str">
        <f ca="true">+IF(OFFSET('Hygiene Data'!$D$13,0,10*ROW('Hygiene Data'!D166))="","",OFFSET('Hygiene Data'!$D$13,0,10*ROW('Hygiene Data'!D166)))</f>
        <v/>
      </c>
      <c r="DR172" s="296" t="str">
        <f ca="true">+IF(OFFSET('Hygiene Data'!$E$11,0,10*ROW('Hygiene Data'!E166))="","",OFFSET('Hygiene Data'!$E$11,0,10*ROW('Hygiene Data'!E166)))</f>
        <v/>
      </c>
      <c r="DS172" s="296" t="str">
        <f ca="true">+IF(OFFSET('Hygiene Data'!$E$12,0,10*ROW('Hygiene Data'!E166))="","",OFFSET('Hygiene Data'!$E$12,0,10*ROW('Hygiene Data'!E166)))</f>
        <v/>
      </c>
      <c r="DT172" s="296" t="str">
        <f ca="true">+IF(OFFSET('Hygiene Data'!$E$13,0,10*ROW('Hygiene Data'!E166))="","",OFFSET('Hygiene Data'!$E$13,0,10*ROW('Hygiene Data'!E166)))</f>
        <v/>
      </c>
      <c r="DU172" s="296" t="str">
        <f ca="true">+IF(OFFSET('Hygiene Data'!$F$11,0,10*ROW('Hygiene Data'!F166))="","",OFFSET('Hygiene Data'!$F$11,0,10*ROW('Hygiene Data'!F166)))</f>
        <v/>
      </c>
      <c r="DV172" s="296" t="str">
        <f ca="true">+IF(OFFSET('Hygiene Data'!$F$12,0,10*ROW('Hygiene Data'!F166))="","",OFFSET('Hygiene Data'!$F$12,0,10*ROW('Hygiene Data'!F166)))</f>
        <v/>
      </c>
      <c r="DW172" s="296" t="str">
        <f ca="true">+IF(OFFSET('Hygiene Data'!$F$13,0,10*ROW('Hygiene Data'!F166))="","",OFFSET('Hygiene Data'!$F$13,0,10*ROW('Hygiene Data'!F166)))</f>
        <v/>
      </c>
      <c r="DX172" s="296" t="str">
        <f ca="true">+IF(OFFSET('Hygiene Data'!$G$11,0,10*ROW('Hygiene Data'!G166))="","",OFFSET('Hygiene Data'!$G$11,0,10*ROW('Hygiene Data'!G166)))</f>
        <v/>
      </c>
      <c r="DY172" s="296" t="str">
        <f ca="true">+IF(OFFSET('Hygiene Data'!$G$12,0,10*ROW('Hygiene Data'!G166))="","",OFFSET('Hygiene Data'!$G$12,0,10*ROW('Hygiene Data'!G166)))</f>
        <v/>
      </c>
      <c r="DZ172" s="296" t="str">
        <f ca="true">+IF(OFFSET('Hygiene Data'!$G$13,0,10*ROW('Hygiene Data'!G166))="","",OFFSET('Hygiene Data'!$G$13,0,10*ROW('Hygiene Data'!G166)))</f>
        <v/>
      </c>
      <c r="EA172" s="296" t="str">
        <f ca="true">+IF(OFFSET('Hygiene Data'!$H$11,0,10*ROW('Hygiene Data'!H166))="","",OFFSET('Hygiene Data'!$H$11,0,10*ROW('Hygiene Data'!H166)))</f>
        <v/>
      </c>
      <c r="EB172" s="296" t="str">
        <f ca="true">+IF(OFFSET('Hygiene Data'!$H$12,0,10*ROW('Hygiene Data'!H166))="","",OFFSET('Hygiene Data'!$H$12,0,10*ROW('Hygiene Data'!H166)))</f>
        <v/>
      </c>
      <c r="EC172" s="296" t="str">
        <f ca="true">+IF(OFFSET('Hygiene Data'!$H$13,0,10*ROW('Hygiene Data'!H166))="","",OFFSET('Hygiene Data'!$H$13,0,10*ROW('Hygiene Data'!H166)))</f>
        <v/>
      </c>
      <c r="ED172" s="296" t="str">
        <f ca="true">+IF(OFFSET('Hygiene Data'!$I$11,0,10*ROW('Hygiene Data'!I166))="","",OFFSET('Hygiene Data'!$I$11,0,10*ROW('Hygiene Data'!I166)))</f>
        <v/>
      </c>
      <c r="EE172" s="296" t="str">
        <f ca="true">+IF(OFFSET('Hygiene Data'!$I$12,0,10*ROW('Hygiene Data'!I166))="","",OFFSET('Hygiene Data'!$I$12,0,10*ROW('Hygiene Data'!I166)))</f>
        <v/>
      </c>
      <c r="EF172" s="296"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8" t="str">
        <f t="shared" ca="true" si="2"/>
        <v/>
      </c>
      <c r="D173" s="9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6"/>
      <c r="BS173" s="296" t="str">
        <f ca="true">+IF(OFFSET('Water Data'!$D$27,0,10*ROW('Water Data'!D167))="","",OFFSET('Water Data'!$D$27,0,10*ROW('Water Data'!D167)))</f>
        <v/>
      </c>
      <c r="BT173" s="296" t="str">
        <f ca="true">+IF(OFFSET('Water Data'!$D$28,0,10*ROW('Water Data'!D167))="","",OFFSET('Water Data'!$D$28,0,10*ROW('Water Data'!D167)))</f>
        <v/>
      </c>
      <c r="BU173" s="296" t="str">
        <f ca="true">+IF(OFFSET('Water Data'!$D$29,0,10*ROW('Water Data'!D167))="","",OFFSET('Water Data'!$D$29,0,10*ROW('Water Data'!D167)))</f>
        <v/>
      </c>
      <c r="BV173" s="296" t="str">
        <f ca="true">+IF(OFFSET('Water Data'!$E$27,0,10*ROW('Water Data'!E167))="","",OFFSET('Water Data'!$E$27,0,10*ROW('Water Data'!E167)))</f>
        <v/>
      </c>
      <c r="BW173" s="296" t="str">
        <f ca="true">+IF(OFFSET('Water Data'!$E$28,0,10*ROW('Water Data'!E167))="","",OFFSET('Water Data'!$E$28,0,10*ROW('Water Data'!E167)))</f>
        <v/>
      </c>
      <c r="BX173" s="296" t="str">
        <f ca="true">+IF(OFFSET('Water Data'!$E$29,0,10*ROW('Water Data'!E167))="","",OFFSET('Water Data'!$E$29,0,10*ROW('Water Data'!E167)))</f>
        <v/>
      </c>
      <c r="BY173" s="296" t="str">
        <f ca="true">+IF(OFFSET('Water Data'!$F$27,0,10*ROW('Water Data'!F167))="","",OFFSET('Water Data'!$F$27,0,10*ROW('Water Data'!F167)))</f>
        <v/>
      </c>
      <c r="BZ173" s="296" t="str">
        <f ca="true">+IF(OFFSET('Water Data'!$F$28,0,10*ROW('Water Data'!F167))="","",OFFSET('Water Data'!$F$28,0,10*ROW('Water Data'!F167)))</f>
        <v/>
      </c>
      <c r="CA173" s="296" t="str">
        <f ca="true">+IF(OFFSET('Water Data'!$F$29,0,10*ROW('Water Data'!F167))="","",OFFSET('Water Data'!$F$29,0,10*ROW('Water Data'!F167)))</f>
        <v/>
      </c>
      <c r="CB173" s="296" t="str">
        <f ca="true">+IF(OFFSET('Water Data'!$G$27,0,10*ROW('Water Data'!G167))="","",OFFSET('Water Data'!$G$27,0,10*ROW('Water Data'!G167)))</f>
        <v/>
      </c>
      <c r="CC173" s="296" t="str">
        <f ca="true">+IF(OFFSET('Water Data'!$G$28,0,10*ROW('Water Data'!G167))="","",OFFSET('Water Data'!$G$28,0,10*ROW('Water Data'!G167)))</f>
        <v/>
      </c>
      <c r="CD173" s="296" t="str">
        <f ca="true">+IF(OFFSET('Water Data'!$G$29,0,10*ROW('Water Data'!G167))="","",OFFSET('Water Data'!$G$29,0,10*ROW('Water Data'!G167)))</f>
        <v/>
      </c>
      <c r="CE173" s="296" t="str">
        <f ca="true">+IF(OFFSET('Water Data'!$H$27,0,10*ROW('Water Data'!H167))="","",OFFSET('Water Data'!$H$27,0,10*ROW('Water Data'!H167)))</f>
        <v/>
      </c>
      <c r="CF173" s="296" t="str">
        <f ca="true">+IF(OFFSET('Water Data'!$H$28,0,10*ROW('Water Data'!H167))="","",OFFSET('Water Data'!$H$28,0,10*ROW('Water Data'!H167)))</f>
        <v/>
      </c>
      <c r="CG173" s="296" t="str">
        <f ca="true">+IF(OFFSET('Water Data'!$H$29,0,10*ROW('Water Data'!H167))="","",OFFSET('Water Data'!$H$29,0,10*ROW('Water Data'!H167)))</f>
        <v/>
      </c>
      <c r="CH173" s="296" t="str">
        <f ca="true">+IF(OFFSET('Water Data'!$I$27,0,10*ROW('Water Data'!I167))="","",OFFSET('Water Data'!$I$27,0,10*ROW('Water Data'!I167)))</f>
        <v/>
      </c>
      <c r="CI173" s="296" t="str">
        <f ca="true">+IF(OFFSET('Water Data'!$I$28,0,10*ROW('Water Data'!I167))="","",OFFSET('Water Data'!$I$28,0,10*ROW('Water Data'!I167)))</f>
        <v/>
      </c>
      <c r="CJ173" s="296" t="str">
        <f ca="true">+IF(OFFSET('Water Data'!$I$29,0,10*ROW('Water Data'!I167))="","",OFFSET('Water Data'!$I$29,0,10*ROW('Water Data'!I167)))</f>
        <v/>
      </c>
      <c r="CK173" s="296" t="str">
        <f ca="true">+IF(OFFSET('Sanitation Data'!$D$28,0,10*ROW('Sanitation Data'!D167))="","",OFFSET('Sanitation Data'!$D$28,0,10*ROW('Sanitation Data'!D167)))</f>
        <v/>
      </c>
      <c r="CL173" s="296" t="str">
        <f ca="true">+IF(OFFSET('Sanitation Data'!$D$29,0,10*ROW('Sanitation Data'!D167))="","",OFFSET('Sanitation Data'!$D$29,0,10*ROW('Sanitation Data'!D167)))</f>
        <v/>
      </c>
      <c r="CM173" s="296" t="str">
        <f ca="true">+IF(OFFSET('Sanitation Data'!$D$30,0,10*ROW('Sanitation Data'!D167))="","",OFFSET('Sanitation Data'!$D$30,0,10*ROW('Sanitation Data'!D167)))</f>
        <v/>
      </c>
      <c r="CN173" s="296" t="str">
        <f ca="true">+IF(OFFSET('Sanitation Data'!$D$31,0,10*ROW('Sanitation Data'!D167))="","",OFFSET('Sanitation Data'!$D$31,0,10*ROW('Sanitation Data'!D167)))</f>
        <v/>
      </c>
      <c r="CO173" s="296" t="str">
        <f ca="true">+IF(OFFSET('Sanitation Data'!$D$32,0,10*ROW('Sanitation Data'!D167))="","",OFFSET('Sanitation Data'!$D$32,0,10*ROW('Sanitation Data'!D167)))</f>
        <v/>
      </c>
      <c r="CP173" s="296" t="str">
        <f ca="true">+IF(OFFSET('Sanitation Data'!$E$28,0,10*ROW('Sanitation Data'!E167))="","",OFFSET('Sanitation Data'!$E$28,0,10*ROW('Sanitation Data'!E167)))</f>
        <v/>
      </c>
      <c r="CQ173" s="296" t="str">
        <f ca="true">+IF(OFFSET('Sanitation Data'!$E$29,0,10*ROW('Sanitation Data'!E167))="","",OFFSET('Sanitation Data'!$E$29,0,10*ROW('Sanitation Data'!E167)))</f>
        <v/>
      </c>
      <c r="CR173" s="296" t="str">
        <f ca="true">+IF(OFFSET('Sanitation Data'!$E$30,0,10*ROW('Sanitation Data'!E167))="","",OFFSET('Sanitation Data'!$E$30,0,10*ROW('Sanitation Data'!E167)))</f>
        <v/>
      </c>
      <c r="CS173" s="296" t="str">
        <f ca="true">+IF(OFFSET('Sanitation Data'!$E$31,0,10*ROW('Sanitation Data'!E167))="","",OFFSET('Sanitation Data'!$E$31,0,10*ROW('Sanitation Data'!E167)))</f>
        <v/>
      </c>
      <c r="CT173" s="296" t="str">
        <f ca="true">+IF(OFFSET('Sanitation Data'!$E$32,0,10*ROW('Sanitation Data'!E167))="","",OFFSET('Sanitation Data'!$E$32,0,10*ROW('Sanitation Data'!E167)))</f>
        <v/>
      </c>
      <c r="CU173" s="296" t="str">
        <f ca="true">+IF(OFFSET('Sanitation Data'!$F$28,0,10*ROW('Sanitation Data'!F167))="","",OFFSET('Sanitation Data'!$F$28,0,10*ROW('Sanitation Data'!F167)))</f>
        <v/>
      </c>
      <c r="CV173" s="296" t="str">
        <f ca="true">+IF(OFFSET('Sanitation Data'!$F$29,0,10*ROW('Sanitation Data'!F167))="","",OFFSET('Sanitation Data'!$F$29,0,10*ROW('Sanitation Data'!F167)))</f>
        <v/>
      </c>
      <c r="CW173" s="296" t="str">
        <f ca="true">+IF(OFFSET('Sanitation Data'!$F$30,0,10*ROW('Sanitation Data'!F167))="","",OFFSET('Sanitation Data'!$F$30,0,10*ROW('Sanitation Data'!F167)))</f>
        <v/>
      </c>
      <c r="CX173" s="296" t="str">
        <f ca="true">+IF(OFFSET('Sanitation Data'!$F$31,0,10*ROW('Sanitation Data'!F167))="","",OFFSET('Sanitation Data'!$F$31,0,10*ROW('Sanitation Data'!F167)))</f>
        <v/>
      </c>
      <c r="CY173" s="296" t="str">
        <f ca="true">+IF(OFFSET('Sanitation Data'!$F$32,0,10*ROW('Sanitation Data'!F167))="","",OFFSET('Sanitation Data'!$F$32,0,10*ROW('Sanitation Data'!F167)))</f>
        <v/>
      </c>
      <c r="CZ173" s="296" t="str">
        <f ca="true">+IF(OFFSET('Sanitation Data'!$G$28,0,10*ROW('Sanitation Data'!G167))="","",OFFSET('Sanitation Data'!$G$28,0,10*ROW('Sanitation Data'!G167)))</f>
        <v/>
      </c>
      <c r="DA173" s="296" t="str">
        <f ca="true">+IF(OFFSET('Sanitation Data'!$G$29,0,10*ROW('Sanitation Data'!G167))="","",OFFSET('Sanitation Data'!$G$29,0,10*ROW('Sanitation Data'!G167)))</f>
        <v/>
      </c>
      <c r="DB173" s="296" t="str">
        <f ca="true">+IF(OFFSET('Sanitation Data'!$G$30,0,10*ROW('Sanitation Data'!G167))="","",OFFSET('Sanitation Data'!$G$30,0,10*ROW('Sanitation Data'!G167)))</f>
        <v/>
      </c>
      <c r="DC173" s="296" t="str">
        <f ca="true">+IF(OFFSET('Sanitation Data'!$G$31,0,10*ROW('Sanitation Data'!G167))="","",OFFSET('Sanitation Data'!$G$31,0,10*ROW('Sanitation Data'!G167)))</f>
        <v/>
      </c>
      <c r="DD173" s="296" t="str">
        <f ca="true">+IF(OFFSET('Sanitation Data'!$G$32,0,10*ROW('Sanitation Data'!G167))="","",OFFSET('Sanitation Data'!$G$32,0,10*ROW('Sanitation Data'!G167)))</f>
        <v/>
      </c>
      <c r="DE173" s="296" t="str">
        <f ca="true">+IF(OFFSET('Sanitation Data'!$H$28,0,10*ROW('Sanitation Data'!H167))="","",OFFSET('Sanitation Data'!$H$28,0,10*ROW('Sanitation Data'!H167)))</f>
        <v/>
      </c>
      <c r="DF173" s="296" t="str">
        <f ca="true">+IF(OFFSET('Sanitation Data'!$H$29,0,10*ROW('Sanitation Data'!H167))="","",OFFSET('Sanitation Data'!$H$29,0,10*ROW('Sanitation Data'!H167)))</f>
        <v/>
      </c>
      <c r="DG173" s="296" t="str">
        <f ca="true">+IF(OFFSET('Sanitation Data'!$H$30,0,10*ROW('Sanitation Data'!H167))="","",OFFSET('Sanitation Data'!$H$30,0,10*ROW('Sanitation Data'!H167)))</f>
        <v/>
      </c>
      <c r="DH173" s="296" t="str">
        <f ca="true">+IF(OFFSET('Sanitation Data'!$H$31,0,10*ROW('Sanitation Data'!H167))="","",OFFSET('Sanitation Data'!$H$31,0,10*ROW('Sanitation Data'!H167)))</f>
        <v/>
      </c>
      <c r="DI173" s="296" t="str">
        <f ca="true">+IF(OFFSET('Sanitation Data'!$H$32,0,10*ROW('Sanitation Data'!H167))="","",OFFSET('Sanitation Data'!$H$32,0,10*ROW('Sanitation Data'!H167)))</f>
        <v/>
      </c>
      <c r="DJ173" s="296" t="str">
        <f ca="true">+IF(OFFSET('Sanitation Data'!$I$28,0,10*ROW('Sanitation Data'!I167))="","",OFFSET('Sanitation Data'!$I$28,0,10*ROW('Sanitation Data'!I167)))</f>
        <v/>
      </c>
      <c r="DK173" s="296" t="str">
        <f ca="true">+IF(OFFSET('Sanitation Data'!$I$29,0,10*ROW('Sanitation Data'!I167))="","",OFFSET('Sanitation Data'!$I$29,0,10*ROW('Sanitation Data'!I167)))</f>
        <v/>
      </c>
      <c r="DL173" s="296" t="str">
        <f ca="true">+IF(OFFSET('Sanitation Data'!$I$30,0,10*ROW('Sanitation Data'!I167))="","",OFFSET('Sanitation Data'!$I$30,0,10*ROW('Sanitation Data'!I167)))</f>
        <v/>
      </c>
      <c r="DM173" s="296" t="str">
        <f ca="true">+IF(OFFSET('Sanitation Data'!$I$31,0,10*ROW('Sanitation Data'!I167))="","",OFFSET('Sanitation Data'!$I$31,0,10*ROW('Sanitation Data'!I167)))</f>
        <v/>
      </c>
      <c r="DN173" s="296" t="str">
        <f ca="true">+IF(OFFSET('Sanitation Data'!$I$32,0,10*ROW('Sanitation Data'!I167))="","",OFFSET('Sanitation Data'!$I$32,0,10*ROW('Sanitation Data'!I167)))</f>
        <v/>
      </c>
      <c r="DO173" s="296" t="str">
        <f ca="true">+IF(OFFSET('Hygiene Data'!$D$11,0,10*ROW('Hygiene Data'!D167))="","",OFFSET('Hygiene Data'!$D$11,0,10*ROW('Hygiene Data'!D167)))</f>
        <v/>
      </c>
      <c r="DP173" s="296" t="str">
        <f ca="true">+IF(OFFSET('Hygiene Data'!$D$12,0,10*ROW('Hygiene Data'!D167))="","",OFFSET('Hygiene Data'!$D$12,0,10*ROW('Hygiene Data'!D167)))</f>
        <v/>
      </c>
      <c r="DQ173" s="296" t="str">
        <f ca="true">+IF(OFFSET('Hygiene Data'!$D$13,0,10*ROW('Hygiene Data'!D167))="","",OFFSET('Hygiene Data'!$D$13,0,10*ROW('Hygiene Data'!D167)))</f>
        <v/>
      </c>
      <c r="DR173" s="296" t="str">
        <f ca="true">+IF(OFFSET('Hygiene Data'!$E$11,0,10*ROW('Hygiene Data'!E167))="","",OFFSET('Hygiene Data'!$E$11,0,10*ROW('Hygiene Data'!E167)))</f>
        <v/>
      </c>
      <c r="DS173" s="296" t="str">
        <f ca="true">+IF(OFFSET('Hygiene Data'!$E$12,0,10*ROW('Hygiene Data'!E167))="","",OFFSET('Hygiene Data'!$E$12,0,10*ROW('Hygiene Data'!E167)))</f>
        <v/>
      </c>
      <c r="DT173" s="296" t="str">
        <f ca="true">+IF(OFFSET('Hygiene Data'!$E$13,0,10*ROW('Hygiene Data'!E167))="","",OFFSET('Hygiene Data'!$E$13,0,10*ROW('Hygiene Data'!E167)))</f>
        <v/>
      </c>
      <c r="DU173" s="296" t="str">
        <f ca="true">+IF(OFFSET('Hygiene Data'!$F$11,0,10*ROW('Hygiene Data'!F167))="","",OFFSET('Hygiene Data'!$F$11,0,10*ROW('Hygiene Data'!F167)))</f>
        <v/>
      </c>
      <c r="DV173" s="296" t="str">
        <f ca="true">+IF(OFFSET('Hygiene Data'!$F$12,0,10*ROW('Hygiene Data'!F167))="","",OFFSET('Hygiene Data'!$F$12,0,10*ROW('Hygiene Data'!F167)))</f>
        <v/>
      </c>
      <c r="DW173" s="296" t="str">
        <f ca="true">+IF(OFFSET('Hygiene Data'!$F$13,0,10*ROW('Hygiene Data'!F167))="","",OFFSET('Hygiene Data'!$F$13,0,10*ROW('Hygiene Data'!F167)))</f>
        <v/>
      </c>
      <c r="DX173" s="296" t="str">
        <f ca="true">+IF(OFFSET('Hygiene Data'!$G$11,0,10*ROW('Hygiene Data'!G167))="","",OFFSET('Hygiene Data'!$G$11,0,10*ROW('Hygiene Data'!G167)))</f>
        <v/>
      </c>
      <c r="DY173" s="296" t="str">
        <f ca="true">+IF(OFFSET('Hygiene Data'!$G$12,0,10*ROW('Hygiene Data'!G167))="","",OFFSET('Hygiene Data'!$G$12,0,10*ROW('Hygiene Data'!G167)))</f>
        <v/>
      </c>
      <c r="DZ173" s="296" t="str">
        <f ca="true">+IF(OFFSET('Hygiene Data'!$G$13,0,10*ROW('Hygiene Data'!G167))="","",OFFSET('Hygiene Data'!$G$13,0,10*ROW('Hygiene Data'!G167)))</f>
        <v/>
      </c>
      <c r="EA173" s="296" t="str">
        <f ca="true">+IF(OFFSET('Hygiene Data'!$H$11,0,10*ROW('Hygiene Data'!H167))="","",OFFSET('Hygiene Data'!$H$11,0,10*ROW('Hygiene Data'!H167)))</f>
        <v/>
      </c>
      <c r="EB173" s="296" t="str">
        <f ca="true">+IF(OFFSET('Hygiene Data'!$H$12,0,10*ROW('Hygiene Data'!H167))="","",OFFSET('Hygiene Data'!$H$12,0,10*ROW('Hygiene Data'!H167)))</f>
        <v/>
      </c>
      <c r="EC173" s="296" t="str">
        <f ca="true">+IF(OFFSET('Hygiene Data'!$H$13,0,10*ROW('Hygiene Data'!H167))="","",OFFSET('Hygiene Data'!$H$13,0,10*ROW('Hygiene Data'!H167)))</f>
        <v/>
      </c>
      <c r="ED173" s="296" t="str">
        <f ca="true">+IF(OFFSET('Hygiene Data'!$I$11,0,10*ROW('Hygiene Data'!I167))="","",OFFSET('Hygiene Data'!$I$11,0,10*ROW('Hygiene Data'!I167)))</f>
        <v/>
      </c>
      <c r="EE173" s="296" t="str">
        <f ca="true">+IF(OFFSET('Hygiene Data'!$I$12,0,10*ROW('Hygiene Data'!I167))="","",OFFSET('Hygiene Data'!$I$12,0,10*ROW('Hygiene Data'!I167)))</f>
        <v/>
      </c>
      <c r="EF173" s="296"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8" t="str">
        <f t="shared" ca="true" si="2"/>
        <v/>
      </c>
      <c r="D174" s="9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6"/>
      <c r="BS174" s="296" t="str">
        <f ca="true">+IF(OFFSET('Water Data'!$D$27,0,10*ROW('Water Data'!D168))="","",OFFSET('Water Data'!$D$27,0,10*ROW('Water Data'!D168)))</f>
        <v/>
      </c>
      <c r="BT174" s="296" t="str">
        <f ca="true">+IF(OFFSET('Water Data'!$D$28,0,10*ROW('Water Data'!D168))="","",OFFSET('Water Data'!$D$28,0,10*ROW('Water Data'!D168)))</f>
        <v/>
      </c>
      <c r="BU174" s="296" t="str">
        <f ca="true">+IF(OFFSET('Water Data'!$D$29,0,10*ROW('Water Data'!D168))="","",OFFSET('Water Data'!$D$29,0,10*ROW('Water Data'!D168)))</f>
        <v/>
      </c>
      <c r="BV174" s="296" t="str">
        <f ca="true">+IF(OFFSET('Water Data'!$E$27,0,10*ROW('Water Data'!E168))="","",OFFSET('Water Data'!$E$27,0,10*ROW('Water Data'!E168)))</f>
        <v/>
      </c>
      <c r="BW174" s="296" t="str">
        <f ca="true">+IF(OFFSET('Water Data'!$E$28,0,10*ROW('Water Data'!E168))="","",OFFSET('Water Data'!$E$28,0,10*ROW('Water Data'!E168)))</f>
        <v/>
      </c>
      <c r="BX174" s="296" t="str">
        <f ca="true">+IF(OFFSET('Water Data'!$E$29,0,10*ROW('Water Data'!E168))="","",OFFSET('Water Data'!$E$29,0,10*ROW('Water Data'!E168)))</f>
        <v/>
      </c>
      <c r="BY174" s="296" t="str">
        <f ca="true">+IF(OFFSET('Water Data'!$F$27,0,10*ROW('Water Data'!F168))="","",OFFSET('Water Data'!$F$27,0,10*ROW('Water Data'!F168)))</f>
        <v/>
      </c>
      <c r="BZ174" s="296" t="str">
        <f ca="true">+IF(OFFSET('Water Data'!$F$28,0,10*ROW('Water Data'!F168))="","",OFFSET('Water Data'!$F$28,0,10*ROW('Water Data'!F168)))</f>
        <v/>
      </c>
      <c r="CA174" s="296" t="str">
        <f ca="true">+IF(OFFSET('Water Data'!$F$29,0,10*ROW('Water Data'!F168))="","",OFFSET('Water Data'!$F$29,0,10*ROW('Water Data'!F168)))</f>
        <v/>
      </c>
      <c r="CB174" s="296" t="str">
        <f ca="true">+IF(OFFSET('Water Data'!$G$27,0,10*ROW('Water Data'!G168))="","",OFFSET('Water Data'!$G$27,0,10*ROW('Water Data'!G168)))</f>
        <v/>
      </c>
      <c r="CC174" s="296" t="str">
        <f ca="true">+IF(OFFSET('Water Data'!$G$28,0,10*ROW('Water Data'!G168))="","",OFFSET('Water Data'!$G$28,0,10*ROW('Water Data'!G168)))</f>
        <v/>
      </c>
      <c r="CD174" s="296" t="str">
        <f ca="true">+IF(OFFSET('Water Data'!$G$29,0,10*ROW('Water Data'!G168))="","",OFFSET('Water Data'!$G$29,0,10*ROW('Water Data'!G168)))</f>
        <v/>
      </c>
      <c r="CE174" s="296" t="str">
        <f ca="true">+IF(OFFSET('Water Data'!$H$27,0,10*ROW('Water Data'!H168))="","",OFFSET('Water Data'!$H$27,0,10*ROW('Water Data'!H168)))</f>
        <v/>
      </c>
      <c r="CF174" s="296" t="str">
        <f ca="true">+IF(OFFSET('Water Data'!$H$28,0,10*ROW('Water Data'!H168))="","",OFFSET('Water Data'!$H$28,0,10*ROW('Water Data'!H168)))</f>
        <v/>
      </c>
      <c r="CG174" s="296" t="str">
        <f ca="true">+IF(OFFSET('Water Data'!$H$29,0,10*ROW('Water Data'!H168))="","",OFFSET('Water Data'!$H$29,0,10*ROW('Water Data'!H168)))</f>
        <v/>
      </c>
      <c r="CH174" s="296" t="str">
        <f ca="true">+IF(OFFSET('Water Data'!$I$27,0,10*ROW('Water Data'!I168))="","",OFFSET('Water Data'!$I$27,0,10*ROW('Water Data'!I168)))</f>
        <v/>
      </c>
      <c r="CI174" s="296" t="str">
        <f ca="true">+IF(OFFSET('Water Data'!$I$28,0,10*ROW('Water Data'!I168))="","",OFFSET('Water Data'!$I$28,0,10*ROW('Water Data'!I168)))</f>
        <v/>
      </c>
      <c r="CJ174" s="296" t="str">
        <f ca="true">+IF(OFFSET('Water Data'!$I$29,0,10*ROW('Water Data'!I168))="","",OFFSET('Water Data'!$I$29,0,10*ROW('Water Data'!I168)))</f>
        <v/>
      </c>
      <c r="CK174" s="296" t="str">
        <f ca="true">+IF(OFFSET('Sanitation Data'!$D$28,0,10*ROW('Sanitation Data'!D168))="","",OFFSET('Sanitation Data'!$D$28,0,10*ROW('Sanitation Data'!D168)))</f>
        <v/>
      </c>
      <c r="CL174" s="296" t="str">
        <f ca="true">+IF(OFFSET('Sanitation Data'!$D$29,0,10*ROW('Sanitation Data'!D168))="","",OFFSET('Sanitation Data'!$D$29,0,10*ROW('Sanitation Data'!D168)))</f>
        <v/>
      </c>
      <c r="CM174" s="296" t="str">
        <f ca="true">+IF(OFFSET('Sanitation Data'!$D$30,0,10*ROW('Sanitation Data'!D168))="","",OFFSET('Sanitation Data'!$D$30,0,10*ROW('Sanitation Data'!D168)))</f>
        <v/>
      </c>
      <c r="CN174" s="296" t="str">
        <f ca="true">+IF(OFFSET('Sanitation Data'!$D$31,0,10*ROW('Sanitation Data'!D168))="","",OFFSET('Sanitation Data'!$D$31,0,10*ROW('Sanitation Data'!D168)))</f>
        <v/>
      </c>
      <c r="CO174" s="296" t="str">
        <f ca="true">+IF(OFFSET('Sanitation Data'!$D$32,0,10*ROW('Sanitation Data'!D168))="","",OFFSET('Sanitation Data'!$D$32,0,10*ROW('Sanitation Data'!D168)))</f>
        <v/>
      </c>
      <c r="CP174" s="296" t="str">
        <f ca="true">+IF(OFFSET('Sanitation Data'!$E$28,0,10*ROW('Sanitation Data'!E168))="","",OFFSET('Sanitation Data'!$E$28,0,10*ROW('Sanitation Data'!E168)))</f>
        <v/>
      </c>
      <c r="CQ174" s="296" t="str">
        <f ca="true">+IF(OFFSET('Sanitation Data'!$E$29,0,10*ROW('Sanitation Data'!E168))="","",OFFSET('Sanitation Data'!$E$29,0,10*ROW('Sanitation Data'!E168)))</f>
        <v/>
      </c>
      <c r="CR174" s="296" t="str">
        <f ca="true">+IF(OFFSET('Sanitation Data'!$E$30,0,10*ROW('Sanitation Data'!E168))="","",OFFSET('Sanitation Data'!$E$30,0,10*ROW('Sanitation Data'!E168)))</f>
        <v/>
      </c>
      <c r="CS174" s="296" t="str">
        <f ca="true">+IF(OFFSET('Sanitation Data'!$E$31,0,10*ROW('Sanitation Data'!E168))="","",OFFSET('Sanitation Data'!$E$31,0,10*ROW('Sanitation Data'!E168)))</f>
        <v/>
      </c>
      <c r="CT174" s="296" t="str">
        <f ca="true">+IF(OFFSET('Sanitation Data'!$E$32,0,10*ROW('Sanitation Data'!E168))="","",OFFSET('Sanitation Data'!$E$32,0,10*ROW('Sanitation Data'!E168)))</f>
        <v/>
      </c>
      <c r="CU174" s="296" t="str">
        <f ca="true">+IF(OFFSET('Sanitation Data'!$F$28,0,10*ROW('Sanitation Data'!F168))="","",OFFSET('Sanitation Data'!$F$28,0,10*ROW('Sanitation Data'!F168)))</f>
        <v/>
      </c>
      <c r="CV174" s="296" t="str">
        <f ca="true">+IF(OFFSET('Sanitation Data'!$F$29,0,10*ROW('Sanitation Data'!F168))="","",OFFSET('Sanitation Data'!$F$29,0,10*ROW('Sanitation Data'!F168)))</f>
        <v/>
      </c>
      <c r="CW174" s="296" t="str">
        <f ca="true">+IF(OFFSET('Sanitation Data'!$F$30,0,10*ROW('Sanitation Data'!F168))="","",OFFSET('Sanitation Data'!$F$30,0,10*ROW('Sanitation Data'!F168)))</f>
        <v/>
      </c>
      <c r="CX174" s="296" t="str">
        <f ca="true">+IF(OFFSET('Sanitation Data'!$F$31,0,10*ROW('Sanitation Data'!F168))="","",OFFSET('Sanitation Data'!$F$31,0,10*ROW('Sanitation Data'!F168)))</f>
        <v/>
      </c>
      <c r="CY174" s="296" t="str">
        <f ca="true">+IF(OFFSET('Sanitation Data'!$F$32,0,10*ROW('Sanitation Data'!F168))="","",OFFSET('Sanitation Data'!$F$32,0,10*ROW('Sanitation Data'!F168)))</f>
        <v/>
      </c>
      <c r="CZ174" s="296" t="str">
        <f ca="true">+IF(OFFSET('Sanitation Data'!$G$28,0,10*ROW('Sanitation Data'!G168))="","",OFFSET('Sanitation Data'!$G$28,0,10*ROW('Sanitation Data'!G168)))</f>
        <v/>
      </c>
      <c r="DA174" s="296" t="str">
        <f ca="true">+IF(OFFSET('Sanitation Data'!$G$29,0,10*ROW('Sanitation Data'!G168))="","",OFFSET('Sanitation Data'!$G$29,0,10*ROW('Sanitation Data'!G168)))</f>
        <v/>
      </c>
      <c r="DB174" s="296" t="str">
        <f ca="true">+IF(OFFSET('Sanitation Data'!$G$30,0,10*ROW('Sanitation Data'!G168))="","",OFFSET('Sanitation Data'!$G$30,0,10*ROW('Sanitation Data'!G168)))</f>
        <v/>
      </c>
      <c r="DC174" s="296" t="str">
        <f ca="true">+IF(OFFSET('Sanitation Data'!$G$31,0,10*ROW('Sanitation Data'!G168))="","",OFFSET('Sanitation Data'!$G$31,0,10*ROW('Sanitation Data'!G168)))</f>
        <v/>
      </c>
      <c r="DD174" s="296" t="str">
        <f ca="true">+IF(OFFSET('Sanitation Data'!$G$32,0,10*ROW('Sanitation Data'!G168))="","",OFFSET('Sanitation Data'!$G$32,0,10*ROW('Sanitation Data'!G168)))</f>
        <v/>
      </c>
      <c r="DE174" s="296" t="str">
        <f ca="true">+IF(OFFSET('Sanitation Data'!$H$28,0,10*ROW('Sanitation Data'!H168))="","",OFFSET('Sanitation Data'!$H$28,0,10*ROW('Sanitation Data'!H168)))</f>
        <v/>
      </c>
      <c r="DF174" s="296" t="str">
        <f ca="true">+IF(OFFSET('Sanitation Data'!$H$29,0,10*ROW('Sanitation Data'!H168))="","",OFFSET('Sanitation Data'!$H$29,0,10*ROW('Sanitation Data'!H168)))</f>
        <v/>
      </c>
      <c r="DG174" s="296" t="str">
        <f ca="true">+IF(OFFSET('Sanitation Data'!$H$30,0,10*ROW('Sanitation Data'!H168))="","",OFFSET('Sanitation Data'!$H$30,0,10*ROW('Sanitation Data'!H168)))</f>
        <v/>
      </c>
      <c r="DH174" s="296" t="str">
        <f ca="true">+IF(OFFSET('Sanitation Data'!$H$31,0,10*ROW('Sanitation Data'!H168))="","",OFFSET('Sanitation Data'!$H$31,0,10*ROW('Sanitation Data'!H168)))</f>
        <v/>
      </c>
      <c r="DI174" s="296" t="str">
        <f ca="true">+IF(OFFSET('Sanitation Data'!$H$32,0,10*ROW('Sanitation Data'!H168))="","",OFFSET('Sanitation Data'!$H$32,0,10*ROW('Sanitation Data'!H168)))</f>
        <v/>
      </c>
      <c r="DJ174" s="296" t="str">
        <f ca="true">+IF(OFFSET('Sanitation Data'!$I$28,0,10*ROW('Sanitation Data'!I168))="","",OFFSET('Sanitation Data'!$I$28,0,10*ROW('Sanitation Data'!I168)))</f>
        <v/>
      </c>
      <c r="DK174" s="296" t="str">
        <f ca="true">+IF(OFFSET('Sanitation Data'!$I$29,0,10*ROW('Sanitation Data'!I168))="","",OFFSET('Sanitation Data'!$I$29,0,10*ROW('Sanitation Data'!I168)))</f>
        <v/>
      </c>
      <c r="DL174" s="296" t="str">
        <f ca="true">+IF(OFFSET('Sanitation Data'!$I$30,0,10*ROW('Sanitation Data'!I168))="","",OFFSET('Sanitation Data'!$I$30,0,10*ROW('Sanitation Data'!I168)))</f>
        <v/>
      </c>
      <c r="DM174" s="296" t="str">
        <f ca="true">+IF(OFFSET('Sanitation Data'!$I$31,0,10*ROW('Sanitation Data'!I168))="","",OFFSET('Sanitation Data'!$I$31,0,10*ROW('Sanitation Data'!I168)))</f>
        <v/>
      </c>
      <c r="DN174" s="296" t="str">
        <f ca="true">+IF(OFFSET('Sanitation Data'!$I$32,0,10*ROW('Sanitation Data'!I168))="","",OFFSET('Sanitation Data'!$I$32,0,10*ROW('Sanitation Data'!I168)))</f>
        <v/>
      </c>
      <c r="DO174" s="296" t="str">
        <f ca="true">+IF(OFFSET('Hygiene Data'!$D$11,0,10*ROW('Hygiene Data'!D168))="","",OFFSET('Hygiene Data'!$D$11,0,10*ROW('Hygiene Data'!D168)))</f>
        <v/>
      </c>
      <c r="DP174" s="296" t="str">
        <f ca="true">+IF(OFFSET('Hygiene Data'!$D$12,0,10*ROW('Hygiene Data'!D168))="","",OFFSET('Hygiene Data'!$D$12,0,10*ROW('Hygiene Data'!D168)))</f>
        <v/>
      </c>
      <c r="DQ174" s="296" t="str">
        <f ca="true">+IF(OFFSET('Hygiene Data'!$D$13,0,10*ROW('Hygiene Data'!D168))="","",OFFSET('Hygiene Data'!$D$13,0,10*ROW('Hygiene Data'!D168)))</f>
        <v/>
      </c>
      <c r="DR174" s="296" t="str">
        <f ca="true">+IF(OFFSET('Hygiene Data'!$E$11,0,10*ROW('Hygiene Data'!E168))="","",OFFSET('Hygiene Data'!$E$11,0,10*ROW('Hygiene Data'!E168)))</f>
        <v/>
      </c>
      <c r="DS174" s="296" t="str">
        <f ca="true">+IF(OFFSET('Hygiene Data'!$E$12,0,10*ROW('Hygiene Data'!E168))="","",OFFSET('Hygiene Data'!$E$12,0,10*ROW('Hygiene Data'!E168)))</f>
        <v/>
      </c>
      <c r="DT174" s="296" t="str">
        <f ca="true">+IF(OFFSET('Hygiene Data'!$E$13,0,10*ROW('Hygiene Data'!E168))="","",OFFSET('Hygiene Data'!$E$13,0,10*ROW('Hygiene Data'!E168)))</f>
        <v/>
      </c>
      <c r="DU174" s="296" t="str">
        <f ca="true">+IF(OFFSET('Hygiene Data'!$F$11,0,10*ROW('Hygiene Data'!F168))="","",OFFSET('Hygiene Data'!$F$11,0,10*ROW('Hygiene Data'!F168)))</f>
        <v/>
      </c>
      <c r="DV174" s="296" t="str">
        <f ca="true">+IF(OFFSET('Hygiene Data'!$F$12,0,10*ROW('Hygiene Data'!F168))="","",OFFSET('Hygiene Data'!$F$12,0,10*ROW('Hygiene Data'!F168)))</f>
        <v/>
      </c>
      <c r="DW174" s="296" t="str">
        <f ca="true">+IF(OFFSET('Hygiene Data'!$F$13,0,10*ROW('Hygiene Data'!F168))="","",OFFSET('Hygiene Data'!$F$13,0,10*ROW('Hygiene Data'!F168)))</f>
        <v/>
      </c>
      <c r="DX174" s="296" t="str">
        <f ca="true">+IF(OFFSET('Hygiene Data'!$G$11,0,10*ROW('Hygiene Data'!G168))="","",OFFSET('Hygiene Data'!$G$11,0,10*ROW('Hygiene Data'!G168)))</f>
        <v/>
      </c>
      <c r="DY174" s="296" t="str">
        <f ca="true">+IF(OFFSET('Hygiene Data'!$G$12,0,10*ROW('Hygiene Data'!G168))="","",OFFSET('Hygiene Data'!$G$12,0,10*ROW('Hygiene Data'!G168)))</f>
        <v/>
      </c>
      <c r="DZ174" s="296" t="str">
        <f ca="true">+IF(OFFSET('Hygiene Data'!$G$13,0,10*ROW('Hygiene Data'!G168))="","",OFFSET('Hygiene Data'!$G$13,0,10*ROW('Hygiene Data'!G168)))</f>
        <v/>
      </c>
      <c r="EA174" s="296" t="str">
        <f ca="true">+IF(OFFSET('Hygiene Data'!$H$11,0,10*ROW('Hygiene Data'!H168))="","",OFFSET('Hygiene Data'!$H$11,0,10*ROW('Hygiene Data'!H168)))</f>
        <v/>
      </c>
      <c r="EB174" s="296" t="str">
        <f ca="true">+IF(OFFSET('Hygiene Data'!$H$12,0,10*ROW('Hygiene Data'!H168))="","",OFFSET('Hygiene Data'!$H$12,0,10*ROW('Hygiene Data'!H168)))</f>
        <v/>
      </c>
      <c r="EC174" s="296" t="str">
        <f ca="true">+IF(OFFSET('Hygiene Data'!$H$13,0,10*ROW('Hygiene Data'!H168))="","",OFFSET('Hygiene Data'!$H$13,0,10*ROW('Hygiene Data'!H168)))</f>
        <v/>
      </c>
      <c r="ED174" s="296" t="str">
        <f ca="true">+IF(OFFSET('Hygiene Data'!$I$11,0,10*ROW('Hygiene Data'!I168))="","",OFFSET('Hygiene Data'!$I$11,0,10*ROW('Hygiene Data'!I168)))</f>
        <v/>
      </c>
      <c r="EE174" s="296" t="str">
        <f ca="true">+IF(OFFSET('Hygiene Data'!$I$12,0,10*ROW('Hygiene Data'!I168))="","",OFFSET('Hygiene Data'!$I$12,0,10*ROW('Hygiene Data'!I168)))</f>
        <v/>
      </c>
      <c r="EF174" s="296"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8" t="str">
        <f t="shared" ca="true" si="2"/>
        <v/>
      </c>
      <c r="D175" s="9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6"/>
      <c r="BS175" s="296" t="str">
        <f ca="true">+IF(OFFSET('Water Data'!$D$27,0,10*ROW('Water Data'!D169))="","",OFFSET('Water Data'!$D$27,0,10*ROW('Water Data'!D169)))</f>
        <v/>
      </c>
      <c r="BT175" s="296" t="str">
        <f ca="true">+IF(OFFSET('Water Data'!$D$28,0,10*ROW('Water Data'!D169))="","",OFFSET('Water Data'!$D$28,0,10*ROW('Water Data'!D169)))</f>
        <v/>
      </c>
      <c r="BU175" s="296" t="str">
        <f ca="true">+IF(OFFSET('Water Data'!$D$29,0,10*ROW('Water Data'!D169))="","",OFFSET('Water Data'!$D$29,0,10*ROW('Water Data'!D169)))</f>
        <v/>
      </c>
      <c r="BV175" s="296" t="str">
        <f ca="true">+IF(OFFSET('Water Data'!$E$27,0,10*ROW('Water Data'!E169))="","",OFFSET('Water Data'!$E$27,0,10*ROW('Water Data'!E169)))</f>
        <v/>
      </c>
      <c r="BW175" s="296" t="str">
        <f ca="true">+IF(OFFSET('Water Data'!$E$28,0,10*ROW('Water Data'!E169))="","",OFFSET('Water Data'!$E$28,0,10*ROW('Water Data'!E169)))</f>
        <v/>
      </c>
      <c r="BX175" s="296" t="str">
        <f ca="true">+IF(OFFSET('Water Data'!$E$29,0,10*ROW('Water Data'!E169))="","",OFFSET('Water Data'!$E$29,0,10*ROW('Water Data'!E169)))</f>
        <v/>
      </c>
      <c r="BY175" s="296" t="str">
        <f ca="true">+IF(OFFSET('Water Data'!$F$27,0,10*ROW('Water Data'!F169))="","",OFFSET('Water Data'!$F$27,0,10*ROW('Water Data'!F169)))</f>
        <v/>
      </c>
      <c r="BZ175" s="296" t="str">
        <f ca="true">+IF(OFFSET('Water Data'!$F$28,0,10*ROW('Water Data'!F169))="","",OFFSET('Water Data'!$F$28,0,10*ROW('Water Data'!F169)))</f>
        <v/>
      </c>
      <c r="CA175" s="296" t="str">
        <f ca="true">+IF(OFFSET('Water Data'!$F$29,0,10*ROW('Water Data'!F169))="","",OFFSET('Water Data'!$F$29,0,10*ROW('Water Data'!F169)))</f>
        <v/>
      </c>
      <c r="CB175" s="296" t="str">
        <f ca="true">+IF(OFFSET('Water Data'!$G$27,0,10*ROW('Water Data'!G169))="","",OFFSET('Water Data'!$G$27,0,10*ROW('Water Data'!G169)))</f>
        <v/>
      </c>
      <c r="CC175" s="296" t="str">
        <f ca="true">+IF(OFFSET('Water Data'!$G$28,0,10*ROW('Water Data'!G169))="","",OFFSET('Water Data'!$G$28,0,10*ROW('Water Data'!G169)))</f>
        <v/>
      </c>
      <c r="CD175" s="296" t="str">
        <f ca="true">+IF(OFFSET('Water Data'!$G$29,0,10*ROW('Water Data'!G169))="","",OFFSET('Water Data'!$G$29,0,10*ROW('Water Data'!G169)))</f>
        <v/>
      </c>
      <c r="CE175" s="296" t="str">
        <f ca="true">+IF(OFFSET('Water Data'!$H$27,0,10*ROW('Water Data'!H169))="","",OFFSET('Water Data'!$H$27,0,10*ROW('Water Data'!H169)))</f>
        <v/>
      </c>
      <c r="CF175" s="296" t="str">
        <f ca="true">+IF(OFFSET('Water Data'!$H$28,0,10*ROW('Water Data'!H169))="","",OFFSET('Water Data'!$H$28,0,10*ROW('Water Data'!H169)))</f>
        <v/>
      </c>
      <c r="CG175" s="296" t="str">
        <f ca="true">+IF(OFFSET('Water Data'!$H$29,0,10*ROW('Water Data'!H169))="","",OFFSET('Water Data'!$H$29,0,10*ROW('Water Data'!H169)))</f>
        <v/>
      </c>
      <c r="CH175" s="296" t="str">
        <f ca="true">+IF(OFFSET('Water Data'!$I$27,0,10*ROW('Water Data'!I169))="","",OFFSET('Water Data'!$I$27,0,10*ROW('Water Data'!I169)))</f>
        <v/>
      </c>
      <c r="CI175" s="296" t="str">
        <f ca="true">+IF(OFFSET('Water Data'!$I$28,0,10*ROW('Water Data'!I169))="","",OFFSET('Water Data'!$I$28,0,10*ROW('Water Data'!I169)))</f>
        <v/>
      </c>
      <c r="CJ175" s="296" t="str">
        <f ca="true">+IF(OFFSET('Water Data'!$I$29,0,10*ROW('Water Data'!I169))="","",OFFSET('Water Data'!$I$29,0,10*ROW('Water Data'!I169)))</f>
        <v/>
      </c>
      <c r="CK175" s="296" t="str">
        <f ca="true">+IF(OFFSET('Sanitation Data'!$D$28,0,10*ROW('Sanitation Data'!D169))="","",OFFSET('Sanitation Data'!$D$28,0,10*ROW('Sanitation Data'!D169)))</f>
        <v/>
      </c>
      <c r="CL175" s="296" t="str">
        <f ca="true">+IF(OFFSET('Sanitation Data'!$D$29,0,10*ROW('Sanitation Data'!D169))="","",OFFSET('Sanitation Data'!$D$29,0,10*ROW('Sanitation Data'!D169)))</f>
        <v/>
      </c>
      <c r="CM175" s="296" t="str">
        <f ca="true">+IF(OFFSET('Sanitation Data'!$D$30,0,10*ROW('Sanitation Data'!D169))="","",OFFSET('Sanitation Data'!$D$30,0,10*ROW('Sanitation Data'!D169)))</f>
        <v/>
      </c>
      <c r="CN175" s="296" t="str">
        <f ca="true">+IF(OFFSET('Sanitation Data'!$D$31,0,10*ROW('Sanitation Data'!D169))="","",OFFSET('Sanitation Data'!$D$31,0,10*ROW('Sanitation Data'!D169)))</f>
        <v/>
      </c>
      <c r="CO175" s="296" t="str">
        <f ca="true">+IF(OFFSET('Sanitation Data'!$D$32,0,10*ROW('Sanitation Data'!D169))="","",OFFSET('Sanitation Data'!$D$32,0,10*ROW('Sanitation Data'!D169)))</f>
        <v/>
      </c>
      <c r="CP175" s="296" t="str">
        <f ca="true">+IF(OFFSET('Sanitation Data'!$E$28,0,10*ROW('Sanitation Data'!E169))="","",OFFSET('Sanitation Data'!$E$28,0,10*ROW('Sanitation Data'!E169)))</f>
        <v/>
      </c>
      <c r="CQ175" s="296" t="str">
        <f ca="true">+IF(OFFSET('Sanitation Data'!$E$29,0,10*ROW('Sanitation Data'!E169))="","",OFFSET('Sanitation Data'!$E$29,0,10*ROW('Sanitation Data'!E169)))</f>
        <v/>
      </c>
      <c r="CR175" s="296" t="str">
        <f ca="true">+IF(OFFSET('Sanitation Data'!$E$30,0,10*ROW('Sanitation Data'!E169))="","",OFFSET('Sanitation Data'!$E$30,0,10*ROW('Sanitation Data'!E169)))</f>
        <v/>
      </c>
      <c r="CS175" s="296" t="str">
        <f ca="true">+IF(OFFSET('Sanitation Data'!$E$31,0,10*ROW('Sanitation Data'!E169))="","",OFFSET('Sanitation Data'!$E$31,0,10*ROW('Sanitation Data'!E169)))</f>
        <v/>
      </c>
      <c r="CT175" s="296" t="str">
        <f ca="true">+IF(OFFSET('Sanitation Data'!$E$32,0,10*ROW('Sanitation Data'!E169))="","",OFFSET('Sanitation Data'!$E$32,0,10*ROW('Sanitation Data'!E169)))</f>
        <v/>
      </c>
      <c r="CU175" s="296" t="str">
        <f ca="true">+IF(OFFSET('Sanitation Data'!$F$28,0,10*ROW('Sanitation Data'!F169))="","",OFFSET('Sanitation Data'!$F$28,0,10*ROW('Sanitation Data'!F169)))</f>
        <v/>
      </c>
      <c r="CV175" s="296" t="str">
        <f ca="true">+IF(OFFSET('Sanitation Data'!$F$29,0,10*ROW('Sanitation Data'!F169))="","",OFFSET('Sanitation Data'!$F$29,0,10*ROW('Sanitation Data'!F169)))</f>
        <v/>
      </c>
      <c r="CW175" s="296" t="str">
        <f ca="true">+IF(OFFSET('Sanitation Data'!$F$30,0,10*ROW('Sanitation Data'!F169))="","",OFFSET('Sanitation Data'!$F$30,0,10*ROW('Sanitation Data'!F169)))</f>
        <v/>
      </c>
      <c r="CX175" s="296" t="str">
        <f ca="true">+IF(OFFSET('Sanitation Data'!$F$31,0,10*ROW('Sanitation Data'!F169))="","",OFFSET('Sanitation Data'!$F$31,0,10*ROW('Sanitation Data'!F169)))</f>
        <v/>
      </c>
      <c r="CY175" s="296" t="str">
        <f ca="true">+IF(OFFSET('Sanitation Data'!$F$32,0,10*ROW('Sanitation Data'!F169))="","",OFFSET('Sanitation Data'!$F$32,0,10*ROW('Sanitation Data'!F169)))</f>
        <v/>
      </c>
      <c r="CZ175" s="296" t="str">
        <f ca="true">+IF(OFFSET('Sanitation Data'!$G$28,0,10*ROW('Sanitation Data'!G169))="","",OFFSET('Sanitation Data'!$G$28,0,10*ROW('Sanitation Data'!G169)))</f>
        <v/>
      </c>
      <c r="DA175" s="296" t="str">
        <f ca="true">+IF(OFFSET('Sanitation Data'!$G$29,0,10*ROW('Sanitation Data'!G169))="","",OFFSET('Sanitation Data'!$G$29,0,10*ROW('Sanitation Data'!G169)))</f>
        <v/>
      </c>
      <c r="DB175" s="296" t="str">
        <f ca="true">+IF(OFFSET('Sanitation Data'!$G$30,0,10*ROW('Sanitation Data'!G169))="","",OFFSET('Sanitation Data'!$G$30,0,10*ROW('Sanitation Data'!G169)))</f>
        <v/>
      </c>
      <c r="DC175" s="296" t="str">
        <f ca="true">+IF(OFFSET('Sanitation Data'!$G$31,0,10*ROW('Sanitation Data'!G169))="","",OFFSET('Sanitation Data'!$G$31,0,10*ROW('Sanitation Data'!G169)))</f>
        <v/>
      </c>
      <c r="DD175" s="296" t="str">
        <f ca="true">+IF(OFFSET('Sanitation Data'!$G$32,0,10*ROW('Sanitation Data'!G169))="","",OFFSET('Sanitation Data'!$G$32,0,10*ROW('Sanitation Data'!G169)))</f>
        <v/>
      </c>
      <c r="DE175" s="296" t="str">
        <f ca="true">+IF(OFFSET('Sanitation Data'!$H$28,0,10*ROW('Sanitation Data'!H169))="","",OFFSET('Sanitation Data'!$H$28,0,10*ROW('Sanitation Data'!H169)))</f>
        <v/>
      </c>
      <c r="DF175" s="296" t="str">
        <f ca="true">+IF(OFFSET('Sanitation Data'!$H$29,0,10*ROW('Sanitation Data'!H169))="","",OFFSET('Sanitation Data'!$H$29,0,10*ROW('Sanitation Data'!H169)))</f>
        <v/>
      </c>
      <c r="DG175" s="296" t="str">
        <f ca="true">+IF(OFFSET('Sanitation Data'!$H$30,0,10*ROW('Sanitation Data'!H169))="","",OFFSET('Sanitation Data'!$H$30,0,10*ROW('Sanitation Data'!H169)))</f>
        <v/>
      </c>
      <c r="DH175" s="296" t="str">
        <f ca="true">+IF(OFFSET('Sanitation Data'!$H$31,0,10*ROW('Sanitation Data'!H169))="","",OFFSET('Sanitation Data'!$H$31,0,10*ROW('Sanitation Data'!H169)))</f>
        <v/>
      </c>
      <c r="DI175" s="296" t="str">
        <f ca="true">+IF(OFFSET('Sanitation Data'!$H$32,0,10*ROW('Sanitation Data'!H169))="","",OFFSET('Sanitation Data'!$H$32,0,10*ROW('Sanitation Data'!H169)))</f>
        <v/>
      </c>
      <c r="DJ175" s="296" t="str">
        <f ca="true">+IF(OFFSET('Sanitation Data'!$I$28,0,10*ROW('Sanitation Data'!I169))="","",OFFSET('Sanitation Data'!$I$28,0,10*ROW('Sanitation Data'!I169)))</f>
        <v/>
      </c>
      <c r="DK175" s="296" t="str">
        <f ca="true">+IF(OFFSET('Sanitation Data'!$I$29,0,10*ROW('Sanitation Data'!I169))="","",OFFSET('Sanitation Data'!$I$29,0,10*ROW('Sanitation Data'!I169)))</f>
        <v/>
      </c>
      <c r="DL175" s="296" t="str">
        <f ca="true">+IF(OFFSET('Sanitation Data'!$I$30,0,10*ROW('Sanitation Data'!I169))="","",OFFSET('Sanitation Data'!$I$30,0,10*ROW('Sanitation Data'!I169)))</f>
        <v/>
      </c>
      <c r="DM175" s="296" t="str">
        <f ca="true">+IF(OFFSET('Sanitation Data'!$I$31,0,10*ROW('Sanitation Data'!I169))="","",OFFSET('Sanitation Data'!$I$31,0,10*ROW('Sanitation Data'!I169)))</f>
        <v/>
      </c>
      <c r="DN175" s="296" t="str">
        <f ca="true">+IF(OFFSET('Sanitation Data'!$I$32,0,10*ROW('Sanitation Data'!I169))="","",OFFSET('Sanitation Data'!$I$32,0,10*ROW('Sanitation Data'!I169)))</f>
        <v/>
      </c>
      <c r="DO175" s="296" t="str">
        <f ca="true">+IF(OFFSET('Hygiene Data'!$D$11,0,10*ROW('Hygiene Data'!D169))="","",OFFSET('Hygiene Data'!$D$11,0,10*ROW('Hygiene Data'!D169)))</f>
        <v/>
      </c>
      <c r="DP175" s="296" t="str">
        <f ca="true">+IF(OFFSET('Hygiene Data'!$D$12,0,10*ROW('Hygiene Data'!D169))="","",OFFSET('Hygiene Data'!$D$12,0,10*ROW('Hygiene Data'!D169)))</f>
        <v/>
      </c>
      <c r="DQ175" s="296" t="str">
        <f ca="true">+IF(OFFSET('Hygiene Data'!$D$13,0,10*ROW('Hygiene Data'!D169))="","",OFFSET('Hygiene Data'!$D$13,0,10*ROW('Hygiene Data'!D169)))</f>
        <v/>
      </c>
      <c r="DR175" s="296" t="str">
        <f ca="true">+IF(OFFSET('Hygiene Data'!$E$11,0,10*ROW('Hygiene Data'!E169))="","",OFFSET('Hygiene Data'!$E$11,0,10*ROW('Hygiene Data'!E169)))</f>
        <v/>
      </c>
      <c r="DS175" s="296" t="str">
        <f ca="true">+IF(OFFSET('Hygiene Data'!$E$12,0,10*ROW('Hygiene Data'!E169))="","",OFFSET('Hygiene Data'!$E$12,0,10*ROW('Hygiene Data'!E169)))</f>
        <v/>
      </c>
      <c r="DT175" s="296" t="str">
        <f ca="true">+IF(OFFSET('Hygiene Data'!$E$13,0,10*ROW('Hygiene Data'!E169))="","",OFFSET('Hygiene Data'!$E$13,0,10*ROW('Hygiene Data'!E169)))</f>
        <v/>
      </c>
      <c r="DU175" s="296" t="str">
        <f ca="true">+IF(OFFSET('Hygiene Data'!$F$11,0,10*ROW('Hygiene Data'!F169))="","",OFFSET('Hygiene Data'!$F$11,0,10*ROW('Hygiene Data'!F169)))</f>
        <v/>
      </c>
      <c r="DV175" s="296" t="str">
        <f ca="true">+IF(OFFSET('Hygiene Data'!$F$12,0,10*ROW('Hygiene Data'!F169))="","",OFFSET('Hygiene Data'!$F$12,0,10*ROW('Hygiene Data'!F169)))</f>
        <v/>
      </c>
      <c r="DW175" s="296" t="str">
        <f ca="true">+IF(OFFSET('Hygiene Data'!$F$13,0,10*ROW('Hygiene Data'!F169))="","",OFFSET('Hygiene Data'!$F$13,0,10*ROW('Hygiene Data'!F169)))</f>
        <v/>
      </c>
      <c r="DX175" s="296" t="str">
        <f ca="true">+IF(OFFSET('Hygiene Data'!$G$11,0,10*ROW('Hygiene Data'!G169))="","",OFFSET('Hygiene Data'!$G$11,0,10*ROW('Hygiene Data'!G169)))</f>
        <v/>
      </c>
      <c r="DY175" s="296" t="str">
        <f ca="true">+IF(OFFSET('Hygiene Data'!$G$12,0,10*ROW('Hygiene Data'!G169))="","",OFFSET('Hygiene Data'!$G$12,0,10*ROW('Hygiene Data'!G169)))</f>
        <v/>
      </c>
      <c r="DZ175" s="296" t="str">
        <f ca="true">+IF(OFFSET('Hygiene Data'!$G$13,0,10*ROW('Hygiene Data'!G169))="","",OFFSET('Hygiene Data'!$G$13,0,10*ROW('Hygiene Data'!G169)))</f>
        <v/>
      </c>
      <c r="EA175" s="296" t="str">
        <f ca="true">+IF(OFFSET('Hygiene Data'!$H$11,0,10*ROW('Hygiene Data'!H169))="","",OFFSET('Hygiene Data'!$H$11,0,10*ROW('Hygiene Data'!H169)))</f>
        <v/>
      </c>
      <c r="EB175" s="296" t="str">
        <f ca="true">+IF(OFFSET('Hygiene Data'!$H$12,0,10*ROW('Hygiene Data'!H169))="","",OFFSET('Hygiene Data'!$H$12,0,10*ROW('Hygiene Data'!H169)))</f>
        <v/>
      </c>
      <c r="EC175" s="296" t="str">
        <f ca="true">+IF(OFFSET('Hygiene Data'!$H$13,0,10*ROW('Hygiene Data'!H169))="","",OFFSET('Hygiene Data'!$H$13,0,10*ROW('Hygiene Data'!H169)))</f>
        <v/>
      </c>
      <c r="ED175" s="296" t="str">
        <f ca="true">+IF(OFFSET('Hygiene Data'!$I$11,0,10*ROW('Hygiene Data'!I169))="","",OFFSET('Hygiene Data'!$I$11,0,10*ROW('Hygiene Data'!I169)))</f>
        <v/>
      </c>
      <c r="EE175" s="296" t="str">
        <f ca="true">+IF(OFFSET('Hygiene Data'!$I$12,0,10*ROW('Hygiene Data'!I169))="","",OFFSET('Hygiene Data'!$I$12,0,10*ROW('Hygiene Data'!I169)))</f>
        <v/>
      </c>
      <c r="EF175" s="296"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8" t="str">
        <f t="shared" ca="true" si="2"/>
        <v/>
      </c>
      <c r="D176" s="9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6"/>
      <c r="BS176" s="296" t="str">
        <f ca="true">+IF(OFFSET('Water Data'!$D$27,0,10*ROW('Water Data'!D170))="","",OFFSET('Water Data'!$D$27,0,10*ROW('Water Data'!D170)))</f>
        <v/>
      </c>
      <c r="BT176" s="296" t="str">
        <f ca="true">+IF(OFFSET('Water Data'!$D$28,0,10*ROW('Water Data'!D170))="","",OFFSET('Water Data'!$D$28,0,10*ROW('Water Data'!D170)))</f>
        <v/>
      </c>
      <c r="BU176" s="296" t="str">
        <f ca="true">+IF(OFFSET('Water Data'!$D$29,0,10*ROW('Water Data'!D170))="","",OFFSET('Water Data'!$D$29,0,10*ROW('Water Data'!D170)))</f>
        <v/>
      </c>
      <c r="BV176" s="296" t="str">
        <f ca="true">+IF(OFFSET('Water Data'!$E$27,0,10*ROW('Water Data'!E170))="","",OFFSET('Water Data'!$E$27,0,10*ROW('Water Data'!E170)))</f>
        <v/>
      </c>
      <c r="BW176" s="296" t="str">
        <f ca="true">+IF(OFFSET('Water Data'!$E$28,0,10*ROW('Water Data'!E170))="","",OFFSET('Water Data'!$E$28,0,10*ROW('Water Data'!E170)))</f>
        <v/>
      </c>
      <c r="BX176" s="296" t="str">
        <f ca="true">+IF(OFFSET('Water Data'!$E$29,0,10*ROW('Water Data'!E170))="","",OFFSET('Water Data'!$E$29,0,10*ROW('Water Data'!E170)))</f>
        <v/>
      </c>
      <c r="BY176" s="296" t="str">
        <f ca="true">+IF(OFFSET('Water Data'!$F$27,0,10*ROW('Water Data'!F170))="","",OFFSET('Water Data'!$F$27,0,10*ROW('Water Data'!F170)))</f>
        <v/>
      </c>
      <c r="BZ176" s="296" t="str">
        <f ca="true">+IF(OFFSET('Water Data'!$F$28,0,10*ROW('Water Data'!F170))="","",OFFSET('Water Data'!$F$28,0,10*ROW('Water Data'!F170)))</f>
        <v/>
      </c>
      <c r="CA176" s="296" t="str">
        <f ca="true">+IF(OFFSET('Water Data'!$F$29,0,10*ROW('Water Data'!F170))="","",OFFSET('Water Data'!$F$29,0,10*ROW('Water Data'!F170)))</f>
        <v/>
      </c>
      <c r="CB176" s="296" t="str">
        <f ca="true">+IF(OFFSET('Water Data'!$G$27,0,10*ROW('Water Data'!G170))="","",OFFSET('Water Data'!$G$27,0,10*ROW('Water Data'!G170)))</f>
        <v/>
      </c>
      <c r="CC176" s="296" t="str">
        <f ca="true">+IF(OFFSET('Water Data'!$G$28,0,10*ROW('Water Data'!G170))="","",OFFSET('Water Data'!$G$28,0,10*ROW('Water Data'!G170)))</f>
        <v/>
      </c>
      <c r="CD176" s="296" t="str">
        <f ca="true">+IF(OFFSET('Water Data'!$G$29,0,10*ROW('Water Data'!G170))="","",OFFSET('Water Data'!$G$29,0,10*ROW('Water Data'!G170)))</f>
        <v/>
      </c>
      <c r="CE176" s="296" t="str">
        <f ca="true">+IF(OFFSET('Water Data'!$H$27,0,10*ROW('Water Data'!H170))="","",OFFSET('Water Data'!$H$27,0,10*ROW('Water Data'!H170)))</f>
        <v/>
      </c>
      <c r="CF176" s="296" t="str">
        <f ca="true">+IF(OFFSET('Water Data'!$H$28,0,10*ROW('Water Data'!H170))="","",OFFSET('Water Data'!$H$28,0,10*ROW('Water Data'!H170)))</f>
        <v/>
      </c>
      <c r="CG176" s="296" t="str">
        <f ca="true">+IF(OFFSET('Water Data'!$H$29,0,10*ROW('Water Data'!H170))="","",OFFSET('Water Data'!$H$29,0,10*ROW('Water Data'!H170)))</f>
        <v/>
      </c>
      <c r="CH176" s="296" t="str">
        <f ca="true">+IF(OFFSET('Water Data'!$I$27,0,10*ROW('Water Data'!I170))="","",OFFSET('Water Data'!$I$27,0,10*ROW('Water Data'!I170)))</f>
        <v/>
      </c>
      <c r="CI176" s="296" t="str">
        <f ca="true">+IF(OFFSET('Water Data'!$I$28,0,10*ROW('Water Data'!I170))="","",OFFSET('Water Data'!$I$28,0,10*ROW('Water Data'!I170)))</f>
        <v/>
      </c>
      <c r="CJ176" s="296" t="str">
        <f ca="true">+IF(OFFSET('Water Data'!$I$29,0,10*ROW('Water Data'!I170))="","",OFFSET('Water Data'!$I$29,0,10*ROW('Water Data'!I170)))</f>
        <v/>
      </c>
      <c r="CK176" s="296" t="str">
        <f ca="true">+IF(OFFSET('Sanitation Data'!$D$28,0,10*ROW('Sanitation Data'!D170))="","",OFFSET('Sanitation Data'!$D$28,0,10*ROW('Sanitation Data'!D170)))</f>
        <v/>
      </c>
      <c r="CL176" s="296" t="str">
        <f ca="true">+IF(OFFSET('Sanitation Data'!$D$29,0,10*ROW('Sanitation Data'!D170))="","",OFFSET('Sanitation Data'!$D$29,0,10*ROW('Sanitation Data'!D170)))</f>
        <v/>
      </c>
      <c r="CM176" s="296" t="str">
        <f ca="true">+IF(OFFSET('Sanitation Data'!$D$30,0,10*ROW('Sanitation Data'!D170))="","",OFFSET('Sanitation Data'!$D$30,0,10*ROW('Sanitation Data'!D170)))</f>
        <v/>
      </c>
      <c r="CN176" s="296" t="str">
        <f ca="true">+IF(OFFSET('Sanitation Data'!$D$31,0,10*ROW('Sanitation Data'!D170))="","",OFFSET('Sanitation Data'!$D$31,0,10*ROW('Sanitation Data'!D170)))</f>
        <v/>
      </c>
      <c r="CO176" s="296" t="str">
        <f ca="true">+IF(OFFSET('Sanitation Data'!$D$32,0,10*ROW('Sanitation Data'!D170))="","",OFFSET('Sanitation Data'!$D$32,0,10*ROW('Sanitation Data'!D170)))</f>
        <v/>
      </c>
      <c r="CP176" s="296" t="str">
        <f ca="true">+IF(OFFSET('Sanitation Data'!$E$28,0,10*ROW('Sanitation Data'!E170))="","",OFFSET('Sanitation Data'!$E$28,0,10*ROW('Sanitation Data'!E170)))</f>
        <v/>
      </c>
      <c r="CQ176" s="296" t="str">
        <f ca="true">+IF(OFFSET('Sanitation Data'!$E$29,0,10*ROW('Sanitation Data'!E170))="","",OFFSET('Sanitation Data'!$E$29,0,10*ROW('Sanitation Data'!E170)))</f>
        <v/>
      </c>
      <c r="CR176" s="296" t="str">
        <f ca="true">+IF(OFFSET('Sanitation Data'!$E$30,0,10*ROW('Sanitation Data'!E170))="","",OFFSET('Sanitation Data'!$E$30,0,10*ROW('Sanitation Data'!E170)))</f>
        <v/>
      </c>
      <c r="CS176" s="296" t="str">
        <f ca="true">+IF(OFFSET('Sanitation Data'!$E$31,0,10*ROW('Sanitation Data'!E170))="","",OFFSET('Sanitation Data'!$E$31,0,10*ROW('Sanitation Data'!E170)))</f>
        <v/>
      </c>
      <c r="CT176" s="296" t="str">
        <f ca="true">+IF(OFFSET('Sanitation Data'!$E$32,0,10*ROW('Sanitation Data'!E170))="","",OFFSET('Sanitation Data'!$E$32,0,10*ROW('Sanitation Data'!E170)))</f>
        <v/>
      </c>
      <c r="CU176" s="296" t="str">
        <f ca="true">+IF(OFFSET('Sanitation Data'!$F$28,0,10*ROW('Sanitation Data'!F170))="","",OFFSET('Sanitation Data'!$F$28,0,10*ROW('Sanitation Data'!F170)))</f>
        <v/>
      </c>
      <c r="CV176" s="296" t="str">
        <f ca="true">+IF(OFFSET('Sanitation Data'!$F$29,0,10*ROW('Sanitation Data'!F170))="","",OFFSET('Sanitation Data'!$F$29,0,10*ROW('Sanitation Data'!F170)))</f>
        <v/>
      </c>
      <c r="CW176" s="296" t="str">
        <f ca="true">+IF(OFFSET('Sanitation Data'!$F$30,0,10*ROW('Sanitation Data'!F170))="","",OFFSET('Sanitation Data'!$F$30,0,10*ROW('Sanitation Data'!F170)))</f>
        <v/>
      </c>
      <c r="CX176" s="296" t="str">
        <f ca="true">+IF(OFFSET('Sanitation Data'!$F$31,0,10*ROW('Sanitation Data'!F170))="","",OFFSET('Sanitation Data'!$F$31,0,10*ROW('Sanitation Data'!F170)))</f>
        <v/>
      </c>
      <c r="CY176" s="296" t="str">
        <f ca="true">+IF(OFFSET('Sanitation Data'!$F$32,0,10*ROW('Sanitation Data'!F170))="","",OFFSET('Sanitation Data'!$F$32,0,10*ROW('Sanitation Data'!F170)))</f>
        <v/>
      </c>
      <c r="CZ176" s="296" t="str">
        <f ca="true">+IF(OFFSET('Sanitation Data'!$G$28,0,10*ROW('Sanitation Data'!G170))="","",OFFSET('Sanitation Data'!$G$28,0,10*ROW('Sanitation Data'!G170)))</f>
        <v/>
      </c>
      <c r="DA176" s="296" t="str">
        <f ca="true">+IF(OFFSET('Sanitation Data'!$G$29,0,10*ROW('Sanitation Data'!G170))="","",OFFSET('Sanitation Data'!$G$29,0,10*ROW('Sanitation Data'!G170)))</f>
        <v/>
      </c>
      <c r="DB176" s="296" t="str">
        <f ca="true">+IF(OFFSET('Sanitation Data'!$G$30,0,10*ROW('Sanitation Data'!G170))="","",OFFSET('Sanitation Data'!$G$30,0,10*ROW('Sanitation Data'!G170)))</f>
        <v/>
      </c>
      <c r="DC176" s="296" t="str">
        <f ca="true">+IF(OFFSET('Sanitation Data'!$G$31,0,10*ROW('Sanitation Data'!G170))="","",OFFSET('Sanitation Data'!$G$31,0,10*ROW('Sanitation Data'!G170)))</f>
        <v/>
      </c>
      <c r="DD176" s="296" t="str">
        <f ca="true">+IF(OFFSET('Sanitation Data'!$G$32,0,10*ROW('Sanitation Data'!G170))="","",OFFSET('Sanitation Data'!$G$32,0,10*ROW('Sanitation Data'!G170)))</f>
        <v/>
      </c>
      <c r="DE176" s="296" t="str">
        <f ca="true">+IF(OFFSET('Sanitation Data'!$H$28,0,10*ROW('Sanitation Data'!H170))="","",OFFSET('Sanitation Data'!$H$28,0,10*ROW('Sanitation Data'!H170)))</f>
        <v/>
      </c>
      <c r="DF176" s="296" t="str">
        <f ca="true">+IF(OFFSET('Sanitation Data'!$H$29,0,10*ROW('Sanitation Data'!H170))="","",OFFSET('Sanitation Data'!$H$29,0,10*ROW('Sanitation Data'!H170)))</f>
        <v/>
      </c>
      <c r="DG176" s="296" t="str">
        <f ca="true">+IF(OFFSET('Sanitation Data'!$H$30,0,10*ROW('Sanitation Data'!H170))="","",OFFSET('Sanitation Data'!$H$30,0,10*ROW('Sanitation Data'!H170)))</f>
        <v/>
      </c>
      <c r="DH176" s="296" t="str">
        <f ca="true">+IF(OFFSET('Sanitation Data'!$H$31,0,10*ROW('Sanitation Data'!H170))="","",OFFSET('Sanitation Data'!$H$31,0,10*ROW('Sanitation Data'!H170)))</f>
        <v/>
      </c>
      <c r="DI176" s="296" t="str">
        <f ca="true">+IF(OFFSET('Sanitation Data'!$H$32,0,10*ROW('Sanitation Data'!H170))="","",OFFSET('Sanitation Data'!$H$32,0,10*ROW('Sanitation Data'!H170)))</f>
        <v/>
      </c>
      <c r="DJ176" s="296" t="str">
        <f ca="true">+IF(OFFSET('Sanitation Data'!$I$28,0,10*ROW('Sanitation Data'!I170))="","",OFFSET('Sanitation Data'!$I$28,0,10*ROW('Sanitation Data'!I170)))</f>
        <v/>
      </c>
      <c r="DK176" s="296" t="str">
        <f ca="true">+IF(OFFSET('Sanitation Data'!$I$29,0,10*ROW('Sanitation Data'!I170))="","",OFFSET('Sanitation Data'!$I$29,0,10*ROW('Sanitation Data'!I170)))</f>
        <v/>
      </c>
      <c r="DL176" s="296" t="str">
        <f ca="true">+IF(OFFSET('Sanitation Data'!$I$30,0,10*ROW('Sanitation Data'!I170))="","",OFFSET('Sanitation Data'!$I$30,0,10*ROW('Sanitation Data'!I170)))</f>
        <v/>
      </c>
      <c r="DM176" s="296" t="str">
        <f ca="true">+IF(OFFSET('Sanitation Data'!$I$31,0,10*ROW('Sanitation Data'!I170))="","",OFFSET('Sanitation Data'!$I$31,0,10*ROW('Sanitation Data'!I170)))</f>
        <v/>
      </c>
      <c r="DN176" s="296" t="str">
        <f ca="true">+IF(OFFSET('Sanitation Data'!$I$32,0,10*ROW('Sanitation Data'!I170))="","",OFFSET('Sanitation Data'!$I$32,0,10*ROW('Sanitation Data'!I170)))</f>
        <v/>
      </c>
      <c r="DO176" s="296" t="str">
        <f ca="true">+IF(OFFSET('Hygiene Data'!$D$11,0,10*ROW('Hygiene Data'!D170))="","",OFFSET('Hygiene Data'!$D$11,0,10*ROW('Hygiene Data'!D170)))</f>
        <v/>
      </c>
      <c r="DP176" s="296" t="str">
        <f ca="true">+IF(OFFSET('Hygiene Data'!$D$12,0,10*ROW('Hygiene Data'!D170))="","",OFFSET('Hygiene Data'!$D$12,0,10*ROW('Hygiene Data'!D170)))</f>
        <v/>
      </c>
      <c r="DQ176" s="296" t="str">
        <f ca="true">+IF(OFFSET('Hygiene Data'!$D$13,0,10*ROW('Hygiene Data'!D170))="","",OFFSET('Hygiene Data'!$D$13,0,10*ROW('Hygiene Data'!D170)))</f>
        <v/>
      </c>
      <c r="DR176" s="296" t="str">
        <f ca="true">+IF(OFFSET('Hygiene Data'!$E$11,0,10*ROW('Hygiene Data'!E170))="","",OFFSET('Hygiene Data'!$E$11,0,10*ROW('Hygiene Data'!E170)))</f>
        <v/>
      </c>
      <c r="DS176" s="296" t="str">
        <f ca="true">+IF(OFFSET('Hygiene Data'!$E$12,0,10*ROW('Hygiene Data'!E170))="","",OFFSET('Hygiene Data'!$E$12,0,10*ROW('Hygiene Data'!E170)))</f>
        <v/>
      </c>
      <c r="DT176" s="296" t="str">
        <f ca="true">+IF(OFFSET('Hygiene Data'!$E$13,0,10*ROW('Hygiene Data'!E170))="","",OFFSET('Hygiene Data'!$E$13,0,10*ROW('Hygiene Data'!E170)))</f>
        <v/>
      </c>
      <c r="DU176" s="296" t="str">
        <f ca="true">+IF(OFFSET('Hygiene Data'!$F$11,0,10*ROW('Hygiene Data'!F170))="","",OFFSET('Hygiene Data'!$F$11,0,10*ROW('Hygiene Data'!F170)))</f>
        <v/>
      </c>
      <c r="DV176" s="296" t="str">
        <f ca="true">+IF(OFFSET('Hygiene Data'!$F$12,0,10*ROW('Hygiene Data'!F170))="","",OFFSET('Hygiene Data'!$F$12,0,10*ROW('Hygiene Data'!F170)))</f>
        <v/>
      </c>
      <c r="DW176" s="296" t="str">
        <f ca="true">+IF(OFFSET('Hygiene Data'!$F$13,0,10*ROW('Hygiene Data'!F170))="","",OFFSET('Hygiene Data'!$F$13,0,10*ROW('Hygiene Data'!F170)))</f>
        <v/>
      </c>
      <c r="DX176" s="296" t="str">
        <f ca="true">+IF(OFFSET('Hygiene Data'!$G$11,0,10*ROW('Hygiene Data'!G170))="","",OFFSET('Hygiene Data'!$G$11,0,10*ROW('Hygiene Data'!G170)))</f>
        <v/>
      </c>
      <c r="DY176" s="296" t="str">
        <f ca="true">+IF(OFFSET('Hygiene Data'!$G$12,0,10*ROW('Hygiene Data'!G170))="","",OFFSET('Hygiene Data'!$G$12,0,10*ROW('Hygiene Data'!G170)))</f>
        <v/>
      </c>
      <c r="DZ176" s="296" t="str">
        <f ca="true">+IF(OFFSET('Hygiene Data'!$G$13,0,10*ROW('Hygiene Data'!G170))="","",OFFSET('Hygiene Data'!$G$13,0,10*ROW('Hygiene Data'!G170)))</f>
        <v/>
      </c>
      <c r="EA176" s="296" t="str">
        <f ca="true">+IF(OFFSET('Hygiene Data'!$H$11,0,10*ROW('Hygiene Data'!H170))="","",OFFSET('Hygiene Data'!$H$11,0,10*ROW('Hygiene Data'!H170)))</f>
        <v/>
      </c>
      <c r="EB176" s="296" t="str">
        <f ca="true">+IF(OFFSET('Hygiene Data'!$H$12,0,10*ROW('Hygiene Data'!H170))="","",OFFSET('Hygiene Data'!$H$12,0,10*ROW('Hygiene Data'!H170)))</f>
        <v/>
      </c>
      <c r="EC176" s="296" t="str">
        <f ca="true">+IF(OFFSET('Hygiene Data'!$H$13,0,10*ROW('Hygiene Data'!H170))="","",OFFSET('Hygiene Data'!$H$13,0,10*ROW('Hygiene Data'!H170)))</f>
        <v/>
      </c>
      <c r="ED176" s="296" t="str">
        <f ca="true">+IF(OFFSET('Hygiene Data'!$I$11,0,10*ROW('Hygiene Data'!I170))="","",OFFSET('Hygiene Data'!$I$11,0,10*ROW('Hygiene Data'!I170)))</f>
        <v/>
      </c>
      <c r="EE176" s="296" t="str">
        <f ca="true">+IF(OFFSET('Hygiene Data'!$I$12,0,10*ROW('Hygiene Data'!I170))="","",OFFSET('Hygiene Data'!$I$12,0,10*ROW('Hygiene Data'!I170)))</f>
        <v/>
      </c>
      <c r="EF176" s="296"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8" t="str">
        <f t="shared" ca="true" si="2"/>
        <v/>
      </c>
      <c r="D177" s="9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6"/>
      <c r="BS177" s="296" t="str">
        <f ca="true">+IF(OFFSET('Water Data'!$D$27,0,10*ROW('Water Data'!D171))="","",OFFSET('Water Data'!$D$27,0,10*ROW('Water Data'!D171)))</f>
        <v/>
      </c>
      <c r="BT177" s="296" t="str">
        <f ca="true">+IF(OFFSET('Water Data'!$D$28,0,10*ROW('Water Data'!D171))="","",OFFSET('Water Data'!$D$28,0,10*ROW('Water Data'!D171)))</f>
        <v/>
      </c>
      <c r="BU177" s="296" t="str">
        <f ca="true">+IF(OFFSET('Water Data'!$D$29,0,10*ROW('Water Data'!D171))="","",OFFSET('Water Data'!$D$29,0,10*ROW('Water Data'!D171)))</f>
        <v/>
      </c>
      <c r="BV177" s="296" t="str">
        <f ca="true">+IF(OFFSET('Water Data'!$E$27,0,10*ROW('Water Data'!E171))="","",OFFSET('Water Data'!$E$27,0,10*ROW('Water Data'!E171)))</f>
        <v/>
      </c>
      <c r="BW177" s="296" t="str">
        <f ca="true">+IF(OFFSET('Water Data'!$E$28,0,10*ROW('Water Data'!E171))="","",OFFSET('Water Data'!$E$28,0,10*ROW('Water Data'!E171)))</f>
        <v/>
      </c>
      <c r="BX177" s="296" t="str">
        <f ca="true">+IF(OFFSET('Water Data'!$E$29,0,10*ROW('Water Data'!E171))="","",OFFSET('Water Data'!$E$29,0,10*ROW('Water Data'!E171)))</f>
        <v/>
      </c>
      <c r="BY177" s="296" t="str">
        <f ca="true">+IF(OFFSET('Water Data'!$F$27,0,10*ROW('Water Data'!F171))="","",OFFSET('Water Data'!$F$27,0,10*ROW('Water Data'!F171)))</f>
        <v/>
      </c>
      <c r="BZ177" s="296" t="str">
        <f ca="true">+IF(OFFSET('Water Data'!$F$28,0,10*ROW('Water Data'!F171))="","",OFFSET('Water Data'!$F$28,0,10*ROW('Water Data'!F171)))</f>
        <v/>
      </c>
      <c r="CA177" s="296" t="str">
        <f ca="true">+IF(OFFSET('Water Data'!$F$29,0,10*ROW('Water Data'!F171))="","",OFFSET('Water Data'!$F$29,0,10*ROW('Water Data'!F171)))</f>
        <v/>
      </c>
      <c r="CB177" s="296" t="str">
        <f ca="true">+IF(OFFSET('Water Data'!$G$27,0,10*ROW('Water Data'!G171))="","",OFFSET('Water Data'!$G$27,0,10*ROW('Water Data'!G171)))</f>
        <v/>
      </c>
      <c r="CC177" s="296" t="str">
        <f ca="true">+IF(OFFSET('Water Data'!$G$28,0,10*ROW('Water Data'!G171))="","",OFFSET('Water Data'!$G$28,0,10*ROW('Water Data'!G171)))</f>
        <v/>
      </c>
      <c r="CD177" s="296" t="str">
        <f ca="true">+IF(OFFSET('Water Data'!$G$29,0,10*ROW('Water Data'!G171))="","",OFFSET('Water Data'!$G$29,0,10*ROW('Water Data'!G171)))</f>
        <v/>
      </c>
      <c r="CE177" s="296" t="str">
        <f ca="true">+IF(OFFSET('Water Data'!$H$27,0,10*ROW('Water Data'!H171))="","",OFFSET('Water Data'!$H$27,0,10*ROW('Water Data'!H171)))</f>
        <v/>
      </c>
      <c r="CF177" s="296" t="str">
        <f ca="true">+IF(OFFSET('Water Data'!$H$28,0,10*ROW('Water Data'!H171))="","",OFFSET('Water Data'!$H$28,0,10*ROW('Water Data'!H171)))</f>
        <v/>
      </c>
      <c r="CG177" s="296" t="str">
        <f ca="true">+IF(OFFSET('Water Data'!$H$29,0,10*ROW('Water Data'!H171))="","",OFFSET('Water Data'!$H$29,0,10*ROW('Water Data'!H171)))</f>
        <v/>
      </c>
      <c r="CH177" s="296" t="str">
        <f ca="true">+IF(OFFSET('Water Data'!$I$27,0,10*ROW('Water Data'!I171))="","",OFFSET('Water Data'!$I$27,0,10*ROW('Water Data'!I171)))</f>
        <v/>
      </c>
      <c r="CI177" s="296" t="str">
        <f ca="true">+IF(OFFSET('Water Data'!$I$28,0,10*ROW('Water Data'!I171))="","",OFFSET('Water Data'!$I$28,0,10*ROW('Water Data'!I171)))</f>
        <v/>
      </c>
      <c r="CJ177" s="296" t="str">
        <f ca="true">+IF(OFFSET('Water Data'!$I$29,0,10*ROW('Water Data'!I171))="","",OFFSET('Water Data'!$I$29,0,10*ROW('Water Data'!I171)))</f>
        <v/>
      </c>
      <c r="CK177" s="296" t="str">
        <f ca="true">+IF(OFFSET('Sanitation Data'!$D$28,0,10*ROW('Sanitation Data'!D171))="","",OFFSET('Sanitation Data'!$D$28,0,10*ROW('Sanitation Data'!D171)))</f>
        <v/>
      </c>
      <c r="CL177" s="296" t="str">
        <f ca="true">+IF(OFFSET('Sanitation Data'!$D$29,0,10*ROW('Sanitation Data'!D171))="","",OFFSET('Sanitation Data'!$D$29,0,10*ROW('Sanitation Data'!D171)))</f>
        <v/>
      </c>
      <c r="CM177" s="296" t="str">
        <f ca="true">+IF(OFFSET('Sanitation Data'!$D$30,0,10*ROW('Sanitation Data'!D171))="","",OFFSET('Sanitation Data'!$D$30,0,10*ROW('Sanitation Data'!D171)))</f>
        <v/>
      </c>
      <c r="CN177" s="296" t="str">
        <f ca="true">+IF(OFFSET('Sanitation Data'!$D$31,0,10*ROW('Sanitation Data'!D171))="","",OFFSET('Sanitation Data'!$D$31,0,10*ROW('Sanitation Data'!D171)))</f>
        <v/>
      </c>
      <c r="CO177" s="296" t="str">
        <f ca="true">+IF(OFFSET('Sanitation Data'!$D$32,0,10*ROW('Sanitation Data'!D171))="","",OFFSET('Sanitation Data'!$D$32,0,10*ROW('Sanitation Data'!D171)))</f>
        <v/>
      </c>
      <c r="CP177" s="296" t="str">
        <f ca="true">+IF(OFFSET('Sanitation Data'!$E$28,0,10*ROW('Sanitation Data'!E171))="","",OFFSET('Sanitation Data'!$E$28,0,10*ROW('Sanitation Data'!E171)))</f>
        <v/>
      </c>
      <c r="CQ177" s="296" t="str">
        <f ca="true">+IF(OFFSET('Sanitation Data'!$E$29,0,10*ROW('Sanitation Data'!E171))="","",OFFSET('Sanitation Data'!$E$29,0,10*ROW('Sanitation Data'!E171)))</f>
        <v/>
      </c>
      <c r="CR177" s="296" t="str">
        <f ca="true">+IF(OFFSET('Sanitation Data'!$E$30,0,10*ROW('Sanitation Data'!E171))="","",OFFSET('Sanitation Data'!$E$30,0,10*ROW('Sanitation Data'!E171)))</f>
        <v/>
      </c>
      <c r="CS177" s="296" t="str">
        <f ca="true">+IF(OFFSET('Sanitation Data'!$E$31,0,10*ROW('Sanitation Data'!E171))="","",OFFSET('Sanitation Data'!$E$31,0,10*ROW('Sanitation Data'!E171)))</f>
        <v/>
      </c>
      <c r="CT177" s="296" t="str">
        <f ca="true">+IF(OFFSET('Sanitation Data'!$E$32,0,10*ROW('Sanitation Data'!E171))="","",OFFSET('Sanitation Data'!$E$32,0,10*ROW('Sanitation Data'!E171)))</f>
        <v/>
      </c>
      <c r="CU177" s="296" t="str">
        <f ca="true">+IF(OFFSET('Sanitation Data'!$F$28,0,10*ROW('Sanitation Data'!F171))="","",OFFSET('Sanitation Data'!$F$28,0,10*ROW('Sanitation Data'!F171)))</f>
        <v/>
      </c>
      <c r="CV177" s="296" t="str">
        <f ca="true">+IF(OFFSET('Sanitation Data'!$F$29,0,10*ROW('Sanitation Data'!F171))="","",OFFSET('Sanitation Data'!$F$29,0,10*ROW('Sanitation Data'!F171)))</f>
        <v/>
      </c>
      <c r="CW177" s="296" t="str">
        <f ca="true">+IF(OFFSET('Sanitation Data'!$F$30,0,10*ROW('Sanitation Data'!F171))="","",OFFSET('Sanitation Data'!$F$30,0,10*ROW('Sanitation Data'!F171)))</f>
        <v/>
      </c>
      <c r="CX177" s="296" t="str">
        <f ca="true">+IF(OFFSET('Sanitation Data'!$F$31,0,10*ROW('Sanitation Data'!F171))="","",OFFSET('Sanitation Data'!$F$31,0,10*ROW('Sanitation Data'!F171)))</f>
        <v/>
      </c>
      <c r="CY177" s="296" t="str">
        <f ca="true">+IF(OFFSET('Sanitation Data'!$F$32,0,10*ROW('Sanitation Data'!F171))="","",OFFSET('Sanitation Data'!$F$32,0,10*ROW('Sanitation Data'!F171)))</f>
        <v/>
      </c>
      <c r="CZ177" s="296" t="str">
        <f ca="true">+IF(OFFSET('Sanitation Data'!$G$28,0,10*ROW('Sanitation Data'!G171))="","",OFFSET('Sanitation Data'!$G$28,0,10*ROW('Sanitation Data'!G171)))</f>
        <v/>
      </c>
      <c r="DA177" s="296" t="str">
        <f ca="true">+IF(OFFSET('Sanitation Data'!$G$29,0,10*ROW('Sanitation Data'!G171))="","",OFFSET('Sanitation Data'!$G$29,0,10*ROW('Sanitation Data'!G171)))</f>
        <v/>
      </c>
      <c r="DB177" s="296" t="str">
        <f ca="true">+IF(OFFSET('Sanitation Data'!$G$30,0,10*ROW('Sanitation Data'!G171))="","",OFFSET('Sanitation Data'!$G$30,0,10*ROW('Sanitation Data'!G171)))</f>
        <v/>
      </c>
      <c r="DC177" s="296" t="str">
        <f ca="true">+IF(OFFSET('Sanitation Data'!$G$31,0,10*ROW('Sanitation Data'!G171))="","",OFFSET('Sanitation Data'!$G$31,0,10*ROW('Sanitation Data'!G171)))</f>
        <v/>
      </c>
      <c r="DD177" s="296" t="str">
        <f ca="true">+IF(OFFSET('Sanitation Data'!$G$32,0,10*ROW('Sanitation Data'!G171))="","",OFFSET('Sanitation Data'!$G$32,0,10*ROW('Sanitation Data'!G171)))</f>
        <v/>
      </c>
      <c r="DE177" s="296" t="str">
        <f ca="true">+IF(OFFSET('Sanitation Data'!$H$28,0,10*ROW('Sanitation Data'!H171))="","",OFFSET('Sanitation Data'!$H$28,0,10*ROW('Sanitation Data'!H171)))</f>
        <v/>
      </c>
      <c r="DF177" s="296" t="str">
        <f ca="true">+IF(OFFSET('Sanitation Data'!$H$29,0,10*ROW('Sanitation Data'!H171))="","",OFFSET('Sanitation Data'!$H$29,0,10*ROW('Sanitation Data'!H171)))</f>
        <v/>
      </c>
      <c r="DG177" s="296" t="str">
        <f ca="true">+IF(OFFSET('Sanitation Data'!$H$30,0,10*ROW('Sanitation Data'!H171))="","",OFFSET('Sanitation Data'!$H$30,0,10*ROW('Sanitation Data'!H171)))</f>
        <v/>
      </c>
      <c r="DH177" s="296" t="str">
        <f ca="true">+IF(OFFSET('Sanitation Data'!$H$31,0,10*ROW('Sanitation Data'!H171))="","",OFFSET('Sanitation Data'!$H$31,0,10*ROW('Sanitation Data'!H171)))</f>
        <v/>
      </c>
      <c r="DI177" s="296" t="str">
        <f ca="true">+IF(OFFSET('Sanitation Data'!$H$32,0,10*ROW('Sanitation Data'!H171))="","",OFFSET('Sanitation Data'!$H$32,0,10*ROW('Sanitation Data'!H171)))</f>
        <v/>
      </c>
      <c r="DJ177" s="296" t="str">
        <f ca="true">+IF(OFFSET('Sanitation Data'!$I$28,0,10*ROW('Sanitation Data'!I171))="","",OFFSET('Sanitation Data'!$I$28,0,10*ROW('Sanitation Data'!I171)))</f>
        <v/>
      </c>
      <c r="DK177" s="296" t="str">
        <f ca="true">+IF(OFFSET('Sanitation Data'!$I$29,0,10*ROW('Sanitation Data'!I171))="","",OFFSET('Sanitation Data'!$I$29,0,10*ROW('Sanitation Data'!I171)))</f>
        <v/>
      </c>
      <c r="DL177" s="296" t="str">
        <f ca="true">+IF(OFFSET('Sanitation Data'!$I$30,0,10*ROW('Sanitation Data'!I171))="","",OFFSET('Sanitation Data'!$I$30,0,10*ROW('Sanitation Data'!I171)))</f>
        <v/>
      </c>
      <c r="DM177" s="296" t="str">
        <f ca="true">+IF(OFFSET('Sanitation Data'!$I$31,0,10*ROW('Sanitation Data'!I171))="","",OFFSET('Sanitation Data'!$I$31,0,10*ROW('Sanitation Data'!I171)))</f>
        <v/>
      </c>
      <c r="DN177" s="296" t="str">
        <f ca="true">+IF(OFFSET('Sanitation Data'!$I$32,0,10*ROW('Sanitation Data'!I171))="","",OFFSET('Sanitation Data'!$I$32,0,10*ROW('Sanitation Data'!I171)))</f>
        <v/>
      </c>
      <c r="DO177" s="296" t="str">
        <f ca="true">+IF(OFFSET('Hygiene Data'!$D$11,0,10*ROW('Hygiene Data'!D171))="","",OFFSET('Hygiene Data'!$D$11,0,10*ROW('Hygiene Data'!D171)))</f>
        <v/>
      </c>
      <c r="DP177" s="296" t="str">
        <f ca="true">+IF(OFFSET('Hygiene Data'!$D$12,0,10*ROW('Hygiene Data'!D171))="","",OFFSET('Hygiene Data'!$D$12,0,10*ROW('Hygiene Data'!D171)))</f>
        <v/>
      </c>
      <c r="DQ177" s="296" t="str">
        <f ca="true">+IF(OFFSET('Hygiene Data'!$D$13,0,10*ROW('Hygiene Data'!D171))="","",OFFSET('Hygiene Data'!$D$13,0,10*ROW('Hygiene Data'!D171)))</f>
        <v/>
      </c>
      <c r="DR177" s="296" t="str">
        <f ca="true">+IF(OFFSET('Hygiene Data'!$E$11,0,10*ROW('Hygiene Data'!E171))="","",OFFSET('Hygiene Data'!$E$11,0,10*ROW('Hygiene Data'!E171)))</f>
        <v/>
      </c>
      <c r="DS177" s="296" t="str">
        <f ca="true">+IF(OFFSET('Hygiene Data'!$E$12,0,10*ROW('Hygiene Data'!E171))="","",OFFSET('Hygiene Data'!$E$12,0,10*ROW('Hygiene Data'!E171)))</f>
        <v/>
      </c>
      <c r="DT177" s="296" t="str">
        <f ca="true">+IF(OFFSET('Hygiene Data'!$E$13,0,10*ROW('Hygiene Data'!E171))="","",OFFSET('Hygiene Data'!$E$13,0,10*ROW('Hygiene Data'!E171)))</f>
        <v/>
      </c>
      <c r="DU177" s="296" t="str">
        <f ca="true">+IF(OFFSET('Hygiene Data'!$F$11,0,10*ROW('Hygiene Data'!F171))="","",OFFSET('Hygiene Data'!$F$11,0,10*ROW('Hygiene Data'!F171)))</f>
        <v/>
      </c>
      <c r="DV177" s="296" t="str">
        <f ca="true">+IF(OFFSET('Hygiene Data'!$F$12,0,10*ROW('Hygiene Data'!F171))="","",OFFSET('Hygiene Data'!$F$12,0,10*ROW('Hygiene Data'!F171)))</f>
        <v/>
      </c>
      <c r="DW177" s="296" t="str">
        <f ca="true">+IF(OFFSET('Hygiene Data'!$F$13,0,10*ROW('Hygiene Data'!F171))="","",OFFSET('Hygiene Data'!$F$13,0,10*ROW('Hygiene Data'!F171)))</f>
        <v/>
      </c>
      <c r="DX177" s="296" t="str">
        <f ca="true">+IF(OFFSET('Hygiene Data'!$G$11,0,10*ROW('Hygiene Data'!G171))="","",OFFSET('Hygiene Data'!$G$11,0,10*ROW('Hygiene Data'!G171)))</f>
        <v/>
      </c>
      <c r="DY177" s="296" t="str">
        <f ca="true">+IF(OFFSET('Hygiene Data'!$G$12,0,10*ROW('Hygiene Data'!G171))="","",OFFSET('Hygiene Data'!$G$12,0,10*ROW('Hygiene Data'!G171)))</f>
        <v/>
      </c>
      <c r="DZ177" s="296" t="str">
        <f ca="true">+IF(OFFSET('Hygiene Data'!$G$13,0,10*ROW('Hygiene Data'!G171))="","",OFFSET('Hygiene Data'!$G$13,0,10*ROW('Hygiene Data'!G171)))</f>
        <v/>
      </c>
      <c r="EA177" s="296" t="str">
        <f ca="true">+IF(OFFSET('Hygiene Data'!$H$11,0,10*ROW('Hygiene Data'!H171))="","",OFFSET('Hygiene Data'!$H$11,0,10*ROW('Hygiene Data'!H171)))</f>
        <v/>
      </c>
      <c r="EB177" s="296" t="str">
        <f ca="true">+IF(OFFSET('Hygiene Data'!$H$12,0,10*ROW('Hygiene Data'!H171))="","",OFFSET('Hygiene Data'!$H$12,0,10*ROW('Hygiene Data'!H171)))</f>
        <v/>
      </c>
      <c r="EC177" s="296" t="str">
        <f ca="true">+IF(OFFSET('Hygiene Data'!$H$13,0,10*ROW('Hygiene Data'!H171))="","",OFFSET('Hygiene Data'!$H$13,0,10*ROW('Hygiene Data'!H171)))</f>
        <v/>
      </c>
      <c r="ED177" s="296" t="str">
        <f ca="true">+IF(OFFSET('Hygiene Data'!$I$11,0,10*ROW('Hygiene Data'!I171))="","",OFFSET('Hygiene Data'!$I$11,0,10*ROW('Hygiene Data'!I171)))</f>
        <v/>
      </c>
      <c r="EE177" s="296" t="str">
        <f ca="true">+IF(OFFSET('Hygiene Data'!$I$12,0,10*ROW('Hygiene Data'!I171))="","",OFFSET('Hygiene Data'!$I$12,0,10*ROW('Hygiene Data'!I171)))</f>
        <v/>
      </c>
      <c r="EF177" s="296"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8" t="str">
        <f t="shared" ca="true" si="2"/>
        <v/>
      </c>
      <c r="D178" s="9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6"/>
      <c r="BS178" s="296" t="str">
        <f ca="true">+IF(OFFSET('Water Data'!$D$27,0,10*ROW('Water Data'!D172))="","",OFFSET('Water Data'!$D$27,0,10*ROW('Water Data'!D172)))</f>
        <v/>
      </c>
      <c r="BT178" s="296" t="str">
        <f ca="true">+IF(OFFSET('Water Data'!$D$28,0,10*ROW('Water Data'!D172))="","",OFFSET('Water Data'!$D$28,0,10*ROW('Water Data'!D172)))</f>
        <v/>
      </c>
      <c r="BU178" s="296" t="str">
        <f ca="true">+IF(OFFSET('Water Data'!$D$29,0,10*ROW('Water Data'!D172))="","",OFFSET('Water Data'!$D$29,0,10*ROW('Water Data'!D172)))</f>
        <v/>
      </c>
      <c r="BV178" s="296" t="str">
        <f ca="true">+IF(OFFSET('Water Data'!$E$27,0,10*ROW('Water Data'!E172))="","",OFFSET('Water Data'!$E$27,0,10*ROW('Water Data'!E172)))</f>
        <v/>
      </c>
      <c r="BW178" s="296" t="str">
        <f ca="true">+IF(OFFSET('Water Data'!$E$28,0,10*ROW('Water Data'!E172))="","",OFFSET('Water Data'!$E$28,0,10*ROW('Water Data'!E172)))</f>
        <v/>
      </c>
      <c r="BX178" s="296" t="str">
        <f ca="true">+IF(OFFSET('Water Data'!$E$29,0,10*ROW('Water Data'!E172))="","",OFFSET('Water Data'!$E$29,0,10*ROW('Water Data'!E172)))</f>
        <v/>
      </c>
      <c r="BY178" s="296" t="str">
        <f ca="true">+IF(OFFSET('Water Data'!$F$27,0,10*ROW('Water Data'!F172))="","",OFFSET('Water Data'!$F$27,0,10*ROW('Water Data'!F172)))</f>
        <v/>
      </c>
      <c r="BZ178" s="296" t="str">
        <f ca="true">+IF(OFFSET('Water Data'!$F$28,0,10*ROW('Water Data'!F172))="","",OFFSET('Water Data'!$F$28,0,10*ROW('Water Data'!F172)))</f>
        <v/>
      </c>
      <c r="CA178" s="296" t="str">
        <f ca="true">+IF(OFFSET('Water Data'!$F$29,0,10*ROW('Water Data'!F172))="","",OFFSET('Water Data'!$F$29,0,10*ROW('Water Data'!F172)))</f>
        <v/>
      </c>
      <c r="CB178" s="296" t="str">
        <f ca="true">+IF(OFFSET('Water Data'!$G$27,0,10*ROW('Water Data'!G172))="","",OFFSET('Water Data'!$G$27,0,10*ROW('Water Data'!G172)))</f>
        <v/>
      </c>
      <c r="CC178" s="296" t="str">
        <f ca="true">+IF(OFFSET('Water Data'!$G$28,0,10*ROW('Water Data'!G172))="","",OFFSET('Water Data'!$G$28,0,10*ROW('Water Data'!G172)))</f>
        <v/>
      </c>
      <c r="CD178" s="296" t="str">
        <f ca="true">+IF(OFFSET('Water Data'!$G$29,0,10*ROW('Water Data'!G172))="","",OFFSET('Water Data'!$G$29,0,10*ROW('Water Data'!G172)))</f>
        <v/>
      </c>
      <c r="CE178" s="296" t="str">
        <f ca="true">+IF(OFFSET('Water Data'!$H$27,0,10*ROW('Water Data'!H172))="","",OFFSET('Water Data'!$H$27,0,10*ROW('Water Data'!H172)))</f>
        <v/>
      </c>
      <c r="CF178" s="296" t="str">
        <f ca="true">+IF(OFFSET('Water Data'!$H$28,0,10*ROW('Water Data'!H172))="","",OFFSET('Water Data'!$H$28,0,10*ROW('Water Data'!H172)))</f>
        <v/>
      </c>
      <c r="CG178" s="296" t="str">
        <f ca="true">+IF(OFFSET('Water Data'!$H$29,0,10*ROW('Water Data'!H172))="","",OFFSET('Water Data'!$H$29,0,10*ROW('Water Data'!H172)))</f>
        <v/>
      </c>
      <c r="CH178" s="296" t="str">
        <f ca="true">+IF(OFFSET('Water Data'!$I$27,0,10*ROW('Water Data'!I172))="","",OFFSET('Water Data'!$I$27,0,10*ROW('Water Data'!I172)))</f>
        <v/>
      </c>
      <c r="CI178" s="296" t="str">
        <f ca="true">+IF(OFFSET('Water Data'!$I$28,0,10*ROW('Water Data'!I172))="","",OFFSET('Water Data'!$I$28,0,10*ROW('Water Data'!I172)))</f>
        <v/>
      </c>
      <c r="CJ178" s="296" t="str">
        <f ca="true">+IF(OFFSET('Water Data'!$I$29,0,10*ROW('Water Data'!I172))="","",OFFSET('Water Data'!$I$29,0,10*ROW('Water Data'!I172)))</f>
        <v/>
      </c>
      <c r="CK178" s="296" t="str">
        <f ca="true">+IF(OFFSET('Sanitation Data'!$D$28,0,10*ROW('Sanitation Data'!D172))="","",OFFSET('Sanitation Data'!$D$28,0,10*ROW('Sanitation Data'!D172)))</f>
        <v/>
      </c>
      <c r="CL178" s="296" t="str">
        <f ca="true">+IF(OFFSET('Sanitation Data'!$D$29,0,10*ROW('Sanitation Data'!D172))="","",OFFSET('Sanitation Data'!$D$29,0,10*ROW('Sanitation Data'!D172)))</f>
        <v/>
      </c>
      <c r="CM178" s="296" t="str">
        <f ca="true">+IF(OFFSET('Sanitation Data'!$D$30,0,10*ROW('Sanitation Data'!D172))="","",OFFSET('Sanitation Data'!$D$30,0,10*ROW('Sanitation Data'!D172)))</f>
        <v/>
      </c>
      <c r="CN178" s="296" t="str">
        <f ca="true">+IF(OFFSET('Sanitation Data'!$D$31,0,10*ROW('Sanitation Data'!D172))="","",OFFSET('Sanitation Data'!$D$31,0,10*ROW('Sanitation Data'!D172)))</f>
        <v/>
      </c>
      <c r="CO178" s="296" t="str">
        <f ca="true">+IF(OFFSET('Sanitation Data'!$D$32,0,10*ROW('Sanitation Data'!D172))="","",OFFSET('Sanitation Data'!$D$32,0,10*ROW('Sanitation Data'!D172)))</f>
        <v/>
      </c>
      <c r="CP178" s="296" t="str">
        <f ca="true">+IF(OFFSET('Sanitation Data'!$E$28,0,10*ROW('Sanitation Data'!E172))="","",OFFSET('Sanitation Data'!$E$28,0,10*ROW('Sanitation Data'!E172)))</f>
        <v/>
      </c>
      <c r="CQ178" s="296" t="str">
        <f ca="true">+IF(OFFSET('Sanitation Data'!$E$29,0,10*ROW('Sanitation Data'!E172))="","",OFFSET('Sanitation Data'!$E$29,0,10*ROW('Sanitation Data'!E172)))</f>
        <v/>
      </c>
      <c r="CR178" s="296" t="str">
        <f ca="true">+IF(OFFSET('Sanitation Data'!$E$30,0,10*ROW('Sanitation Data'!E172))="","",OFFSET('Sanitation Data'!$E$30,0,10*ROW('Sanitation Data'!E172)))</f>
        <v/>
      </c>
      <c r="CS178" s="296" t="str">
        <f ca="true">+IF(OFFSET('Sanitation Data'!$E$31,0,10*ROW('Sanitation Data'!E172))="","",OFFSET('Sanitation Data'!$E$31,0,10*ROW('Sanitation Data'!E172)))</f>
        <v/>
      </c>
      <c r="CT178" s="296" t="str">
        <f ca="true">+IF(OFFSET('Sanitation Data'!$E$32,0,10*ROW('Sanitation Data'!E172))="","",OFFSET('Sanitation Data'!$E$32,0,10*ROW('Sanitation Data'!E172)))</f>
        <v/>
      </c>
      <c r="CU178" s="296" t="str">
        <f ca="true">+IF(OFFSET('Sanitation Data'!$F$28,0,10*ROW('Sanitation Data'!F172))="","",OFFSET('Sanitation Data'!$F$28,0,10*ROW('Sanitation Data'!F172)))</f>
        <v/>
      </c>
      <c r="CV178" s="296" t="str">
        <f ca="true">+IF(OFFSET('Sanitation Data'!$F$29,0,10*ROW('Sanitation Data'!F172))="","",OFFSET('Sanitation Data'!$F$29,0,10*ROW('Sanitation Data'!F172)))</f>
        <v/>
      </c>
      <c r="CW178" s="296" t="str">
        <f ca="true">+IF(OFFSET('Sanitation Data'!$F$30,0,10*ROW('Sanitation Data'!F172))="","",OFFSET('Sanitation Data'!$F$30,0,10*ROW('Sanitation Data'!F172)))</f>
        <v/>
      </c>
      <c r="CX178" s="296" t="str">
        <f ca="true">+IF(OFFSET('Sanitation Data'!$F$31,0,10*ROW('Sanitation Data'!F172))="","",OFFSET('Sanitation Data'!$F$31,0,10*ROW('Sanitation Data'!F172)))</f>
        <v/>
      </c>
      <c r="CY178" s="296" t="str">
        <f ca="true">+IF(OFFSET('Sanitation Data'!$F$32,0,10*ROW('Sanitation Data'!F172))="","",OFFSET('Sanitation Data'!$F$32,0,10*ROW('Sanitation Data'!F172)))</f>
        <v/>
      </c>
      <c r="CZ178" s="296" t="str">
        <f ca="true">+IF(OFFSET('Sanitation Data'!$G$28,0,10*ROW('Sanitation Data'!G172))="","",OFFSET('Sanitation Data'!$G$28,0,10*ROW('Sanitation Data'!G172)))</f>
        <v/>
      </c>
      <c r="DA178" s="296" t="str">
        <f ca="true">+IF(OFFSET('Sanitation Data'!$G$29,0,10*ROW('Sanitation Data'!G172))="","",OFFSET('Sanitation Data'!$G$29,0,10*ROW('Sanitation Data'!G172)))</f>
        <v/>
      </c>
      <c r="DB178" s="296" t="str">
        <f ca="true">+IF(OFFSET('Sanitation Data'!$G$30,0,10*ROW('Sanitation Data'!G172))="","",OFFSET('Sanitation Data'!$G$30,0,10*ROW('Sanitation Data'!G172)))</f>
        <v/>
      </c>
      <c r="DC178" s="296" t="str">
        <f ca="true">+IF(OFFSET('Sanitation Data'!$G$31,0,10*ROW('Sanitation Data'!G172))="","",OFFSET('Sanitation Data'!$G$31,0,10*ROW('Sanitation Data'!G172)))</f>
        <v/>
      </c>
      <c r="DD178" s="296" t="str">
        <f ca="true">+IF(OFFSET('Sanitation Data'!$G$32,0,10*ROW('Sanitation Data'!G172))="","",OFFSET('Sanitation Data'!$G$32,0,10*ROW('Sanitation Data'!G172)))</f>
        <v/>
      </c>
      <c r="DE178" s="296" t="str">
        <f ca="true">+IF(OFFSET('Sanitation Data'!$H$28,0,10*ROW('Sanitation Data'!H172))="","",OFFSET('Sanitation Data'!$H$28,0,10*ROW('Sanitation Data'!H172)))</f>
        <v/>
      </c>
      <c r="DF178" s="296" t="str">
        <f ca="true">+IF(OFFSET('Sanitation Data'!$H$29,0,10*ROW('Sanitation Data'!H172))="","",OFFSET('Sanitation Data'!$H$29,0,10*ROW('Sanitation Data'!H172)))</f>
        <v/>
      </c>
      <c r="DG178" s="296" t="str">
        <f ca="true">+IF(OFFSET('Sanitation Data'!$H$30,0,10*ROW('Sanitation Data'!H172))="","",OFFSET('Sanitation Data'!$H$30,0,10*ROW('Sanitation Data'!H172)))</f>
        <v/>
      </c>
      <c r="DH178" s="296" t="str">
        <f ca="true">+IF(OFFSET('Sanitation Data'!$H$31,0,10*ROW('Sanitation Data'!H172))="","",OFFSET('Sanitation Data'!$H$31,0,10*ROW('Sanitation Data'!H172)))</f>
        <v/>
      </c>
      <c r="DI178" s="296" t="str">
        <f ca="true">+IF(OFFSET('Sanitation Data'!$H$32,0,10*ROW('Sanitation Data'!H172))="","",OFFSET('Sanitation Data'!$H$32,0,10*ROW('Sanitation Data'!H172)))</f>
        <v/>
      </c>
      <c r="DJ178" s="296" t="str">
        <f ca="true">+IF(OFFSET('Sanitation Data'!$I$28,0,10*ROW('Sanitation Data'!I172))="","",OFFSET('Sanitation Data'!$I$28,0,10*ROW('Sanitation Data'!I172)))</f>
        <v/>
      </c>
      <c r="DK178" s="296" t="str">
        <f ca="true">+IF(OFFSET('Sanitation Data'!$I$29,0,10*ROW('Sanitation Data'!I172))="","",OFFSET('Sanitation Data'!$I$29,0,10*ROW('Sanitation Data'!I172)))</f>
        <v/>
      </c>
      <c r="DL178" s="296" t="str">
        <f ca="true">+IF(OFFSET('Sanitation Data'!$I$30,0,10*ROW('Sanitation Data'!I172))="","",OFFSET('Sanitation Data'!$I$30,0,10*ROW('Sanitation Data'!I172)))</f>
        <v/>
      </c>
      <c r="DM178" s="296" t="str">
        <f ca="true">+IF(OFFSET('Sanitation Data'!$I$31,0,10*ROW('Sanitation Data'!I172))="","",OFFSET('Sanitation Data'!$I$31,0,10*ROW('Sanitation Data'!I172)))</f>
        <v/>
      </c>
      <c r="DN178" s="296" t="str">
        <f ca="true">+IF(OFFSET('Sanitation Data'!$I$32,0,10*ROW('Sanitation Data'!I172))="","",OFFSET('Sanitation Data'!$I$32,0,10*ROW('Sanitation Data'!I172)))</f>
        <v/>
      </c>
      <c r="DO178" s="296" t="str">
        <f ca="true">+IF(OFFSET('Hygiene Data'!$D$11,0,10*ROW('Hygiene Data'!D172))="","",OFFSET('Hygiene Data'!$D$11,0,10*ROW('Hygiene Data'!D172)))</f>
        <v/>
      </c>
      <c r="DP178" s="296" t="str">
        <f ca="true">+IF(OFFSET('Hygiene Data'!$D$12,0,10*ROW('Hygiene Data'!D172))="","",OFFSET('Hygiene Data'!$D$12,0,10*ROW('Hygiene Data'!D172)))</f>
        <v/>
      </c>
      <c r="DQ178" s="296" t="str">
        <f ca="true">+IF(OFFSET('Hygiene Data'!$D$13,0,10*ROW('Hygiene Data'!D172))="","",OFFSET('Hygiene Data'!$D$13,0,10*ROW('Hygiene Data'!D172)))</f>
        <v/>
      </c>
      <c r="DR178" s="296" t="str">
        <f ca="true">+IF(OFFSET('Hygiene Data'!$E$11,0,10*ROW('Hygiene Data'!E172))="","",OFFSET('Hygiene Data'!$E$11,0,10*ROW('Hygiene Data'!E172)))</f>
        <v/>
      </c>
      <c r="DS178" s="296" t="str">
        <f ca="true">+IF(OFFSET('Hygiene Data'!$E$12,0,10*ROW('Hygiene Data'!E172))="","",OFFSET('Hygiene Data'!$E$12,0,10*ROW('Hygiene Data'!E172)))</f>
        <v/>
      </c>
      <c r="DT178" s="296" t="str">
        <f ca="true">+IF(OFFSET('Hygiene Data'!$E$13,0,10*ROW('Hygiene Data'!E172))="","",OFFSET('Hygiene Data'!$E$13,0,10*ROW('Hygiene Data'!E172)))</f>
        <v/>
      </c>
      <c r="DU178" s="296" t="str">
        <f ca="true">+IF(OFFSET('Hygiene Data'!$F$11,0,10*ROW('Hygiene Data'!F172))="","",OFFSET('Hygiene Data'!$F$11,0,10*ROW('Hygiene Data'!F172)))</f>
        <v/>
      </c>
      <c r="DV178" s="296" t="str">
        <f ca="true">+IF(OFFSET('Hygiene Data'!$F$12,0,10*ROW('Hygiene Data'!F172))="","",OFFSET('Hygiene Data'!$F$12,0,10*ROW('Hygiene Data'!F172)))</f>
        <v/>
      </c>
      <c r="DW178" s="296" t="str">
        <f ca="true">+IF(OFFSET('Hygiene Data'!$F$13,0,10*ROW('Hygiene Data'!F172))="","",OFFSET('Hygiene Data'!$F$13,0,10*ROW('Hygiene Data'!F172)))</f>
        <v/>
      </c>
      <c r="DX178" s="296" t="str">
        <f ca="true">+IF(OFFSET('Hygiene Data'!$G$11,0,10*ROW('Hygiene Data'!G172))="","",OFFSET('Hygiene Data'!$G$11,0,10*ROW('Hygiene Data'!G172)))</f>
        <v/>
      </c>
      <c r="DY178" s="296" t="str">
        <f ca="true">+IF(OFFSET('Hygiene Data'!$G$12,0,10*ROW('Hygiene Data'!G172))="","",OFFSET('Hygiene Data'!$G$12,0,10*ROW('Hygiene Data'!G172)))</f>
        <v/>
      </c>
      <c r="DZ178" s="296" t="str">
        <f ca="true">+IF(OFFSET('Hygiene Data'!$G$13,0,10*ROW('Hygiene Data'!G172))="","",OFFSET('Hygiene Data'!$G$13,0,10*ROW('Hygiene Data'!G172)))</f>
        <v/>
      </c>
      <c r="EA178" s="296" t="str">
        <f ca="true">+IF(OFFSET('Hygiene Data'!$H$11,0,10*ROW('Hygiene Data'!H172))="","",OFFSET('Hygiene Data'!$H$11,0,10*ROW('Hygiene Data'!H172)))</f>
        <v/>
      </c>
      <c r="EB178" s="296" t="str">
        <f ca="true">+IF(OFFSET('Hygiene Data'!$H$12,0,10*ROW('Hygiene Data'!H172))="","",OFFSET('Hygiene Data'!$H$12,0,10*ROW('Hygiene Data'!H172)))</f>
        <v/>
      </c>
      <c r="EC178" s="296" t="str">
        <f ca="true">+IF(OFFSET('Hygiene Data'!$H$13,0,10*ROW('Hygiene Data'!H172))="","",OFFSET('Hygiene Data'!$H$13,0,10*ROW('Hygiene Data'!H172)))</f>
        <v/>
      </c>
      <c r="ED178" s="296" t="str">
        <f ca="true">+IF(OFFSET('Hygiene Data'!$I$11,0,10*ROW('Hygiene Data'!I172))="","",OFFSET('Hygiene Data'!$I$11,0,10*ROW('Hygiene Data'!I172)))</f>
        <v/>
      </c>
      <c r="EE178" s="296" t="str">
        <f ca="true">+IF(OFFSET('Hygiene Data'!$I$12,0,10*ROW('Hygiene Data'!I172))="","",OFFSET('Hygiene Data'!$I$12,0,10*ROW('Hygiene Data'!I172)))</f>
        <v/>
      </c>
      <c r="EF178" s="296"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8" t="str">
        <f t="shared" ca="true" si="2"/>
        <v/>
      </c>
      <c r="D179" s="9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6"/>
      <c r="BS179" s="296" t="str">
        <f ca="true">+IF(OFFSET('Water Data'!$D$27,0,10*ROW('Water Data'!D173))="","",OFFSET('Water Data'!$D$27,0,10*ROW('Water Data'!D173)))</f>
        <v/>
      </c>
      <c r="BT179" s="296" t="str">
        <f ca="true">+IF(OFFSET('Water Data'!$D$28,0,10*ROW('Water Data'!D173))="","",OFFSET('Water Data'!$D$28,0,10*ROW('Water Data'!D173)))</f>
        <v/>
      </c>
      <c r="BU179" s="296" t="str">
        <f ca="true">+IF(OFFSET('Water Data'!$D$29,0,10*ROW('Water Data'!D173))="","",OFFSET('Water Data'!$D$29,0,10*ROW('Water Data'!D173)))</f>
        <v/>
      </c>
      <c r="BV179" s="296" t="str">
        <f ca="true">+IF(OFFSET('Water Data'!$E$27,0,10*ROW('Water Data'!E173))="","",OFFSET('Water Data'!$E$27,0,10*ROW('Water Data'!E173)))</f>
        <v/>
      </c>
      <c r="BW179" s="296" t="str">
        <f ca="true">+IF(OFFSET('Water Data'!$E$28,0,10*ROW('Water Data'!E173))="","",OFFSET('Water Data'!$E$28,0,10*ROW('Water Data'!E173)))</f>
        <v/>
      </c>
      <c r="BX179" s="296" t="str">
        <f ca="true">+IF(OFFSET('Water Data'!$E$29,0,10*ROW('Water Data'!E173))="","",OFFSET('Water Data'!$E$29,0,10*ROW('Water Data'!E173)))</f>
        <v/>
      </c>
      <c r="BY179" s="296" t="str">
        <f ca="true">+IF(OFFSET('Water Data'!$F$27,0,10*ROW('Water Data'!F173))="","",OFFSET('Water Data'!$F$27,0,10*ROW('Water Data'!F173)))</f>
        <v/>
      </c>
      <c r="BZ179" s="296" t="str">
        <f ca="true">+IF(OFFSET('Water Data'!$F$28,0,10*ROW('Water Data'!F173))="","",OFFSET('Water Data'!$F$28,0,10*ROW('Water Data'!F173)))</f>
        <v/>
      </c>
      <c r="CA179" s="296" t="str">
        <f ca="true">+IF(OFFSET('Water Data'!$F$29,0,10*ROW('Water Data'!F173))="","",OFFSET('Water Data'!$F$29,0,10*ROW('Water Data'!F173)))</f>
        <v/>
      </c>
      <c r="CB179" s="296" t="str">
        <f ca="true">+IF(OFFSET('Water Data'!$G$27,0,10*ROW('Water Data'!G173))="","",OFFSET('Water Data'!$G$27,0,10*ROW('Water Data'!G173)))</f>
        <v/>
      </c>
      <c r="CC179" s="296" t="str">
        <f ca="true">+IF(OFFSET('Water Data'!$G$28,0,10*ROW('Water Data'!G173))="","",OFFSET('Water Data'!$G$28,0,10*ROW('Water Data'!G173)))</f>
        <v/>
      </c>
      <c r="CD179" s="296" t="str">
        <f ca="true">+IF(OFFSET('Water Data'!$G$29,0,10*ROW('Water Data'!G173))="","",OFFSET('Water Data'!$G$29,0,10*ROW('Water Data'!G173)))</f>
        <v/>
      </c>
      <c r="CE179" s="296" t="str">
        <f ca="true">+IF(OFFSET('Water Data'!$H$27,0,10*ROW('Water Data'!H173))="","",OFFSET('Water Data'!$H$27,0,10*ROW('Water Data'!H173)))</f>
        <v/>
      </c>
      <c r="CF179" s="296" t="str">
        <f ca="true">+IF(OFFSET('Water Data'!$H$28,0,10*ROW('Water Data'!H173))="","",OFFSET('Water Data'!$H$28,0,10*ROW('Water Data'!H173)))</f>
        <v/>
      </c>
      <c r="CG179" s="296" t="str">
        <f ca="true">+IF(OFFSET('Water Data'!$H$29,0,10*ROW('Water Data'!H173))="","",OFFSET('Water Data'!$H$29,0,10*ROW('Water Data'!H173)))</f>
        <v/>
      </c>
      <c r="CH179" s="296" t="str">
        <f ca="true">+IF(OFFSET('Water Data'!$I$27,0,10*ROW('Water Data'!I173))="","",OFFSET('Water Data'!$I$27,0,10*ROW('Water Data'!I173)))</f>
        <v/>
      </c>
      <c r="CI179" s="296" t="str">
        <f ca="true">+IF(OFFSET('Water Data'!$I$28,0,10*ROW('Water Data'!I173))="","",OFFSET('Water Data'!$I$28,0,10*ROW('Water Data'!I173)))</f>
        <v/>
      </c>
      <c r="CJ179" s="296" t="str">
        <f ca="true">+IF(OFFSET('Water Data'!$I$29,0,10*ROW('Water Data'!I173))="","",OFFSET('Water Data'!$I$29,0,10*ROW('Water Data'!I173)))</f>
        <v/>
      </c>
      <c r="CK179" s="296" t="str">
        <f ca="true">+IF(OFFSET('Sanitation Data'!$D$28,0,10*ROW('Sanitation Data'!D173))="","",OFFSET('Sanitation Data'!$D$28,0,10*ROW('Sanitation Data'!D173)))</f>
        <v/>
      </c>
      <c r="CL179" s="296" t="str">
        <f ca="true">+IF(OFFSET('Sanitation Data'!$D$29,0,10*ROW('Sanitation Data'!D173))="","",OFFSET('Sanitation Data'!$D$29,0,10*ROW('Sanitation Data'!D173)))</f>
        <v/>
      </c>
      <c r="CM179" s="296" t="str">
        <f ca="true">+IF(OFFSET('Sanitation Data'!$D$30,0,10*ROW('Sanitation Data'!D173))="","",OFFSET('Sanitation Data'!$D$30,0,10*ROW('Sanitation Data'!D173)))</f>
        <v/>
      </c>
      <c r="CN179" s="296" t="str">
        <f ca="true">+IF(OFFSET('Sanitation Data'!$D$31,0,10*ROW('Sanitation Data'!D173))="","",OFFSET('Sanitation Data'!$D$31,0,10*ROW('Sanitation Data'!D173)))</f>
        <v/>
      </c>
      <c r="CO179" s="296" t="str">
        <f ca="true">+IF(OFFSET('Sanitation Data'!$D$32,0,10*ROW('Sanitation Data'!D173))="","",OFFSET('Sanitation Data'!$D$32,0,10*ROW('Sanitation Data'!D173)))</f>
        <v/>
      </c>
      <c r="CP179" s="296" t="str">
        <f ca="true">+IF(OFFSET('Sanitation Data'!$E$28,0,10*ROW('Sanitation Data'!E173))="","",OFFSET('Sanitation Data'!$E$28,0,10*ROW('Sanitation Data'!E173)))</f>
        <v/>
      </c>
      <c r="CQ179" s="296" t="str">
        <f ca="true">+IF(OFFSET('Sanitation Data'!$E$29,0,10*ROW('Sanitation Data'!E173))="","",OFFSET('Sanitation Data'!$E$29,0,10*ROW('Sanitation Data'!E173)))</f>
        <v/>
      </c>
      <c r="CR179" s="296" t="str">
        <f ca="true">+IF(OFFSET('Sanitation Data'!$E$30,0,10*ROW('Sanitation Data'!E173))="","",OFFSET('Sanitation Data'!$E$30,0,10*ROW('Sanitation Data'!E173)))</f>
        <v/>
      </c>
      <c r="CS179" s="296" t="str">
        <f ca="true">+IF(OFFSET('Sanitation Data'!$E$31,0,10*ROW('Sanitation Data'!E173))="","",OFFSET('Sanitation Data'!$E$31,0,10*ROW('Sanitation Data'!E173)))</f>
        <v/>
      </c>
      <c r="CT179" s="296" t="str">
        <f ca="true">+IF(OFFSET('Sanitation Data'!$E$32,0,10*ROW('Sanitation Data'!E173))="","",OFFSET('Sanitation Data'!$E$32,0,10*ROW('Sanitation Data'!E173)))</f>
        <v/>
      </c>
      <c r="CU179" s="296" t="str">
        <f ca="true">+IF(OFFSET('Sanitation Data'!$F$28,0,10*ROW('Sanitation Data'!F173))="","",OFFSET('Sanitation Data'!$F$28,0,10*ROW('Sanitation Data'!F173)))</f>
        <v/>
      </c>
      <c r="CV179" s="296" t="str">
        <f ca="true">+IF(OFFSET('Sanitation Data'!$F$29,0,10*ROW('Sanitation Data'!F173))="","",OFFSET('Sanitation Data'!$F$29,0,10*ROW('Sanitation Data'!F173)))</f>
        <v/>
      </c>
      <c r="CW179" s="296" t="str">
        <f ca="true">+IF(OFFSET('Sanitation Data'!$F$30,0,10*ROW('Sanitation Data'!F173))="","",OFFSET('Sanitation Data'!$F$30,0,10*ROW('Sanitation Data'!F173)))</f>
        <v/>
      </c>
      <c r="CX179" s="296" t="str">
        <f ca="true">+IF(OFFSET('Sanitation Data'!$F$31,0,10*ROW('Sanitation Data'!F173))="","",OFFSET('Sanitation Data'!$F$31,0,10*ROW('Sanitation Data'!F173)))</f>
        <v/>
      </c>
      <c r="CY179" s="296" t="str">
        <f ca="true">+IF(OFFSET('Sanitation Data'!$F$32,0,10*ROW('Sanitation Data'!F173))="","",OFFSET('Sanitation Data'!$F$32,0,10*ROW('Sanitation Data'!F173)))</f>
        <v/>
      </c>
      <c r="CZ179" s="296" t="str">
        <f ca="true">+IF(OFFSET('Sanitation Data'!$G$28,0,10*ROW('Sanitation Data'!G173))="","",OFFSET('Sanitation Data'!$G$28,0,10*ROW('Sanitation Data'!G173)))</f>
        <v/>
      </c>
      <c r="DA179" s="296" t="str">
        <f ca="true">+IF(OFFSET('Sanitation Data'!$G$29,0,10*ROW('Sanitation Data'!G173))="","",OFFSET('Sanitation Data'!$G$29,0,10*ROW('Sanitation Data'!G173)))</f>
        <v/>
      </c>
      <c r="DB179" s="296" t="str">
        <f ca="true">+IF(OFFSET('Sanitation Data'!$G$30,0,10*ROW('Sanitation Data'!G173))="","",OFFSET('Sanitation Data'!$G$30,0,10*ROW('Sanitation Data'!G173)))</f>
        <v/>
      </c>
      <c r="DC179" s="296" t="str">
        <f ca="true">+IF(OFFSET('Sanitation Data'!$G$31,0,10*ROW('Sanitation Data'!G173))="","",OFFSET('Sanitation Data'!$G$31,0,10*ROW('Sanitation Data'!G173)))</f>
        <v/>
      </c>
      <c r="DD179" s="296" t="str">
        <f ca="true">+IF(OFFSET('Sanitation Data'!$G$32,0,10*ROW('Sanitation Data'!G173))="","",OFFSET('Sanitation Data'!$G$32,0,10*ROW('Sanitation Data'!G173)))</f>
        <v/>
      </c>
      <c r="DE179" s="296" t="str">
        <f ca="true">+IF(OFFSET('Sanitation Data'!$H$28,0,10*ROW('Sanitation Data'!H173))="","",OFFSET('Sanitation Data'!$H$28,0,10*ROW('Sanitation Data'!H173)))</f>
        <v/>
      </c>
      <c r="DF179" s="296" t="str">
        <f ca="true">+IF(OFFSET('Sanitation Data'!$H$29,0,10*ROW('Sanitation Data'!H173))="","",OFFSET('Sanitation Data'!$H$29,0,10*ROW('Sanitation Data'!H173)))</f>
        <v/>
      </c>
      <c r="DG179" s="296" t="str">
        <f ca="true">+IF(OFFSET('Sanitation Data'!$H$30,0,10*ROW('Sanitation Data'!H173))="","",OFFSET('Sanitation Data'!$H$30,0,10*ROW('Sanitation Data'!H173)))</f>
        <v/>
      </c>
      <c r="DH179" s="296" t="str">
        <f ca="true">+IF(OFFSET('Sanitation Data'!$H$31,0,10*ROW('Sanitation Data'!H173))="","",OFFSET('Sanitation Data'!$H$31,0,10*ROW('Sanitation Data'!H173)))</f>
        <v/>
      </c>
      <c r="DI179" s="296" t="str">
        <f ca="true">+IF(OFFSET('Sanitation Data'!$H$32,0,10*ROW('Sanitation Data'!H173))="","",OFFSET('Sanitation Data'!$H$32,0,10*ROW('Sanitation Data'!H173)))</f>
        <v/>
      </c>
      <c r="DJ179" s="296" t="str">
        <f ca="true">+IF(OFFSET('Sanitation Data'!$I$28,0,10*ROW('Sanitation Data'!I173))="","",OFFSET('Sanitation Data'!$I$28,0,10*ROW('Sanitation Data'!I173)))</f>
        <v/>
      </c>
      <c r="DK179" s="296" t="str">
        <f ca="true">+IF(OFFSET('Sanitation Data'!$I$29,0,10*ROW('Sanitation Data'!I173))="","",OFFSET('Sanitation Data'!$I$29,0,10*ROW('Sanitation Data'!I173)))</f>
        <v/>
      </c>
      <c r="DL179" s="296" t="str">
        <f ca="true">+IF(OFFSET('Sanitation Data'!$I$30,0,10*ROW('Sanitation Data'!I173))="","",OFFSET('Sanitation Data'!$I$30,0,10*ROW('Sanitation Data'!I173)))</f>
        <v/>
      </c>
      <c r="DM179" s="296" t="str">
        <f ca="true">+IF(OFFSET('Sanitation Data'!$I$31,0,10*ROW('Sanitation Data'!I173))="","",OFFSET('Sanitation Data'!$I$31,0,10*ROW('Sanitation Data'!I173)))</f>
        <v/>
      </c>
      <c r="DN179" s="296" t="str">
        <f ca="true">+IF(OFFSET('Sanitation Data'!$I$32,0,10*ROW('Sanitation Data'!I173))="","",OFFSET('Sanitation Data'!$I$32,0,10*ROW('Sanitation Data'!I173)))</f>
        <v/>
      </c>
      <c r="DO179" s="296" t="str">
        <f ca="true">+IF(OFFSET('Hygiene Data'!$D$11,0,10*ROW('Hygiene Data'!D173))="","",OFFSET('Hygiene Data'!$D$11,0,10*ROW('Hygiene Data'!D173)))</f>
        <v/>
      </c>
      <c r="DP179" s="296" t="str">
        <f ca="true">+IF(OFFSET('Hygiene Data'!$D$12,0,10*ROW('Hygiene Data'!D173))="","",OFFSET('Hygiene Data'!$D$12,0,10*ROW('Hygiene Data'!D173)))</f>
        <v/>
      </c>
      <c r="DQ179" s="296" t="str">
        <f ca="true">+IF(OFFSET('Hygiene Data'!$D$13,0,10*ROW('Hygiene Data'!D173))="","",OFFSET('Hygiene Data'!$D$13,0,10*ROW('Hygiene Data'!D173)))</f>
        <v/>
      </c>
      <c r="DR179" s="296" t="str">
        <f ca="true">+IF(OFFSET('Hygiene Data'!$E$11,0,10*ROW('Hygiene Data'!E173))="","",OFFSET('Hygiene Data'!$E$11,0,10*ROW('Hygiene Data'!E173)))</f>
        <v/>
      </c>
      <c r="DS179" s="296" t="str">
        <f ca="true">+IF(OFFSET('Hygiene Data'!$E$12,0,10*ROW('Hygiene Data'!E173))="","",OFFSET('Hygiene Data'!$E$12,0,10*ROW('Hygiene Data'!E173)))</f>
        <v/>
      </c>
      <c r="DT179" s="296" t="str">
        <f ca="true">+IF(OFFSET('Hygiene Data'!$E$13,0,10*ROW('Hygiene Data'!E173))="","",OFFSET('Hygiene Data'!$E$13,0,10*ROW('Hygiene Data'!E173)))</f>
        <v/>
      </c>
      <c r="DU179" s="296" t="str">
        <f ca="true">+IF(OFFSET('Hygiene Data'!$F$11,0,10*ROW('Hygiene Data'!F173))="","",OFFSET('Hygiene Data'!$F$11,0,10*ROW('Hygiene Data'!F173)))</f>
        <v/>
      </c>
      <c r="DV179" s="296" t="str">
        <f ca="true">+IF(OFFSET('Hygiene Data'!$F$12,0,10*ROW('Hygiene Data'!F173))="","",OFFSET('Hygiene Data'!$F$12,0,10*ROW('Hygiene Data'!F173)))</f>
        <v/>
      </c>
      <c r="DW179" s="296" t="str">
        <f ca="true">+IF(OFFSET('Hygiene Data'!$F$13,0,10*ROW('Hygiene Data'!F173))="","",OFFSET('Hygiene Data'!$F$13,0,10*ROW('Hygiene Data'!F173)))</f>
        <v/>
      </c>
      <c r="DX179" s="296" t="str">
        <f ca="true">+IF(OFFSET('Hygiene Data'!$G$11,0,10*ROW('Hygiene Data'!G173))="","",OFFSET('Hygiene Data'!$G$11,0,10*ROW('Hygiene Data'!G173)))</f>
        <v/>
      </c>
      <c r="DY179" s="296" t="str">
        <f ca="true">+IF(OFFSET('Hygiene Data'!$G$12,0,10*ROW('Hygiene Data'!G173))="","",OFFSET('Hygiene Data'!$G$12,0,10*ROW('Hygiene Data'!G173)))</f>
        <v/>
      </c>
      <c r="DZ179" s="296" t="str">
        <f ca="true">+IF(OFFSET('Hygiene Data'!$G$13,0,10*ROW('Hygiene Data'!G173))="","",OFFSET('Hygiene Data'!$G$13,0,10*ROW('Hygiene Data'!G173)))</f>
        <v/>
      </c>
      <c r="EA179" s="296" t="str">
        <f ca="true">+IF(OFFSET('Hygiene Data'!$H$11,0,10*ROW('Hygiene Data'!H173))="","",OFFSET('Hygiene Data'!$H$11,0,10*ROW('Hygiene Data'!H173)))</f>
        <v/>
      </c>
      <c r="EB179" s="296" t="str">
        <f ca="true">+IF(OFFSET('Hygiene Data'!$H$12,0,10*ROW('Hygiene Data'!H173))="","",OFFSET('Hygiene Data'!$H$12,0,10*ROW('Hygiene Data'!H173)))</f>
        <v/>
      </c>
      <c r="EC179" s="296" t="str">
        <f ca="true">+IF(OFFSET('Hygiene Data'!$H$13,0,10*ROW('Hygiene Data'!H173))="","",OFFSET('Hygiene Data'!$H$13,0,10*ROW('Hygiene Data'!H173)))</f>
        <v/>
      </c>
      <c r="ED179" s="296" t="str">
        <f ca="true">+IF(OFFSET('Hygiene Data'!$I$11,0,10*ROW('Hygiene Data'!I173))="","",OFFSET('Hygiene Data'!$I$11,0,10*ROW('Hygiene Data'!I173)))</f>
        <v/>
      </c>
      <c r="EE179" s="296" t="str">
        <f ca="true">+IF(OFFSET('Hygiene Data'!$I$12,0,10*ROW('Hygiene Data'!I173))="","",OFFSET('Hygiene Data'!$I$12,0,10*ROW('Hygiene Data'!I173)))</f>
        <v/>
      </c>
      <c r="EF179" s="296"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8" t="str">
        <f t="shared" ca="true" si="2"/>
        <v/>
      </c>
      <c r="D180" s="9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6"/>
      <c r="BS180" s="296" t="str">
        <f ca="true">+IF(OFFSET('Water Data'!$D$27,0,10*ROW('Water Data'!D174))="","",OFFSET('Water Data'!$D$27,0,10*ROW('Water Data'!D174)))</f>
        <v/>
      </c>
      <c r="BT180" s="296" t="str">
        <f ca="true">+IF(OFFSET('Water Data'!$D$28,0,10*ROW('Water Data'!D174))="","",OFFSET('Water Data'!$D$28,0,10*ROW('Water Data'!D174)))</f>
        <v/>
      </c>
      <c r="BU180" s="296" t="str">
        <f ca="true">+IF(OFFSET('Water Data'!$D$29,0,10*ROW('Water Data'!D174))="","",OFFSET('Water Data'!$D$29,0,10*ROW('Water Data'!D174)))</f>
        <v/>
      </c>
      <c r="BV180" s="296" t="str">
        <f ca="true">+IF(OFFSET('Water Data'!$E$27,0,10*ROW('Water Data'!E174))="","",OFFSET('Water Data'!$E$27,0,10*ROW('Water Data'!E174)))</f>
        <v/>
      </c>
      <c r="BW180" s="296" t="str">
        <f ca="true">+IF(OFFSET('Water Data'!$E$28,0,10*ROW('Water Data'!E174))="","",OFFSET('Water Data'!$E$28,0,10*ROW('Water Data'!E174)))</f>
        <v/>
      </c>
      <c r="BX180" s="296" t="str">
        <f ca="true">+IF(OFFSET('Water Data'!$E$29,0,10*ROW('Water Data'!E174))="","",OFFSET('Water Data'!$E$29,0,10*ROW('Water Data'!E174)))</f>
        <v/>
      </c>
      <c r="BY180" s="296" t="str">
        <f ca="true">+IF(OFFSET('Water Data'!$F$27,0,10*ROW('Water Data'!F174))="","",OFFSET('Water Data'!$F$27,0,10*ROW('Water Data'!F174)))</f>
        <v/>
      </c>
      <c r="BZ180" s="296" t="str">
        <f ca="true">+IF(OFFSET('Water Data'!$F$28,0,10*ROW('Water Data'!F174))="","",OFFSET('Water Data'!$F$28,0,10*ROW('Water Data'!F174)))</f>
        <v/>
      </c>
      <c r="CA180" s="296" t="str">
        <f ca="true">+IF(OFFSET('Water Data'!$F$29,0,10*ROW('Water Data'!F174))="","",OFFSET('Water Data'!$F$29,0,10*ROW('Water Data'!F174)))</f>
        <v/>
      </c>
      <c r="CB180" s="296" t="str">
        <f ca="true">+IF(OFFSET('Water Data'!$G$27,0,10*ROW('Water Data'!G174))="","",OFFSET('Water Data'!$G$27,0,10*ROW('Water Data'!G174)))</f>
        <v/>
      </c>
      <c r="CC180" s="296" t="str">
        <f ca="true">+IF(OFFSET('Water Data'!$G$28,0,10*ROW('Water Data'!G174))="","",OFFSET('Water Data'!$G$28,0,10*ROW('Water Data'!G174)))</f>
        <v/>
      </c>
      <c r="CD180" s="296" t="str">
        <f ca="true">+IF(OFFSET('Water Data'!$G$29,0,10*ROW('Water Data'!G174))="","",OFFSET('Water Data'!$G$29,0,10*ROW('Water Data'!G174)))</f>
        <v/>
      </c>
      <c r="CE180" s="296" t="str">
        <f ca="true">+IF(OFFSET('Water Data'!$H$27,0,10*ROW('Water Data'!H174))="","",OFFSET('Water Data'!$H$27,0,10*ROW('Water Data'!H174)))</f>
        <v/>
      </c>
      <c r="CF180" s="296" t="str">
        <f ca="true">+IF(OFFSET('Water Data'!$H$28,0,10*ROW('Water Data'!H174))="","",OFFSET('Water Data'!$H$28,0,10*ROW('Water Data'!H174)))</f>
        <v/>
      </c>
      <c r="CG180" s="296" t="str">
        <f ca="true">+IF(OFFSET('Water Data'!$H$29,0,10*ROW('Water Data'!H174))="","",OFFSET('Water Data'!$H$29,0,10*ROW('Water Data'!H174)))</f>
        <v/>
      </c>
      <c r="CH180" s="296" t="str">
        <f ca="true">+IF(OFFSET('Water Data'!$I$27,0,10*ROW('Water Data'!I174))="","",OFFSET('Water Data'!$I$27,0,10*ROW('Water Data'!I174)))</f>
        <v/>
      </c>
      <c r="CI180" s="296" t="str">
        <f ca="true">+IF(OFFSET('Water Data'!$I$28,0,10*ROW('Water Data'!I174))="","",OFFSET('Water Data'!$I$28,0,10*ROW('Water Data'!I174)))</f>
        <v/>
      </c>
      <c r="CJ180" s="296" t="str">
        <f ca="true">+IF(OFFSET('Water Data'!$I$29,0,10*ROW('Water Data'!I174))="","",OFFSET('Water Data'!$I$29,0,10*ROW('Water Data'!I174)))</f>
        <v/>
      </c>
      <c r="CK180" s="296" t="str">
        <f ca="true">+IF(OFFSET('Sanitation Data'!$D$28,0,10*ROW('Sanitation Data'!D174))="","",OFFSET('Sanitation Data'!$D$28,0,10*ROW('Sanitation Data'!D174)))</f>
        <v/>
      </c>
      <c r="CL180" s="296" t="str">
        <f ca="true">+IF(OFFSET('Sanitation Data'!$D$29,0,10*ROW('Sanitation Data'!D174))="","",OFFSET('Sanitation Data'!$D$29,0,10*ROW('Sanitation Data'!D174)))</f>
        <v/>
      </c>
      <c r="CM180" s="296" t="str">
        <f ca="true">+IF(OFFSET('Sanitation Data'!$D$30,0,10*ROW('Sanitation Data'!D174))="","",OFFSET('Sanitation Data'!$D$30,0,10*ROW('Sanitation Data'!D174)))</f>
        <v/>
      </c>
      <c r="CN180" s="296" t="str">
        <f ca="true">+IF(OFFSET('Sanitation Data'!$D$31,0,10*ROW('Sanitation Data'!D174))="","",OFFSET('Sanitation Data'!$D$31,0,10*ROW('Sanitation Data'!D174)))</f>
        <v/>
      </c>
      <c r="CO180" s="296" t="str">
        <f ca="true">+IF(OFFSET('Sanitation Data'!$D$32,0,10*ROW('Sanitation Data'!D174))="","",OFFSET('Sanitation Data'!$D$32,0,10*ROW('Sanitation Data'!D174)))</f>
        <v/>
      </c>
      <c r="CP180" s="296" t="str">
        <f ca="true">+IF(OFFSET('Sanitation Data'!$E$28,0,10*ROW('Sanitation Data'!E174))="","",OFFSET('Sanitation Data'!$E$28,0,10*ROW('Sanitation Data'!E174)))</f>
        <v/>
      </c>
      <c r="CQ180" s="296" t="str">
        <f ca="true">+IF(OFFSET('Sanitation Data'!$E$29,0,10*ROW('Sanitation Data'!E174))="","",OFFSET('Sanitation Data'!$E$29,0,10*ROW('Sanitation Data'!E174)))</f>
        <v/>
      </c>
      <c r="CR180" s="296" t="str">
        <f ca="true">+IF(OFFSET('Sanitation Data'!$E$30,0,10*ROW('Sanitation Data'!E174))="","",OFFSET('Sanitation Data'!$E$30,0,10*ROW('Sanitation Data'!E174)))</f>
        <v/>
      </c>
      <c r="CS180" s="296" t="str">
        <f ca="true">+IF(OFFSET('Sanitation Data'!$E$31,0,10*ROW('Sanitation Data'!E174))="","",OFFSET('Sanitation Data'!$E$31,0,10*ROW('Sanitation Data'!E174)))</f>
        <v/>
      </c>
      <c r="CT180" s="296" t="str">
        <f ca="true">+IF(OFFSET('Sanitation Data'!$E$32,0,10*ROW('Sanitation Data'!E174))="","",OFFSET('Sanitation Data'!$E$32,0,10*ROW('Sanitation Data'!E174)))</f>
        <v/>
      </c>
      <c r="CU180" s="296" t="str">
        <f ca="true">+IF(OFFSET('Sanitation Data'!$F$28,0,10*ROW('Sanitation Data'!F174))="","",OFFSET('Sanitation Data'!$F$28,0,10*ROW('Sanitation Data'!F174)))</f>
        <v/>
      </c>
      <c r="CV180" s="296" t="str">
        <f ca="true">+IF(OFFSET('Sanitation Data'!$F$29,0,10*ROW('Sanitation Data'!F174))="","",OFFSET('Sanitation Data'!$F$29,0,10*ROW('Sanitation Data'!F174)))</f>
        <v/>
      </c>
      <c r="CW180" s="296" t="str">
        <f ca="true">+IF(OFFSET('Sanitation Data'!$F$30,0,10*ROW('Sanitation Data'!F174))="","",OFFSET('Sanitation Data'!$F$30,0,10*ROW('Sanitation Data'!F174)))</f>
        <v/>
      </c>
      <c r="CX180" s="296" t="str">
        <f ca="true">+IF(OFFSET('Sanitation Data'!$F$31,0,10*ROW('Sanitation Data'!F174))="","",OFFSET('Sanitation Data'!$F$31,0,10*ROW('Sanitation Data'!F174)))</f>
        <v/>
      </c>
      <c r="CY180" s="296" t="str">
        <f ca="true">+IF(OFFSET('Sanitation Data'!$F$32,0,10*ROW('Sanitation Data'!F174))="","",OFFSET('Sanitation Data'!$F$32,0,10*ROW('Sanitation Data'!F174)))</f>
        <v/>
      </c>
      <c r="CZ180" s="296" t="str">
        <f ca="true">+IF(OFFSET('Sanitation Data'!$G$28,0,10*ROW('Sanitation Data'!G174))="","",OFFSET('Sanitation Data'!$G$28,0,10*ROW('Sanitation Data'!G174)))</f>
        <v/>
      </c>
      <c r="DA180" s="296" t="str">
        <f ca="true">+IF(OFFSET('Sanitation Data'!$G$29,0,10*ROW('Sanitation Data'!G174))="","",OFFSET('Sanitation Data'!$G$29,0,10*ROW('Sanitation Data'!G174)))</f>
        <v/>
      </c>
      <c r="DB180" s="296" t="str">
        <f ca="true">+IF(OFFSET('Sanitation Data'!$G$30,0,10*ROW('Sanitation Data'!G174))="","",OFFSET('Sanitation Data'!$G$30,0,10*ROW('Sanitation Data'!G174)))</f>
        <v/>
      </c>
      <c r="DC180" s="296" t="str">
        <f ca="true">+IF(OFFSET('Sanitation Data'!$G$31,0,10*ROW('Sanitation Data'!G174))="","",OFFSET('Sanitation Data'!$G$31,0,10*ROW('Sanitation Data'!G174)))</f>
        <v/>
      </c>
      <c r="DD180" s="296" t="str">
        <f ca="true">+IF(OFFSET('Sanitation Data'!$G$32,0,10*ROW('Sanitation Data'!G174))="","",OFFSET('Sanitation Data'!$G$32,0,10*ROW('Sanitation Data'!G174)))</f>
        <v/>
      </c>
      <c r="DE180" s="296" t="str">
        <f ca="true">+IF(OFFSET('Sanitation Data'!$H$28,0,10*ROW('Sanitation Data'!H174))="","",OFFSET('Sanitation Data'!$H$28,0,10*ROW('Sanitation Data'!H174)))</f>
        <v/>
      </c>
      <c r="DF180" s="296" t="str">
        <f ca="true">+IF(OFFSET('Sanitation Data'!$H$29,0,10*ROW('Sanitation Data'!H174))="","",OFFSET('Sanitation Data'!$H$29,0,10*ROW('Sanitation Data'!H174)))</f>
        <v/>
      </c>
      <c r="DG180" s="296" t="str">
        <f ca="true">+IF(OFFSET('Sanitation Data'!$H$30,0,10*ROW('Sanitation Data'!H174))="","",OFFSET('Sanitation Data'!$H$30,0,10*ROW('Sanitation Data'!H174)))</f>
        <v/>
      </c>
      <c r="DH180" s="296" t="str">
        <f ca="true">+IF(OFFSET('Sanitation Data'!$H$31,0,10*ROW('Sanitation Data'!H174))="","",OFFSET('Sanitation Data'!$H$31,0,10*ROW('Sanitation Data'!H174)))</f>
        <v/>
      </c>
      <c r="DI180" s="296" t="str">
        <f ca="true">+IF(OFFSET('Sanitation Data'!$H$32,0,10*ROW('Sanitation Data'!H174))="","",OFFSET('Sanitation Data'!$H$32,0,10*ROW('Sanitation Data'!H174)))</f>
        <v/>
      </c>
      <c r="DJ180" s="296" t="str">
        <f ca="true">+IF(OFFSET('Sanitation Data'!$I$28,0,10*ROW('Sanitation Data'!I174))="","",OFFSET('Sanitation Data'!$I$28,0,10*ROW('Sanitation Data'!I174)))</f>
        <v/>
      </c>
      <c r="DK180" s="296" t="str">
        <f ca="true">+IF(OFFSET('Sanitation Data'!$I$29,0,10*ROW('Sanitation Data'!I174))="","",OFFSET('Sanitation Data'!$I$29,0,10*ROW('Sanitation Data'!I174)))</f>
        <v/>
      </c>
      <c r="DL180" s="296" t="str">
        <f ca="true">+IF(OFFSET('Sanitation Data'!$I$30,0,10*ROW('Sanitation Data'!I174))="","",OFFSET('Sanitation Data'!$I$30,0,10*ROW('Sanitation Data'!I174)))</f>
        <v/>
      </c>
      <c r="DM180" s="296" t="str">
        <f ca="true">+IF(OFFSET('Sanitation Data'!$I$31,0,10*ROW('Sanitation Data'!I174))="","",OFFSET('Sanitation Data'!$I$31,0,10*ROW('Sanitation Data'!I174)))</f>
        <v/>
      </c>
      <c r="DN180" s="296" t="str">
        <f ca="true">+IF(OFFSET('Sanitation Data'!$I$32,0,10*ROW('Sanitation Data'!I174))="","",OFFSET('Sanitation Data'!$I$32,0,10*ROW('Sanitation Data'!I174)))</f>
        <v/>
      </c>
      <c r="DO180" s="296" t="str">
        <f ca="true">+IF(OFFSET('Hygiene Data'!$D$11,0,10*ROW('Hygiene Data'!D174))="","",OFFSET('Hygiene Data'!$D$11,0,10*ROW('Hygiene Data'!D174)))</f>
        <v/>
      </c>
      <c r="DP180" s="296" t="str">
        <f ca="true">+IF(OFFSET('Hygiene Data'!$D$12,0,10*ROW('Hygiene Data'!D174))="","",OFFSET('Hygiene Data'!$D$12,0,10*ROW('Hygiene Data'!D174)))</f>
        <v/>
      </c>
      <c r="DQ180" s="296" t="str">
        <f ca="true">+IF(OFFSET('Hygiene Data'!$D$13,0,10*ROW('Hygiene Data'!D174))="","",OFFSET('Hygiene Data'!$D$13,0,10*ROW('Hygiene Data'!D174)))</f>
        <v/>
      </c>
      <c r="DR180" s="296" t="str">
        <f ca="true">+IF(OFFSET('Hygiene Data'!$E$11,0,10*ROW('Hygiene Data'!E174))="","",OFFSET('Hygiene Data'!$E$11,0,10*ROW('Hygiene Data'!E174)))</f>
        <v/>
      </c>
      <c r="DS180" s="296" t="str">
        <f ca="true">+IF(OFFSET('Hygiene Data'!$E$12,0,10*ROW('Hygiene Data'!E174))="","",OFFSET('Hygiene Data'!$E$12,0,10*ROW('Hygiene Data'!E174)))</f>
        <v/>
      </c>
      <c r="DT180" s="296" t="str">
        <f ca="true">+IF(OFFSET('Hygiene Data'!$E$13,0,10*ROW('Hygiene Data'!E174))="","",OFFSET('Hygiene Data'!$E$13,0,10*ROW('Hygiene Data'!E174)))</f>
        <v/>
      </c>
      <c r="DU180" s="296" t="str">
        <f ca="true">+IF(OFFSET('Hygiene Data'!$F$11,0,10*ROW('Hygiene Data'!F174))="","",OFFSET('Hygiene Data'!$F$11,0,10*ROW('Hygiene Data'!F174)))</f>
        <v/>
      </c>
      <c r="DV180" s="296" t="str">
        <f ca="true">+IF(OFFSET('Hygiene Data'!$F$12,0,10*ROW('Hygiene Data'!F174))="","",OFFSET('Hygiene Data'!$F$12,0,10*ROW('Hygiene Data'!F174)))</f>
        <v/>
      </c>
      <c r="DW180" s="296" t="str">
        <f ca="true">+IF(OFFSET('Hygiene Data'!$F$13,0,10*ROW('Hygiene Data'!F174))="","",OFFSET('Hygiene Data'!$F$13,0,10*ROW('Hygiene Data'!F174)))</f>
        <v/>
      </c>
      <c r="DX180" s="296" t="str">
        <f ca="true">+IF(OFFSET('Hygiene Data'!$G$11,0,10*ROW('Hygiene Data'!G174))="","",OFFSET('Hygiene Data'!$G$11,0,10*ROW('Hygiene Data'!G174)))</f>
        <v/>
      </c>
      <c r="DY180" s="296" t="str">
        <f ca="true">+IF(OFFSET('Hygiene Data'!$G$12,0,10*ROW('Hygiene Data'!G174))="","",OFFSET('Hygiene Data'!$G$12,0,10*ROW('Hygiene Data'!G174)))</f>
        <v/>
      </c>
      <c r="DZ180" s="296" t="str">
        <f ca="true">+IF(OFFSET('Hygiene Data'!$G$13,0,10*ROW('Hygiene Data'!G174))="","",OFFSET('Hygiene Data'!$G$13,0,10*ROW('Hygiene Data'!G174)))</f>
        <v/>
      </c>
      <c r="EA180" s="296" t="str">
        <f ca="true">+IF(OFFSET('Hygiene Data'!$H$11,0,10*ROW('Hygiene Data'!H174))="","",OFFSET('Hygiene Data'!$H$11,0,10*ROW('Hygiene Data'!H174)))</f>
        <v/>
      </c>
      <c r="EB180" s="296" t="str">
        <f ca="true">+IF(OFFSET('Hygiene Data'!$H$12,0,10*ROW('Hygiene Data'!H174))="","",OFFSET('Hygiene Data'!$H$12,0,10*ROW('Hygiene Data'!H174)))</f>
        <v/>
      </c>
      <c r="EC180" s="296" t="str">
        <f ca="true">+IF(OFFSET('Hygiene Data'!$H$13,0,10*ROW('Hygiene Data'!H174))="","",OFFSET('Hygiene Data'!$H$13,0,10*ROW('Hygiene Data'!H174)))</f>
        <v/>
      </c>
      <c r="ED180" s="296" t="str">
        <f ca="true">+IF(OFFSET('Hygiene Data'!$I$11,0,10*ROW('Hygiene Data'!I174))="","",OFFSET('Hygiene Data'!$I$11,0,10*ROW('Hygiene Data'!I174)))</f>
        <v/>
      </c>
      <c r="EE180" s="296" t="str">
        <f ca="true">+IF(OFFSET('Hygiene Data'!$I$12,0,10*ROW('Hygiene Data'!I174))="","",OFFSET('Hygiene Data'!$I$12,0,10*ROW('Hygiene Data'!I174)))</f>
        <v/>
      </c>
      <c r="EF180" s="296"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8" t="str">
        <f t="shared" ca="true" si="2"/>
        <v/>
      </c>
      <c r="D181" s="9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6"/>
      <c r="BS181" s="296" t="str">
        <f ca="true">+IF(OFFSET('Water Data'!$D$27,0,10*ROW('Water Data'!D175))="","",OFFSET('Water Data'!$D$27,0,10*ROW('Water Data'!D175)))</f>
        <v/>
      </c>
      <c r="BT181" s="296" t="str">
        <f ca="true">+IF(OFFSET('Water Data'!$D$28,0,10*ROW('Water Data'!D175))="","",OFFSET('Water Data'!$D$28,0,10*ROW('Water Data'!D175)))</f>
        <v/>
      </c>
      <c r="BU181" s="296" t="str">
        <f ca="true">+IF(OFFSET('Water Data'!$D$29,0,10*ROW('Water Data'!D175))="","",OFFSET('Water Data'!$D$29,0,10*ROW('Water Data'!D175)))</f>
        <v/>
      </c>
      <c r="BV181" s="296" t="str">
        <f ca="true">+IF(OFFSET('Water Data'!$E$27,0,10*ROW('Water Data'!E175))="","",OFFSET('Water Data'!$E$27,0,10*ROW('Water Data'!E175)))</f>
        <v/>
      </c>
      <c r="BW181" s="296" t="str">
        <f ca="true">+IF(OFFSET('Water Data'!$E$28,0,10*ROW('Water Data'!E175))="","",OFFSET('Water Data'!$E$28,0,10*ROW('Water Data'!E175)))</f>
        <v/>
      </c>
      <c r="BX181" s="296" t="str">
        <f ca="true">+IF(OFFSET('Water Data'!$E$29,0,10*ROW('Water Data'!E175))="","",OFFSET('Water Data'!$E$29,0,10*ROW('Water Data'!E175)))</f>
        <v/>
      </c>
      <c r="BY181" s="296" t="str">
        <f ca="true">+IF(OFFSET('Water Data'!$F$27,0,10*ROW('Water Data'!F175))="","",OFFSET('Water Data'!$F$27,0,10*ROW('Water Data'!F175)))</f>
        <v/>
      </c>
      <c r="BZ181" s="296" t="str">
        <f ca="true">+IF(OFFSET('Water Data'!$F$28,0,10*ROW('Water Data'!F175))="","",OFFSET('Water Data'!$F$28,0,10*ROW('Water Data'!F175)))</f>
        <v/>
      </c>
      <c r="CA181" s="296" t="str">
        <f ca="true">+IF(OFFSET('Water Data'!$F$29,0,10*ROW('Water Data'!F175))="","",OFFSET('Water Data'!$F$29,0,10*ROW('Water Data'!F175)))</f>
        <v/>
      </c>
      <c r="CB181" s="296" t="str">
        <f ca="true">+IF(OFFSET('Water Data'!$G$27,0,10*ROW('Water Data'!G175))="","",OFFSET('Water Data'!$G$27,0,10*ROW('Water Data'!G175)))</f>
        <v/>
      </c>
      <c r="CC181" s="296" t="str">
        <f ca="true">+IF(OFFSET('Water Data'!$G$28,0,10*ROW('Water Data'!G175))="","",OFFSET('Water Data'!$G$28,0,10*ROW('Water Data'!G175)))</f>
        <v/>
      </c>
      <c r="CD181" s="296" t="str">
        <f ca="true">+IF(OFFSET('Water Data'!$G$29,0,10*ROW('Water Data'!G175))="","",OFFSET('Water Data'!$G$29,0,10*ROW('Water Data'!G175)))</f>
        <v/>
      </c>
      <c r="CE181" s="296" t="str">
        <f ca="true">+IF(OFFSET('Water Data'!$H$27,0,10*ROW('Water Data'!H175))="","",OFFSET('Water Data'!$H$27,0,10*ROW('Water Data'!H175)))</f>
        <v/>
      </c>
      <c r="CF181" s="296" t="str">
        <f ca="true">+IF(OFFSET('Water Data'!$H$28,0,10*ROW('Water Data'!H175))="","",OFFSET('Water Data'!$H$28,0,10*ROW('Water Data'!H175)))</f>
        <v/>
      </c>
      <c r="CG181" s="296" t="str">
        <f ca="true">+IF(OFFSET('Water Data'!$H$29,0,10*ROW('Water Data'!H175))="","",OFFSET('Water Data'!$H$29,0,10*ROW('Water Data'!H175)))</f>
        <v/>
      </c>
      <c r="CH181" s="296" t="str">
        <f ca="true">+IF(OFFSET('Water Data'!$I$27,0,10*ROW('Water Data'!I175))="","",OFFSET('Water Data'!$I$27,0,10*ROW('Water Data'!I175)))</f>
        <v/>
      </c>
      <c r="CI181" s="296" t="str">
        <f ca="true">+IF(OFFSET('Water Data'!$I$28,0,10*ROW('Water Data'!I175))="","",OFFSET('Water Data'!$I$28,0,10*ROW('Water Data'!I175)))</f>
        <v/>
      </c>
      <c r="CJ181" s="296" t="str">
        <f ca="true">+IF(OFFSET('Water Data'!$I$29,0,10*ROW('Water Data'!I175))="","",OFFSET('Water Data'!$I$29,0,10*ROW('Water Data'!I175)))</f>
        <v/>
      </c>
      <c r="CK181" s="296" t="str">
        <f ca="true">+IF(OFFSET('Sanitation Data'!$D$28,0,10*ROW('Sanitation Data'!D175))="","",OFFSET('Sanitation Data'!$D$28,0,10*ROW('Sanitation Data'!D175)))</f>
        <v/>
      </c>
      <c r="CL181" s="296" t="str">
        <f ca="true">+IF(OFFSET('Sanitation Data'!$D$29,0,10*ROW('Sanitation Data'!D175))="","",OFFSET('Sanitation Data'!$D$29,0,10*ROW('Sanitation Data'!D175)))</f>
        <v/>
      </c>
      <c r="CM181" s="296" t="str">
        <f ca="true">+IF(OFFSET('Sanitation Data'!$D$30,0,10*ROW('Sanitation Data'!D175))="","",OFFSET('Sanitation Data'!$D$30,0,10*ROW('Sanitation Data'!D175)))</f>
        <v/>
      </c>
      <c r="CN181" s="296" t="str">
        <f ca="true">+IF(OFFSET('Sanitation Data'!$D$31,0,10*ROW('Sanitation Data'!D175))="","",OFFSET('Sanitation Data'!$D$31,0,10*ROW('Sanitation Data'!D175)))</f>
        <v/>
      </c>
      <c r="CO181" s="296" t="str">
        <f ca="true">+IF(OFFSET('Sanitation Data'!$D$32,0,10*ROW('Sanitation Data'!D175))="","",OFFSET('Sanitation Data'!$D$32,0,10*ROW('Sanitation Data'!D175)))</f>
        <v/>
      </c>
      <c r="CP181" s="296" t="str">
        <f ca="true">+IF(OFFSET('Sanitation Data'!$E$28,0,10*ROW('Sanitation Data'!E175))="","",OFFSET('Sanitation Data'!$E$28,0,10*ROW('Sanitation Data'!E175)))</f>
        <v/>
      </c>
      <c r="CQ181" s="296" t="str">
        <f ca="true">+IF(OFFSET('Sanitation Data'!$E$29,0,10*ROW('Sanitation Data'!E175))="","",OFFSET('Sanitation Data'!$E$29,0,10*ROW('Sanitation Data'!E175)))</f>
        <v/>
      </c>
      <c r="CR181" s="296" t="str">
        <f ca="true">+IF(OFFSET('Sanitation Data'!$E$30,0,10*ROW('Sanitation Data'!E175))="","",OFFSET('Sanitation Data'!$E$30,0,10*ROW('Sanitation Data'!E175)))</f>
        <v/>
      </c>
      <c r="CS181" s="296" t="str">
        <f ca="true">+IF(OFFSET('Sanitation Data'!$E$31,0,10*ROW('Sanitation Data'!E175))="","",OFFSET('Sanitation Data'!$E$31,0,10*ROW('Sanitation Data'!E175)))</f>
        <v/>
      </c>
      <c r="CT181" s="296" t="str">
        <f ca="true">+IF(OFFSET('Sanitation Data'!$E$32,0,10*ROW('Sanitation Data'!E175))="","",OFFSET('Sanitation Data'!$E$32,0,10*ROW('Sanitation Data'!E175)))</f>
        <v/>
      </c>
      <c r="CU181" s="296" t="str">
        <f ca="true">+IF(OFFSET('Sanitation Data'!$F$28,0,10*ROW('Sanitation Data'!F175))="","",OFFSET('Sanitation Data'!$F$28,0,10*ROW('Sanitation Data'!F175)))</f>
        <v/>
      </c>
      <c r="CV181" s="296" t="str">
        <f ca="true">+IF(OFFSET('Sanitation Data'!$F$29,0,10*ROW('Sanitation Data'!F175))="","",OFFSET('Sanitation Data'!$F$29,0,10*ROW('Sanitation Data'!F175)))</f>
        <v/>
      </c>
      <c r="CW181" s="296" t="str">
        <f ca="true">+IF(OFFSET('Sanitation Data'!$F$30,0,10*ROW('Sanitation Data'!F175))="","",OFFSET('Sanitation Data'!$F$30,0,10*ROW('Sanitation Data'!F175)))</f>
        <v/>
      </c>
      <c r="CX181" s="296" t="str">
        <f ca="true">+IF(OFFSET('Sanitation Data'!$F$31,0,10*ROW('Sanitation Data'!F175))="","",OFFSET('Sanitation Data'!$F$31,0,10*ROW('Sanitation Data'!F175)))</f>
        <v/>
      </c>
      <c r="CY181" s="296" t="str">
        <f ca="true">+IF(OFFSET('Sanitation Data'!$F$32,0,10*ROW('Sanitation Data'!F175))="","",OFFSET('Sanitation Data'!$F$32,0,10*ROW('Sanitation Data'!F175)))</f>
        <v/>
      </c>
      <c r="CZ181" s="296" t="str">
        <f ca="true">+IF(OFFSET('Sanitation Data'!$G$28,0,10*ROW('Sanitation Data'!G175))="","",OFFSET('Sanitation Data'!$G$28,0,10*ROW('Sanitation Data'!G175)))</f>
        <v/>
      </c>
      <c r="DA181" s="296" t="str">
        <f ca="true">+IF(OFFSET('Sanitation Data'!$G$29,0,10*ROW('Sanitation Data'!G175))="","",OFFSET('Sanitation Data'!$G$29,0,10*ROW('Sanitation Data'!G175)))</f>
        <v/>
      </c>
      <c r="DB181" s="296" t="str">
        <f ca="true">+IF(OFFSET('Sanitation Data'!$G$30,0,10*ROW('Sanitation Data'!G175))="","",OFFSET('Sanitation Data'!$G$30,0,10*ROW('Sanitation Data'!G175)))</f>
        <v/>
      </c>
      <c r="DC181" s="296" t="str">
        <f ca="true">+IF(OFFSET('Sanitation Data'!$G$31,0,10*ROW('Sanitation Data'!G175))="","",OFFSET('Sanitation Data'!$G$31,0,10*ROW('Sanitation Data'!G175)))</f>
        <v/>
      </c>
      <c r="DD181" s="296" t="str">
        <f ca="true">+IF(OFFSET('Sanitation Data'!$G$32,0,10*ROW('Sanitation Data'!G175))="","",OFFSET('Sanitation Data'!$G$32,0,10*ROW('Sanitation Data'!G175)))</f>
        <v/>
      </c>
      <c r="DE181" s="296" t="str">
        <f ca="true">+IF(OFFSET('Sanitation Data'!$H$28,0,10*ROW('Sanitation Data'!H175))="","",OFFSET('Sanitation Data'!$H$28,0,10*ROW('Sanitation Data'!H175)))</f>
        <v/>
      </c>
      <c r="DF181" s="296" t="str">
        <f ca="true">+IF(OFFSET('Sanitation Data'!$H$29,0,10*ROW('Sanitation Data'!H175))="","",OFFSET('Sanitation Data'!$H$29,0,10*ROW('Sanitation Data'!H175)))</f>
        <v/>
      </c>
      <c r="DG181" s="296" t="str">
        <f ca="true">+IF(OFFSET('Sanitation Data'!$H$30,0,10*ROW('Sanitation Data'!H175))="","",OFFSET('Sanitation Data'!$H$30,0,10*ROW('Sanitation Data'!H175)))</f>
        <v/>
      </c>
      <c r="DH181" s="296" t="str">
        <f ca="true">+IF(OFFSET('Sanitation Data'!$H$31,0,10*ROW('Sanitation Data'!H175))="","",OFFSET('Sanitation Data'!$H$31,0,10*ROW('Sanitation Data'!H175)))</f>
        <v/>
      </c>
      <c r="DI181" s="296" t="str">
        <f ca="true">+IF(OFFSET('Sanitation Data'!$H$32,0,10*ROW('Sanitation Data'!H175))="","",OFFSET('Sanitation Data'!$H$32,0,10*ROW('Sanitation Data'!H175)))</f>
        <v/>
      </c>
      <c r="DJ181" s="296" t="str">
        <f ca="true">+IF(OFFSET('Sanitation Data'!$I$28,0,10*ROW('Sanitation Data'!I175))="","",OFFSET('Sanitation Data'!$I$28,0,10*ROW('Sanitation Data'!I175)))</f>
        <v/>
      </c>
      <c r="DK181" s="296" t="str">
        <f ca="true">+IF(OFFSET('Sanitation Data'!$I$29,0,10*ROW('Sanitation Data'!I175))="","",OFFSET('Sanitation Data'!$I$29,0,10*ROW('Sanitation Data'!I175)))</f>
        <v/>
      </c>
      <c r="DL181" s="296" t="str">
        <f ca="true">+IF(OFFSET('Sanitation Data'!$I$30,0,10*ROW('Sanitation Data'!I175))="","",OFFSET('Sanitation Data'!$I$30,0,10*ROW('Sanitation Data'!I175)))</f>
        <v/>
      </c>
      <c r="DM181" s="296" t="str">
        <f ca="true">+IF(OFFSET('Sanitation Data'!$I$31,0,10*ROW('Sanitation Data'!I175))="","",OFFSET('Sanitation Data'!$I$31,0,10*ROW('Sanitation Data'!I175)))</f>
        <v/>
      </c>
      <c r="DN181" s="296" t="str">
        <f ca="true">+IF(OFFSET('Sanitation Data'!$I$32,0,10*ROW('Sanitation Data'!I175))="","",OFFSET('Sanitation Data'!$I$32,0,10*ROW('Sanitation Data'!I175)))</f>
        <v/>
      </c>
      <c r="DO181" s="296" t="str">
        <f ca="true">+IF(OFFSET('Hygiene Data'!$D$11,0,10*ROW('Hygiene Data'!D175))="","",OFFSET('Hygiene Data'!$D$11,0,10*ROW('Hygiene Data'!D175)))</f>
        <v/>
      </c>
      <c r="DP181" s="296" t="str">
        <f ca="true">+IF(OFFSET('Hygiene Data'!$D$12,0,10*ROW('Hygiene Data'!D175))="","",OFFSET('Hygiene Data'!$D$12,0,10*ROW('Hygiene Data'!D175)))</f>
        <v/>
      </c>
      <c r="DQ181" s="296" t="str">
        <f ca="true">+IF(OFFSET('Hygiene Data'!$D$13,0,10*ROW('Hygiene Data'!D175))="","",OFFSET('Hygiene Data'!$D$13,0,10*ROW('Hygiene Data'!D175)))</f>
        <v/>
      </c>
      <c r="DR181" s="296" t="str">
        <f ca="true">+IF(OFFSET('Hygiene Data'!$E$11,0,10*ROW('Hygiene Data'!E175))="","",OFFSET('Hygiene Data'!$E$11,0,10*ROW('Hygiene Data'!E175)))</f>
        <v/>
      </c>
      <c r="DS181" s="296" t="str">
        <f ca="true">+IF(OFFSET('Hygiene Data'!$E$12,0,10*ROW('Hygiene Data'!E175))="","",OFFSET('Hygiene Data'!$E$12,0,10*ROW('Hygiene Data'!E175)))</f>
        <v/>
      </c>
      <c r="DT181" s="296" t="str">
        <f ca="true">+IF(OFFSET('Hygiene Data'!$E$13,0,10*ROW('Hygiene Data'!E175))="","",OFFSET('Hygiene Data'!$E$13,0,10*ROW('Hygiene Data'!E175)))</f>
        <v/>
      </c>
      <c r="DU181" s="296" t="str">
        <f ca="true">+IF(OFFSET('Hygiene Data'!$F$11,0,10*ROW('Hygiene Data'!F175))="","",OFFSET('Hygiene Data'!$F$11,0,10*ROW('Hygiene Data'!F175)))</f>
        <v/>
      </c>
      <c r="DV181" s="296" t="str">
        <f ca="true">+IF(OFFSET('Hygiene Data'!$F$12,0,10*ROW('Hygiene Data'!F175))="","",OFFSET('Hygiene Data'!$F$12,0,10*ROW('Hygiene Data'!F175)))</f>
        <v/>
      </c>
      <c r="DW181" s="296" t="str">
        <f ca="true">+IF(OFFSET('Hygiene Data'!$F$13,0,10*ROW('Hygiene Data'!F175))="","",OFFSET('Hygiene Data'!$F$13,0,10*ROW('Hygiene Data'!F175)))</f>
        <v/>
      </c>
      <c r="DX181" s="296" t="str">
        <f ca="true">+IF(OFFSET('Hygiene Data'!$G$11,0,10*ROW('Hygiene Data'!G175))="","",OFFSET('Hygiene Data'!$G$11,0,10*ROW('Hygiene Data'!G175)))</f>
        <v/>
      </c>
      <c r="DY181" s="296" t="str">
        <f ca="true">+IF(OFFSET('Hygiene Data'!$G$12,0,10*ROW('Hygiene Data'!G175))="","",OFFSET('Hygiene Data'!$G$12,0,10*ROW('Hygiene Data'!G175)))</f>
        <v/>
      </c>
      <c r="DZ181" s="296" t="str">
        <f ca="true">+IF(OFFSET('Hygiene Data'!$G$13,0,10*ROW('Hygiene Data'!G175))="","",OFFSET('Hygiene Data'!$G$13,0,10*ROW('Hygiene Data'!G175)))</f>
        <v/>
      </c>
      <c r="EA181" s="296" t="str">
        <f ca="true">+IF(OFFSET('Hygiene Data'!$H$11,0,10*ROW('Hygiene Data'!H175))="","",OFFSET('Hygiene Data'!$H$11,0,10*ROW('Hygiene Data'!H175)))</f>
        <v/>
      </c>
      <c r="EB181" s="296" t="str">
        <f ca="true">+IF(OFFSET('Hygiene Data'!$H$12,0,10*ROW('Hygiene Data'!H175))="","",OFFSET('Hygiene Data'!$H$12,0,10*ROW('Hygiene Data'!H175)))</f>
        <v/>
      </c>
      <c r="EC181" s="296" t="str">
        <f ca="true">+IF(OFFSET('Hygiene Data'!$H$13,0,10*ROW('Hygiene Data'!H175))="","",OFFSET('Hygiene Data'!$H$13,0,10*ROW('Hygiene Data'!H175)))</f>
        <v/>
      </c>
      <c r="ED181" s="296" t="str">
        <f ca="true">+IF(OFFSET('Hygiene Data'!$I$11,0,10*ROW('Hygiene Data'!I175))="","",OFFSET('Hygiene Data'!$I$11,0,10*ROW('Hygiene Data'!I175)))</f>
        <v/>
      </c>
      <c r="EE181" s="296" t="str">
        <f ca="true">+IF(OFFSET('Hygiene Data'!$I$12,0,10*ROW('Hygiene Data'!I175))="","",OFFSET('Hygiene Data'!$I$12,0,10*ROW('Hygiene Data'!I175)))</f>
        <v/>
      </c>
      <c r="EF181" s="296"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8" t="str">
        <f t="shared" ca="true" si="2"/>
        <v/>
      </c>
      <c r="D182" s="9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6"/>
      <c r="BS182" s="296" t="str">
        <f ca="true">+IF(OFFSET('Water Data'!$D$27,0,10*ROW('Water Data'!D176))="","",OFFSET('Water Data'!$D$27,0,10*ROW('Water Data'!D176)))</f>
        <v/>
      </c>
      <c r="BT182" s="296" t="str">
        <f ca="true">+IF(OFFSET('Water Data'!$D$28,0,10*ROW('Water Data'!D176))="","",OFFSET('Water Data'!$D$28,0,10*ROW('Water Data'!D176)))</f>
        <v/>
      </c>
      <c r="BU182" s="296" t="str">
        <f ca="true">+IF(OFFSET('Water Data'!$D$29,0,10*ROW('Water Data'!D176))="","",OFFSET('Water Data'!$D$29,0,10*ROW('Water Data'!D176)))</f>
        <v/>
      </c>
      <c r="BV182" s="296" t="str">
        <f ca="true">+IF(OFFSET('Water Data'!$E$27,0,10*ROW('Water Data'!E176))="","",OFFSET('Water Data'!$E$27,0,10*ROW('Water Data'!E176)))</f>
        <v/>
      </c>
      <c r="BW182" s="296" t="str">
        <f ca="true">+IF(OFFSET('Water Data'!$E$28,0,10*ROW('Water Data'!E176))="","",OFFSET('Water Data'!$E$28,0,10*ROW('Water Data'!E176)))</f>
        <v/>
      </c>
      <c r="BX182" s="296" t="str">
        <f ca="true">+IF(OFFSET('Water Data'!$E$29,0,10*ROW('Water Data'!E176))="","",OFFSET('Water Data'!$E$29,0,10*ROW('Water Data'!E176)))</f>
        <v/>
      </c>
      <c r="BY182" s="296" t="str">
        <f ca="true">+IF(OFFSET('Water Data'!$F$27,0,10*ROW('Water Data'!F176))="","",OFFSET('Water Data'!$F$27,0,10*ROW('Water Data'!F176)))</f>
        <v/>
      </c>
      <c r="BZ182" s="296" t="str">
        <f ca="true">+IF(OFFSET('Water Data'!$F$28,0,10*ROW('Water Data'!F176))="","",OFFSET('Water Data'!$F$28,0,10*ROW('Water Data'!F176)))</f>
        <v/>
      </c>
      <c r="CA182" s="296" t="str">
        <f ca="true">+IF(OFFSET('Water Data'!$F$29,0,10*ROW('Water Data'!F176))="","",OFFSET('Water Data'!$F$29,0,10*ROW('Water Data'!F176)))</f>
        <v/>
      </c>
      <c r="CB182" s="296" t="str">
        <f ca="true">+IF(OFFSET('Water Data'!$G$27,0,10*ROW('Water Data'!G176))="","",OFFSET('Water Data'!$G$27,0,10*ROW('Water Data'!G176)))</f>
        <v/>
      </c>
      <c r="CC182" s="296" t="str">
        <f ca="true">+IF(OFFSET('Water Data'!$G$28,0,10*ROW('Water Data'!G176))="","",OFFSET('Water Data'!$G$28,0,10*ROW('Water Data'!G176)))</f>
        <v/>
      </c>
      <c r="CD182" s="296" t="str">
        <f ca="true">+IF(OFFSET('Water Data'!$G$29,0,10*ROW('Water Data'!G176))="","",OFFSET('Water Data'!$G$29,0,10*ROW('Water Data'!G176)))</f>
        <v/>
      </c>
      <c r="CE182" s="296" t="str">
        <f ca="true">+IF(OFFSET('Water Data'!$H$27,0,10*ROW('Water Data'!H176))="","",OFFSET('Water Data'!$H$27,0,10*ROW('Water Data'!H176)))</f>
        <v/>
      </c>
      <c r="CF182" s="296" t="str">
        <f ca="true">+IF(OFFSET('Water Data'!$H$28,0,10*ROW('Water Data'!H176))="","",OFFSET('Water Data'!$H$28,0,10*ROW('Water Data'!H176)))</f>
        <v/>
      </c>
      <c r="CG182" s="296" t="str">
        <f ca="true">+IF(OFFSET('Water Data'!$H$29,0,10*ROW('Water Data'!H176))="","",OFFSET('Water Data'!$H$29,0,10*ROW('Water Data'!H176)))</f>
        <v/>
      </c>
      <c r="CH182" s="296" t="str">
        <f ca="true">+IF(OFFSET('Water Data'!$I$27,0,10*ROW('Water Data'!I176))="","",OFFSET('Water Data'!$I$27,0,10*ROW('Water Data'!I176)))</f>
        <v/>
      </c>
      <c r="CI182" s="296" t="str">
        <f ca="true">+IF(OFFSET('Water Data'!$I$28,0,10*ROW('Water Data'!I176))="","",OFFSET('Water Data'!$I$28,0,10*ROW('Water Data'!I176)))</f>
        <v/>
      </c>
      <c r="CJ182" s="296" t="str">
        <f ca="true">+IF(OFFSET('Water Data'!$I$29,0,10*ROW('Water Data'!I176))="","",OFFSET('Water Data'!$I$29,0,10*ROW('Water Data'!I176)))</f>
        <v/>
      </c>
      <c r="CK182" s="296" t="str">
        <f ca="true">+IF(OFFSET('Sanitation Data'!$D$28,0,10*ROW('Sanitation Data'!D176))="","",OFFSET('Sanitation Data'!$D$28,0,10*ROW('Sanitation Data'!D176)))</f>
        <v/>
      </c>
      <c r="CL182" s="296" t="str">
        <f ca="true">+IF(OFFSET('Sanitation Data'!$D$29,0,10*ROW('Sanitation Data'!D176))="","",OFFSET('Sanitation Data'!$D$29,0,10*ROW('Sanitation Data'!D176)))</f>
        <v/>
      </c>
      <c r="CM182" s="296" t="str">
        <f ca="true">+IF(OFFSET('Sanitation Data'!$D$30,0,10*ROW('Sanitation Data'!D176))="","",OFFSET('Sanitation Data'!$D$30,0,10*ROW('Sanitation Data'!D176)))</f>
        <v/>
      </c>
      <c r="CN182" s="296" t="str">
        <f ca="true">+IF(OFFSET('Sanitation Data'!$D$31,0,10*ROW('Sanitation Data'!D176))="","",OFFSET('Sanitation Data'!$D$31,0,10*ROW('Sanitation Data'!D176)))</f>
        <v/>
      </c>
      <c r="CO182" s="296" t="str">
        <f ca="true">+IF(OFFSET('Sanitation Data'!$D$32,0,10*ROW('Sanitation Data'!D176))="","",OFFSET('Sanitation Data'!$D$32,0,10*ROW('Sanitation Data'!D176)))</f>
        <v/>
      </c>
      <c r="CP182" s="296" t="str">
        <f ca="true">+IF(OFFSET('Sanitation Data'!$E$28,0,10*ROW('Sanitation Data'!E176))="","",OFFSET('Sanitation Data'!$E$28,0,10*ROW('Sanitation Data'!E176)))</f>
        <v/>
      </c>
      <c r="CQ182" s="296" t="str">
        <f ca="true">+IF(OFFSET('Sanitation Data'!$E$29,0,10*ROW('Sanitation Data'!E176))="","",OFFSET('Sanitation Data'!$E$29,0,10*ROW('Sanitation Data'!E176)))</f>
        <v/>
      </c>
      <c r="CR182" s="296" t="str">
        <f ca="true">+IF(OFFSET('Sanitation Data'!$E$30,0,10*ROW('Sanitation Data'!E176))="","",OFFSET('Sanitation Data'!$E$30,0,10*ROW('Sanitation Data'!E176)))</f>
        <v/>
      </c>
      <c r="CS182" s="296" t="str">
        <f ca="true">+IF(OFFSET('Sanitation Data'!$E$31,0,10*ROW('Sanitation Data'!E176))="","",OFFSET('Sanitation Data'!$E$31,0,10*ROW('Sanitation Data'!E176)))</f>
        <v/>
      </c>
      <c r="CT182" s="296" t="str">
        <f ca="true">+IF(OFFSET('Sanitation Data'!$E$32,0,10*ROW('Sanitation Data'!E176))="","",OFFSET('Sanitation Data'!$E$32,0,10*ROW('Sanitation Data'!E176)))</f>
        <v/>
      </c>
      <c r="CU182" s="296" t="str">
        <f ca="true">+IF(OFFSET('Sanitation Data'!$F$28,0,10*ROW('Sanitation Data'!F176))="","",OFFSET('Sanitation Data'!$F$28,0,10*ROW('Sanitation Data'!F176)))</f>
        <v/>
      </c>
      <c r="CV182" s="296" t="str">
        <f ca="true">+IF(OFFSET('Sanitation Data'!$F$29,0,10*ROW('Sanitation Data'!F176))="","",OFFSET('Sanitation Data'!$F$29,0,10*ROW('Sanitation Data'!F176)))</f>
        <v/>
      </c>
      <c r="CW182" s="296" t="str">
        <f ca="true">+IF(OFFSET('Sanitation Data'!$F$30,0,10*ROW('Sanitation Data'!F176))="","",OFFSET('Sanitation Data'!$F$30,0,10*ROW('Sanitation Data'!F176)))</f>
        <v/>
      </c>
      <c r="CX182" s="296" t="str">
        <f ca="true">+IF(OFFSET('Sanitation Data'!$F$31,0,10*ROW('Sanitation Data'!F176))="","",OFFSET('Sanitation Data'!$F$31,0,10*ROW('Sanitation Data'!F176)))</f>
        <v/>
      </c>
      <c r="CY182" s="296" t="str">
        <f ca="true">+IF(OFFSET('Sanitation Data'!$F$32,0,10*ROW('Sanitation Data'!F176))="","",OFFSET('Sanitation Data'!$F$32,0,10*ROW('Sanitation Data'!F176)))</f>
        <v/>
      </c>
      <c r="CZ182" s="296" t="str">
        <f ca="true">+IF(OFFSET('Sanitation Data'!$G$28,0,10*ROW('Sanitation Data'!G176))="","",OFFSET('Sanitation Data'!$G$28,0,10*ROW('Sanitation Data'!G176)))</f>
        <v/>
      </c>
      <c r="DA182" s="296" t="str">
        <f ca="true">+IF(OFFSET('Sanitation Data'!$G$29,0,10*ROW('Sanitation Data'!G176))="","",OFFSET('Sanitation Data'!$G$29,0,10*ROW('Sanitation Data'!G176)))</f>
        <v/>
      </c>
      <c r="DB182" s="296" t="str">
        <f ca="true">+IF(OFFSET('Sanitation Data'!$G$30,0,10*ROW('Sanitation Data'!G176))="","",OFFSET('Sanitation Data'!$G$30,0,10*ROW('Sanitation Data'!G176)))</f>
        <v/>
      </c>
      <c r="DC182" s="296" t="str">
        <f ca="true">+IF(OFFSET('Sanitation Data'!$G$31,0,10*ROW('Sanitation Data'!G176))="","",OFFSET('Sanitation Data'!$G$31,0,10*ROW('Sanitation Data'!G176)))</f>
        <v/>
      </c>
      <c r="DD182" s="296" t="str">
        <f ca="true">+IF(OFFSET('Sanitation Data'!$G$32,0,10*ROW('Sanitation Data'!G176))="","",OFFSET('Sanitation Data'!$G$32,0,10*ROW('Sanitation Data'!G176)))</f>
        <v/>
      </c>
      <c r="DE182" s="296" t="str">
        <f ca="true">+IF(OFFSET('Sanitation Data'!$H$28,0,10*ROW('Sanitation Data'!H176))="","",OFFSET('Sanitation Data'!$H$28,0,10*ROW('Sanitation Data'!H176)))</f>
        <v/>
      </c>
      <c r="DF182" s="296" t="str">
        <f ca="true">+IF(OFFSET('Sanitation Data'!$H$29,0,10*ROW('Sanitation Data'!H176))="","",OFFSET('Sanitation Data'!$H$29,0,10*ROW('Sanitation Data'!H176)))</f>
        <v/>
      </c>
      <c r="DG182" s="296" t="str">
        <f ca="true">+IF(OFFSET('Sanitation Data'!$H$30,0,10*ROW('Sanitation Data'!H176))="","",OFFSET('Sanitation Data'!$H$30,0,10*ROW('Sanitation Data'!H176)))</f>
        <v/>
      </c>
      <c r="DH182" s="296" t="str">
        <f ca="true">+IF(OFFSET('Sanitation Data'!$H$31,0,10*ROW('Sanitation Data'!H176))="","",OFFSET('Sanitation Data'!$H$31,0,10*ROW('Sanitation Data'!H176)))</f>
        <v/>
      </c>
      <c r="DI182" s="296" t="str">
        <f ca="true">+IF(OFFSET('Sanitation Data'!$H$32,0,10*ROW('Sanitation Data'!H176))="","",OFFSET('Sanitation Data'!$H$32,0,10*ROW('Sanitation Data'!H176)))</f>
        <v/>
      </c>
      <c r="DJ182" s="296" t="str">
        <f ca="true">+IF(OFFSET('Sanitation Data'!$I$28,0,10*ROW('Sanitation Data'!I176))="","",OFFSET('Sanitation Data'!$I$28,0,10*ROW('Sanitation Data'!I176)))</f>
        <v/>
      </c>
      <c r="DK182" s="296" t="str">
        <f ca="true">+IF(OFFSET('Sanitation Data'!$I$29,0,10*ROW('Sanitation Data'!I176))="","",OFFSET('Sanitation Data'!$I$29,0,10*ROW('Sanitation Data'!I176)))</f>
        <v/>
      </c>
      <c r="DL182" s="296" t="str">
        <f ca="true">+IF(OFFSET('Sanitation Data'!$I$30,0,10*ROW('Sanitation Data'!I176))="","",OFFSET('Sanitation Data'!$I$30,0,10*ROW('Sanitation Data'!I176)))</f>
        <v/>
      </c>
      <c r="DM182" s="296" t="str">
        <f ca="true">+IF(OFFSET('Sanitation Data'!$I$31,0,10*ROW('Sanitation Data'!I176))="","",OFFSET('Sanitation Data'!$I$31,0,10*ROW('Sanitation Data'!I176)))</f>
        <v/>
      </c>
      <c r="DN182" s="296" t="str">
        <f ca="true">+IF(OFFSET('Sanitation Data'!$I$32,0,10*ROW('Sanitation Data'!I176))="","",OFFSET('Sanitation Data'!$I$32,0,10*ROW('Sanitation Data'!I176)))</f>
        <v/>
      </c>
      <c r="DO182" s="296" t="str">
        <f ca="true">+IF(OFFSET('Hygiene Data'!$D$11,0,10*ROW('Hygiene Data'!D176))="","",OFFSET('Hygiene Data'!$D$11,0,10*ROW('Hygiene Data'!D176)))</f>
        <v/>
      </c>
      <c r="DP182" s="296" t="str">
        <f ca="true">+IF(OFFSET('Hygiene Data'!$D$12,0,10*ROW('Hygiene Data'!D176))="","",OFFSET('Hygiene Data'!$D$12,0,10*ROW('Hygiene Data'!D176)))</f>
        <v/>
      </c>
      <c r="DQ182" s="296" t="str">
        <f ca="true">+IF(OFFSET('Hygiene Data'!$D$13,0,10*ROW('Hygiene Data'!D176))="","",OFFSET('Hygiene Data'!$D$13,0,10*ROW('Hygiene Data'!D176)))</f>
        <v/>
      </c>
      <c r="DR182" s="296" t="str">
        <f ca="true">+IF(OFFSET('Hygiene Data'!$E$11,0,10*ROW('Hygiene Data'!E176))="","",OFFSET('Hygiene Data'!$E$11,0,10*ROW('Hygiene Data'!E176)))</f>
        <v/>
      </c>
      <c r="DS182" s="296" t="str">
        <f ca="true">+IF(OFFSET('Hygiene Data'!$E$12,0,10*ROW('Hygiene Data'!E176))="","",OFFSET('Hygiene Data'!$E$12,0,10*ROW('Hygiene Data'!E176)))</f>
        <v/>
      </c>
      <c r="DT182" s="296" t="str">
        <f ca="true">+IF(OFFSET('Hygiene Data'!$E$13,0,10*ROW('Hygiene Data'!E176))="","",OFFSET('Hygiene Data'!$E$13,0,10*ROW('Hygiene Data'!E176)))</f>
        <v/>
      </c>
      <c r="DU182" s="296" t="str">
        <f ca="true">+IF(OFFSET('Hygiene Data'!$F$11,0,10*ROW('Hygiene Data'!F176))="","",OFFSET('Hygiene Data'!$F$11,0,10*ROW('Hygiene Data'!F176)))</f>
        <v/>
      </c>
      <c r="DV182" s="296" t="str">
        <f ca="true">+IF(OFFSET('Hygiene Data'!$F$12,0,10*ROW('Hygiene Data'!F176))="","",OFFSET('Hygiene Data'!$F$12,0,10*ROW('Hygiene Data'!F176)))</f>
        <v/>
      </c>
      <c r="DW182" s="296" t="str">
        <f ca="true">+IF(OFFSET('Hygiene Data'!$F$13,0,10*ROW('Hygiene Data'!F176))="","",OFFSET('Hygiene Data'!$F$13,0,10*ROW('Hygiene Data'!F176)))</f>
        <v/>
      </c>
      <c r="DX182" s="296" t="str">
        <f ca="true">+IF(OFFSET('Hygiene Data'!$G$11,0,10*ROW('Hygiene Data'!G176))="","",OFFSET('Hygiene Data'!$G$11,0,10*ROW('Hygiene Data'!G176)))</f>
        <v/>
      </c>
      <c r="DY182" s="296" t="str">
        <f ca="true">+IF(OFFSET('Hygiene Data'!$G$12,0,10*ROW('Hygiene Data'!G176))="","",OFFSET('Hygiene Data'!$G$12,0,10*ROW('Hygiene Data'!G176)))</f>
        <v/>
      </c>
      <c r="DZ182" s="296" t="str">
        <f ca="true">+IF(OFFSET('Hygiene Data'!$G$13,0,10*ROW('Hygiene Data'!G176))="","",OFFSET('Hygiene Data'!$G$13,0,10*ROW('Hygiene Data'!G176)))</f>
        <v/>
      </c>
      <c r="EA182" s="296" t="str">
        <f ca="true">+IF(OFFSET('Hygiene Data'!$H$11,0,10*ROW('Hygiene Data'!H176))="","",OFFSET('Hygiene Data'!$H$11,0,10*ROW('Hygiene Data'!H176)))</f>
        <v/>
      </c>
      <c r="EB182" s="296" t="str">
        <f ca="true">+IF(OFFSET('Hygiene Data'!$H$12,0,10*ROW('Hygiene Data'!H176))="","",OFFSET('Hygiene Data'!$H$12,0,10*ROW('Hygiene Data'!H176)))</f>
        <v/>
      </c>
      <c r="EC182" s="296" t="str">
        <f ca="true">+IF(OFFSET('Hygiene Data'!$H$13,0,10*ROW('Hygiene Data'!H176))="","",OFFSET('Hygiene Data'!$H$13,0,10*ROW('Hygiene Data'!H176)))</f>
        <v/>
      </c>
      <c r="ED182" s="296" t="str">
        <f ca="true">+IF(OFFSET('Hygiene Data'!$I$11,0,10*ROW('Hygiene Data'!I176))="","",OFFSET('Hygiene Data'!$I$11,0,10*ROW('Hygiene Data'!I176)))</f>
        <v/>
      </c>
      <c r="EE182" s="296" t="str">
        <f ca="true">+IF(OFFSET('Hygiene Data'!$I$12,0,10*ROW('Hygiene Data'!I176))="","",OFFSET('Hygiene Data'!$I$12,0,10*ROW('Hygiene Data'!I176)))</f>
        <v/>
      </c>
      <c r="EF182" s="296"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8" t="str">
        <f t="shared" ca="true" si="2"/>
        <v/>
      </c>
      <c r="D183" s="9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6"/>
      <c r="BS183" s="296" t="str">
        <f ca="true">+IF(OFFSET('Water Data'!$D$27,0,10*ROW('Water Data'!D177))="","",OFFSET('Water Data'!$D$27,0,10*ROW('Water Data'!D177)))</f>
        <v/>
      </c>
      <c r="BT183" s="296" t="str">
        <f ca="true">+IF(OFFSET('Water Data'!$D$28,0,10*ROW('Water Data'!D177))="","",OFFSET('Water Data'!$D$28,0,10*ROW('Water Data'!D177)))</f>
        <v/>
      </c>
      <c r="BU183" s="296" t="str">
        <f ca="true">+IF(OFFSET('Water Data'!$D$29,0,10*ROW('Water Data'!D177))="","",OFFSET('Water Data'!$D$29,0,10*ROW('Water Data'!D177)))</f>
        <v/>
      </c>
      <c r="BV183" s="296" t="str">
        <f ca="true">+IF(OFFSET('Water Data'!$E$27,0,10*ROW('Water Data'!E177))="","",OFFSET('Water Data'!$E$27,0,10*ROW('Water Data'!E177)))</f>
        <v/>
      </c>
      <c r="BW183" s="296" t="str">
        <f ca="true">+IF(OFFSET('Water Data'!$E$28,0,10*ROW('Water Data'!E177))="","",OFFSET('Water Data'!$E$28,0,10*ROW('Water Data'!E177)))</f>
        <v/>
      </c>
      <c r="BX183" s="296" t="str">
        <f ca="true">+IF(OFFSET('Water Data'!$E$29,0,10*ROW('Water Data'!E177))="","",OFFSET('Water Data'!$E$29,0,10*ROW('Water Data'!E177)))</f>
        <v/>
      </c>
      <c r="BY183" s="296" t="str">
        <f ca="true">+IF(OFFSET('Water Data'!$F$27,0,10*ROW('Water Data'!F177))="","",OFFSET('Water Data'!$F$27,0,10*ROW('Water Data'!F177)))</f>
        <v/>
      </c>
      <c r="BZ183" s="296" t="str">
        <f ca="true">+IF(OFFSET('Water Data'!$F$28,0,10*ROW('Water Data'!F177))="","",OFFSET('Water Data'!$F$28,0,10*ROW('Water Data'!F177)))</f>
        <v/>
      </c>
      <c r="CA183" s="296" t="str">
        <f ca="true">+IF(OFFSET('Water Data'!$F$29,0,10*ROW('Water Data'!F177))="","",OFFSET('Water Data'!$F$29,0,10*ROW('Water Data'!F177)))</f>
        <v/>
      </c>
      <c r="CB183" s="296" t="str">
        <f ca="true">+IF(OFFSET('Water Data'!$G$27,0,10*ROW('Water Data'!G177))="","",OFFSET('Water Data'!$G$27,0,10*ROW('Water Data'!G177)))</f>
        <v/>
      </c>
      <c r="CC183" s="296" t="str">
        <f ca="true">+IF(OFFSET('Water Data'!$G$28,0,10*ROW('Water Data'!G177))="","",OFFSET('Water Data'!$G$28,0,10*ROW('Water Data'!G177)))</f>
        <v/>
      </c>
      <c r="CD183" s="296" t="str">
        <f ca="true">+IF(OFFSET('Water Data'!$G$29,0,10*ROW('Water Data'!G177))="","",OFFSET('Water Data'!$G$29,0,10*ROW('Water Data'!G177)))</f>
        <v/>
      </c>
      <c r="CE183" s="296" t="str">
        <f ca="true">+IF(OFFSET('Water Data'!$H$27,0,10*ROW('Water Data'!H177))="","",OFFSET('Water Data'!$H$27,0,10*ROW('Water Data'!H177)))</f>
        <v/>
      </c>
      <c r="CF183" s="296" t="str">
        <f ca="true">+IF(OFFSET('Water Data'!$H$28,0,10*ROW('Water Data'!H177))="","",OFFSET('Water Data'!$H$28,0,10*ROW('Water Data'!H177)))</f>
        <v/>
      </c>
      <c r="CG183" s="296" t="str">
        <f ca="true">+IF(OFFSET('Water Data'!$H$29,0,10*ROW('Water Data'!H177))="","",OFFSET('Water Data'!$H$29,0,10*ROW('Water Data'!H177)))</f>
        <v/>
      </c>
      <c r="CH183" s="296" t="str">
        <f ca="true">+IF(OFFSET('Water Data'!$I$27,0,10*ROW('Water Data'!I177))="","",OFFSET('Water Data'!$I$27,0,10*ROW('Water Data'!I177)))</f>
        <v/>
      </c>
      <c r="CI183" s="296" t="str">
        <f ca="true">+IF(OFFSET('Water Data'!$I$28,0,10*ROW('Water Data'!I177))="","",OFFSET('Water Data'!$I$28,0,10*ROW('Water Data'!I177)))</f>
        <v/>
      </c>
      <c r="CJ183" s="296" t="str">
        <f ca="true">+IF(OFFSET('Water Data'!$I$29,0,10*ROW('Water Data'!I177))="","",OFFSET('Water Data'!$I$29,0,10*ROW('Water Data'!I177)))</f>
        <v/>
      </c>
      <c r="CK183" s="296" t="str">
        <f ca="true">+IF(OFFSET('Sanitation Data'!$D$28,0,10*ROW('Sanitation Data'!D177))="","",OFFSET('Sanitation Data'!$D$28,0,10*ROW('Sanitation Data'!D177)))</f>
        <v/>
      </c>
      <c r="CL183" s="296" t="str">
        <f ca="true">+IF(OFFSET('Sanitation Data'!$D$29,0,10*ROW('Sanitation Data'!D177))="","",OFFSET('Sanitation Data'!$D$29,0,10*ROW('Sanitation Data'!D177)))</f>
        <v/>
      </c>
      <c r="CM183" s="296" t="str">
        <f ca="true">+IF(OFFSET('Sanitation Data'!$D$30,0,10*ROW('Sanitation Data'!D177))="","",OFFSET('Sanitation Data'!$D$30,0,10*ROW('Sanitation Data'!D177)))</f>
        <v/>
      </c>
      <c r="CN183" s="296" t="str">
        <f ca="true">+IF(OFFSET('Sanitation Data'!$D$31,0,10*ROW('Sanitation Data'!D177))="","",OFFSET('Sanitation Data'!$D$31,0,10*ROW('Sanitation Data'!D177)))</f>
        <v/>
      </c>
      <c r="CO183" s="296" t="str">
        <f ca="true">+IF(OFFSET('Sanitation Data'!$D$32,0,10*ROW('Sanitation Data'!D177))="","",OFFSET('Sanitation Data'!$D$32,0,10*ROW('Sanitation Data'!D177)))</f>
        <v/>
      </c>
      <c r="CP183" s="296" t="str">
        <f ca="true">+IF(OFFSET('Sanitation Data'!$E$28,0,10*ROW('Sanitation Data'!E177))="","",OFFSET('Sanitation Data'!$E$28,0,10*ROW('Sanitation Data'!E177)))</f>
        <v/>
      </c>
      <c r="CQ183" s="296" t="str">
        <f ca="true">+IF(OFFSET('Sanitation Data'!$E$29,0,10*ROW('Sanitation Data'!E177))="","",OFFSET('Sanitation Data'!$E$29,0,10*ROW('Sanitation Data'!E177)))</f>
        <v/>
      </c>
      <c r="CR183" s="296" t="str">
        <f ca="true">+IF(OFFSET('Sanitation Data'!$E$30,0,10*ROW('Sanitation Data'!E177))="","",OFFSET('Sanitation Data'!$E$30,0,10*ROW('Sanitation Data'!E177)))</f>
        <v/>
      </c>
      <c r="CS183" s="296" t="str">
        <f ca="true">+IF(OFFSET('Sanitation Data'!$E$31,0,10*ROW('Sanitation Data'!E177))="","",OFFSET('Sanitation Data'!$E$31,0,10*ROW('Sanitation Data'!E177)))</f>
        <v/>
      </c>
      <c r="CT183" s="296" t="str">
        <f ca="true">+IF(OFFSET('Sanitation Data'!$E$32,0,10*ROW('Sanitation Data'!E177))="","",OFFSET('Sanitation Data'!$E$32,0,10*ROW('Sanitation Data'!E177)))</f>
        <v/>
      </c>
      <c r="CU183" s="296" t="str">
        <f ca="true">+IF(OFFSET('Sanitation Data'!$F$28,0,10*ROW('Sanitation Data'!F177))="","",OFFSET('Sanitation Data'!$F$28,0,10*ROW('Sanitation Data'!F177)))</f>
        <v/>
      </c>
      <c r="CV183" s="296" t="str">
        <f ca="true">+IF(OFFSET('Sanitation Data'!$F$29,0,10*ROW('Sanitation Data'!F177))="","",OFFSET('Sanitation Data'!$F$29,0,10*ROW('Sanitation Data'!F177)))</f>
        <v/>
      </c>
      <c r="CW183" s="296" t="str">
        <f ca="true">+IF(OFFSET('Sanitation Data'!$F$30,0,10*ROW('Sanitation Data'!F177))="","",OFFSET('Sanitation Data'!$F$30,0,10*ROW('Sanitation Data'!F177)))</f>
        <v/>
      </c>
      <c r="CX183" s="296" t="str">
        <f ca="true">+IF(OFFSET('Sanitation Data'!$F$31,0,10*ROW('Sanitation Data'!F177))="","",OFFSET('Sanitation Data'!$F$31,0,10*ROW('Sanitation Data'!F177)))</f>
        <v/>
      </c>
      <c r="CY183" s="296" t="str">
        <f ca="true">+IF(OFFSET('Sanitation Data'!$F$32,0,10*ROW('Sanitation Data'!F177))="","",OFFSET('Sanitation Data'!$F$32,0,10*ROW('Sanitation Data'!F177)))</f>
        <v/>
      </c>
      <c r="CZ183" s="296" t="str">
        <f ca="true">+IF(OFFSET('Sanitation Data'!$G$28,0,10*ROW('Sanitation Data'!G177))="","",OFFSET('Sanitation Data'!$G$28,0,10*ROW('Sanitation Data'!G177)))</f>
        <v/>
      </c>
      <c r="DA183" s="296" t="str">
        <f ca="true">+IF(OFFSET('Sanitation Data'!$G$29,0,10*ROW('Sanitation Data'!G177))="","",OFFSET('Sanitation Data'!$G$29,0,10*ROW('Sanitation Data'!G177)))</f>
        <v/>
      </c>
      <c r="DB183" s="296" t="str">
        <f ca="true">+IF(OFFSET('Sanitation Data'!$G$30,0,10*ROW('Sanitation Data'!G177))="","",OFFSET('Sanitation Data'!$G$30,0,10*ROW('Sanitation Data'!G177)))</f>
        <v/>
      </c>
      <c r="DC183" s="296" t="str">
        <f ca="true">+IF(OFFSET('Sanitation Data'!$G$31,0,10*ROW('Sanitation Data'!G177))="","",OFFSET('Sanitation Data'!$G$31,0,10*ROW('Sanitation Data'!G177)))</f>
        <v/>
      </c>
      <c r="DD183" s="296" t="str">
        <f ca="true">+IF(OFFSET('Sanitation Data'!$G$32,0,10*ROW('Sanitation Data'!G177))="","",OFFSET('Sanitation Data'!$G$32,0,10*ROW('Sanitation Data'!G177)))</f>
        <v/>
      </c>
      <c r="DE183" s="296" t="str">
        <f ca="true">+IF(OFFSET('Sanitation Data'!$H$28,0,10*ROW('Sanitation Data'!H177))="","",OFFSET('Sanitation Data'!$H$28,0,10*ROW('Sanitation Data'!H177)))</f>
        <v/>
      </c>
      <c r="DF183" s="296" t="str">
        <f ca="true">+IF(OFFSET('Sanitation Data'!$H$29,0,10*ROW('Sanitation Data'!H177))="","",OFFSET('Sanitation Data'!$H$29,0,10*ROW('Sanitation Data'!H177)))</f>
        <v/>
      </c>
      <c r="DG183" s="296" t="str">
        <f ca="true">+IF(OFFSET('Sanitation Data'!$H$30,0,10*ROW('Sanitation Data'!H177))="","",OFFSET('Sanitation Data'!$H$30,0,10*ROW('Sanitation Data'!H177)))</f>
        <v/>
      </c>
      <c r="DH183" s="296" t="str">
        <f ca="true">+IF(OFFSET('Sanitation Data'!$H$31,0,10*ROW('Sanitation Data'!H177))="","",OFFSET('Sanitation Data'!$H$31,0,10*ROW('Sanitation Data'!H177)))</f>
        <v/>
      </c>
      <c r="DI183" s="296" t="str">
        <f ca="true">+IF(OFFSET('Sanitation Data'!$H$32,0,10*ROW('Sanitation Data'!H177))="","",OFFSET('Sanitation Data'!$H$32,0,10*ROW('Sanitation Data'!H177)))</f>
        <v/>
      </c>
      <c r="DJ183" s="296" t="str">
        <f ca="true">+IF(OFFSET('Sanitation Data'!$I$28,0,10*ROW('Sanitation Data'!I177))="","",OFFSET('Sanitation Data'!$I$28,0,10*ROW('Sanitation Data'!I177)))</f>
        <v/>
      </c>
      <c r="DK183" s="296" t="str">
        <f ca="true">+IF(OFFSET('Sanitation Data'!$I$29,0,10*ROW('Sanitation Data'!I177))="","",OFFSET('Sanitation Data'!$I$29,0,10*ROW('Sanitation Data'!I177)))</f>
        <v/>
      </c>
      <c r="DL183" s="296" t="str">
        <f ca="true">+IF(OFFSET('Sanitation Data'!$I$30,0,10*ROW('Sanitation Data'!I177))="","",OFFSET('Sanitation Data'!$I$30,0,10*ROW('Sanitation Data'!I177)))</f>
        <v/>
      </c>
      <c r="DM183" s="296" t="str">
        <f ca="true">+IF(OFFSET('Sanitation Data'!$I$31,0,10*ROW('Sanitation Data'!I177))="","",OFFSET('Sanitation Data'!$I$31,0,10*ROW('Sanitation Data'!I177)))</f>
        <v/>
      </c>
      <c r="DN183" s="296" t="str">
        <f ca="true">+IF(OFFSET('Sanitation Data'!$I$32,0,10*ROW('Sanitation Data'!I177))="","",OFFSET('Sanitation Data'!$I$32,0,10*ROW('Sanitation Data'!I177)))</f>
        <v/>
      </c>
      <c r="DO183" s="296" t="str">
        <f ca="true">+IF(OFFSET('Hygiene Data'!$D$11,0,10*ROW('Hygiene Data'!D177))="","",OFFSET('Hygiene Data'!$D$11,0,10*ROW('Hygiene Data'!D177)))</f>
        <v/>
      </c>
      <c r="DP183" s="296" t="str">
        <f ca="true">+IF(OFFSET('Hygiene Data'!$D$12,0,10*ROW('Hygiene Data'!D177))="","",OFFSET('Hygiene Data'!$D$12,0,10*ROW('Hygiene Data'!D177)))</f>
        <v/>
      </c>
      <c r="DQ183" s="296" t="str">
        <f ca="true">+IF(OFFSET('Hygiene Data'!$D$13,0,10*ROW('Hygiene Data'!D177))="","",OFFSET('Hygiene Data'!$D$13,0,10*ROW('Hygiene Data'!D177)))</f>
        <v/>
      </c>
      <c r="DR183" s="296" t="str">
        <f ca="true">+IF(OFFSET('Hygiene Data'!$E$11,0,10*ROW('Hygiene Data'!E177))="","",OFFSET('Hygiene Data'!$E$11,0,10*ROW('Hygiene Data'!E177)))</f>
        <v/>
      </c>
      <c r="DS183" s="296" t="str">
        <f ca="true">+IF(OFFSET('Hygiene Data'!$E$12,0,10*ROW('Hygiene Data'!E177))="","",OFFSET('Hygiene Data'!$E$12,0,10*ROW('Hygiene Data'!E177)))</f>
        <v/>
      </c>
      <c r="DT183" s="296" t="str">
        <f ca="true">+IF(OFFSET('Hygiene Data'!$E$13,0,10*ROW('Hygiene Data'!E177))="","",OFFSET('Hygiene Data'!$E$13,0,10*ROW('Hygiene Data'!E177)))</f>
        <v/>
      </c>
      <c r="DU183" s="296" t="str">
        <f ca="true">+IF(OFFSET('Hygiene Data'!$F$11,0,10*ROW('Hygiene Data'!F177))="","",OFFSET('Hygiene Data'!$F$11,0,10*ROW('Hygiene Data'!F177)))</f>
        <v/>
      </c>
      <c r="DV183" s="296" t="str">
        <f ca="true">+IF(OFFSET('Hygiene Data'!$F$12,0,10*ROW('Hygiene Data'!F177))="","",OFFSET('Hygiene Data'!$F$12,0,10*ROW('Hygiene Data'!F177)))</f>
        <v/>
      </c>
      <c r="DW183" s="296" t="str">
        <f ca="true">+IF(OFFSET('Hygiene Data'!$F$13,0,10*ROW('Hygiene Data'!F177))="","",OFFSET('Hygiene Data'!$F$13,0,10*ROW('Hygiene Data'!F177)))</f>
        <v/>
      </c>
      <c r="DX183" s="296" t="str">
        <f ca="true">+IF(OFFSET('Hygiene Data'!$G$11,0,10*ROW('Hygiene Data'!G177))="","",OFFSET('Hygiene Data'!$G$11,0,10*ROW('Hygiene Data'!G177)))</f>
        <v/>
      </c>
      <c r="DY183" s="296" t="str">
        <f ca="true">+IF(OFFSET('Hygiene Data'!$G$12,0,10*ROW('Hygiene Data'!G177))="","",OFFSET('Hygiene Data'!$G$12,0,10*ROW('Hygiene Data'!G177)))</f>
        <v/>
      </c>
      <c r="DZ183" s="296" t="str">
        <f ca="true">+IF(OFFSET('Hygiene Data'!$G$13,0,10*ROW('Hygiene Data'!G177))="","",OFFSET('Hygiene Data'!$G$13,0,10*ROW('Hygiene Data'!G177)))</f>
        <v/>
      </c>
      <c r="EA183" s="296" t="str">
        <f ca="true">+IF(OFFSET('Hygiene Data'!$H$11,0,10*ROW('Hygiene Data'!H177))="","",OFFSET('Hygiene Data'!$H$11,0,10*ROW('Hygiene Data'!H177)))</f>
        <v/>
      </c>
      <c r="EB183" s="296" t="str">
        <f ca="true">+IF(OFFSET('Hygiene Data'!$H$12,0,10*ROW('Hygiene Data'!H177))="","",OFFSET('Hygiene Data'!$H$12,0,10*ROW('Hygiene Data'!H177)))</f>
        <v/>
      </c>
      <c r="EC183" s="296" t="str">
        <f ca="true">+IF(OFFSET('Hygiene Data'!$H$13,0,10*ROW('Hygiene Data'!H177))="","",OFFSET('Hygiene Data'!$H$13,0,10*ROW('Hygiene Data'!H177)))</f>
        <v/>
      </c>
      <c r="ED183" s="296" t="str">
        <f ca="true">+IF(OFFSET('Hygiene Data'!$I$11,0,10*ROW('Hygiene Data'!I177))="","",OFFSET('Hygiene Data'!$I$11,0,10*ROW('Hygiene Data'!I177)))</f>
        <v/>
      </c>
      <c r="EE183" s="296" t="str">
        <f ca="true">+IF(OFFSET('Hygiene Data'!$I$12,0,10*ROW('Hygiene Data'!I177))="","",OFFSET('Hygiene Data'!$I$12,0,10*ROW('Hygiene Data'!I177)))</f>
        <v/>
      </c>
      <c r="EF183" s="296"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8" t="str">
        <f t="shared" ca="true" si="2"/>
        <v/>
      </c>
      <c r="D184" s="9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6"/>
      <c r="BS184" s="296" t="str">
        <f ca="true">+IF(OFFSET('Water Data'!$D$27,0,10*ROW('Water Data'!D178))="","",OFFSET('Water Data'!$D$27,0,10*ROW('Water Data'!D178)))</f>
        <v/>
      </c>
      <c r="BT184" s="296" t="str">
        <f ca="true">+IF(OFFSET('Water Data'!$D$28,0,10*ROW('Water Data'!D178))="","",OFFSET('Water Data'!$D$28,0,10*ROW('Water Data'!D178)))</f>
        <v/>
      </c>
      <c r="BU184" s="296" t="str">
        <f ca="true">+IF(OFFSET('Water Data'!$D$29,0,10*ROW('Water Data'!D178))="","",OFFSET('Water Data'!$D$29,0,10*ROW('Water Data'!D178)))</f>
        <v/>
      </c>
      <c r="BV184" s="296" t="str">
        <f ca="true">+IF(OFFSET('Water Data'!$E$27,0,10*ROW('Water Data'!E178))="","",OFFSET('Water Data'!$E$27,0,10*ROW('Water Data'!E178)))</f>
        <v/>
      </c>
      <c r="BW184" s="296" t="str">
        <f ca="true">+IF(OFFSET('Water Data'!$E$28,0,10*ROW('Water Data'!E178))="","",OFFSET('Water Data'!$E$28,0,10*ROW('Water Data'!E178)))</f>
        <v/>
      </c>
      <c r="BX184" s="296" t="str">
        <f ca="true">+IF(OFFSET('Water Data'!$E$29,0,10*ROW('Water Data'!E178))="","",OFFSET('Water Data'!$E$29,0,10*ROW('Water Data'!E178)))</f>
        <v/>
      </c>
      <c r="BY184" s="296" t="str">
        <f ca="true">+IF(OFFSET('Water Data'!$F$27,0,10*ROW('Water Data'!F178))="","",OFFSET('Water Data'!$F$27,0,10*ROW('Water Data'!F178)))</f>
        <v/>
      </c>
      <c r="BZ184" s="296" t="str">
        <f ca="true">+IF(OFFSET('Water Data'!$F$28,0,10*ROW('Water Data'!F178))="","",OFFSET('Water Data'!$F$28,0,10*ROW('Water Data'!F178)))</f>
        <v/>
      </c>
      <c r="CA184" s="296" t="str">
        <f ca="true">+IF(OFFSET('Water Data'!$F$29,0,10*ROW('Water Data'!F178))="","",OFFSET('Water Data'!$F$29,0,10*ROW('Water Data'!F178)))</f>
        <v/>
      </c>
      <c r="CB184" s="296" t="str">
        <f ca="true">+IF(OFFSET('Water Data'!$G$27,0,10*ROW('Water Data'!G178))="","",OFFSET('Water Data'!$G$27,0,10*ROW('Water Data'!G178)))</f>
        <v/>
      </c>
      <c r="CC184" s="296" t="str">
        <f ca="true">+IF(OFFSET('Water Data'!$G$28,0,10*ROW('Water Data'!G178))="","",OFFSET('Water Data'!$G$28,0,10*ROW('Water Data'!G178)))</f>
        <v/>
      </c>
      <c r="CD184" s="296" t="str">
        <f ca="true">+IF(OFFSET('Water Data'!$G$29,0,10*ROW('Water Data'!G178))="","",OFFSET('Water Data'!$G$29,0,10*ROW('Water Data'!G178)))</f>
        <v/>
      </c>
      <c r="CE184" s="296" t="str">
        <f ca="true">+IF(OFFSET('Water Data'!$H$27,0,10*ROW('Water Data'!H178))="","",OFFSET('Water Data'!$H$27,0,10*ROW('Water Data'!H178)))</f>
        <v/>
      </c>
      <c r="CF184" s="296" t="str">
        <f ca="true">+IF(OFFSET('Water Data'!$H$28,0,10*ROW('Water Data'!H178))="","",OFFSET('Water Data'!$H$28,0,10*ROW('Water Data'!H178)))</f>
        <v/>
      </c>
      <c r="CG184" s="296" t="str">
        <f ca="true">+IF(OFFSET('Water Data'!$H$29,0,10*ROW('Water Data'!H178))="","",OFFSET('Water Data'!$H$29,0,10*ROW('Water Data'!H178)))</f>
        <v/>
      </c>
      <c r="CH184" s="296" t="str">
        <f ca="true">+IF(OFFSET('Water Data'!$I$27,0,10*ROW('Water Data'!I178))="","",OFFSET('Water Data'!$I$27,0,10*ROW('Water Data'!I178)))</f>
        <v/>
      </c>
      <c r="CI184" s="296" t="str">
        <f ca="true">+IF(OFFSET('Water Data'!$I$28,0,10*ROW('Water Data'!I178))="","",OFFSET('Water Data'!$I$28,0,10*ROW('Water Data'!I178)))</f>
        <v/>
      </c>
      <c r="CJ184" s="296" t="str">
        <f ca="true">+IF(OFFSET('Water Data'!$I$29,0,10*ROW('Water Data'!I178))="","",OFFSET('Water Data'!$I$29,0,10*ROW('Water Data'!I178)))</f>
        <v/>
      </c>
      <c r="CK184" s="296" t="str">
        <f ca="true">+IF(OFFSET('Sanitation Data'!$D$28,0,10*ROW('Sanitation Data'!D178))="","",OFFSET('Sanitation Data'!$D$28,0,10*ROW('Sanitation Data'!D178)))</f>
        <v/>
      </c>
      <c r="CL184" s="296" t="str">
        <f ca="true">+IF(OFFSET('Sanitation Data'!$D$29,0,10*ROW('Sanitation Data'!D178))="","",OFFSET('Sanitation Data'!$D$29,0,10*ROW('Sanitation Data'!D178)))</f>
        <v/>
      </c>
      <c r="CM184" s="296" t="str">
        <f ca="true">+IF(OFFSET('Sanitation Data'!$D$30,0,10*ROW('Sanitation Data'!D178))="","",OFFSET('Sanitation Data'!$D$30,0,10*ROW('Sanitation Data'!D178)))</f>
        <v/>
      </c>
      <c r="CN184" s="296" t="str">
        <f ca="true">+IF(OFFSET('Sanitation Data'!$D$31,0,10*ROW('Sanitation Data'!D178))="","",OFFSET('Sanitation Data'!$D$31,0,10*ROW('Sanitation Data'!D178)))</f>
        <v/>
      </c>
      <c r="CO184" s="296" t="str">
        <f ca="true">+IF(OFFSET('Sanitation Data'!$D$32,0,10*ROW('Sanitation Data'!D178))="","",OFFSET('Sanitation Data'!$D$32,0,10*ROW('Sanitation Data'!D178)))</f>
        <v/>
      </c>
      <c r="CP184" s="296" t="str">
        <f ca="true">+IF(OFFSET('Sanitation Data'!$E$28,0,10*ROW('Sanitation Data'!E178))="","",OFFSET('Sanitation Data'!$E$28,0,10*ROW('Sanitation Data'!E178)))</f>
        <v/>
      </c>
      <c r="CQ184" s="296" t="str">
        <f ca="true">+IF(OFFSET('Sanitation Data'!$E$29,0,10*ROW('Sanitation Data'!E178))="","",OFFSET('Sanitation Data'!$E$29,0,10*ROW('Sanitation Data'!E178)))</f>
        <v/>
      </c>
      <c r="CR184" s="296" t="str">
        <f ca="true">+IF(OFFSET('Sanitation Data'!$E$30,0,10*ROW('Sanitation Data'!E178))="","",OFFSET('Sanitation Data'!$E$30,0,10*ROW('Sanitation Data'!E178)))</f>
        <v/>
      </c>
      <c r="CS184" s="296" t="str">
        <f ca="true">+IF(OFFSET('Sanitation Data'!$E$31,0,10*ROW('Sanitation Data'!E178))="","",OFFSET('Sanitation Data'!$E$31,0,10*ROW('Sanitation Data'!E178)))</f>
        <v/>
      </c>
      <c r="CT184" s="296" t="str">
        <f ca="true">+IF(OFFSET('Sanitation Data'!$E$32,0,10*ROW('Sanitation Data'!E178))="","",OFFSET('Sanitation Data'!$E$32,0,10*ROW('Sanitation Data'!E178)))</f>
        <v/>
      </c>
      <c r="CU184" s="296" t="str">
        <f ca="true">+IF(OFFSET('Sanitation Data'!$F$28,0,10*ROW('Sanitation Data'!F178))="","",OFFSET('Sanitation Data'!$F$28,0,10*ROW('Sanitation Data'!F178)))</f>
        <v/>
      </c>
      <c r="CV184" s="296" t="str">
        <f ca="true">+IF(OFFSET('Sanitation Data'!$F$29,0,10*ROW('Sanitation Data'!F178))="","",OFFSET('Sanitation Data'!$F$29,0,10*ROW('Sanitation Data'!F178)))</f>
        <v/>
      </c>
      <c r="CW184" s="296" t="str">
        <f ca="true">+IF(OFFSET('Sanitation Data'!$F$30,0,10*ROW('Sanitation Data'!F178))="","",OFFSET('Sanitation Data'!$F$30,0,10*ROW('Sanitation Data'!F178)))</f>
        <v/>
      </c>
      <c r="CX184" s="296" t="str">
        <f ca="true">+IF(OFFSET('Sanitation Data'!$F$31,0,10*ROW('Sanitation Data'!F178))="","",OFFSET('Sanitation Data'!$F$31,0,10*ROW('Sanitation Data'!F178)))</f>
        <v/>
      </c>
      <c r="CY184" s="296" t="str">
        <f ca="true">+IF(OFFSET('Sanitation Data'!$F$32,0,10*ROW('Sanitation Data'!F178))="","",OFFSET('Sanitation Data'!$F$32,0,10*ROW('Sanitation Data'!F178)))</f>
        <v/>
      </c>
      <c r="CZ184" s="296" t="str">
        <f ca="true">+IF(OFFSET('Sanitation Data'!$G$28,0,10*ROW('Sanitation Data'!G178))="","",OFFSET('Sanitation Data'!$G$28,0,10*ROW('Sanitation Data'!G178)))</f>
        <v/>
      </c>
      <c r="DA184" s="296" t="str">
        <f ca="true">+IF(OFFSET('Sanitation Data'!$G$29,0,10*ROW('Sanitation Data'!G178))="","",OFFSET('Sanitation Data'!$G$29,0,10*ROW('Sanitation Data'!G178)))</f>
        <v/>
      </c>
      <c r="DB184" s="296" t="str">
        <f ca="true">+IF(OFFSET('Sanitation Data'!$G$30,0,10*ROW('Sanitation Data'!G178))="","",OFFSET('Sanitation Data'!$G$30,0,10*ROW('Sanitation Data'!G178)))</f>
        <v/>
      </c>
      <c r="DC184" s="296" t="str">
        <f ca="true">+IF(OFFSET('Sanitation Data'!$G$31,0,10*ROW('Sanitation Data'!G178))="","",OFFSET('Sanitation Data'!$G$31,0,10*ROW('Sanitation Data'!G178)))</f>
        <v/>
      </c>
      <c r="DD184" s="296" t="str">
        <f ca="true">+IF(OFFSET('Sanitation Data'!$G$32,0,10*ROW('Sanitation Data'!G178))="","",OFFSET('Sanitation Data'!$G$32,0,10*ROW('Sanitation Data'!G178)))</f>
        <v/>
      </c>
      <c r="DE184" s="296" t="str">
        <f ca="true">+IF(OFFSET('Sanitation Data'!$H$28,0,10*ROW('Sanitation Data'!H178))="","",OFFSET('Sanitation Data'!$H$28,0,10*ROW('Sanitation Data'!H178)))</f>
        <v/>
      </c>
      <c r="DF184" s="296" t="str">
        <f ca="true">+IF(OFFSET('Sanitation Data'!$H$29,0,10*ROW('Sanitation Data'!H178))="","",OFFSET('Sanitation Data'!$H$29,0,10*ROW('Sanitation Data'!H178)))</f>
        <v/>
      </c>
      <c r="DG184" s="296" t="str">
        <f ca="true">+IF(OFFSET('Sanitation Data'!$H$30,0,10*ROW('Sanitation Data'!H178))="","",OFFSET('Sanitation Data'!$H$30,0,10*ROW('Sanitation Data'!H178)))</f>
        <v/>
      </c>
      <c r="DH184" s="296" t="str">
        <f ca="true">+IF(OFFSET('Sanitation Data'!$H$31,0,10*ROW('Sanitation Data'!H178))="","",OFFSET('Sanitation Data'!$H$31,0,10*ROW('Sanitation Data'!H178)))</f>
        <v/>
      </c>
      <c r="DI184" s="296" t="str">
        <f ca="true">+IF(OFFSET('Sanitation Data'!$H$32,0,10*ROW('Sanitation Data'!H178))="","",OFFSET('Sanitation Data'!$H$32,0,10*ROW('Sanitation Data'!H178)))</f>
        <v/>
      </c>
      <c r="DJ184" s="296" t="str">
        <f ca="true">+IF(OFFSET('Sanitation Data'!$I$28,0,10*ROW('Sanitation Data'!I178))="","",OFFSET('Sanitation Data'!$I$28,0,10*ROW('Sanitation Data'!I178)))</f>
        <v/>
      </c>
      <c r="DK184" s="296" t="str">
        <f ca="true">+IF(OFFSET('Sanitation Data'!$I$29,0,10*ROW('Sanitation Data'!I178))="","",OFFSET('Sanitation Data'!$I$29,0,10*ROW('Sanitation Data'!I178)))</f>
        <v/>
      </c>
      <c r="DL184" s="296" t="str">
        <f ca="true">+IF(OFFSET('Sanitation Data'!$I$30,0,10*ROW('Sanitation Data'!I178))="","",OFFSET('Sanitation Data'!$I$30,0,10*ROW('Sanitation Data'!I178)))</f>
        <v/>
      </c>
      <c r="DM184" s="296" t="str">
        <f ca="true">+IF(OFFSET('Sanitation Data'!$I$31,0,10*ROW('Sanitation Data'!I178))="","",OFFSET('Sanitation Data'!$I$31,0,10*ROW('Sanitation Data'!I178)))</f>
        <v/>
      </c>
      <c r="DN184" s="296" t="str">
        <f ca="true">+IF(OFFSET('Sanitation Data'!$I$32,0,10*ROW('Sanitation Data'!I178))="","",OFFSET('Sanitation Data'!$I$32,0,10*ROW('Sanitation Data'!I178)))</f>
        <v/>
      </c>
      <c r="DO184" s="296" t="str">
        <f ca="true">+IF(OFFSET('Hygiene Data'!$D$11,0,10*ROW('Hygiene Data'!D178))="","",OFFSET('Hygiene Data'!$D$11,0,10*ROW('Hygiene Data'!D178)))</f>
        <v/>
      </c>
      <c r="DP184" s="296" t="str">
        <f ca="true">+IF(OFFSET('Hygiene Data'!$D$12,0,10*ROW('Hygiene Data'!D178))="","",OFFSET('Hygiene Data'!$D$12,0,10*ROW('Hygiene Data'!D178)))</f>
        <v/>
      </c>
      <c r="DQ184" s="296" t="str">
        <f ca="true">+IF(OFFSET('Hygiene Data'!$D$13,0,10*ROW('Hygiene Data'!D178))="","",OFFSET('Hygiene Data'!$D$13,0,10*ROW('Hygiene Data'!D178)))</f>
        <v/>
      </c>
      <c r="DR184" s="296" t="str">
        <f ca="true">+IF(OFFSET('Hygiene Data'!$E$11,0,10*ROW('Hygiene Data'!E178))="","",OFFSET('Hygiene Data'!$E$11,0,10*ROW('Hygiene Data'!E178)))</f>
        <v/>
      </c>
      <c r="DS184" s="296" t="str">
        <f ca="true">+IF(OFFSET('Hygiene Data'!$E$12,0,10*ROW('Hygiene Data'!E178))="","",OFFSET('Hygiene Data'!$E$12,0,10*ROW('Hygiene Data'!E178)))</f>
        <v/>
      </c>
      <c r="DT184" s="296" t="str">
        <f ca="true">+IF(OFFSET('Hygiene Data'!$E$13,0,10*ROW('Hygiene Data'!E178))="","",OFFSET('Hygiene Data'!$E$13,0,10*ROW('Hygiene Data'!E178)))</f>
        <v/>
      </c>
      <c r="DU184" s="296" t="str">
        <f ca="true">+IF(OFFSET('Hygiene Data'!$F$11,0,10*ROW('Hygiene Data'!F178))="","",OFFSET('Hygiene Data'!$F$11,0,10*ROW('Hygiene Data'!F178)))</f>
        <v/>
      </c>
      <c r="DV184" s="296" t="str">
        <f ca="true">+IF(OFFSET('Hygiene Data'!$F$12,0,10*ROW('Hygiene Data'!F178))="","",OFFSET('Hygiene Data'!$F$12,0,10*ROW('Hygiene Data'!F178)))</f>
        <v/>
      </c>
      <c r="DW184" s="296" t="str">
        <f ca="true">+IF(OFFSET('Hygiene Data'!$F$13,0,10*ROW('Hygiene Data'!F178))="","",OFFSET('Hygiene Data'!$F$13,0,10*ROW('Hygiene Data'!F178)))</f>
        <v/>
      </c>
      <c r="DX184" s="296" t="str">
        <f ca="true">+IF(OFFSET('Hygiene Data'!$G$11,0,10*ROW('Hygiene Data'!G178))="","",OFFSET('Hygiene Data'!$G$11,0,10*ROW('Hygiene Data'!G178)))</f>
        <v/>
      </c>
      <c r="DY184" s="296" t="str">
        <f ca="true">+IF(OFFSET('Hygiene Data'!$G$12,0,10*ROW('Hygiene Data'!G178))="","",OFFSET('Hygiene Data'!$G$12,0,10*ROW('Hygiene Data'!G178)))</f>
        <v/>
      </c>
      <c r="DZ184" s="296" t="str">
        <f ca="true">+IF(OFFSET('Hygiene Data'!$G$13,0,10*ROW('Hygiene Data'!G178))="","",OFFSET('Hygiene Data'!$G$13,0,10*ROW('Hygiene Data'!G178)))</f>
        <v/>
      </c>
      <c r="EA184" s="296" t="str">
        <f ca="true">+IF(OFFSET('Hygiene Data'!$H$11,0,10*ROW('Hygiene Data'!H178))="","",OFFSET('Hygiene Data'!$H$11,0,10*ROW('Hygiene Data'!H178)))</f>
        <v/>
      </c>
      <c r="EB184" s="296" t="str">
        <f ca="true">+IF(OFFSET('Hygiene Data'!$H$12,0,10*ROW('Hygiene Data'!H178))="","",OFFSET('Hygiene Data'!$H$12,0,10*ROW('Hygiene Data'!H178)))</f>
        <v/>
      </c>
      <c r="EC184" s="296" t="str">
        <f ca="true">+IF(OFFSET('Hygiene Data'!$H$13,0,10*ROW('Hygiene Data'!H178))="","",OFFSET('Hygiene Data'!$H$13,0,10*ROW('Hygiene Data'!H178)))</f>
        <v/>
      </c>
      <c r="ED184" s="296" t="str">
        <f ca="true">+IF(OFFSET('Hygiene Data'!$I$11,0,10*ROW('Hygiene Data'!I178))="","",OFFSET('Hygiene Data'!$I$11,0,10*ROW('Hygiene Data'!I178)))</f>
        <v/>
      </c>
      <c r="EE184" s="296" t="str">
        <f ca="true">+IF(OFFSET('Hygiene Data'!$I$12,0,10*ROW('Hygiene Data'!I178))="","",OFFSET('Hygiene Data'!$I$12,0,10*ROW('Hygiene Data'!I178)))</f>
        <v/>
      </c>
      <c r="EF184" s="296"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8" t="str">
        <f t="shared" ca="true" si="2"/>
        <v/>
      </c>
      <c r="D185" s="9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6"/>
      <c r="BS185" s="296" t="str">
        <f ca="true">+IF(OFFSET('Water Data'!$D$27,0,10*ROW('Water Data'!D179))="","",OFFSET('Water Data'!$D$27,0,10*ROW('Water Data'!D179)))</f>
        <v/>
      </c>
      <c r="BT185" s="296" t="str">
        <f ca="true">+IF(OFFSET('Water Data'!$D$28,0,10*ROW('Water Data'!D179))="","",OFFSET('Water Data'!$D$28,0,10*ROW('Water Data'!D179)))</f>
        <v/>
      </c>
      <c r="BU185" s="296" t="str">
        <f ca="true">+IF(OFFSET('Water Data'!$D$29,0,10*ROW('Water Data'!D179))="","",OFFSET('Water Data'!$D$29,0,10*ROW('Water Data'!D179)))</f>
        <v/>
      </c>
      <c r="BV185" s="296" t="str">
        <f ca="true">+IF(OFFSET('Water Data'!$E$27,0,10*ROW('Water Data'!E179))="","",OFFSET('Water Data'!$E$27,0,10*ROW('Water Data'!E179)))</f>
        <v/>
      </c>
      <c r="BW185" s="296" t="str">
        <f ca="true">+IF(OFFSET('Water Data'!$E$28,0,10*ROW('Water Data'!E179))="","",OFFSET('Water Data'!$E$28,0,10*ROW('Water Data'!E179)))</f>
        <v/>
      </c>
      <c r="BX185" s="296" t="str">
        <f ca="true">+IF(OFFSET('Water Data'!$E$29,0,10*ROW('Water Data'!E179))="","",OFFSET('Water Data'!$E$29,0,10*ROW('Water Data'!E179)))</f>
        <v/>
      </c>
      <c r="BY185" s="296" t="str">
        <f ca="true">+IF(OFFSET('Water Data'!$F$27,0,10*ROW('Water Data'!F179))="","",OFFSET('Water Data'!$F$27,0,10*ROW('Water Data'!F179)))</f>
        <v/>
      </c>
      <c r="BZ185" s="296" t="str">
        <f ca="true">+IF(OFFSET('Water Data'!$F$28,0,10*ROW('Water Data'!F179))="","",OFFSET('Water Data'!$F$28,0,10*ROW('Water Data'!F179)))</f>
        <v/>
      </c>
      <c r="CA185" s="296" t="str">
        <f ca="true">+IF(OFFSET('Water Data'!$F$29,0,10*ROW('Water Data'!F179))="","",OFFSET('Water Data'!$F$29,0,10*ROW('Water Data'!F179)))</f>
        <v/>
      </c>
      <c r="CB185" s="296" t="str">
        <f ca="true">+IF(OFFSET('Water Data'!$G$27,0,10*ROW('Water Data'!G179))="","",OFFSET('Water Data'!$G$27,0,10*ROW('Water Data'!G179)))</f>
        <v/>
      </c>
      <c r="CC185" s="296" t="str">
        <f ca="true">+IF(OFFSET('Water Data'!$G$28,0,10*ROW('Water Data'!G179))="","",OFFSET('Water Data'!$G$28,0,10*ROW('Water Data'!G179)))</f>
        <v/>
      </c>
      <c r="CD185" s="296" t="str">
        <f ca="true">+IF(OFFSET('Water Data'!$G$29,0,10*ROW('Water Data'!G179))="","",OFFSET('Water Data'!$G$29,0,10*ROW('Water Data'!G179)))</f>
        <v/>
      </c>
      <c r="CE185" s="296" t="str">
        <f ca="true">+IF(OFFSET('Water Data'!$H$27,0,10*ROW('Water Data'!H179))="","",OFFSET('Water Data'!$H$27,0,10*ROW('Water Data'!H179)))</f>
        <v/>
      </c>
      <c r="CF185" s="296" t="str">
        <f ca="true">+IF(OFFSET('Water Data'!$H$28,0,10*ROW('Water Data'!H179))="","",OFFSET('Water Data'!$H$28,0,10*ROW('Water Data'!H179)))</f>
        <v/>
      </c>
      <c r="CG185" s="296" t="str">
        <f ca="true">+IF(OFFSET('Water Data'!$H$29,0,10*ROW('Water Data'!H179))="","",OFFSET('Water Data'!$H$29,0,10*ROW('Water Data'!H179)))</f>
        <v/>
      </c>
      <c r="CH185" s="296" t="str">
        <f ca="true">+IF(OFFSET('Water Data'!$I$27,0,10*ROW('Water Data'!I179))="","",OFFSET('Water Data'!$I$27,0,10*ROW('Water Data'!I179)))</f>
        <v/>
      </c>
      <c r="CI185" s="296" t="str">
        <f ca="true">+IF(OFFSET('Water Data'!$I$28,0,10*ROW('Water Data'!I179))="","",OFFSET('Water Data'!$I$28,0,10*ROW('Water Data'!I179)))</f>
        <v/>
      </c>
      <c r="CJ185" s="296" t="str">
        <f ca="true">+IF(OFFSET('Water Data'!$I$29,0,10*ROW('Water Data'!I179))="","",OFFSET('Water Data'!$I$29,0,10*ROW('Water Data'!I179)))</f>
        <v/>
      </c>
      <c r="CK185" s="296" t="str">
        <f ca="true">+IF(OFFSET('Sanitation Data'!$D$28,0,10*ROW('Sanitation Data'!D179))="","",OFFSET('Sanitation Data'!$D$28,0,10*ROW('Sanitation Data'!D179)))</f>
        <v/>
      </c>
      <c r="CL185" s="296" t="str">
        <f ca="true">+IF(OFFSET('Sanitation Data'!$D$29,0,10*ROW('Sanitation Data'!D179))="","",OFFSET('Sanitation Data'!$D$29,0,10*ROW('Sanitation Data'!D179)))</f>
        <v/>
      </c>
      <c r="CM185" s="296" t="str">
        <f ca="true">+IF(OFFSET('Sanitation Data'!$D$30,0,10*ROW('Sanitation Data'!D179))="","",OFFSET('Sanitation Data'!$D$30,0,10*ROW('Sanitation Data'!D179)))</f>
        <v/>
      </c>
      <c r="CN185" s="296" t="str">
        <f ca="true">+IF(OFFSET('Sanitation Data'!$D$31,0,10*ROW('Sanitation Data'!D179))="","",OFFSET('Sanitation Data'!$D$31,0,10*ROW('Sanitation Data'!D179)))</f>
        <v/>
      </c>
      <c r="CO185" s="296" t="str">
        <f ca="true">+IF(OFFSET('Sanitation Data'!$D$32,0,10*ROW('Sanitation Data'!D179))="","",OFFSET('Sanitation Data'!$D$32,0,10*ROW('Sanitation Data'!D179)))</f>
        <v/>
      </c>
      <c r="CP185" s="296" t="str">
        <f ca="true">+IF(OFFSET('Sanitation Data'!$E$28,0,10*ROW('Sanitation Data'!E179))="","",OFFSET('Sanitation Data'!$E$28,0,10*ROW('Sanitation Data'!E179)))</f>
        <v/>
      </c>
      <c r="CQ185" s="296" t="str">
        <f ca="true">+IF(OFFSET('Sanitation Data'!$E$29,0,10*ROW('Sanitation Data'!E179))="","",OFFSET('Sanitation Data'!$E$29,0,10*ROW('Sanitation Data'!E179)))</f>
        <v/>
      </c>
      <c r="CR185" s="296" t="str">
        <f ca="true">+IF(OFFSET('Sanitation Data'!$E$30,0,10*ROW('Sanitation Data'!E179))="","",OFFSET('Sanitation Data'!$E$30,0,10*ROW('Sanitation Data'!E179)))</f>
        <v/>
      </c>
      <c r="CS185" s="296" t="str">
        <f ca="true">+IF(OFFSET('Sanitation Data'!$E$31,0,10*ROW('Sanitation Data'!E179))="","",OFFSET('Sanitation Data'!$E$31,0,10*ROW('Sanitation Data'!E179)))</f>
        <v/>
      </c>
      <c r="CT185" s="296" t="str">
        <f ca="true">+IF(OFFSET('Sanitation Data'!$E$32,0,10*ROW('Sanitation Data'!E179))="","",OFFSET('Sanitation Data'!$E$32,0,10*ROW('Sanitation Data'!E179)))</f>
        <v/>
      </c>
      <c r="CU185" s="296" t="str">
        <f ca="true">+IF(OFFSET('Sanitation Data'!$F$28,0,10*ROW('Sanitation Data'!F179))="","",OFFSET('Sanitation Data'!$F$28,0,10*ROW('Sanitation Data'!F179)))</f>
        <v/>
      </c>
      <c r="CV185" s="296" t="str">
        <f ca="true">+IF(OFFSET('Sanitation Data'!$F$29,0,10*ROW('Sanitation Data'!F179))="","",OFFSET('Sanitation Data'!$F$29,0,10*ROW('Sanitation Data'!F179)))</f>
        <v/>
      </c>
      <c r="CW185" s="296" t="str">
        <f ca="true">+IF(OFFSET('Sanitation Data'!$F$30,0,10*ROW('Sanitation Data'!F179))="","",OFFSET('Sanitation Data'!$F$30,0,10*ROW('Sanitation Data'!F179)))</f>
        <v/>
      </c>
      <c r="CX185" s="296" t="str">
        <f ca="true">+IF(OFFSET('Sanitation Data'!$F$31,0,10*ROW('Sanitation Data'!F179))="","",OFFSET('Sanitation Data'!$F$31,0,10*ROW('Sanitation Data'!F179)))</f>
        <v/>
      </c>
      <c r="CY185" s="296" t="str">
        <f ca="true">+IF(OFFSET('Sanitation Data'!$F$32,0,10*ROW('Sanitation Data'!F179))="","",OFFSET('Sanitation Data'!$F$32,0,10*ROW('Sanitation Data'!F179)))</f>
        <v/>
      </c>
      <c r="CZ185" s="296" t="str">
        <f ca="true">+IF(OFFSET('Sanitation Data'!$G$28,0,10*ROW('Sanitation Data'!G179))="","",OFFSET('Sanitation Data'!$G$28,0,10*ROW('Sanitation Data'!G179)))</f>
        <v/>
      </c>
      <c r="DA185" s="296" t="str">
        <f ca="true">+IF(OFFSET('Sanitation Data'!$G$29,0,10*ROW('Sanitation Data'!G179))="","",OFFSET('Sanitation Data'!$G$29,0,10*ROW('Sanitation Data'!G179)))</f>
        <v/>
      </c>
      <c r="DB185" s="296" t="str">
        <f ca="true">+IF(OFFSET('Sanitation Data'!$G$30,0,10*ROW('Sanitation Data'!G179))="","",OFFSET('Sanitation Data'!$G$30,0,10*ROW('Sanitation Data'!G179)))</f>
        <v/>
      </c>
      <c r="DC185" s="296" t="str">
        <f ca="true">+IF(OFFSET('Sanitation Data'!$G$31,0,10*ROW('Sanitation Data'!G179))="","",OFFSET('Sanitation Data'!$G$31,0,10*ROW('Sanitation Data'!G179)))</f>
        <v/>
      </c>
      <c r="DD185" s="296" t="str">
        <f ca="true">+IF(OFFSET('Sanitation Data'!$G$32,0,10*ROW('Sanitation Data'!G179))="","",OFFSET('Sanitation Data'!$G$32,0,10*ROW('Sanitation Data'!G179)))</f>
        <v/>
      </c>
      <c r="DE185" s="296" t="str">
        <f ca="true">+IF(OFFSET('Sanitation Data'!$H$28,0,10*ROW('Sanitation Data'!H179))="","",OFFSET('Sanitation Data'!$H$28,0,10*ROW('Sanitation Data'!H179)))</f>
        <v/>
      </c>
      <c r="DF185" s="296" t="str">
        <f ca="true">+IF(OFFSET('Sanitation Data'!$H$29,0,10*ROW('Sanitation Data'!H179))="","",OFFSET('Sanitation Data'!$H$29,0,10*ROW('Sanitation Data'!H179)))</f>
        <v/>
      </c>
      <c r="DG185" s="296" t="str">
        <f ca="true">+IF(OFFSET('Sanitation Data'!$H$30,0,10*ROW('Sanitation Data'!H179))="","",OFFSET('Sanitation Data'!$H$30,0,10*ROW('Sanitation Data'!H179)))</f>
        <v/>
      </c>
      <c r="DH185" s="296" t="str">
        <f ca="true">+IF(OFFSET('Sanitation Data'!$H$31,0,10*ROW('Sanitation Data'!H179))="","",OFFSET('Sanitation Data'!$H$31,0,10*ROW('Sanitation Data'!H179)))</f>
        <v/>
      </c>
      <c r="DI185" s="296" t="str">
        <f ca="true">+IF(OFFSET('Sanitation Data'!$H$32,0,10*ROW('Sanitation Data'!H179))="","",OFFSET('Sanitation Data'!$H$32,0,10*ROW('Sanitation Data'!H179)))</f>
        <v/>
      </c>
      <c r="DJ185" s="296" t="str">
        <f ca="true">+IF(OFFSET('Sanitation Data'!$I$28,0,10*ROW('Sanitation Data'!I179))="","",OFFSET('Sanitation Data'!$I$28,0,10*ROW('Sanitation Data'!I179)))</f>
        <v/>
      </c>
      <c r="DK185" s="296" t="str">
        <f ca="true">+IF(OFFSET('Sanitation Data'!$I$29,0,10*ROW('Sanitation Data'!I179))="","",OFFSET('Sanitation Data'!$I$29,0,10*ROW('Sanitation Data'!I179)))</f>
        <v/>
      </c>
      <c r="DL185" s="296" t="str">
        <f ca="true">+IF(OFFSET('Sanitation Data'!$I$30,0,10*ROW('Sanitation Data'!I179))="","",OFFSET('Sanitation Data'!$I$30,0,10*ROW('Sanitation Data'!I179)))</f>
        <v/>
      </c>
      <c r="DM185" s="296" t="str">
        <f ca="true">+IF(OFFSET('Sanitation Data'!$I$31,0,10*ROW('Sanitation Data'!I179))="","",OFFSET('Sanitation Data'!$I$31,0,10*ROW('Sanitation Data'!I179)))</f>
        <v/>
      </c>
      <c r="DN185" s="296" t="str">
        <f ca="true">+IF(OFFSET('Sanitation Data'!$I$32,0,10*ROW('Sanitation Data'!I179))="","",OFFSET('Sanitation Data'!$I$32,0,10*ROW('Sanitation Data'!I179)))</f>
        <v/>
      </c>
      <c r="DO185" s="296" t="str">
        <f ca="true">+IF(OFFSET('Hygiene Data'!$D$11,0,10*ROW('Hygiene Data'!D179))="","",OFFSET('Hygiene Data'!$D$11,0,10*ROW('Hygiene Data'!D179)))</f>
        <v/>
      </c>
      <c r="DP185" s="296" t="str">
        <f ca="true">+IF(OFFSET('Hygiene Data'!$D$12,0,10*ROW('Hygiene Data'!D179))="","",OFFSET('Hygiene Data'!$D$12,0,10*ROW('Hygiene Data'!D179)))</f>
        <v/>
      </c>
      <c r="DQ185" s="296" t="str">
        <f ca="true">+IF(OFFSET('Hygiene Data'!$D$13,0,10*ROW('Hygiene Data'!D179))="","",OFFSET('Hygiene Data'!$D$13,0,10*ROW('Hygiene Data'!D179)))</f>
        <v/>
      </c>
      <c r="DR185" s="296" t="str">
        <f ca="true">+IF(OFFSET('Hygiene Data'!$E$11,0,10*ROW('Hygiene Data'!E179))="","",OFFSET('Hygiene Data'!$E$11,0,10*ROW('Hygiene Data'!E179)))</f>
        <v/>
      </c>
      <c r="DS185" s="296" t="str">
        <f ca="true">+IF(OFFSET('Hygiene Data'!$E$12,0,10*ROW('Hygiene Data'!E179))="","",OFFSET('Hygiene Data'!$E$12,0,10*ROW('Hygiene Data'!E179)))</f>
        <v/>
      </c>
      <c r="DT185" s="296" t="str">
        <f ca="true">+IF(OFFSET('Hygiene Data'!$E$13,0,10*ROW('Hygiene Data'!E179))="","",OFFSET('Hygiene Data'!$E$13,0,10*ROW('Hygiene Data'!E179)))</f>
        <v/>
      </c>
      <c r="DU185" s="296" t="str">
        <f ca="true">+IF(OFFSET('Hygiene Data'!$F$11,0,10*ROW('Hygiene Data'!F179))="","",OFFSET('Hygiene Data'!$F$11,0,10*ROW('Hygiene Data'!F179)))</f>
        <v/>
      </c>
      <c r="DV185" s="296" t="str">
        <f ca="true">+IF(OFFSET('Hygiene Data'!$F$12,0,10*ROW('Hygiene Data'!F179))="","",OFFSET('Hygiene Data'!$F$12,0,10*ROW('Hygiene Data'!F179)))</f>
        <v/>
      </c>
      <c r="DW185" s="296" t="str">
        <f ca="true">+IF(OFFSET('Hygiene Data'!$F$13,0,10*ROW('Hygiene Data'!F179))="","",OFFSET('Hygiene Data'!$F$13,0,10*ROW('Hygiene Data'!F179)))</f>
        <v/>
      </c>
      <c r="DX185" s="296" t="str">
        <f ca="true">+IF(OFFSET('Hygiene Data'!$G$11,0,10*ROW('Hygiene Data'!G179))="","",OFFSET('Hygiene Data'!$G$11,0,10*ROW('Hygiene Data'!G179)))</f>
        <v/>
      </c>
      <c r="DY185" s="296" t="str">
        <f ca="true">+IF(OFFSET('Hygiene Data'!$G$12,0,10*ROW('Hygiene Data'!G179))="","",OFFSET('Hygiene Data'!$G$12,0,10*ROW('Hygiene Data'!G179)))</f>
        <v/>
      </c>
      <c r="DZ185" s="296" t="str">
        <f ca="true">+IF(OFFSET('Hygiene Data'!$G$13,0,10*ROW('Hygiene Data'!G179))="","",OFFSET('Hygiene Data'!$G$13,0,10*ROW('Hygiene Data'!G179)))</f>
        <v/>
      </c>
      <c r="EA185" s="296" t="str">
        <f ca="true">+IF(OFFSET('Hygiene Data'!$H$11,0,10*ROW('Hygiene Data'!H179))="","",OFFSET('Hygiene Data'!$H$11,0,10*ROW('Hygiene Data'!H179)))</f>
        <v/>
      </c>
      <c r="EB185" s="296" t="str">
        <f ca="true">+IF(OFFSET('Hygiene Data'!$H$12,0,10*ROW('Hygiene Data'!H179))="","",OFFSET('Hygiene Data'!$H$12,0,10*ROW('Hygiene Data'!H179)))</f>
        <v/>
      </c>
      <c r="EC185" s="296" t="str">
        <f ca="true">+IF(OFFSET('Hygiene Data'!$H$13,0,10*ROW('Hygiene Data'!H179))="","",OFFSET('Hygiene Data'!$H$13,0,10*ROW('Hygiene Data'!H179)))</f>
        <v/>
      </c>
      <c r="ED185" s="296" t="str">
        <f ca="true">+IF(OFFSET('Hygiene Data'!$I$11,0,10*ROW('Hygiene Data'!I179))="","",OFFSET('Hygiene Data'!$I$11,0,10*ROW('Hygiene Data'!I179)))</f>
        <v/>
      </c>
      <c r="EE185" s="296" t="str">
        <f ca="true">+IF(OFFSET('Hygiene Data'!$I$12,0,10*ROW('Hygiene Data'!I179))="","",OFFSET('Hygiene Data'!$I$12,0,10*ROW('Hygiene Data'!I179)))</f>
        <v/>
      </c>
      <c r="EF185" s="296"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8" t="str">
        <f t="shared" ca="true" si="2"/>
        <v/>
      </c>
      <c r="D186" s="9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6"/>
      <c r="BS186" s="296" t="str">
        <f ca="true">+IF(OFFSET('Water Data'!$D$27,0,10*ROW('Water Data'!D180))="","",OFFSET('Water Data'!$D$27,0,10*ROW('Water Data'!D180)))</f>
        <v/>
      </c>
      <c r="BT186" s="296" t="str">
        <f ca="true">+IF(OFFSET('Water Data'!$D$28,0,10*ROW('Water Data'!D180))="","",OFFSET('Water Data'!$D$28,0,10*ROW('Water Data'!D180)))</f>
        <v/>
      </c>
      <c r="BU186" s="296" t="str">
        <f ca="true">+IF(OFFSET('Water Data'!$D$29,0,10*ROW('Water Data'!D180))="","",OFFSET('Water Data'!$D$29,0,10*ROW('Water Data'!D180)))</f>
        <v/>
      </c>
      <c r="BV186" s="296" t="str">
        <f ca="true">+IF(OFFSET('Water Data'!$E$27,0,10*ROW('Water Data'!E180))="","",OFFSET('Water Data'!$E$27,0,10*ROW('Water Data'!E180)))</f>
        <v/>
      </c>
      <c r="BW186" s="296" t="str">
        <f ca="true">+IF(OFFSET('Water Data'!$E$28,0,10*ROW('Water Data'!E180))="","",OFFSET('Water Data'!$E$28,0,10*ROW('Water Data'!E180)))</f>
        <v/>
      </c>
      <c r="BX186" s="296" t="str">
        <f ca="true">+IF(OFFSET('Water Data'!$E$29,0,10*ROW('Water Data'!E180))="","",OFFSET('Water Data'!$E$29,0,10*ROW('Water Data'!E180)))</f>
        <v/>
      </c>
      <c r="BY186" s="296" t="str">
        <f ca="true">+IF(OFFSET('Water Data'!$F$27,0,10*ROW('Water Data'!F180))="","",OFFSET('Water Data'!$F$27,0,10*ROW('Water Data'!F180)))</f>
        <v/>
      </c>
      <c r="BZ186" s="296" t="str">
        <f ca="true">+IF(OFFSET('Water Data'!$F$28,0,10*ROW('Water Data'!F180))="","",OFFSET('Water Data'!$F$28,0,10*ROW('Water Data'!F180)))</f>
        <v/>
      </c>
      <c r="CA186" s="296" t="str">
        <f ca="true">+IF(OFFSET('Water Data'!$F$29,0,10*ROW('Water Data'!F180))="","",OFFSET('Water Data'!$F$29,0,10*ROW('Water Data'!F180)))</f>
        <v/>
      </c>
      <c r="CB186" s="296" t="str">
        <f ca="true">+IF(OFFSET('Water Data'!$G$27,0,10*ROW('Water Data'!G180))="","",OFFSET('Water Data'!$G$27,0,10*ROW('Water Data'!G180)))</f>
        <v/>
      </c>
      <c r="CC186" s="296" t="str">
        <f ca="true">+IF(OFFSET('Water Data'!$G$28,0,10*ROW('Water Data'!G180))="","",OFFSET('Water Data'!$G$28,0,10*ROW('Water Data'!G180)))</f>
        <v/>
      </c>
      <c r="CD186" s="296" t="str">
        <f ca="true">+IF(OFFSET('Water Data'!$G$29,0,10*ROW('Water Data'!G180))="","",OFFSET('Water Data'!$G$29,0,10*ROW('Water Data'!G180)))</f>
        <v/>
      </c>
      <c r="CE186" s="296" t="str">
        <f ca="true">+IF(OFFSET('Water Data'!$H$27,0,10*ROW('Water Data'!H180))="","",OFFSET('Water Data'!$H$27,0,10*ROW('Water Data'!H180)))</f>
        <v/>
      </c>
      <c r="CF186" s="296" t="str">
        <f ca="true">+IF(OFFSET('Water Data'!$H$28,0,10*ROW('Water Data'!H180))="","",OFFSET('Water Data'!$H$28,0,10*ROW('Water Data'!H180)))</f>
        <v/>
      </c>
      <c r="CG186" s="296" t="str">
        <f ca="true">+IF(OFFSET('Water Data'!$H$29,0,10*ROW('Water Data'!H180))="","",OFFSET('Water Data'!$H$29,0,10*ROW('Water Data'!H180)))</f>
        <v/>
      </c>
      <c r="CH186" s="296" t="str">
        <f ca="true">+IF(OFFSET('Water Data'!$I$27,0,10*ROW('Water Data'!I180))="","",OFFSET('Water Data'!$I$27,0,10*ROW('Water Data'!I180)))</f>
        <v/>
      </c>
      <c r="CI186" s="296" t="str">
        <f ca="true">+IF(OFFSET('Water Data'!$I$28,0,10*ROW('Water Data'!I180))="","",OFFSET('Water Data'!$I$28,0,10*ROW('Water Data'!I180)))</f>
        <v/>
      </c>
      <c r="CJ186" s="296" t="str">
        <f ca="true">+IF(OFFSET('Water Data'!$I$29,0,10*ROW('Water Data'!I180))="","",OFFSET('Water Data'!$I$29,0,10*ROW('Water Data'!I180)))</f>
        <v/>
      </c>
      <c r="CK186" s="296" t="str">
        <f ca="true">+IF(OFFSET('Sanitation Data'!$D$28,0,10*ROW('Sanitation Data'!D180))="","",OFFSET('Sanitation Data'!$D$28,0,10*ROW('Sanitation Data'!D180)))</f>
        <v/>
      </c>
      <c r="CL186" s="296" t="str">
        <f ca="true">+IF(OFFSET('Sanitation Data'!$D$29,0,10*ROW('Sanitation Data'!D180))="","",OFFSET('Sanitation Data'!$D$29,0,10*ROW('Sanitation Data'!D180)))</f>
        <v/>
      </c>
      <c r="CM186" s="296" t="str">
        <f ca="true">+IF(OFFSET('Sanitation Data'!$D$30,0,10*ROW('Sanitation Data'!D180))="","",OFFSET('Sanitation Data'!$D$30,0,10*ROW('Sanitation Data'!D180)))</f>
        <v/>
      </c>
      <c r="CN186" s="296" t="str">
        <f ca="true">+IF(OFFSET('Sanitation Data'!$D$31,0,10*ROW('Sanitation Data'!D180))="","",OFFSET('Sanitation Data'!$D$31,0,10*ROW('Sanitation Data'!D180)))</f>
        <v/>
      </c>
      <c r="CO186" s="296" t="str">
        <f ca="true">+IF(OFFSET('Sanitation Data'!$D$32,0,10*ROW('Sanitation Data'!D180))="","",OFFSET('Sanitation Data'!$D$32,0,10*ROW('Sanitation Data'!D180)))</f>
        <v/>
      </c>
      <c r="CP186" s="296" t="str">
        <f ca="true">+IF(OFFSET('Sanitation Data'!$E$28,0,10*ROW('Sanitation Data'!E180))="","",OFFSET('Sanitation Data'!$E$28,0,10*ROW('Sanitation Data'!E180)))</f>
        <v/>
      </c>
      <c r="CQ186" s="296" t="str">
        <f ca="true">+IF(OFFSET('Sanitation Data'!$E$29,0,10*ROW('Sanitation Data'!E180))="","",OFFSET('Sanitation Data'!$E$29,0,10*ROW('Sanitation Data'!E180)))</f>
        <v/>
      </c>
      <c r="CR186" s="296" t="str">
        <f ca="true">+IF(OFFSET('Sanitation Data'!$E$30,0,10*ROW('Sanitation Data'!E180))="","",OFFSET('Sanitation Data'!$E$30,0,10*ROW('Sanitation Data'!E180)))</f>
        <v/>
      </c>
      <c r="CS186" s="296" t="str">
        <f ca="true">+IF(OFFSET('Sanitation Data'!$E$31,0,10*ROW('Sanitation Data'!E180))="","",OFFSET('Sanitation Data'!$E$31,0,10*ROW('Sanitation Data'!E180)))</f>
        <v/>
      </c>
      <c r="CT186" s="296" t="str">
        <f ca="true">+IF(OFFSET('Sanitation Data'!$E$32,0,10*ROW('Sanitation Data'!E180))="","",OFFSET('Sanitation Data'!$E$32,0,10*ROW('Sanitation Data'!E180)))</f>
        <v/>
      </c>
      <c r="CU186" s="296" t="str">
        <f ca="true">+IF(OFFSET('Sanitation Data'!$F$28,0,10*ROW('Sanitation Data'!F180))="","",OFFSET('Sanitation Data'!$F$28,0,10*ROW('Sanitation Data'!F180)))</f>
        <v/>
      </c>
      <c r="CV186" s="296" t="str">
        <f ca="true">+IF(OFFSET('Sanitation Data'!$F$29,0,10*ROW('Sanitation Data'!F180))="","",OFFSET('Sanitation Data'!$F$29,0,10*ROW('Sanitation Data'!F180)))</f>
        <v/>
      </c>
      <c r="CW186" s="296" t="str">
        <f ca="true">+IF(OFFSET('Sanitation Data'!$F$30,0,10*ROW('Sanitation Data'!F180))="","",OFFSET('Sanitation Data'!$F$30,0,10*ROW('Sanitation Data'!F180)))</f>
        <v/>
      </c>
      <c r="CX186" s="296" t="str">
        <f ca="true">+IF(OFFSET('Sanitation Data'!$F$31,0,10*ROW('Sanitation Data'!F180))="","",OFFSET('Sanitation Data'!$F$31,0,10*ROW('Sanitation Data'!F180)))</f>
        <v/>
      </c>
      <c r="CY186" s="296" t="str">
        <f ca="true">+IF(OFFSET('Sanitation Data'!$F$32,0,10*ROW('Sanitation Data'!F180))="","",OFFSET('Sanitation Data'!$F$32,0,10*ROW('Sanitation Data'!F180)))</f>
        <v/>
      </c>
      <c r="CZ186" s="296" t="str">
        <f ca="true">+IF(OFFSET('Sanitation Data'!$G$28,0,10*ROW('Sanitation Data'!G180))="","",OFFSET('Sanitation Data'!$G$28,0,10*ROW('Sanitation Data'!G180)))</f>
        <v/>
      </c>
      <c r="DA186" s="296" t="str">
        <f ca="true">+IF(OFFSET('Sanitation Data'!$G$29,0,10*ROW('Sanitation Data'!G180))="","",OFFSET('Sanitation Data'!$G$29,0,10*ROW('Sanitation Data'!G180)))</f>
        <v/>
      </c>
      <c r="DB186" s="296" t="str">
        <f ca="true">+IF(OFFSET('Sanitation Data'!$G$30,0,10*ROW('Sanitation Data'!G180))="","",OFFSET('Sanitation Data'!$G$30,0,10*ROW('Sanitation Data'!G180)))</f>
        <v/>
      </c>
      <c r="DC186" s="296" t="str">
        <f ca="true">+IF(OFFSET('Sanitation Data'!$G$31,0,10*ROW('Sanitation Data'!G180))="","",OFFSET('Sanitation Data'!$G$31,0,10*ROW('Sanitation Data'!G180)))</f>
        <v/>
      </c>
      <c r="DD186" s="296" t="str">
        <f ca="true">+IF(OFFSET('Sanitation Data'!$G$32,0,10*ROW('Sanitation Data'!G180))="","",OFFSET('Sanitation Data'!$G$32,0,10*ROW('Sanitation Data'!G180)))</f>
        <v/>
      </c>
      <c r="DE186" s="296" t="str">
        <f ca="true">+IF(OFFSET('Sanitation Data'!$H$28,0,10*ROW('Sanitation Data'!H180))="","",OFFSET('Sanitation Data'!$H$28,0,10*ROW('Sanitation Data'!H180)))</f>
        <v/>
      </c>
      <c r="DF186" s="296" t="str">
        <f ca="true">+IF(OFFSET('Sanitation Data'!$H$29,0,10*ROW('Sanitation Data'!H180))="","",OFFSET('Sanitation Data'!$H$29,0,10*ROW('Sanitation Data'!H180)))</f>
        <v/>
      </c>
      <c r="DG186" s="296" t="str">
        <f ca="true">+IF(OFFSET('Sanitation Data'!$H$30,0,10*ROW('Sanitation Data'!H180))="","",OFFSET('Sanitation Data'!$H$30,0,10*ROW('Sanitation Data'!H180)))</f>
        <v/>
      </c>
      <c r="DH186" s="296" t="str">
        <f ca="true">+IF(OFFSET('Sanitation Data'!$H$31,0,10*ROW('Sanitation Data'!H180))="","",OFFSET('Sanitation Data'!$H$31,0,10*ROW('Sanitation Data'!H180)))</f>
        <v/>
      </c>
      <c r="DI186" s="296" t="str">
        <f ca="true">+IF(OFFSET('Sanitation Data'!$H$32,0,10*ROW('Sanitation Data'!H180))="","",OFFSET('Sanitation Data'!$H$32,0,10*ROW('Sanitation Data'!H180)))</f>
        <v/>
      </c>
      <c r="DJ186" s="296" t="str">
        <f ca="true">+IF(OFFSET('Sanitation Data'!$I$28,0,10*ROW('Sanitation Data'!I180))="","",OFFSET('Sanitation Data'!$I$28,0,10*ROW('Sanitation Data'!I180)))</f>
        <v/>
      </c>
      <c r="DK186" s="296" t="str">
        <f ca="true">+IF(OFFSET('Sanitation Data'!$I$29,0,10*ROW('Sanitation Data'!I180))="","",OFFSET('Sanitation Data'!$I$29,0,10*ROW('Sanitation Data'!I180)))</f>
        <v/>
      </c>
      <c r="DL186" s="296" t="str">
        <f ca="true">+IF(OFFSET('Sanitation Data'!$I$30,0,10*ROW('Sanitation Data'!I180))="","",OFFSET('Sanitation Data'!$I$30,0,10*ROW('Sanitation Data'!I180)))</f>
        <v/>
      </c>
      <c r="DM186" s="296" t="str">
        <f ca="true">+IF(OFFSET('Sanitation Data'!$I$31,0,10*ROW('Sanitation Data'!I180))="","",OFFSET('Sanitation Data'!$I$31,0,10*ROW('Sanitation Data'!I180)))</f>
        <v/>
      </c>
      <c r="DN186" s="296" t="str">
        <f ca="true">+IF(OFFSET('Sanitation Data'!$I$32,0,10*ROW('Sanitation Data'!I180))="","",OFFSET('Sanitation Data'!$I$32,0,10*ROW('Sanitation Data'!I180)))</f>
        <v/>
      </c>
      <c r="DO186" s="296" t="str">
        <f ca="true">+IF(OFFSET('Hygiene Data'!$D$11,0,10*ROW('Hygiene Data'!D180))="","",OFFSET('Hygiene Data'!$D$11,0,10*ROW('Hygiene Data'!D180)))</f>
        <v/>
      </c>
      <c r="DP186" s="296" t="str">
        <f ca="true">+IF(OFFSET('Hygiene Data'!$D$12,0,10*ROW('Hygiene Data'!D180))="","",OFFSET('Hygiene Data'!$D$12,0,10*ROW('Hygiene Data'!D180)))</f>
        <v/>
      </c>
      <c r="DQ186" s="296" t="str">
        <f ca="true">+IF(OFFSET('Hygiene Data'!$D$13,0,10*ROW('Hygiene Data'!D180))="","",OFFSET('Hygiene Data'!$D$13,0,10*ROW('Hygiene Data'!D180)))</f>
        <v/>
      </c>
      <c r="DR186" s="296" t="str">
        <f ca="true">+IF(OFFSET('Hygiene Data'!$E$11,0,10*ROW('Hygiene Data'!E180))="","",OFFSET('Hygiene Data'!$E$11,0,10*ROW('Hygiene Data'!E180)))</f>
        <v/>
      </c>
      <c r="DS186" s="296" t="str">
        <f ca="true">+IF(OFFSET('Hygiene Data'!$E$12,0,10*ROW('Hygiene Data'!E180))="","",OFFSET('Hygiene Data'!$E$12,0,10*ROW('Hygiene Data'!E180)))</f>
        <v/>
      </c>
      <c r="DT186" s="296" t="str">
        <f ca="true">+IF(OFFSET('Hygiene Data'!$E$13,0,10*ROW('Hygiene Data'!E180))="","",OFFSET('Hygiene Data'!$E$13,0,10*ROW('Hygiene Data'!E180)))</f>
        <v/>
      </c>
      <c r="DU186" s="296" t="str">
        <f ca="true">+IF(OFFSET('Hygiene Data'!$F$11,0,10*ROW('Hygiene Data'!F180))="","",OFFSET('Hygiene Data'!$F$11,0,10*ROW('Hygiene Data'!F180)))</f>
        <v/>
      </c>
      <c r="DV186" s="296" t="str">
        <f ca="true">+IF(OFFSET('Hygiene Data'!$F$12,0,10*ROW('Hygiene Data'!F180))="","",OFFSET('Hygiene Data'!$F$12,0,10*ROW('Hygiene Data'!F180)))</f>
        <v/>
      </c>
      <c r="DW186" s="296" t="str">
        <f ca="true">+IF(OFFSET('Hygiene Data'!$F$13,0,10*ROW('Hygiene Data'!F180))="","",OFFSET('Hygiene Data'!$F$13,0,10*ROW('Hygiene Data'!F180)))</f>
        <v/>
      </c>
      <c r="DX186" s="296" t="str">
        <f ca="true">+IF(OFFSET('Hygiene Data'!$G$11,0,10*ROW('Hygiene Data'!G180))="","",OFFSET('Hygiene Data'!$G$11,0,10*ROW('Hygiene Data'!G180)))</f>
        <v/>
      </c>
      <c r="DY186" s="296" t="str">
        <f ca="true">+IF(OFFSET('Hygiene Data'!$G$12,0,10*ROW('Hygiene Data'!G180))="","",OFFSET('Hygiene Data'!$G$12,0,10*ROW('Hygiene Data'!G180)))</f>
        <v/>
      </c>
      <c r="DZ186" s="296" t="str">
        <f ca="true">+IF(OFFSET('Hygiene Data'!$G$13,0,10*ROW('Hygiene Data'!G180))="","",OFFSET('Hygiene Data'!$G$13,0,10*ROW('Hygiene Data'!G180)))</f>
        <v/>
      </c>
      <c r="EA186" s="296" t="str">
        <f ca="true">+IF(OFFSET('Hygiene Data'!$H$11,0,10*ROW('Hygiene Data'!H180))="","",OFFSET('Hygiene Data'!$H$11,0,10*ROW('Hygiene Data'!H180)))</f>
        <v/>
      </c>
      <c r="EB186" s="296" t="str">
        <f ca="true">+IF(OFFSET('Hygiene Data'!$H$12,0,10*ROW('Hygiene Data'!H180))="","",OFFSET('Hygiene Data'!$H$12,0,10*ROW('Hygiene Data'!H180)))</f>
        <v/>
      </c>
      <c r="EC186" s="296" t="str">
        <f ca="true">+IF(OFFSET('Hygiene Data'!$H$13,0,10*ROW('Hygiene Data'!H180))="","",OFFSET('Hygiene Data'!$H$13,0,10*ROW('Hygiene Data'!H180)))</f>
        <v/>
      </c>
      <c r="ED186" s="296" t="str">
        <f ca="true">+IF(OFFSET('Hygiene Data'!$I$11,0,10*ROW('Hygiene Data'!I180))="","",OFFSET('Hygiene Data'!$I$11,0,10*ROW('Hygiene Data'!I180)))</f>
        <v/>
      </c>
      <c r="EE186" s="296" t="str">
        <f ca="true">+IF(OFFSET('Hygiene Data'!$I$12,0,10*ROW('Hygiene Data'!I180))="","",OFFSET('Hygiene Data'!$I$12,0,10*ROW('Hygiene Data'!I180)))</f>
        <v/>
      </c>
      <c r="EF186" s="296"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8" t="str">
        <f t="shared" ca="true" si="2"/>
        <v/>
      </c>
      <c r="D187" s="9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6"/>
      <c r="BS187" s="296" t="str">
        <f ca="true">+IF(OFFSET('Water Data'!$D$27,0,10*ROW('Water Data'!D181))="","",OFFSET('Water Data'!$D$27,0,10*ROW('Water Data'!D181)))</f>
        <v/>
      </c>
      <c r="BT187" s="296" t="str">
        <f ca="true">+IF(OFFSET('Water Data'!$D$28,0,10*ROW('Water Data'!D181))="","",OFFSET('Water Data'!$D$28,0,10*ROW('Water Data'!D181)))</f>
        <v/>
      </c>
      <c r="BU187" s="296" t="str">
        <f ca="true">+IF(OFFSET('Water Data'!$D$29,0,10*ROW('Water Data'!D181))="","",OFFSET('Water Data'!$D$29,0,10*ROW('Water Data'!D181)))</f>
        <v/>
      </c>
      <c r="BV187" s="296" t="str">
        <f ca="true">+IF(OFFSET('Water Data'!$E$27,0,10*ROW('Water Data'!E181))="","",OFFSET('Water Data'!$E$27,0,10*ROW('Water Data'!E181)))</f>
        <v/>
      </c>
      <c r="BW187" s="296" t="str">
        <f ca="true">+IF(OFFSET('Water Data'!$E$28,0,10*ROW('Water Data'!E181))="","",OFFSET('Water Data'!$E$28,0,10*ROW('Water Data'!E181)))</f>
        <v/>
      </c>
      <c r="BX187" s="296" t="str">
        <f ca="true">+IF(OFFSET('Water Data'!$E$29,0,10*ROW('Water Data'!E181))="","",OFFSET('Water Data'!$E$29,0,10*ROW('Water Data'!E181)))</f>
        <v/>
      </c>
      <c r="BY187" s="296" t="str">
        <f ca="true">+IF(OFFSET('Water Data'!$F$27,0,10*ROW('Water Data'!F181))="","",OFFSET('Water Data'!$F$27,0,10*ROW('Water Data'!F181)))</f>
        <v/>
      </c>
      <c r="BZ187" s="296" t="str">
        <f ca="true">+IF(OFFSET('Water Data'!$F$28,0,10*ROW('Water Data'!F181))="","",OFFSET('Water Data'!$F$28,0,10*ROW('Water Data'!F181)))</f>
        <v/>
      </c>
      <c r="CA187" s="296" t="str">
        <f ca="true">+IF(OFFSET('Water Data'!$F$29,0,10*ROW('Water Data'!F181))="","",OFFSET('Water Data'!$F$29,0,10*ROW('Water Data'!F181)))</f>
        <v/>
      </c>
      <c r="CB187" s="296" t="str">
        <f ca="true">+IF(OFFSET('Water Data'!$G$27,0,10*ROW('Water Data'!G181))="","",OFFSET('Water Data'!$G$27,0,10*ROW('Water Data'!G181)))</f>
        <v/>
      </c>
      <c r="CC187" s="296" t="str">
        <f ca="true">+IF(OFFSET('Water Data'!$G$28,0,10*ROW('Water Data'!G181))="","",OFFSET('Water Data'!$G$28,0,10*ROW('Water Data'!G181)))</f>
        <v/>
      </c>
      <c r="CD187" s="296" t="str">
        <f ca="true">+IF(OFFSET('Water Data'!$G$29,0,10*ROW('Water Data'!G181))="","",OFFSET('Water Data'!$G$29,0,10*ROW('Water Data'!G181)))</f>
        <v/>
      </c>
      <c r="CE187" s="296" t="str">
        <f ca="true">+IF(OFFSET('Water Data'!$H$27,0,10*ROW('Water Data'!H181))="","",OFFSET('Water Data'!$H$27,0,10*ROW('Water Data'!H181)))</f>
        <v/>
      </c>
      <c r="CF187" s="296" t="str">
        <f ca="true">+IF(OFFSET('Water Data'!$H$28,0,10*ROW('Water Data'!H181))="","",OFFSET('Water Data'!$H$28,0,10*ROW('Water Data'!H181)))</f>
        <v/>
      </c>
      <c r="CG187" s="296" t="str">
        <f ca="true">+IF(OFFSET('Water Data'!$H$29,0,10*ROW('Water Data'!H181))="","",OFFSET('Water Data'!$H$29,0,10*ROW('Water Data'!H181)))</f>
        <v/>
      </c>
      <c r="CH187" s="296" t="str">
        <f ca="true">+IF(OFFSET('Water Data'!$I$27,0,10*ROW('Water Data'!I181))="","",OFFSET('Water Data'!$I$27,0,10*ROW('Water Data'!I181)))</f>
        <v/>
      </c>
      <c r="CI187" s="296" t="str">
        <f ca="true">+IF(OFFSET('Water Data'!$I$28,0,10*ROW('Water Data'!I181))="","",OFFSET('Water Data'!$I$28,0,10*ROW('Water Data'!I181)))</f>
        <v/>
      </c>
      <c r="CJ187" s="296" t="str">
        <f ca="true">+IF(OFFSET('Water Data'!$I$29,0,10*ROW('Water Data'!I181))="","",OFFSET('Water Data'!$I$29,0,10*ROW('Water Data'!I181)))</f>
        <v/>
      </c>
      <c r="CK187" s="296" t="str">
        <f ca="true">+IF(OFFSET('Sanitation Data'!$D$28,0,10*ROW('Sanitation Data'!D181))="","",OFFSET('Sanitation Data'!$D$28,0,10*ROW('Sanitation Data'!D181)))</f>
        <v/>
      </c>
      <c r="CL187" s="296" t="str">
        <f ca="true">+IF(OFFSET('Sanitation Data'!$D$29,0,10*ROW('Sanitation Data'!D181))="","",OFFSET('Sanitation Data'!$D$29,0,10*ROW('Sanitation Data'!D181)))</f>
        <v/>
      </c>
      <c r="CM187" s="296" t="str">
        <f ca="true">+IF(OFFSET('Sanitation Data'!$D$30,0,10*ROW('Sanitation Data'!D181))="","",OFFSET('Sanitation Data'!$D$30,0,10*ROW('Sanitation Data'!D181)))</f>
        <v/>
      </c>
      <c r="CN187" s="296" t="str">
        <f ca="true">+IF(OFFSET('Sanitation Data'!$D$31,0,10*ROW('Sanitation Data'!D181))="","",OFFSET('Sanitation Data'!$D$31,0,10*ROW('Sanitation Data'!D181)))</f>
        <v/>
      </c>
      <c r="CO187" s="296" t="str">
        <f ca="true">+IF(OFFSET('Sanitation Data'!$D$32,0,10*ROW('Sanitation Data'!D181))="","",OFFSET('Sanitation Data'!$D$32,0,10*ROW('Sanitation Data'!D181)))</f>
        <v/>
      </c>
      <c r="CP187" s="296" t="str">
        <f ca="true">+IF(OFFSET('Sanitation Data'!$E$28,0,10*ROW('Sanitation Data'!E181))="","",OFFSET('Sanitation Data'!$E$28,0,10*ROW('Sanitation Data'!E181)))</f>
        <v/>
      </c>
      <c r="CQ187" s="296" t="str">
        <f ca="true">+IF(OFFSET('Sanitation Data'!$E$29,0,10*ROW('Sanitation Data'!E181))="","",OFFSET('Sanitation Data'!$E$29,0,10*ROW('Sanitation Data'!E181)))</f>
        <v/>
      </c>
      <c r="CR187" s="296" t="str">
        <f ca="true">+IF(OFFSET('Sanitation Data'!$E$30,0,10*ROW('Sanitation Data'!E181))="","",OFFSET('Sanitation Data'!$E$30,0,10*ROW('Sanitation Data'!E181)))</f>
        <v/>
      </c>
      <c r="CS187" s="296" t="str">
        <f ca="true">+IF(OFFSET('Sanitation Data'!$E$31,0,10*ROW('Sanitation Data'!E181))="","",OFFSET('Sanitation Data'!$E$31,0,10*ROW('Sanitation Data'!E181)))</f>
        <v/>
      </c>
      <c r="CT187" s="296" t="str">
        <f ca="true">+IF(OFFSET('Sanitation Data'!$E$32,0,10*ROW('Sanitation Data'!E181))="","",OFFSET('Sanitation Data'!$E$32,0,10*ROW('Sanitation Data'!E181)))</f>
        <v/>
      </c>
      <c r="CU187" s="296" t="str">
        <f ca="true">+IF(OFFSET('Sanitation Data'!$F$28,0,10*ROW('Sanitation Data'!F181))="","",OFFSET('Sanitation Data'!$F$28,0,10*ROW('Sanitation Data'!F181)))</f>
        <v/>
      </c>
      <c r="CV187" s="296" t="str">
        <f ca="true">+IF(OFFSET('Sanitation Data'!$F$29,0,10*ROW('Sanitation Data'!F181))="","",OFFSET('Sanitation Data'!$F$29,0,10*ROW('Sanitation Data'!F181)))</f>
        <v/>
      </c>
      <c r="CW187" s="296" t="str">
        <f ca="true">+IF(OFFSET('Sanitation Data'!$F$30,0,10*ROW('Sanitation Data'!F181))="","",OFFSET('Sanitation Data'!$F$30,0,10*ROW('Sanitation Data'!F181)))</f>
        <v/>
      </c>
      <c r="CX187" s="296" t="str">
        <f ca="true">+IF(OFFSET('Sanitation Data'!$F$31,0,10*ROW('Sanitation Data'!F181))="","",OFFSET('Sanitation Data'!$F$31,0,10*ROW('Sanitation Data'!F181)))</f>
        <v/>
      </c>
      <c r="CY187" s="296" t="str">
        <f ca="true">+IF(OFFSET('Sanitation Data'!$F$32,0,10*ROW('Sanitation Data'!F181))="","",OFFSET('Sanitation Data'!$F$32,0,10*ROW('Sanitation Data'!F181)))</f>
        <v/>
      </c>
      <c r="CZ187" s="296" t="str">
        <f ca="true">+IF(OFFSET('Sanitation Data'!$G$28,0,10*ROW('Sanitation Data'!G181))="","",OFFSET('Sanitation Data'!$G$28,0,10*ROW('Sanitation Data'!G181)))</f>
        <v/>
      </c>
      <c r="DA187" s="296" t="str">
        <f ca="true">+IF(OFFSET('Sanitation Data'!$G$29,0,10*ROW('Sanitation Data'!G181))="","",OFFSET('Sanitation Data'!$G$29,0,10*ROW('Sanitation Data'!G181)))</f>
        <v/>
      </c>
      <c r="DB187" s="296" t="str">
        <f ca="true">+IF(OFFSET('Sanitation Data'!$G$30,0,10*ROW('Sanitation Data'!G181))="","",OFFSET('Sanitation Data'!$G$30,0,10*ROW('Sanitation Data'!G181)))</f>
        <v/>
      </c>
      <c r="DC187" s="296" t="str">
        <f ca="true">+IF(OFFSET('Sanitation Data'!$G$31,0,10*ROW('Sanitation Data'!G181))="","",OFFSET('Sanitation Data'!$G$31,0,10*ROW('Sanitation Data'!G181)))</f>
        <v/>
      </c>
      <c r="DD187" s="296" t="str">
        <f ca="true">+IF(OFFSET('Sanitation Data'!$G$32,0,10*ROW('Sanitation Data'!G181))="","",OFFSET('Sanitation Data'!$G$32,0,10*ROW('Sanitation Data'!G181)))</f>
        <v/>
      </c>
      <c r="DE187" s="296" t="str">
        <f ca="true">+IF(OFFSET('Sanitation Data'!$H$28,0,10*ROW('Sanitation Data'!H181))="","",OFFSET('Sanitation Data'!$H$28,0,10*ROW('Sanitation Data'!H181)))</f>
        <v/>
      </c>
      <c r="DF187" s="296" t="str">
        <f ca="true">+IF(OFFSET('Sanitation Data'!$H$29,0,10*ROW('Sanitation Data'!H181))="","",OFFSET('Sanitation Data'!$H$29,0,10*ROW('Sanitation Data'!H181)))</f>
        <v/>
      </c>
      <c r="DG187" s="296" t="str">
        <f ca="true">+IF(OFFSET('Sanitation Data'!$H$30,0,10*ROW('Sanitation Data'!H181))="","",OFFSET('Sanitation Data'!$H$30,0,10*ROW('Sanitation Data'!H181)))</f>
        <v/>
      </c>
      <c r="DH187" s="296" t="str">
        <f ca="true">+IF(OFFSET('Sanitation Data'!$H$31,0,10*ROW('Sanitation Data'!H181))="","",OFFSET('Sanitation Data'!$H$31,0,10*ROW('Sanitation Data'!H181)))</f>
        <v/>
      </c>
      <c r="DI187" s="296" t="str">
        <f ca="true">+IF(OFFSET('Sanitation Data'!$H$32,0,10*ROW('Sanitation Data'!H181))="","",OFFSET('Sanitation Data'!$H$32,0,10*ROW('Sanitation Data'!H181)))</f>
        <v/>
      </c>
      <c r="DJ187" s="296" t="str">
        <f ca="true">+IF(OFFSET('Sanitation Data'!$I$28,0,10*ROW('Sanitation Data'!I181))="","",OFFSET('Sanitation Data'!$I$28,0,10*ROW('Sanitation Data'!I181)))</f>
        <v/>
      </c>
      <c r="DK187" s="296" t="str">
        <f ca="true">+IF(OFFSET('Sanitation Data'!$I$29,0,10*ROW('Sanitation Data'!I181))="","",OFFSET('Sanitation Data'!$I$29,0,10*ROW('Sanitation Data'!I181)))</f>
        <v/>
      </c>
      <c r="DL187" s="296" t="str">
        <f ca="true">+IF(OFFSET('Sanitation Data'!$I$30,0,10*ROW('Sanitation Data'!I181))="","",OFFSET('Sanitation Data'!$I$30,0,10*ROW('Sanitation Data'!I181)))</f>
        <v/>
      </c>
      <c r="DM187" s="296" t="str">
        <f ca="true">+IF(OFFSET('Sanitation Data'!$I$31,0,10*ROW('Sanitation Data'!I181))="","",OFFSET('Sanitation Data'!$I$31,0,10*ROW('Sanitation Data'!I181)))</f>
        <v/>
      </c>
      <c r="DN187" s="296" t="str">
        <f ca="true">+IF(OFFSET('Sanitation Data'!$I$32,0,10*ROW('Sanitation Data'!I181))="","",OFFSET('Sanitation Data'!$I$32,0,10*ROW('Sanitation Data'!I181)))</f>
        <v/>
      </c>
      <c r="DO187" s="296" t="str">
        <f ca="true">+IF(OFFSET('Hygiene Data'!$D$11,0,10*ROW('Hygiene Data'!D181))="","",OFFSET('Hygiene Data'!$D$11,0,10*ROW('Hygiene Data'!D181)))</f>
        <v/>
      </c>
      <c r="DP187" s="296" t="str">
        <f ca="true">+IF(OFFSET('Hygiene Data'!$D$12,0,10*ROW('Hygiene Data'!D181))="","",OFFSET('Hygiene Data'!$D$12,0,10*ROW('Hygiene Data'!D181)))</f>
        <v/>
      </c>
      <c r="DQ187" s="296" t="str">
        <f ca="true">+IF(OFFSET('Hygiene Data'!$D$13,0,10*ROW('Hygiene Data'!D181))="","",OFFSET('Hygiene Data'!$D$13,0,10*ROW('Hygiene Data'!D181)))</f>
        <v/>
      </c>
      <c r="DR187" s="296" t="str">
        <f ca="true">+IF(OFFSET('Hygiene Data'!$E$11,0,10*ROW('Hygiene Data'!E181))="","",OFFSET('Hygiene Data'!$E$11,0,10*ROW('Hygiene Data'!E181)))</f>
        <v/>
      </c>
      <c r="DS187" s="296" t="str">
        <f ca="true">+IF(OFFSET('Hygiene Data'!$E$12,0,10*ROW('Hygiene Data'!E181))="","",OFFSET('Hygiene Data'!$E$12,0,10*ROW('Hygiene Data'!E181)))</f>
        <v/>
      </c>
      <c r="DT187" s="296" t="str">
        <f ca="true">+IF(OFFSET('Hygiene Data'!$E$13,0,10*ROW('Hygiene Data'!E181))="","",OFFSET('Hygiene Data'!$E$13,0,10*ROW('Hygiene Data'!E181)))</f>
        <v/>
      </c>
      <c r="DU187" s="296" t="str">
        <f ca="true">+IF(OFFSET('Hygiene Data'!$F$11,0,10*ROW('Hygiene Data'!F181))="","",OFFSET('Hygiene Data'!$F$11,0,10*ROW('Hygiene Data'!F181)))</f>
        <v/>
      </c>
      <c r="DV187" s="296" t="str">
        <f ca="true">+IF(OFFSET('Hygiene Data'!$F$12,0,10*ROW('Hygiene Data'!F181))="","",OFFSET('Hygiene Data'!$F$12,0,10*ROW('Hygiene Data'!F181)))</f>
        <v/>
      </c>
      <c r="DW187" s="296" t="str">
        <f ca="true">+IF(OFFSET('Hygiene Data'!$F$13,0,10*ROW('Hygiene Data'!F181))="","",OFFSET('Hygiene Data'!$F$13,0,10*ROW('Hygiene Data'!F181)))</f>
        <v/>
      </c>
      <c r="DX187" s="296" t="str">
        <f ca="true">+IF(OFFSET('Hygiene Data'!$G$11,0,10*ROW('Hygiene Data'!G181))="","",OFFSET('Hygiene Data'!$G$11,0,10*ROW('Hygiene Data'!G181)))</f>
        <v/>
      </c>
      <c r="DY187" s="296" t="str">
        <f ca="true">+IF(OFFSET('Hygiene Data'!$G$12,0,10*ROW('Hygiene Data'!G181))="","",OFFSET('Hygiene Data'!$G$12,0,10*ROW('Hygiene Data'!G181)))</f>
        <v/>
      </c>
      <c r="DZ187" s="296" t="str">
        <f ca="true">+IF(OFFSET('Hygiene Data'!$G$13,0,10*ROW('Hygiene Data'!G181))="","",OFFSET('Hygiene Data'!$G$13,0,10*ROW('Hygiene Data'!G181)))</f>
        <v/>
      </c>
      <c r="EA187" s="296" t="str">
        <f ca="true">+IF(OFFSET('Hygiene Data'!$H$11,0,10*ROW('Hygiene Data'!H181))="","",OFFSET('Hygiene Data'!$H$11,0,10*ROW('Hygiene Data'!H181)))</f>
        <v/>
      </c>
      <c r="EB187" s="296" t="str">
        <f ca="true">+IF(OFFSET('Hygiene Data'!$H$12,0,10*ROW('Hygiene Data'!H181))="","",OFFSET('Hygiene Data'!$H$12,0,10*ROW('Hygiene Data'!H181)))</f>
        <v/>
      </c>
      <c r="EC187" s="296" t="str">
        <f ca="true">+IF(OFFSET('Hygiene Data'!$H$13,0,10*ROW('Hygiene Data'!H181))="","",OFFSET('Hygiene Data'!$H$13,0,10*ROW('Hygiene Data'!H181)))</f>
        <v/>
      </c>
      <c r="ED187" s="296" t="str">
        <f ca="true">+IF(OFFSET('Hygiene Data'!$I$11,0,10*ROW('Hygiene Data'!I181))="","",OFFSET('Hygiene Data'!$I$11,0,10*ROW('Hygiene Data'!I181)))</f>
        <v/>
      </c>
      <c r="EE187" s="296" t="str">
        <f ca="true">+IF(OFFSET('Hygiene Data'!$I$12,0,10*ROW('Hygiene Data'!I181))="","",OFFSET('Hygiene Data'!$I$12,0,10*ROW('Hygiene Data'!I181)))</f>
        <v/>
      </c>
      <c r="EF187" s="296"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8" t="str">
        <f t="shared" ca="true" si="2"/>
        <v/>
      </c>
      <c r="D188" s="9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6"/>
      <c r="BS188" s="296" t="str">
        <f ca="true">+IF(OFFSET('Water Data'!$D$27,0,10*ROW('Water Data'!D182))="","",OFFSET('Water Data'!$D$27,0,10*ROW('Water Data'!D182)))</f>
        <v/>
      </c>
      <c r="BT188" s="296" t="str">
        <f ca="true">+IF(OFFSET('Water Data'!$D$28,0,10*ROW('Water Data'!D182))="","",OFFSET('Water Data'!$D$28,0,10*ROW('Water Data'!D182)))</f>
        <v/>
      </c>
      <c r="BU188" s="296" t="str">
        <f ca="true">+IF(OFFSET('Water Data'!$D$29,0,10*ROW('Water Data'!D182))="","",OFFSET('Water Data'!$D$29,0,10*ROW('Water Data'!D182)))</f>
        <v/>
      </c>
      <c r="BV188" s="296" t="str">
        <f ca="true">+IF(OFFSET('Water Data'!$E$27,0,10*ROW('Water Data'!E182))="","",OFFSET('Water Data'!$E$27,0,10*ROW('Water Data'!E182)))</f>
        <v/>
      </c>
      <c r="BW188" s="296" t="str">
        <f ca="true">+IF(OFFSET('Water Data'!$E$28,0,10*ROW('Water Data'!E182))="","",OFFSET('Water Data'!$E$28,0,10*ROW('Water Data'!E182)))</f>
        <v/>
      </c>
      <c r="BX188" s="296" t="str">
        <f ca="true">+IF(OFFSET('Water Data'!$E$29,0,10*ROW('Water Data'!E182))="","",OFFSET('Water Data'!$E$29,0,10*ROW('Water Data'!E182)))</f>
        <v/>
      </c>
      <c r="BY188" s="296" t="str">
        <f ca="true">+IF(OFFSET('Water Data'!$F$27,0,10*ROW('Water Data'!F182))="","",OFFSET('Water Data'!$F$27,0,10*ROW('Water Data'!F182)))</f>
        <v/>
      </c>
      <c r="BZ188" s="296" t="str">
        <f ca="true">+IF(OFFSET('Water Data'!$F$28,0,10*ROW('Water Data'!F182))="","",OFFSET('Water Data'!$F$28,0,10*ROW('Water Data'!F182)))</f>
        <v/>
      </c>
      <c r="CA188" s="296" t="str">
        <f ca="true">+IF(OFFSET('Water Data'!$F$29,0,10*ROW('Water Data'!F182))="","",OFFSET('Water Data'!$F$29,0,10*ROW('Water Data'!F182)))</f>
        <v/>
      </c>
      <c r="CB188" s="296" t="str">
        <f ca="true">+IF(OFFSET('Water Data'!$G$27,0,10*ROW('Water Data'!G182))="","",OFFSET('Water Data'!$G$27,0,10*ROW('Water Data'!G182)))</f>
        <v/>
      </c>
      <c r="CC188" s="296" t="str">
        <f ca="true">+IF(OFFSET('Water Data'!$G$28,0,10*ROW('Water Data'!G182))="","",OFFSET('Water Data'!$G$28,0,10*ROW('Water Data'!G182)))</f>
        <v/>
      </c>
      <c r="CD188" s="296" t="str">
        <f ca="true">+IF(OFFSET('Water Data'!$G$29,0,10*ROW('Water Data'!G182))="","",OFFSET('Water Data'!$G$29,0,10*ROW('Water Data'!G182)))</f>
        <v/>
      </c>
      <c r="CE188" s="296" t="str">
        <f ca="true">+IF(OFFSET('Water Data'!$H$27,0,10*ROW('Water Data'!H182))="","",OFFSET('Water Data'!$H$27,0,10*ROW('Water Data'!H182)))</f>
        <v/>
      </c>
      <c r="CF188" s="296" t="str">
        <f ca="true">+IF(OFFSET('Water Data'!$H$28,0,10*ROW('Water Data'!H182))="","",OFFSET('Water Data'!$H$28,0,10*ROW('Water Data'!H182)))</f>
        <v/>
      </c>
      <c r="CG188" s="296" t="str">
        <f ca="true">+IF(OFFSET('Water Data'!$H$29,0,10*ROW('Water Data'!H182))="","",OFFSET('Water Data'!$H$29,0,10*ROW('Water Data'!H182)))</f>
        <v/>
      </c>
      <c r="CH188" s="296" t="str">
        <f ca="true">+IF(OFFSET('Water Data'!$I$27,0,10*ROW('Water Data'!I182))="","",OFFSET('Water Data'!$I$27,0,10*ROW('Water Data'!I182)))</f>
        <v/>
      </c>
      <c r="CI188" s="296" t="str">
        <f ca="true">+IF(OFFSET('Water Data'!$I$28,0,10*ROW('Water Data'!I182))="","",OFFSET('Water Data'!$I$28,0,10*ROW('Water Data'!I182)))</f>
        <v/>
      </c>
      <c r="CJ188" s="296" t="str">
        <f ca="true">+IF(OFFSET('Water Data'!$I$29,0,10*ROW('Water Data'!I182))="","",OFFSET('Water Data'!$I$29,0,10*ROW('Water Data'!I182)))</f>
        <v/>
      </c>
      <c r="CK188" s="296" t="str">
        <f ca="true">+IF(OFFSET('Sanitation Data'!$D$28,0,10*ROW('Sanitation Data'!D182))="","",OFFSET('Sanitation Data'!$D$28,0,10*ROW('Sanitation Data'!D182)))</f>
        <v/>
      </c>
      <c r="CL188" s="296" t="str">
        <f ca="true">+IF(OFFSET('Sanitation Data'!$D$29,0,10*ROW('Sanitation Data'!D182))="","",OFFSET('Sanitation Data'!$D$29,0,10*ROW('Sanitation Data'!D182)))</f>
        <v/>
      </c>
      <c r="CM188" s="296" t="str">
        <f ca="true">+IF(OFFSET('Sanitation Data'!$D$30,0,10*ROW('Sanitation Data'!D182))="","",OFFSET('Sanitation Data'!$D$30,0,10*ROW('Sanitation Data'!D182)))</f>
        <v/>
      </c>
      <c r="CN188" s="296" t="str">
        <f ca="true">+IF(OFFSET('Sanitation Data'!$D$31,0,10*ROW('Sanitation Data'!D182))="","",OFFSET('Sanitation Data'!$D$31,0,10*ROW('Sanitation Data'!D182)))</f>
        <v/>
      </c>
      <c r="CO188" s="296" t="str">
        <f ca="true">+IF(OFFSET('Sanitation Data'!$D$32,0,10*ROW('Sanitation Data'!D182))="","",OFFSET('Sanitation Data'!$D$32,0,10*ROW('Sanitation Data'!D182)))</f>
        <v/>
      </c>
      <c r="CP188" s="296" t="str">
        <f ca="true">+IF(OFFSET('Sanitation Data'!$E$28,0,10*ROW('Sanitation Data'!E182))="","",OFFSET('Sanitation Data'!$E$28,0,10*ROW('Sanitation Data'!E182)))</f>
        <v/>
      </c>
      <c r="CQ188" s="296" t="str">
        <f ca="true">+IF(OFFSET('Sanitation Data'!$E$29,0,10*ROW('Sanitation Data'!E182))="","",OFFSET('Sanitation Data'!$E$29,0,10*ROW('Sanitation Data'!E182)))</f>
        <v/>
      </c>
      <c r="CR188" s="296" t="str">
        <f ca="true">+IF(OFFSET('Sanitation Data'!$E$30,0,10*ROW('Sanitation Data'!E182))="","",OFFSET('Sanitation Data'!$E$30,0,10*ROW('Sanitation Data'!E182)))</f>
        <v/>
      </c>
      <c r="CS188" s="296" t="str">
        <f ca="true">+IF(OFFSET('Sanitation Data'!$E$31,0,10*ROW('Sanitation Data'!E182))="","",OFFSET('Sanitation Data'!$E$31,0,10*ROW('Sanitation Data'!E182)))</f>
        <v/>
      </c>
      <c r="CT188" s="296" t="str">
        <f ca="true">+IF(OFFSET('Sanitation Data'!$E$32,0,10*ROW('Sanitation Data'!E182))="","",OFFSET('Sanitation Data'!$E$32,0,10*ROW('Sanitation Data'!E182)))</f>
        <v/>
      </c>
      <c r="CU188" s="296" t="str">
        <f ca="true">+IF(OFFSET('Sanitation Data'!$F$28,0,10*ROW('Sanitation Data'!F182))="","",OFFSET('Sanitation Data'!$F$28,0,10*ROW('Sanitation Data'!F182)))</f>
        <v/>
      </c>
      <c r="CV188" s="296" t="str">
        <f ca="true">+IF(OFFSET('Sanitation Data'!$F$29,0,10*ROW('Sanitation Data'!F182))="","",OFFSET('Sanitation Data'!$F$29,0,10*ROW('Sanitation Data'!F182)))</f>
        <v/>
      </c>
      <c r="CW188" s="296" t="str">
        <f ca="true">+IF(OFFSET('Sanitation Data'!$F$30,0,10*ROW('Sanitation Data'!F182))="","",OFFSET('Sanitation Data'!$F$30,0,10*ROW('Sanitation Data'!F182)))</f>
        <v/>
      </c>
      <c r="CX188" s="296" t="str">
        <f ca="true">+IF(OFFSET('Sanitation Data'!$F$31,0,10*ROW('Sanitation Data'!F182))="","",OFFSET('Sanitation Data'!$F$31,0,10*ROW('Sanitation Data'!F182)))</f>
        <v/>
      </c>
      <c r="CY188" s="296" t="str">
        <f ca="true">+IF(OFFSET('Sanitation Data'!$F$32,0,10*ROW('Sanitation Data'!F182))="","",OFFSET('Sanitation Data'!$F$32,0,10*ROW('Sanitation Data'!F182)))</f>
        <v/>
      </c>
      <c r="CZ188" s="296" t="str">
        <f ca="true">+IF(OFFSET('Sanitation Data'!$G$28,0,10*ROW('Sanitation Data'!G182))="","",OFFSET('Sanitation Data'!$G$28,0,10*ROW('Sanitation Data'!G182)))</f>
        <v/>
      </c>
      <c r="DA188" s="296" t="str">
        <f ca="true">+IF(OFFSET('Sanitation Data'!$G$29,0,10*ROW('Sanitation Data'!G182))="","",OFFSET('Sanitation Data'!$G$29,0,10*ROW('Sanitation Data'!G182)))</f>
        <v/>
      </c>
      <c r="DB188" s="296" t="str">
        <f ca="true">+IF(OFFSET('Sanitation Data'!$G$30,0,10*ROW('Sanitation Data'!G182))="","",OFFSET('Sanitation Data'!$G$30,0,10*ROW('Sanitation Data'!G182)))</f>
        <v/>
      </c>
      <c r="DC188" s="296" t="str">
        <f ca="true">+IF(OFFSET('Sanitation Data'!$G$31,0,10*ROW('Sanitation Data'!G182))="","",OFFSET('Sanitation Data'!$G$31,0,10*ROW('Sanitation Data'!G182)))</f>
        <v/>
      </c>
      <c r="DD188" s="296" t="str">
        <f ca="true">+IF(OFFSET('Sanitation Data'!$G$32,0,10*ROW('Sanitation Data'!G182))="","",OFFSET('Sanitation Data'!$G$32,0,10*ROW('Sanitation Data'!G182)))</f>
        <v/>
      </c>
      <c r="DE188" s="296" t="str">
        <f ca="true">+IF(OFFSET('Sanitation Data'!$H$28,0,10*ROW('Sanitation Data'!H182))="","",OFFSET('Sanitation Data'!$H$28,0,10*ROW('Sanitation Data'!H182)))</f>
        <v/>
      </c>
      <c r="DF188" s="296" t="str">
        <f ca="true">+IF(OFFSET('Sanitation Data'!$H$29,0,10*ROW('Sanitation Data'!H182))="","",OFFSET('Sanitation Data'!$H$29,0,10*ROW('Sanitation Data'!H182)))</f>
        <v/>
      </c>
      <c r="DG188" s="296" t="str">
        <f ca="true">+IF(OFFSET('Sanitation Data'!$H$30,0,10*ROW('Sanitation Data'!H182))="","",OFFSET('Sanitation Data'!$H$30,0,10*ROW('Sanitation Data'!H182)))</f>
        <v/>
      </c>
      <c r="DH188" s="296" t="str">
        <f ca="true">+IF(OFFSET('Sanitation Data'!$H$31,0,10*ROW('Sanitation Data'!H182))="","",OFFSET('Sanitation Data'!$H$31,0,10*ROW('Sanitation Data'!H182)))</f>
        <v/>
      </c>
      <c r="DI188" s="296" t="str">
        <f ca="true">+IF(OFFSET('Sanitation Data'!$H$32,0,10*ROW('Sanitation Data'!H182))="","",OFFSET('Sanitation Data'!$H$32,0,10*ROW('Sanitation Data'!H182)))</f>
        <v/>
      </c>
      <c r="DJ188" s="296" t="str">
        <f ca="true">+IF(OFFSET('Sanitation Data'!$I$28,0,10*ROW('Sanitation Data'!I182))="","",OFFSET('Sanitation Data'!$I$28,0,10*ROW('Sanitation Data'!I182)))</f>
        <v/>
      </c>
      <c r="DK188" s="296" t="str">
        <f ca="true">+IF(OFFSET('Sanitation Data'!$I$29,0,10*ROW('Sanitation Data'!I182))="","",OFFSET('Sanitation Data'!$I$29,0,10*ROW('Sanitation Data'!I182)))</f>
        <v/>
      </c>
      <c r="DL188" s="296" t="str">
        <f ca="true">+IF(OFFSET('Sanitation Data'!$I$30,0,10*ROW('Sanitation Data'!I182))="","",OFFSET('Sanitation Data'!$I$30,0,10*ROW('Sanitation Data'!I182)))</f>
        <v/>
      </c>
      <c r="DM188" s="296" t="str">
        <f ca="true">+IF(OFFSET('Sanitation Data'!$I$31,0,10*ROW('Sanitation Data'!I182))="","",OFFSET('Sanitation Data'!$I$31,0,10*ROW('Sanitation Data'!I182)))</f>
        <v/>
      </c>
      <c r="DN188" s="296" t="str">
        <f ca="true">+IF(OFFSET('Sanitation Data'!$I$32,0,10*ROW('Sanitation Data'!I182))="","",OFFSET('Sanitation Data'!$I$32,0,10*ROW('Sanitation Data'!I182)))</f>
        <v/>
      </c>
      <c r="DO188" s="296" t="str">
        <f ca="true">+IF(OFFSET('Hygiene Data'!$D$11,0,10*ROW('Hygiene Data'!D182))="","",OFFSET('Hygiene Data'!$D$11,0,10*ROW('Hygiene Data'!D182)))</f>
        <v/>
      </c>
      <c r="DP188" s="296" t="str">
        <f ca="true">+IF(OFFSET('Hygiene Data'!$D$12,0,10*ROW('Hygiene Data'!D182))="","",OFFSET('Hygiene Data'!$D$12,0,10*ROW('Hygiene Data'!D182)))</f>
        <v/>
      </c>
      <c r="DQ188" s="296" t="str">
        <f ca="true">+IF(OFFSET('Hygiene Data'!$D$13,0,10*ROW('Hygiene Data'!D182))="","",OFFSET('Hygiene Data'!$D$13,0,10*ROW('Hygiene Data'!D182)))</f>
        <v/>
      </c>
      <c r="DR188" s="296" t="str">
        <f ca="true">+IF(OFFSET('Hygiene Data'!$E$11,0,10*ROW('Hygiene Data'!E182))="","",OFFSET('Hygiene Data'!$E$11,0,10*ROW('Hygiene Data'!E182)))</f>
        <v/>
      </c>
      <c r="DS188" s="296" t="str">
        <f ca="true">+IF(OFFSET('Hygiene Data'!$E$12,0,10*ROW('Hygiene Data'!E182))="","",OFFSET('Hygiene Data'!$E$12,0,10*ROW('Hygiene Data'!E182)))</f>
        <v/>
      </c>
      <c r="DT188" s="296" t="str">
        <f ca="true">+IF(OFFSET('Hygiene Data'!$E$13,0,10*ROW('Hygiene Data'!E182))="","",OFFSET('Hygiene Data'!$E$13,0,10*ROW('Hygiene Data'!E182)))</f>
        <v/>
      </c>
      <c r="DU188" s="296" t="str">
        <f ca="true">+IF(OFFSET('Hygiene Data'!$F$11,0,10*ROW('Hygiene Data'!F182))="","",OFFSET('Hygiene Data'!$F$11,0,10*ROW('Hygiene Data'!F182)))</f>
        <v/>
      </c>
      <c r="DV188" s="296" t="str">
        <f ca="true">+IF(OFFSET('Hygiene Data'!$F$12,0,10*ROW('Hygiene Data'!F182))="","",OFFSET('Hygiene Data'!$F$12,0,10*ROW('Hygiene Data'!F182)))</f>
        <v/>
      </c>
      <c r="DW188" s="296" t="str">
        <f ca="true">+IF(OFFSET('Hygiene Data'!$F$13,0,10*ROW('Hygiene Data'!F182))="","",OFFSET('Hygiene Data'!$F$13,0,10*ROW('Hygiene Data'!F182)))</f>
        <v/>
      </c>
      <c r="DX188" s="296" t="str">
        <f ca="true">+IF(OFFSET('Hygiene Data'!$G$11,0,10*ROW('Hygiene Data'!G182))="","",OFFSET('Hygiene Data'!$G$11,0,10*ROW('Hygiene Data'!G182)))</f>
        <v/>
      </c>
      <c r="DY188" s="296" t="str">
        <f ca="true">+IF(OFFSET('Hygiene Data'!$G$12,0,10*ROW('Hygiene Data'!G182))="","",OFFSET('Hygiene Data'!$G$12,0,10*ROW('Hygiene Data'!G182)))</f>
        <v/>
      </c>
      <c r="DZ188" s="296" t="str">
        <f ca="true">+IF(OFFSET('Hygiene Data'!$G$13,0,10*ROW('Hygiene Data'!G182))="","",OFFSET('Hygiene Data'!$G$13,0,10*ROW('Hygiene Data'!G182)))</f>
        <v/>
      </c>
      <c r="EA188" s="296" t="str">
        <f ca="true">+IF(OFFSET('Hygiene Data'!$H$11,0,10*ROW('Hygiene Data'!H182))="","",OFFSET('Hygiene Data'!$H$11,0,10*ROW('Hygiene Data'!H182)))</f>
        <v/>
      </c>
      <c r="EB188" s="296" t="str">
        <f ca="true">+IF(OFFSET('Hygiene Data'!$H$12,0,10*ROW('Hygiene Data'!H182))="","",OFFSET('Hygiene Data'!$H$12,0,10*ROW('Hygiene Data'!H182)))</f>
        <v/>
      </c>
      <c r="EC188" s="296" t="str">
        <f ca="true">+IF(OFFSET('Hygiene Data'!$H$13,0,10*ROW('Hygiene Data'!H182))="","",OFFSET('Hygiene Data'!$H$13,0,10*ROW('Hygiene Data'!H182)))</f>
        <v/>
      </c>
      <c r="ED188" s="296" t="str">
        <f ca="true">+IF(OFFSET('Hygiene Data'!$I$11,0,10*ROW('Hygiene Data'!I182))="","",OFFSET('Hygiene Data'!$I$11,0,10*ROW('Hygiene Data'!I182)))</f>
        <v/>
      </c>
      <c r="EE188" s="296" t="str">
        <f ca="true">+IF(OFFSET('Hygiene Data'!$I$12,0,10*ROW('Hygiene Data'!I182))="","",OFFSET('Hygiene Data'!$I$12,0,10*ROW('Hygiene Data'!I182)))</f>
        <v/>
      </c>
      <c r="EF188" s="296"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8" t="str">
        <f t="shared" ca="true" si="2"/>
        <v/>
      </c>
      <c r="D189" s="9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6"/>
      <c r="BS189" s="296" t="str">
        <f ca="true">+IF(OFFSET('Water Data'!$D$27,0,10*ROW('Water Data'!D183))="","",OFFSET('Water Data'!$D$27,0,10*ROW('Water Data'!D183)))</f>
        <v/>
      </c>
      <c r="BT189" s="296" t="str">
        <f ca="true">+IF(OFFSET('Water Data'!$D$28,0,10*ROW('Water Data'!D183))="","",OFFSET('Water Data'!$D$28,0,10*ROW('Water Data'!D183)))</f>
        <v/>
      </c>
      <c r="BU189" s="296" t="str">
        <f ca="true">+IF(OFFSET('Water Data'!$D$29,0,10*ROW('Water Data'!D183))="","",OFFSET('Water Data'!$D$29,0,10*ROW('Water Data'!D183)))</f>
        <v/>
      </c>
      <c r="BV189" s="296" t="str">
        <f ca="true">+IF(OFFSET('Water Data'!$E$27,0,10*ROW('Water Data'!E183))="","",OFFSET('Water Data'!$E$27,0,10*ROW('Water Data'!E183)))</f>
        <v/>
      </c>
      <c r="BW189" s="296" t="str">
        <f ca="true">+IF(OFFSET('Water Data'!$E$28,0,10*ROW('Water Data'!E183))="","",OFFSET('Water Data'!$E$28,0,10*ROW('Water Data'!E183)))</f>
        <v/>
      </c>
      <c r="BX189" s="296" t="str">
        <f ca="true">+IF(OFFSET('Water Data'!$E$29,0,10*ROW('Water Data'!E183))="","",OFFSET('Water Data'!$E$29,0,10*ROW('Water Data'!E183)))</f>
        <v/>
      </c>
      <c r="BY189" s="296" t="str">
        <f ca="true">+IF(OFFSET('Water Data'!$F$27,0,10*ROW('Water Data'!F183))="","",OFFSET('Water Data'!$F$27,0,10*ROW('Water Data'!F183)))</f>
        <v/>
      </c>
      <c r="BZ189" s="296" t="str">
        <f ca="true">+IF(OFFSET('Water Data'!$F$28,0,10*ROW('Water Data'!F183))="","",OFFSET('Water Data'!$F$28,0,10*ROW('Water Data'!F183)))</f>
        <v/>
      </c>
      <c r="CA189" s="296" t="str">
        <f ca="true">+IF(OFFSET('Water Data'!$F$29,0,10*ROW('Water Data'!F183))="","",OFFSET('Water Data'!$F$29,0,10*ROW('Water Data'!F183)))</f>
        <v/>
      </c>
      <c r="CB189" s="296" t="str">
        <f ca="true">+IF(OFFSET('Water Data'!$G$27,0,10*ROW('Water Data'!G183))="","",OFFSET('Water Data'!$G$27,0,10*ROW('Water Data'!G183)))</f>
        <v/>
      </c>
      <c r="CC189" s="296" t="str">
        <f ca="true">+IF(OFFSET('Water Data'!$G$28,0,10*ROW('Water Data'!G183))="","",OFFSET('Water Data'!$G$28,0,10*ROW('Water Data'!G183)))</f>
        <v/>
      </c>
      <c r="CD189" s="296" t="str">
        <f ca="true">+IF(OFFSET('Water Data'!$G$29,0,10*ROW('Water Data'!G183))="","",OFFSET('Water Data'!$G$29,0,10*ROW('Water Data'!G183)))</f>
        <v/>
      </c>
      <c r="CE189" s="296" t="str">
        <f ca="true">+IF(OFFSET('Water Data'!$H$27,0,10*ROW('Water Data'!H183))="","",OFFSET('Water Data'!$H$27,0,10*ROW('Water Data'!H183)))</f>
        <v/>
      </c>
      <c r="CF189" s="296" t="str">
        <f ca="true">+IF(OFFSET('Water Data'!$H$28,0,10*ROW('Water Data'!H183))="","",OFFSET('Water Data'!$H$28,0,10*ROW('Water Data'!H183)))</f>
        <v/>
      </c>
      <c r="CG189" s="296" t="str">
        <f ca="true">+IF(OFFSET('Water Data'!$H$29,0,10*ROW('Water Data'!H183))="","",OFFSET('Water Data'!$H$29,0,10*ROW('Water Data'!H183)))</f>
        <v/>
      </c>
      <c r="CH189" s="296" t="str">
        <f ca="true">+IF(OFFSET('Water Data'!$I$27,0,10*ROW('Water Data'!I183))="","",OFFSET('Water Data'!$I$27,0,10*ROW('Water Data'!I183)))</f>
        <v/>
      </c>
      <c r="CI189" s="296" t="str">
        <f ca="true">+IF(OFFSET('Water Data'!$I$28,0,10*ROW('Water Data'!I183))="","",OFFSET('Water Data'!$I$28,0,10*ROW('Water Data'!I183)))</f>
        <v/>
      </c>
      <c r="CJ189" s="296" t="str">
        <f ca="true">+IF(OFFSET('Water Data'!$I$29,0,10*ROW('Water Data'!I183))="","",OFFSET('Water Data'!$I$29,0,10*ROW('Water Data'!I183)))</f>
        <v/>
      </c>
      <c r="CK189" s="296" t="str">
        <f ca="true">+IF(OFFSET('Sanitation Data'!$D$28,0,10*ROW('Sanitation Data'!D183))="","",OFFSET('Sanitation Data'!$D$28,0,10*ROW('Sanitation Data'!D183)))</f>
        <v/>
      </c>
      <c r="CL189" s="296" t="str">
        <f ca="true">+IF(OFFSET('Sanitation Data'!$D$29,0,10*ROW('Sanitation Data'!D183))="","",OFFSET('Sanitation Data'!$D$29,0,10*ROW('Sanitation Data'!D183)))</f>
        <v/>
      </c>
      <c r="CM189" s="296" t="str">
        <f ca="true">+IF(OFFSET('Sanitation Data'!$D$30,0,10*ROW('Sanitation Data'!D183))="","",OFFSET('Sanitation Data'!$D$30,0,10*ROW('Sanitation Data'!D183)))</f>
        <v/>
      </c>
      <c r="CN189" s="296" t="str">
        <f ca="true">+IF(OFFSET('Sanitation Data'!$D$31,0,10*ROW('Sanitation Data'!D183))="","",OFFSET('Sanitation Data'!$D$31,0,10*ROW('Sanitation Data'!D183)))</f>
        <v/>
      </c>
      <c r="CO189" s="296" t="str">
        <f ca="true">+IF(OFFSET('Sanitation Data'!$D$32,0,10*ROW('Sanitation Data'!D183))="","",OFFSET('Sanitation Data'!$D$32,0,10*ROW('Sanitation Data'!D183)))</f>
        <v/>
      </c>
      <c r="CP189" s="296" t="str">
        <f ca="true">+IF(OFFSET('Sanitation Data'!$E$28,0,10*ROW('Sanitation Data'!E183))="","",OFFSET('Sanitation Data'!$E$28,0,10*ROW('Sanitation Data'!E183)))</f>
        <v/>
      </c>
      <c r="CQ189" s="296" t="str">
        <f ca="true">+IF(OFFSET('Sanitation Data'!$E$29,0,10*ROW('Sanitation Data'!E183))="","",OFFSET('Sanitation Data'!$E$29,0,10*ROW('Sanitation Data'!E183)))</f>
        <v/>
      </c>
      <c r="CR189" s="296" t="str">
        <f ca="true">+IF(OFFSET('Sanitation Data'!$E$30,0,10*ROW('Sanitation Data'!E183))="","",OFFSET('Sanitation Data'!$E$30,0,10*ROW('Sanitation Data'!E183)))</f>
        <v/>
      </c>
      <c r="CS189" s="296" t="str">
        <f ca="true">+IF(OFFSET('Sanitation Data'!$E$31,0,10*ROW('Sanitation Data'!E183))="","",OFFSET('Sanitation Data'!$E$31,0,10*ROW('Sanitation Data'!E183)))</f>
        <v/>
      </c>
      <c r="CT189" s="296" t="str">
        <f ca="true">+IF(OFFSET('Sanitation Data'!$E$32,0,10*ROW('Sanitation Data'!E183))="","",OFFSET('Sanitation Data'!$E$32,0,10*ROW('Sanitation Data'!E183)))</f>
        <v/>
      </c>
      <c r="CU189" s="296" t="str">
        <f ca="true">+IF(OFFSET('Sanitation Data'!$F$28,0,10*ROW('Sanitation Data'!F183))="","",OFFSET('Sanitation Data'!$F$28,0,10*ROW('Sanitation Data'!F183)))</f>
        <v/>
      </c>
      <c r="CV189" s="296" t="str">
        <f ca="true">+IF(OFFSET('Sanitation Data'!$F$29,0,10*ROW('Sanitation Data'!F183))="","",OFFSET('Sanitation Data'!$F$29,0,10*ROW('Sanitation Data'!F183)))</f>
        <v/>
      </c>
      <c r="CW189" s="296" t="str">
        <f ca="true">+IF(OFFSET('Sanitation Data'!$F$30,0,10*ROW('Sanitation Data'!F183))="","",OFFSET('Sanitation Data'!$F$30,0,10*ROW('Sanitation Data'!F183)))</f>
        <v/>
      </c>
      <c r="CX189" s="296" t="str">
        <f ca="true">+IF(OFFSET('Sanitation Data'!$F$31,0,10*ROW('Sanitation Data'!F183))="","",OFFSET('Sanitation Data'!$F$31,0,10*ROW('Sanitation Data'!F183)))</f>
        <v/>
      </c>
      <c r="CY189" s="296" t="str">
        <f ca="true">+IF(OFFSET('Sanitation Data'!$F$32,0,10*ROW('Sanitation Data'!F183))="","",OFFSET('Sanitation Data'!$F$32,0,10*ROW('Sanitation Data'!F183)))</f>
        <v/>
      </c>
      <c r="CZ189" s="296" t="str">
        <f ca="true">+IF(OFFSET('Sanitation Data'!$G$28,0,10*ROW('Sanitation Data'!G183))="","",OFFSET('Sanitation Data'!$G$28,0,10*ROW('Sanitation Data'!G183)))</f>
        <v/>
      </c>
      <c r="DA189" s="296" t="str">
        <f ca="true">+IF(OFFSET('Sanitation Data'!$G$29,0,10*ROW('Sanitation Data'!G183))="","",OFFSET('Sanitation Data'!$G$29,0,10*ROW('Sanitation Data'!G183)))</f>
        <v/>
      </c>
      <c r="DB189" s="296" t="str">
        <f ca="true">+IF(OFFSET('Sanitation Data'!$G$30,0,10*ROW('Sanitation Data'!G183))="","",OFFSET('Sanitation Data'!$G$30,0,10*ROW('Sanitation Data'!G183)))</f>
        <v/>
      </c>
      <c r="DC189" s="296" t="str">
        <f ca="true">+IF(OFFSET('Sanitation Data'!$G$31,0,10*ROW('Sanitation Data'!G183))="","",OFFSET('Sanitation Data'!$G$31,0,10*ROW('Sanitation Data'!G183)))</f>
        <v/>
      </c>
      <c r="DD189" s="296" t="str">
        <f ca="true">+IF(OFFSET('Sanitation Data'!$G$32,0,10*ROW('Sanitation Data'!G183))="","",OFFSET('Sanitation Data'!$G$32,0,10*ROW('Sanitation Data'!G183)))</f>
        <v/>
      </c>
      <c r="DE189" s="296" t="str">
        <f ca="true">+IF(OFFSET('Sanitation Data'!$H$28,0,10*ROW('Sanitation Data'!H183))="","",OFFSET('Sanitation Data'!$H$28,0,10*ROW('Sanitation Data'!H183)))</f>
        <v/>
      </c>
      <c r="DF189" s="296" t="str">
        <f ca="true">+IF(OFFSET('Sanitation Data'!$H$29,0,10*ROW('Sanitation Data'!H183))="","",OFFSET('Sanitation Data'!$H$29,0,10*ROW('Sanitation Data'!H183)))</f>
        <v/>
      </c>
      <c r="DG189" s="296" t="str">
        <f ca="true">+IF(OFFSET('Sanitation Data'!$H$30,0,10*ROW('Sanitation Data'!H183))="","",OFFSET('Sanitation Data'!$H$30,0,10*ROW('Sanitation Data'!H183)))</f>
        <v/>
      </c>
      <c r="DH189" s="296" t="str">
        <f ca="true">+IF(OFFSET('Sanitation Data'!$H$31,0,10*ROW('Sanitation Data'!H183))="","",OFFSET('Sanitation Data'!$H$31,0,10*ROW('Sanitation Data'!H183)))</f>
        <v/>
      </c>
      <c r="DI189" s="296" t="str">
        <f ca="true">+IF(OFFSET('Sanitation Data'!$H$32,0,10*ROW('Sanitation Data'!H183))="","",OFFSET('Sanitation Data'!$H$32,0,10*ROW('Sanitation Data'!H183)))</f>
        <v/>
      </c>
      <c r="DJ189" s="296" t="str">
        <f ca="true">+IF(OFFSET('Sanitation Data'!$I$28,0,10*ROW('Sanitation Data'!I183))="","",OFFSET('Sanitation Data'!$I$28,0,10*ROW('Sanitation Data'!I183)))</f>
        <v/>
      </c>
      <c r="DK189" s="296" t="str">
        <f ca="true">+IF(OFFSET('Sanitation Data'!$I$29,0,10*ROW('Sanitation Data'!I183))="","",OFFSET('Sanitation Data'!$I$29,0,10*ROW('Sanitation Data'!I183)))</f>
        <v/>
      </c>
      <c r="DL189" s="296" t="str">
        <f ca="true">+IF(OFFSET('Sanitation Data'!$I$30,0,10*ROW('Sanitation Data'!I183))="","",OFFSET('Sanitation Data'!$I$30,0,10*ROW('Sanitation Data'!I183)))</f>
        <v/>
      </c>
      <c r="DM189" s="296" t="str">
        <f ca="true">+IF(OFFSET('Sanitation Data'!$I$31,0,10*ROW('Sanitation Data'!I183))="","",OFFSET('Sanitation Data'!$I$31,0,10*ROW('Sanitation Data'!I183)))</f>
        <v/>
      </c>
      <c r="DN189" s="296" t="str">
        <f ca="true">+IF(OFFSET('Sanitation Data'!$I$32,0,10*ROW('Sanitation Data'!I183))="","",OFFSET('Sanitation Data'!$I$32,0,10*ROW('Sanitation Data'!I183)))</f>
        <v/>
      </c>
      <c r="DO189" s="296" t="str">
        <f ca="true">+IF(OFFSET('Hygiene Data'!$D$11,0,10*ROW('Hygiene Data'!D183))="","",OFFSET('Hygiene Data'!$D$11,0,10*ROW('Hygiene Data'!D183)))</f>
        <v/>
      </c>
      <c r="DP189" s="296" t="str">
        <f ca="true">+IF(OFFSET('Hygiene Data'!$D$12,0,10*ROW('Hygiene Data'!D183))="","",OFFSET('Hygiene Data'!$D$12,0,10*ROW('Hygiene Data'!D183)))</f>
        <v/>
      </c>
      <c r="DQ189" s="296" t="str">
        <f ca="true">+IF(OFFSET('Hygiene Data'!$D$13,0,10*ROW('Hygiene Data'!D183))="","",OFFSET('Hygiene Data'!$D$13,0,10*ROW('Hygiene Data'!D183)))</f>
        <v/>
      </c>
      <c r="DR189" s="296" t="str">
        <f ca="true">+IF(OFFSET('Hygiene Data'!$E$11,0,10*ROW('Hygiene Data'!E183))="","",OFFSET('Hygiene Data'!$E$11,0,10*ROW('Hygiene Data'!E183)))</f>
        <v/>
      </c>
      <c r="DS189" s="296" t="str">
        <f ca="true">+IF(OFFSET('Hygiene Data'!$E$12,0,10*ROW('Hygiene Data'!E183))="","",OFFSET('Hygiene Data'!$E$12,0,10*ROW('Hygiene Data'!E183)))</f>
        <v/>
      </c>
      <c r="DT189" s="296" t="str">
        <f ca="true">+IF(OFFSET('Hygiene Data'!$E$13,0,10*ROW('Hygiene Data'!E183))="","",OFFSET('Hygiene Data'!$E$13,0,10*ROW('Hygiene Data'!E183)))</f>
        <v/>
      </c>
      <c r="DU189" s="296" t="str">
        <f ca="true">+IF(OFFSET('Hygiene Data'!$F$11,0,10*ROW('Hygiene Data'!F183))="","",OFFSET('Hygiene Data'!$F$11,0,10*ROW('Hygiene Data'!F183)))</f>
        <v/>
      </c>
      <c r="DV189" s="296" t="str">
        <f ca="true">+IF(OFFSET('Hygiene Data'!$F$12,0,10*ROW('Hygiene Data'!F183))="","",OFFSET('Hygiene Data'!$F$12,0,10*ROW('Hygiene Data'!F183)))</f>
        <v/>
      </c>
      <c r="DW189" s="296" t="str">
        <f ca="true">+IF(OFFSET('Hygiene Data'!$F$13,0,10*ROW('Hygiene Data'!F183))="","",OFFSET('Hygiene Data'!$F$13,0,10*ROW('Hygiene Data'!F183)))</f>
        <v/>
      </c>
      <c r="DX189" s="296" t="str">
        <f ca="true">+IF(OFFSET('Hygiene Data'!$G$11,0,10*ROW('Hygiene Data'!G183))="","",OFFSET('Hygiene Data'!$G$11,0,10*ROW('Hygiene Data'!G183)))</f>
        <v/>
      </c>
      <c r="DY189" s="296" t="str">
        <f ca="true">+IF(OFFSET('Hygiene Data'!$G$12,0,10*ROW('Hygiene Data'!G183))="","",OFFSET('Hygiene Data'!$G$12,0,10*ROW('Hygiene Data'!G183)))</f>
        <v/>
      </c>
      <c r="DZ189" s="296" t="str">
        <f ca="true">+IF(OFFSET('Hygiene Data'!$G$13,0,10*ROW('Hygiene Data'!G183))="","",OFFSET('Hygiene Data'!$G$13,0,10*ROW('Hygiene Data'!G183)))</f>
        <v/>
      </c>
      <c r="EA189" s="296" t="str">
        <f ca="true">+IF(OFFSET('Hygiene Data'!$H$11,0,10*ROW('Hygiene Data'!H183))="","",OFFSET('Hygiene Data'!$H$11,0,10*ROW('Hygiene Data'!H183)))</f>
        <v/>
      </c>
      <c r="EB189" s="296" t="str">
        <f ca="true">+IF(OFFSET('Hygiene Data'!$H$12,0,10*ROW('Hygiene Data'!H183))="","",OFFSET('Hygiene Data'!$H$12,0,10*ROW('Hygiene Data'!H183)))</f>
        <v/>
      </c>
      <c r="EC189" s="296" t="str">
        <f ca="true">+IF(OFFSET('Hygiene Data'!$H$13,0,10*ROW('Hygiene Data'!H183))="","",OFFSET('Hygiene Data'!$H$13,0,10*ROW('Hygiene Data'!H183)))</f>
        <v/>
      </c>
      <c r="ED189" s="296" t="str">
        <f ca="true">+IF(OFFSET('Hygiene Data'!$I$11,0,10*ROW('Hygiene Data'!I183))="","",OFFSET('Hygiene Data'!$I$11,0,10*ROW('Hygiene Data'!I183)))</f>
        <v/>
      </c>
      <c r="EE189" s="296" t="str">
        <f ca="true">+IF(OFFSET('Hygiene Data'!$I$12,0,10*ROW('Hygiene Data'!I183))="","",OFFSET('Hygiene Data'!$I$12,0,10*ROW('Hygiene Data'!I183)))</f>
        <v/>
      </c>
      <c r="EF189" s="296"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8" t="str">
        <f t="shared" ca="true" si="2"/>
        <v/>
      </c>
      <c r="D190" s="9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6"/>
      <c r="BS190" s="296" t="str">
        <f ca="true">+IF(OFFSET('Water Data'!$D$27,0,10*ROW('Water Data'!D184))="","",OFFSET('Water Data'!$D$27,0,10*ROW('Water Data'!D184)))</f>
        <v/>
      </c>
      <c r="BT190" s="296" t="str">
        <f ca="true">+IF(OFFSET('Water Data'!$D$28,0,10*ROW('Water Data'!D184))="","",OFFSET('Water Data'!$D$28,0,10*ROW('Water Data'!D184)))</f>
        <v/>
      </c>
      <c r="BU190" s="296" t="str">
        <f ca="true">+IF(OFFSET('Water Data'!$D$29,0,10*ROW('Water Data'!D184))="","",OFFSET('Water Data'!$D$29,0,10*ROW('Water Data'!D184)))</f>
        <v/>
      </c>
      <c r="BV190" s="296" t="str">
        <f ca="true">+IF(OFFSET('Water Data'!$E$27,0,10*ROW('Water Data'!E184))="","",OFFSET('Water Data'!$E$27,0,10*ROW('Water Data'!E184)))</f>
        <v/>
      </c>
      <c r="BW190" s="296" t="str">
        <f ca="true">+IF(OFFSET('Water Data'!$E$28,0,10*ROW('Water Data'!E184))="","",OFFSET('Water Data'!$E$28,0,10*ROW('Water Data'!E184)))</f>
        <v/>
      </c>
      <c r="BX190" s="296" t="str">
        <f ca="true">+IF(OFFSET('Water Data'!$E$29,0,10*ROW('Water Data'!E184))="","",OFFSET('Water Data'!$E$29,0,10*ROW('Water Data'!E184)))</f>
        <v/>
      </c>
      <c r="BY190" s="296" t="str">
        <f ca="true">+IF(OFFSET('Water Data'!$F$27,0,10*ROW('Water Data'!F184))="","",OFFSET('Water Data'!$F$27,0,10*ROW('Water Data'!F184)))</f>
        <v/>
      </c>
      <c r="BZ190" s="296" t="str">
        <f ca="true">+IF(OFFSET('Water Data'!$F$28,0,10*ROW('Water Data'!F184))="","",OFFSET('Water Data'!$F$28,0,10*ROW('Water Data'!F184)))</f>
        <v/>
      </c>
      <c r="CA190" s="296" t="str">
        <f ca="true">+IF(OFFSET('Water Data'!$F$29,0,10*ROW('Water Data'!F184))="","",OFFSET('Water Data'!$F$29,0,10*ROW('Water Data'!F184)))</f>
        <v/>
      </c>
      <c r="CB190" s="296" t="str">
        <f ca="true">+IF(OFFSET('Water Data'!$G$27,0,10*ROW('Water Data'!G184))="","",OFFSET('Water Data'!$G$27,0,10*ROW('Water Data'!G184)))</f>
        <v/>
      </c>
      <c r="CC190" s="296" t="str">
        <f ca="true">+IF(OFFSET('Water Data'!$G$28,0,10*ROW('Water Data'!G184))="","",OFFSET('Water Data'!$G$28,0,10*ROW('Water Data'!G184)))</f>
        <v/>
      </c>
      <c r="CD190" s="296" t="str">
        <f ca="true">+IF(OFFSET('Water Data'!$G$29,0,10*ROW('Water Data'!G184))="","",OFFSET('Water Data'!$G$29,0,10*ROW('Water Data'!G184)))</f>
        <v/>
      </c>
      <c r="CE190" s="296" t="str">
        <f ca="true">+IF(OFFSET('Water Data'!$H$27,0,10*ROW('Water Data'!H184))="","",OFFSET('Water Data'!$H$27,0,10*ROW('Water Data'!H184)))</f>
        <v/>
      </c>
      <c r="CF190" s="296" t="str">
        <f ca="true">+IF(OFFSET('Water Data'!$H$28,0,10*ROW('Water Data'!H184))="","",OFFSET('Water Data'!$H$28,0,10*ROW('Water Data'!H184)))</f>
        <v/>
      </c>
      <c r="CG190" s="296" t="str">
        <f ca="true">+IF(OFFSET('Water Data'!$H$29,0,10*ROW('Water Data'!H184))="","",OFFSET('Water Data'!$H$29,0,10*ROW('Water Data'!H184)))</f>
        <v/>
      </c>
      <c r="CH190" s="296" t="str">
        <f ca="true">+IF(OFFSET('Water Data'!$I$27,0,10*ROW('Water Data'!I184))="","",OFFSET('Water Data'!$I$27,0,10*ROW('Water Data'!I184)))</f>
        <v/>
      </c>
      <c r="CI190" s="296" t="str">
        <f ca="true">+IF(OFFSET('Water Data'!$I$28,0,10*ROW('Water Data'!I184))="","",OFFSET('Water Data'!$I$28,0,10*ROW('Water Data'!I184)))</f>
        <v/>
      </c>
      <c r="CJ190" s="296" t="str">
        <f ca="true">+IF(OFFSET('Water Data'!$I$29,0,10*ROW('Water Data'!I184))="","",OFFSET('Water Data'!$I$29,0,10*ROW('Water Data'!I184)))</f>
        <v/>
      </c>
      <c r="CK190" s="296" t="str">
        <f ca="true">+IF(OFFSET('Sanitation Data'!$D$28,0,10*ROW('Sanitation Data'!D184))="","",OFFSET('Sanitation Data'!$D$28,0,10*ROW('Sanitation Data'!D184)))</f>
        <v/>
      </c>
      <c r="CL190" s="296" t="str">
        <f ca="true">+IF(OFFSET('Sanitation Data'!$D$29,0,10*ROW('Sanitation Data'!D184))="","",OFFSET('Sanitation Data'!$D$29,0,10*ROW('Sanitation Data'!D184)))</f>
        <v/>
      </c>
      <c r="CM190" s="296" t="str">
        <f ca="true">+IF(OFFSET('Sanitation Data'!$D$30,0,10*ROW('Sanitation Data'!D184))="","",OFFSET('Sanitation Data'!$D$30,0,10*ROW('Sanitation Data'!D184)))</f>
        <v/>
      </c>
      <c r="CN190" s="296" t="str">
        <f ca="true">+IF(OFFSET('Sanitation Data'!$D$31,0,10*ROW('Sanitation Data'!D184))="","",OFFSET('Sanitation Data'!$D$31,0,10*ROW('Sanitation Data'!D184)))</f>
        <v/>
      </c>
      <c r="CO190" s="296" t="str">
        <f ca="true">+IF(OFFSET('Sanitation Data'!$D$32,0,10*ROW('Sanitation Data'!D184))="","",OFFSET('Sanitation Data'!$D$32,0,10*ROW('Sanitation Data'!D184)))</f>
        <v/>
      </c>
      <c r="CP190" s="296" t="str">
        <f ca="true">+IF(OFFSET('Sanitation Data'!$E$28,0,10*ROW('Sanitation Data'!E184))="","",OFFSET('Sanitation Data'!$E$28,0,10*ROW('Sanitation Data'!E184)))</f>
        <v/>
      </c>
      <c r="CQ190" s="296" t="str">
        <f ca="true">+IF(OFFSET('Sanitation Data'!$E$29,0,10*ROW('Sanitation Data'!E184))="","",OFFSET('Sanitation Data'!$E$29,0,10*ROW('Sanitation Data'!E184)))</f>
        <v/>
      </c>
      <c r="CR190" s="296" t="str">
        <f ca="true">+IF(OFFSET('Sanitation Data'!$E$30,0,10*ROW('Sanitation Data'!E184))="","",OFFSET('Sanitation Data'!$E$30,0,10*ROW('Sanitation Data'!E184)))</f>
        <v/>
      </c>
      <c r="CS190" s="296" t="str">
        <f ca="true">+IF(OFFSET('Sanitation Data'!$E$31,0,10*ROW('Sanitation Data'!E184))="","",OFFSET('Sanitation Data'!$E$31,0,10*ROW('Sanitation Data'!E184)))</f>
        <v/>
      </c>
      <c r="CT190" s="296" t="str">
        <f ca="true">+IF(OFFSET('Sanitation Data'!$E$32,0,10*ROW('Sanitation Data'!E184))="","",OFFSET('Sanitation Data'!$E$32,0,10*ROW('Sanitation Data'!E184)))</f>
        <v/>
      </c>
      <c r="CU190" s="296" t="str">
        <f ca="true">+IF(OFFSET('Sanitation Data'!$F$28,0,10*ROW('Sanitation Data'!F184))="","",OFFSET('Sanitation Data'!$F$28,0,10*ROW('Sanitation Data'!F184)))</f>
        <v/>
      </c>
      <c r="CV190" s="296" t="str">
        <f ca="true">+IF(OFFSET('Sanitation Data'!$F$29,0,10*ROW('Sanitation Data'!F184))="","",OFFSET('Sanitation Data'!$F$29,0,10*ROW('Sanitation Data'!F184)))</f>
        <v/>
      </c>
      <c r="CW190" s="296" t="str">
        <f ca="true">+IF(OFFSET('Sanitation Data'!$F$30,0,10*ROW('Sanitation Data'!F184))="","",OFFSET('Sanitation Data'!$F$30,0,10*ROW('Sanitation Data'!F184)))</f>
        <v/>
      </c>
      <c r="CX190" s="296" t="str">
        <f ca="true">+IF(OFFSET('Sanitation Data'!$F$31,0,10*ROW('Sanitation Data'!F184))="","",OFFSET('Sanitation Data'!$F$31,0,10*ROW('Sanitation Data'!F184)))</f>
        <v/>
      </c>
      <c r="CY190" s="296" t="str">
        <f ca="true">+IF(OFFSET('Sanitation Data'!$F$32,0,10*ROW('Sanitation Data'!F184))="","",OFFSET('Sanitation Data'!$F$32,0,10*ROW('Sanitation Data'!F184)))</f>
        <v/>
      </c>
      <c r="CZ190" s="296" t="str">
        <f ca="true">+IF(OFFSET('Sanitation Data'!$G$28,0,10*ROW('Sanitation Data'!G184))="","",OFFSET('Sanitation Data'!$G$28,0,10*ROW('Sanitation Data'!G184)))</f>
        <v/>
      </c>
      <c r="DA190" s="296" t="str">
        <f ca="true">+IF(OFFSET('Sanitation Data'!$G$29,0,10*ROW('Sanitation Data'!G184))="","",OFFSET('Sanitation Data'!$G$29,0,10*ROW('Sanitation Data'!G184)))</f>
        <v/>
      </c>
      <c r="DB190" s="296" t="str">
        <f ca="true">+IF(OFFSET('Sanitation Data'!$G$30,0,10*ROW('Sanitation Data'!G184))="","",OFFSET('Sanitation Data'!$G$30,0,10*ROW('Sanitation Data'!G184)))</f>
        <v/>
      </c>
      <c r="DC190" s="296" t="str">
        <f ca="true">+IF(OFFSET('Sanitation Data'!$G$31,0,10*ROW('Sanitation Data'!G184))="","",OFFSET('Sanitation Data'!$G$31,0,10*ROW('Sanitation Data'!G184)))</f>
        <v/>
      </c>
      <c r="DD190" s="296" t="str">
        <f ca="true">+IF(OFFSET('Sanitation Data'!$G$32,0,10*ROW('Sanitation Data'!G184))="","",OFFSET('Sanitation Data'!$G$32,0,10*ROW('Sanitation Data'!G184)))</f>
        <v/>
      </c>
      <c r="DE190" s="296" t="str">
        <f ca="true">+IF(OFFSET('Sanitation Data'!$H$28,0,10*ROW('Sanitation Data'!H184))="","",OFFSET('Sanitation Data'!$H$28,0,10*ROW('Sanitation Data'!H184)))</f>
        <v/>
      </c>
      <c r="DF190" s="296" t="str">
        <f ca="true">+IF(OFFSET('Sanitation Data'!$H$29,0,10*ROW('Sanitation Data'!H184))="","",OFFSET('Sanitation Data'!$H$29,0,10*ROW('Sanitation Data'!H184)))</f>
        <v/>
      </c>
      <c r="DG190" s="296" t="str">
        <f ca="true">+IF(OFFSET('Sanitation Data'!$H$30,0,10*ROW('Sanitation Data'!H184))="","",OFFSET('Sanitation Data'!$H$30,0,10*ROW('Sanitation Data'!H184)))</f>
        <v/>
      </c>
      <c r="DH190" s="296" t="str">
        <f ca="true">+IF(OFFSET('Sanitation Data'!$H$31,0,10*ROW('Sanitation Data'!H184))="","",OFFSET('Sanitation Data'!$H$31,0,10*ROW('Sanitation Data'!H184)))</f>
        <v/>
      </c>
      <c r="DI190" s="296" t="str">
        <f ca="true">+IF(OFFSET('Sanitation Data'!$H$32,0,10*ROW('Sanitation Data'!H184))="","",OFFSET('Sanitation Data'!$H$32,0,10*ROW('Sanitation Data'!H184)))</f>
        <v/>
      </c>
      <c r="DJ190" s="296" t="str">
        <f ca="true">+IF(OFFSET('Sanitation Data'!$I$28,0,10*ROW('Sanitation Data'!I184))="","",OFFSET('Sanitation Data'!$I$28,0,10*ROW('Sanitation Data'!I184)))</f>
        <v/>
      </c>
      <c r="DK190" s="296" t="str">
        <f ca="true">+IF(OFFSET('Sanitation Data'!$I$29,0,10*ROW('Sanitation Data'!I184))="","",OFFSET('Sanitation Data'!$I$29,0,10*ROW('Sanitation Data'!I184)))</f>
        <v/>
      </c>
      <c r="DL190" s="296" t="str">
        <f ca="true">+IF(OFFSET('Sanitation Data'!$I$30,0,10*ROW('Sanitation Data'!I184))="","",OFFSET('Sanitation Data'!$I$30,0,10*ROW('Sanitation Data'!I184)))</f>
        <v/>
      </c>
      <c r="DM190" s="296" t="str">
        <f ca="true">+IF(OFFSET('Sanitation Data'!$I$31,0,10*ROW('Sanitation Data'!I184))="","",OFFSET('Sanitation Data'!$I$31,0,10*ROW('Sanitation Data'!I184)))</f>
        <v/>
      </c>
      <c r="DN190" s="296" t="str">
        <f ca="true">+IF(OFFSET('Sanitation Data'!$I$32,0,10*ROW('Sanitation Data'!I184))="","",OFFSET('Sanitation Data'!$I$32,0,10*ROW('Sanitation Data'!I184)))</f>
        <v/>
      </c>
      <c r="DO190" s="296" t="str">
        <f ca="true">+IF(OFFSET('Hygiene Data'!$D$11,0,10*ROW('Hygiene Data'!D184))="","",OFFSET('Hygiene Data'!$D$11,0,10*ROW('Hygiene Data'!D184)))</f>
        <v/>
      </c>
      <c r="DP190" s="296" t="str">
        <f ca="true">+IF(OFFSET('Hygiene Data'!$D$12,0,10*ROW('Hygiene Data'!D184))="","",OFFSET('Hygiene Data'!$D$12,0,10*ROW('Hygiene Data'!D184)))</f>
        <v/>
      </c>
      <c r="DQ190" s="296" t="str">
        <f ca="true">+IF(OFFSET('Hygiene Data'!$D$13,0,10*ROW('Hygiene Data'!D184))="","",OFFSET('Hygiene Data'!$D$13,0,10*ROW('Hygiene Data'!D184)))</f>
        <v/>
      </c>
      <c r="DR190" s="296" t="str">
        <f ca="true">+IF(OFFSET('Hygiene Data'!$E$11,0,10*ROW('Hygiene Data'!E184))="","",OFFSET('Hygiene Data'!$E$11,0,10*ROW('Hygiene Data'!E184)))</f>
        <v/>
      </c>
      <c r="DS190" s="296" t="str">
        <f ca="true">+IF(OFFSET('Hygiene Data'!$E$12,0,10*ROW('Hygiene Data'!E184))="","",OFFSET('Hygiene Data'!$E$12,0,10*ROW('Hygiene Data'!E184)))</f>
        <v/>
      </c>
      <c r="DT190" s="296" t="str">
        <f ca="true">+IF(OFFSET('Hygiene Data'!$E$13,0,10*ROW('Hygiene Data'!E184))="","",OFFSET('Hygiene Data'!$E$13,0,10*ROW('Hygiene Data'!E184)))</f>
        <v/>
      </c>
      <c r="DU190" s="296" t="str">
        <f ca="true">+IF(OFFSET('Hygiene Data'!$F$11,0,10*ROW('Hygiene Data'!F184))="","",OFFSET('Hygiene Data'!$F$11,0,10*ROW('Hygiene Data'!F184)))</f>
        <v/>
      </c>
      <c r="DV190" s="296" t="str">
        <f ca="true">+IF(OFFSET('Hygiene Data'!$F$12,0,10*ROW('Hygiene Data'!F184))="","",OFFSET('Hygiene Data'!$F$12,0,10*ROW('Hygiene Data'!F184)))</f>
        <v/>
      </c>
      <c r="DW190" s="296" t="str">
        <f ca="true">+IF(OFFSET('Hygiene Data'!$F$13,0,10*ROW('Hygiene Data'!F184))="","",OFFSET('Hygiene Data'!$F$13,0,10*ROW('Hygiene Data'!F184)))</f>
        <v/>
      </c>
      <c r="DX190" s="296" t="str">
        <f ca="true">+IF(OFFSET('Hygiene Data'!$G$11,0,10*ROW('Hygiene Data'!G184))="","",OFFSET('Hygiene Data'!$G$11,0,10*ROW('Hygiene Data'!G184)))</f>
        <v/>
      </c>
      <c r="DY190" s="296" t="str">
        <f ca="true">+IF(OFFSET('Hygiene Data'!$G$12,0,10*ROW('Hygiene Data'!G184))="","",OFFSET('Hygiene Data'!$G$12,0,10*ROW('Hygiene Data'!G184)))</f>
        <v/>
      </c>
      <c r="DZ190" s="296" t="str">
        <f ca="true">+IF(OFFSET('Hygiene Data'!$G$13,0,10*ROW('Hygiene Data'!G184))="","",OFFSET('Hygiene Data'!$G$13,0,10*ROW('Hygiene Data'!G184)))</f>
        <v/>
      </c>
      <c r="EA190" s="296" t="str">
        <f ca="true">+IF(OFFSET('Hygiene Data'!$H$11,0,10*ROW('Hygiene Data'!H184))="","",OFFSET('Hygiene Data'!$H$11,0,10*ROW('Hygiene Data'!H184)))</f>
        <v/>
      </c>
      <c r="EB190" s="296" t="str">
        <f ca="true">+IF(OFFSET('Hygiene Data'!$H$12,0,10*ROW('Hygiene Data'!H184))="","",OFFSET('Hygiene Data'!$H$12,0,10*ROW('Hygiene Data'!H184)))</f>
        <v/>
      </c>
      <c r="EC190" s="296" t="str">
        <f ca="true">+IF(OFFSET('Hygiene Data'!$H$13,0,10*ROW('Hygiene Data'!H184))="","",OFFSET('Hygiene Data'!$H$13,0,10*ROW('Hygiene Data'!H184)))</f>
        <v/>
      </c>
      <c r="ED190" s="296" t="str">
        <f ca="true">+IF(OFFSET('Hygiene Data'!$I$11,0,10*ROW('Hygiene Data'!I184))="","",OFFSET('Hygiene Data'!$I$11,0,10*ROW('Hygiene Data'!I184)))</f>
        <v/>
      </c>
      <c r="EE190" s="296" t="str">
        <f ca="true">+IF(OFFSET('Hygiene Data'!$I$12,0,10*ROW('Hygiene Data'!I184))="","",OFFSET('Hygiene Data'!$I$12,0,10*ROW('Hygiene Data'!I184)))</f>
        <v/>
      </c>
      <c r="EF190" s="296"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8" t="str">
        <f t="shared" ca="true" si="2"/>
        <v/>
      </c>
      <c r="D191" s="9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6"/>
      <c r="BS191" s="296" t="str">
        <f ca="true">+IF(OFFSET('Water Data'!$D$27,0,10*ROW('Water Data'!D185))="","",OFFSET('Water Data'!$D$27,0,10*ROW('Water Data'!D185)))</f>
        <v/>
      </c>
      <c r="BT191" s="296" t="str">
        <f ca="true">+IF(OFFSET('Water Data'!$D$28,0,10*ROW('Water Data'!D185))="","",OFFSET('Water Data'!$D$28,0,10*ROW('Water Data'!D185)))</f>
        <v/>
      </c>
      <c r="BU191" s="296" t="str">
        <f ca="true">+IF(OFFSET('Water Data'!$D$29,0,10*ROW('Water Data'!D185))="","",OFFSET('Water Data'!$D$29,0,10*ROW('Water Data'!D185)))</f>
        <v/>
      </c>
      <c r="BV191" s="296" t="str">
        <f ca="true">+IF(OFFSET('Water Data'!$E$27,0,10*ROW('Water Data'!E185))="","",OFFSET('Water Data'!$E$27,0,10*ROW('Water Data'!E185)))</f>
        <v/>
      </c>
      <c r="BW191" s="296" t="str">
        <f ca="true">+IF(OFFSET('Water Data'!$E$28,0,10*ROW('Water Data'!E185))="","",OFFSET('Water Data'!$E$28,0,10*ROW('Water Data'!E185)))</f>
        <v/>
      </c>
      <c r="BX191" s="296" t="str">
        <f ca="true">+IF(OFFSET('Water Data'!$E$29,0,10*ROW('Water Data'!E185))="","",OFFSET('Water Data'!$E$29,0,10*ROW('Water Data'!E185)))</f>
        <v/>
      </c>
      <c r="BY191" s="296" t="str">
        <f ca="true">+IF(OFFSET('Water Data'!$F$27,0,10*ROW('Water Data'!F185))="","",OFFSET('Water Data'!$F$27,0,10*ROW('Water Data'!F185)))</f>
        <v/>
      </c>
      <c r="BZ191" s="296" t="str">
        <f ca="true">+IF(OFFSET('Water Data'!$F$28,0,10*ROW('Water Data'!F185))="","",OFFSET('Water Data'!$F$28,0,10*ROW('Water Data'!F185)))</f>
        <v/>
      </c>
      <c r="CA191" s="296" t="str">
        <f ca="true">+IF(OFFSET('Water Data'!$F$29,0,10*ROW('Water Data'!F185))="","",OFFSET('Water Data'!$F$29,0,10*ROW('Water Data'!F185)))</f>
        <v/>
      </c>
      <c r="CB191" s="296" t="str">
        <f ca="true">+IF(OFFSET('Water Data'!$G$27,0,10*ROW('Water Data'!G185))="","",OFFSET('Water Data'!$G$27,0,10*ROW('Water Data'!G185)))</f>
        <v/>
      </c>
      <c r="CC191" s="296" t="str">
        <f ca="true">+IF(OFFSET('Water Data'!$G$28,0,10*ROW('Water Data'!G185))="","",OFFSET('Water Data'!$G$28,0,10*ROW('Water Data'!G185)))</f>
        <v/>
      </c>
      <c r="CD191" s="296" t="str">
        <f ca="true">+IF(OFFSET('Water Data'!$G$29,0,10*ROW('Water Data'!G185))="","",OFFSET('Water Data'!$G$29,0,10*ROW('Water Data'!G185)))</f>
        <v/>
      </c>
      <c r="CE191" s="296" t="str">
        <f ca="true">+IF(OFFSET('Water Data'!$H$27,0,10*ROW('Water Data'!H185))="","",OFFSET('Water Data'!$H$27,0,10*ROW('Water Data'!H185)))</f>
        <v/>
      </c>
      <c r="CF191" s="296" t="str">
        <f ca="true">+IF(OFFSET('Water Data'!$H$28,0,10*ROW('Water Data'!H185))="","",OFFSET('Water Data'!$H$28,0,10*ROW('Water Data'!H185)))</f>
        <v/>
      </c>
      <c r="CG191" s="296" t="str">
        <f ca="true">+IF(OFFSET('Water Data'!$H$29,0,10*ROW('Water Data'!H185))="","",OFFSET('Water Data'!$H$29,0,10*ROW('Water Data'!H185)))</f>
        <v/>
      </c>
      <c r="CH191" s="296" t="str">
        <f ca="true">+IF(OFFSET('Water Data'!$I$27,0,10*ROW('Water Data'!I185))="","",OFFSET('Water Data'!$I$27,0,10*ROW('Water Data'!I185)))</f>
        <v/>
      </c>
      <c r="CI191" s="296" t="str">
        <f ca="true">+IF(OFFSET('Water Data'!$I$28,0,10*ROW('Water Data'!I185))="","",OFFSET('Water Data'!$I$28,0,10*ROW('Water Data'!I185)))</f>
        <v/>
      </c>
      <c r="CJ191" s="296" t="str">
        <f ca="true">+IF(OFFSET('Water Data'!$I$29,0,10*ROW('Water Data'!I185))="","",OFFSET('Water Data'!$I$29,0,10*ROW('Water Data'!I185)))</f>
        <v/>
      </c>
      <c r="CK191" s="296" t="str">
        <f ca="true">+IF(OFFSET('Sanitation Data'!$D$28,0,10*ROW('Sanitation Data'!D185))="","",OFFSET('Sanitation Data'!$D$28,0,10*ROW('Sanitation Data'!D185)))</f>
        <v/>
      </c>
      <c r="CL191" s="296" t="str">
        <f ca="true">+IF(OFFSET('Sanitation Data'!$D$29,0,10*ROW('Sanitation Data'!D185))="","",OFFSET('Sanitation Data'!$D$29,0,10*ROW('Sanitation Data'!D185)))</f>
        <v/>
      </c>
      <c r="CM191" s="296" t="str">
        <f ca="true">+IF(OFFSET('Sanitation Data'!$D$30,0,10*ROW('Sanitation Data'!D185))="","",OFFSET('Sanitation Data'!$D$30,0,10*ROW('Sanitation Data'!D185)))</f>
        <v/>
      </c>
      <c r="CN191" s="296" t="str">
        <f ca="true">+IF(OFFSET('Sanitation Data'!$D$31,0,10*ROW('Sanitation Data'!D185))="","",OFFSET('Sanitation Data'!$D$31,0,10*ROW('Sanitation Data'!D185)))</f>
        <v/>
      </c>
      <c r="CO191" s="296" t="str">
        <f ca="true">+IF(OFFSET('Sanitation Data'!$D$32,0,10*ROW('Sanitation Data'!D185))="","",OFFSET('Sanitation Data'!$D$32,0,10*ROW('Sanitation Data'!D185)))</f>
        <v/>
      </c>
      <c r="CP191" s="296" t="str">
        <f ca="true">+IF(OFFSET('Sanitation Data'!$E$28,0,10*ROW('Sanitation Data'!E185))="","",OFFSET('Sanitation Data'!$E$28,0,10*ROW('Sanitation Data'!E185)))</f>
        <v/>
      </c>
      <c r="CQ191" s="296" t="str">
        <f ca="true">+IF(OFFSET('Sanitation Data'!$E$29,0,10*ROW('Sanitation Data'!E185))="","",OFFSET('Sanitation Data'!$E$29,0,10*ROW('Sanitation Data'!E185)))</f>
        <v/>
      </c>
      <c r="CR191" s="296" t="str">
        <f ca="true">+IF(OFFSET('Sanitation Data'!$E$30,0,10*ROW('Sanitation Data'!E185))="","",OFFSET('Sanitation Data'!$E$30,0,10*ROW('Sanitation Data'!E185)))</f>
        <v/>
      </c>
      <c r="CS191" s="296" t="str">
        <f ca="true">+IF(OFFSET('Sanitation Data'!$E$31,0,10*ROW('Sanitation Data'!E185))="","",OFFSET('Sanitation Data'!$E$31,0,10*ROW('Sanitation Data'!E185)))</f>
        <v/>
      </c>
      <c r="CT191" s="296" t="str">
        <f ca="true">+IF(OFFSET('Sanitation Data'!$E$32,0,10*ROW('Sanitation Data'!E185))="","",OFFSET('Sanitation Data'!$E$32,0,10*ROW('Sanitation Data'!E185)))</f>
        <v/>
      </c>
      <c r="CU191" s="296" t="str">
        <f ca="true">+IF(OFFSET('Sanitation Data'!$F$28,0,10*ROW('Sanitation Data'!F185))="","",OFFSET('Sanitation Data'!$F$28,0,10*ROW('Sanitation Data'!F185)))</f>
        <v/>
      </c>
      <c r="CV191" s="296" t="str">
        <f ca="true">+IF(OFFSET('Sanitation Data'!$F$29,0,10*ROW('Sanitation Data'!F185))="","",OFFSET('Sanitation Data'!$F$29,0,10*ROW('Sanitation Data'!F185)))</f>
        <v/>
      </c>
      <c r="CW191" s="296" t="str">
        <f ca="true">+IF(OFFSET('Sanitation Data'!$F$30,0,10*ROW('Sanitation Data'!F185))="","",OFFSET('Sanitation Data'!$F$30,0,10*ROW('Sanitation Data'!F185)))</f>
        <v/>
      </c>
      <c r="CX191" s="296" t="str">
        <f ca="true">+IF(OFFSET('Sanitation Data'!$F$31,0,10*ROW('Sanitation Data'!F185))="","",OFFSET('Sanitation Data'!$F$31,0,10*ROW('Sanitation Data'!F185)))</f>
        <v/>
      </c>
      <c r="CY191" s="296" t="str">
        <f ca="true">+IF(OFFSET('Sanitation Data'!$F$32,0,10*ROW('Sanitation Data'!F185))="","",OFFSET('Sanitation Data'!$F$32,0,10*ROW('Sanitation Data'!F185)))</f>
        <v/>
      </c>
      <c r="CZ191" s="296" t="str">
        <f ca="true">+IF(OFFSET('Sanitation Data'!$G$28,0,10*ROW('Sanitation Data'!G185))="","",OFFSET('Sanitation Data'!$G$28,0,10*ROW('Sanitation Data'!G185)))</f>
        <v/>
      </c>
      <c r="DA191" s="296" t="str">
        <f ca="true">+IF(OFFSET('Sanitation Data'!$G$29,0,10*ROW('Sanitation Data'!G185))="","",OFFSET('Sanitation Data'!$G$29,0,10*ROW('Sanitation Data'!G185)))</f>
        <v/>
      </c>
      <c r="DB191" s="296" t="str">
        <f ca="true">+IF(OFFSET('Sanitation Data'!$G$30,0,10*ROW('Sanitation Data'!G185))="","",OFFSET('Sanitation Data'!$G$30,0,10*ROW('Sanitation Data'!G185)))</f>
        <v/>
      </c>
      <c r="DC191" s="296" t="str">
        <f ca="true">+IF(OFFSET('Sanitation Data'!$G$31,0,10*ROW('Sanitation Data'!G185))="","",OFFSET('Sanitation Data'!$G$31,0,10*ROW('Sanitation Data'!G185)))</f>
        <v/>
      </c>
      <c r="DD191" s="296" t="str">
        <f ca="true">+IF(OFFSET('Sanitation Data'!$G$32,0,10*ROW('Sanitation Data'!G185))="","",OFFSET('Sanitation Data'!$G$32,0,10*ROW('Sanitation Data'!G185)))</f>
        <v/>
      </c>
      <c r="DE191" s="296" t="str">
        <f ca="true">+IF(OFFSET('Sanitation Data'!$H$28,0,10*ROW('Sanitation Data'!H185))="","",OFFSET('Sanitation Data'!$H$28,0,10*ROW('Sanitation Data'!H185)))</f>
        <v/>
      </c>
      <c r="DF191" s="296" t="str">
        <f ca="true">+IF(OFFSET('Sanitation Data'!$H$29,0,10*ROW('Sanitation Data'!H185))="","",OFFSET('Sanitation Data'!$H$29,0,10*ROW('Sanitation Data'!H185)))</f>
        <v/>
      </c>
      <c r="DG191" s="296" t="str">
        <f ca="true">+IF(OFFSET('Sanitation Data'!$H$30,0,10*ROW('Sanitation Data'!H185))="","",OFFSET('Sanitation Data'!$H$30,0,10*ROW('Sanitation Data'!H185)))</f>
        <v/>
      </c>
      <c r="DH191" s="296" t="str">
        <f ca="true">+IF(OFFSET('Sanitation Data'!$H$31,0,10*ROW('Sanitation Data'!H185))="","",OFFSET('Sanitation Data'!$H$31,0,10*ROW('Sanitation Data'!H185)))</f>
        <v/>
      </c>
      <c r="DI191" s="296" t="str">
        <f ca="true">+IF(OFFSET('Sanitation Data'!$H$32,0,10*ROW('Sanitation Data'!H185))="","",OFFSET('Sanitation Data'!$H$32,0,10*ROW('Sanitation Data'!H185)))</f>
        <v/>
      </c>
      <c r="DJ191" s="296" t="str">
        <f ca="true">+IF(OFFSET('Sanitation Data'!$I$28,0,10*ROW('Sanitation Data'!I185))="","",OFFSET('Sanitation Data'!$I$28,0,10*ROW('Sanitation Data'!I185)))</f>
        <v/>
      </c>
      <c r="DK191" s="296" t="str">
        <f ca="true">+IF(OFFSET('Sanitation Data'!$I$29,0,10*ROW('Sanitation Data'!I185))="","",OFFSET('Sanitation Data'!$I$29,0,10*ROW('Sanitation Data'!I185)))</f>
        <v/>
      </c>
      <c r="DL191" s="296" t="str">
        <f ca="true">+IF(OFFSET('Sanitation Data'!$I$30,0,10*ROW('Sanitation Data'!I185))="","",OFFSET('Sanitation Data'!$I$30,0,10*ROW('Sanitation Data'!I185)))</f>
        <v/>
      </c>
      <c r="DM191" s="296" t="str">
        <f ca="true">+IF(OFFSET('Sanitation Data'!$I$31,0,10*ROW('Sanitation Data'!I185))="","",OFFSET('Sanitation Data'!$I$31,0,10*ROW('Sanitation Data'!I185)))</f>
        <v/>
      </c>
      <c r="DN191" s="296" t="str">
        <f ca="true">+IF(OFFSET('Sanitation Data'!$I$32,0,10*ROW('Sanitation Data'!I185))="","",OFFSET('Sanitation Data'!$I$32,0,10*ROW('Sanitation Data'!I185)))</f>
        <v/>
      </c>
      <c r="DO191" s="296" t="str">
        <f ca="true">+IF(OFFSET('Hygiene Data'!$D$11,0,10*ROW('Hygiene Data'!D185))="","",OFFSET('Hygiene Data'!$D$11,0,10*ROW('Hygiene Data'!D185)))</f>
        <v/>
      </c>
      <c r="DP191" s="296" t="str">
        <f ca="true">+IF(OFFSET('Hygiene Data'!$D$12,0,10*ROW('Hygiene Data'!D185))="","",OFFSET('Hygiene Data'!$D$12,0,10*ROW('Hygiene Data'!D185)))</f>
        <v/>
      </c>
      <c r="DQ191" s="296" t="str">
        <f ca="true">+IF(OFFSET('Hygiene Data'!$D$13,0,10*ROW('Hygiene Data'!D185))="","",OFFSET('Hygiene Data'!$D$13,0,10*ROW('Hygiene Data'!D185)))</f>
        <v/>
      </c>
      <c r="DR191" s="296" t="str">
        <f ca="true">+IF(OFFSET('Hygiene Data'!$E$11,0,10*ROW('Hygiene Data'!E185))="","",OFFSET('Hygiene Data'!$E$11,0,10*ROW('Hygiene Data'!E185)))</f>
        <v/>
      </c>
      <c r="DS191" s="296" t="str">
        <f ca="true">+IF(OFFSET('Hygiene Data'!$E$12,0,10*ROW('Hygiene Data'!E185))="","",OFFSET('Hygiene Data'!$E$12,0,10*ROW('Hygiene Data'!E185)))</f>
        <v/>
      </c>
      <c r="DT191" s="296" t="str">
        <f ca="true">+IF(OFFSET('Hygiene Data'!$E$13,0,10*ROW('Hygiene Data'!E185))="","",OFFSET('Hygiene Data'!$E$13,0,10*ROW('Hygiene Data'!E185)))</f>
        <v/>
      </c>
      <c r="DU191" s="296" t="str">
        <f ca="true">+IF(OFFSET('Hygiene Data'!$F$11,0,10*ROW('Hygiene Data'!F185))="","",OFFSET('Hygiene Data'!$F$11,0,10*ROW('Hygiene Data'!F185)))</f>
        <v/>
      </c>
      <c r="DV191" s="296" t="str">
        <f ca="true">+IF(OFFSET('Hygiene Data'!$F$12,0,10*ROW('Hygiene Data'!F185))="","",OFFSET('Hygiene Data'!$F$12,0,10*ROW('Hygiene Data'!F185)))</f>
        <v/>
      </c>
      <c r="DW191" s="296" t="str">
        <f ca="true">+IF(OFFSET('Hygiene Data'!$F$13,0,10*ROW('Hygiene Data'!F185))="","",OFFSET('Hygiene Data'!$F$13,0,10*ROW('Hygiene Data'!F185)))</f>
        <v/>
      </c>
      <c r="DX191" s="296" t="str">
        <f ca="true">+IF(OFFSET('Hygiene Data'!$G$11,0,10*ROW('Hygiene Data'!G185))="","",OFFSET('Hygiene Data'!$G$11,0,10*ROW('Hygiene Data'!G185)))</f>
        <v/>
      </c>
      <c r="DY191" s="296" t="str">
        <f ca="true">+IF(OFFSET('Hygiene Data'!$G$12,0,10*ROW('Hygiene Data'!G185))="","",OFFSET('Hygiene Data'!$G$12,0,10*ROW('Hygiene Data'!G185)))</f>
        <v/>
      </c>
      <c r="DZ191" s="296" t="str">
        <f ca="true">+IF(OFFSET('Hygiene Data'!$G$13,0,10*ROW('Hygiene Data'!G185))="","",OFFSET('Hygiene Data'!$G$13,0,10*ROW('Hygiene Data'!G185)))</f>
        <v/>
      </c>
      <c r="EA191" s="296" t="str">
        <f ca="true">+IF(OFFSET('Hygiene Data'!$H$11,0,10*ROW('Hygiene Data'!H185))="","",OFFSET('Hygiene Data'!$H$11,0,10*ROW('Hygiene Data'!H185)))</f>
        <v/>
      </c>
      <c r="EB191" s="296" t="str">
        <f ca="true">+IF(OFFSET('Hygiene Data'!$H$12,0,10*ROW('Hygiene Data'!H185))="","",OFFSET('Hygiene Data'!$H$12,0,10*ROW('Hygiene Data'!H185)))</f>
        <v/>
      </c>
      <c r="EC191" s="296" t="str">
        <f ca="true">+IF(OFFSET('Hygiene Data'!$H$13,0,10*ROW('Hygiene Data'!H185))="","",OFFSET('Hygiene Data'!$H$13,0,10*ROW('Hygiene Data'!H185)))</f>
        <v/>
      </c>
      <c r="ED191" s="296" t="str">
        <f ca="true">+IF(OFFSET('Hygiene Data'!$I$11,0,10*ROW('Hygiene Data'!I185))="","",OFFSET('Hygiene Data'!$I$11,0,10*ROW('Hygiene Data'!I185)))</f>
        <v/>
      </c>
      <c r="EE191" s="296" t="str">
        <f ca="true">+IF(OFFSET('Hygiene Data'!$I$12,0,10*ROW('Hygiene Data'!I185))="","",OFFSET('Hygiene Data'!$I$12,0,10*ROW('Hygiene Data'!I185)))</f>
        <v/>
      </c>
      <c r="EF191" s="296"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8" t="str">
        <f t="shared" ca="true" si="2"/>
        <v/>
      </c>
      <c r="D192" s="9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6"/>
      <c r="BS192" s="296" t="str">
        <f ca="true">+IF(OFFSET('Water Data'!$D$27,0,10*ROW('Water Data'!D186))="","",OFFSET('Water Data'!$D$27,0,10*ROW('Water Data'!D186)))</f>
        <v/>
      </c>
      <c r="BT192" s="296" t="str">
        <f ca="true">+IF(OFFSET('Water Data'!$D$28,0,10*ROW('Water Data'!D186))="","",OFFSET('Water Data'!$D$28,0,10*ROW('Water Data'!D186)))</f>
        <v/>
      </c>
      <c r="BU192" s="296" t="str">
        <f ca="true">+IF(OFFSET('Water Data'!$D$29,0,10*ROW('Water Data'!D186))="","",OFFSET('Water Data'!$D$29,0,10*ROW('Water Data'!D186)))</f>
        <v/>
      </c>
      <c r="BV192" s="296" t="str">
        <f ca="true">+IF(OFFSET('Water Data'!$E$27,0,10*ROW('Water Data'!E186))="","",OFFSET('Water Data'!$E$27,0,10*ROW('Water Data'!E186)))</f>
        <v/>
      </c>
      <c r="BW192" s="296" t="str">
        <f ca="true">+IF(OFFSET('Water Data'!$E$28,0,10*ROW('Water Data'!E186))="","",OFFSET('Water Data'!$E$28,0,10*ROW('Water Data'!E186)))</f>
        <v/>
      </c>
      <c r="BX192" s="296" t="str">
        <f ca="true">+IF(OFFSET('Water Data'!$E$29,0,10*ROW('Water Data'!E186))="","",OFFSET('Water Data'!$E$29,0,10*ROW('Water Data'!E186)))</f>
        <v/>
      </c>
      <c r="BY192" s="296" t="str">
        <f ca="true">+IF(OFFSET('Water Data'!$F$27,0,10*ROW('Water Data'!F186))="","",OFFSET('Water Data'!$F$27,0,10*ROW('Water Data'!F186)))</f>
        <v/>
      </c>
      <c r="BZ192" s="296" t="str">
        <f ca="true">+IF(OFFSET('Water Data'!$F$28,0,10*ROW('Water Data'!F186))="","",OFFSET('Water Data'!$F$28,0,10*ROW('Water Data'!F186)))</f>
        <v/>
      </c>
      <c r="CA192" s="296" t="str">
        <f ca="true">+IF(OFFSET('Water Data'!$F$29,0,10*ROW('Water Data'!F186))="","",OFFSET('Water Data'!$F$29,0,10*ROW('Water Data'!F186)))</f>
        <v/>
      </c>
      <c r="CB192" s="296" t="str">
        <f ca="true">+IF(OFFSET('Water Data'!$G$27,0,10*ROW('Water Data'!G186))="","",OFFSET('Water Data'!$G$27,0,10*ROW('Water Data'!G186)))</f>
        <v/>
      </c>
      <c r="CC192" s="296" t="str">
        <f ca="true">+IF(OFFSET('Water Data'!$G$28,0,10*ROW('Water Data'!G186))="","",OFFSET('Water Data'!$G$28,0,10*ROW('Water Data'!G186)))</f>
        <v/>
      </c>
      <c r="CD192" s="296" t="str">
        <f ca="true">+IF(OFFSET('Water Data'!$G$29,0,10*ROW('Water Data'!G186))="","",OFFSET('Water Data'!$G$29,0,10*ROW('Water Data'!G186)))</f>
        <v/>
      </c>
      <c r="CE192" s="296" t="str">
        <f ca="true">+IF(OFFSET('Water Data'!$H$27,0,10*ROW('Water Data'!H186))="","",OFFSET('Water Data'!$H$27,0,10*ROW('Water Data'!H186)))</f>
        <v/>
      </c>
      <c r="CF192" s="296" t="str">
        <f ca="true">+IF(OFFSET('Water Data'!$H$28,0,10*ROW('Water Data'!H186))="","",OFFSET('Water Data'!$H$28,0,10*ROW('Water Data'!H186)))</f>
        <v/>
      </c>
      <c r="CG192" s="296" t="str">
        <f ca="true">+IF(OFFSET('Water Data'!$H$29,0,10*ROW('Water Data'!H186))="","",OFFSET('Water Data'!$H$29,0,10*ROW('Water Data'!H186)))</f>
        <v/>
      </c>
      <c r="CH192" s="296" t="str">
        <f ca="true">+IF(OFFSET('Water Data'!$I$27,0,10*ROW('Water Data'!I186))="","",OFFSET('Water Data'!$I$27,0,10*ROW('Water Data'!I186)))</f>
        <v/>
      </c>
      <c r="CI192" s="296" t="str">
        <f ca="true">+IF(OFFSET('Water Data'!$I$28,0,10*ROW('Water Data'!I186))="","",OFFSET('Water Data'!$I$28,0,10*ROW('Water Data'!I186)))</f>
        <v/>
      </c>
      <c r="CJ192" s="296" t="str">
        <f ca="true">+IF(OFFSET('Water Data'!$I$29,0,10*ROW('Water Data'!I186))="","",OFFSET('Water Data'!$I$29,0,10*ROW('Water Data'!I186)))</f>
        <v/>
      </c>
      <c r="CK192" s="296" t="str">
        <f ca="true">+IF(OFFSET('Sanitation Data'!$D$28,0,10*ROW('Sanitation Data'!D186))="","",OFFSET('Sanitation Data'!$D$28,0,10*ROW('Sanitation Data'!D186)))</f>
        <v/>
      </c>
      <c r="CL192" s="296" t="str">
        <f ca="true">+IF(OFFSET('Sanitation Data'!$D$29,0,10*ROW('Sanitation Data'!D186))="","",OFFSET('Sanitation Data'!$D$29,0,10*ROW('Sanitation Data'!D186)))</f>
        <v/>
      </c>
      <c r="CM192" s="296" t="str">
        <f ca="true">+IF(OFFSET('Sanitation Data'!$D$30,0,10*ROW('Sanitation Data'!D186))="","",OFFSET('Sanitation Data'!$D$30,0,10*ROW('Sanitation Data'!D186)))</f>
        <v/>
      </c>
      <c r="CN192" s="296" t="str">
        <f ca="true">+IF(OFFSET('Sanitation Data'!$D$31,0,10*ROW('Sanitation Data'!D186))="","",OFFSET('Sanitation Data'!$D$31,0,10*ROW('Sanitation Data'!D186)))</f>
        <v/>
      </c>
      <c r="CO192" s="296" t="str">
        <f ca="true">+IF(OFFSET('Sanitation Data'!$D$32,0,10*ROW('Sanitation Data'!D186))="","",OFFSET('Sanitation Data'!$D$32,0,10*ROW('Sanitation Data'!D186)))</f>
        <v/>
      </c>
      <c r="CP192" s="296" t="str">
        <f ca="true">+IF(OFFSET('Sanitation Data'!$E$28,0,10*ROW('Sanitation Data'!E186))="","",OFFSET('Sanitation Data'!$E$28,0,10*ROW('Sanitation Data'!E186)))</f>
        <v/>
      </c>
      <c r="CQ192" s="296" t="str">
        <f ca="true">+IF(OFFSET('Sanitation Data'!$E$29,0,10*ROW('Sanitation Data'!E186))="","",OFFSET('Sanitation Data'!$E$29,0,10*ROW('Sanitation Data'!E186)))</f>
        <v/>
      </c>
      <c r="CR192" s="296" t="str">
        <f ca="true">+IF(OFFSET('Sanitation Data'!$E$30,0,10*ROW('Sanitation Data'!E186))="","",OFFSET('Sanitation Data'!$E$30,0,10*ROW('Sanitation Data'!E186)))</f>
        <v/>
      </c>
      <c r="CS192" s="296" t="str">
        <f ca="true">+IF(OFFSET('Sanitation Data'!$E$31,0,10*ROW('Sanitation Data'!E186))="","",OFFSET('Sanitation Data'!$E$31,0,10*ROW('Sanitation Data'!E186)))</f>
        <v/>
      </c>
      <c r="CT192" s="296" t="str">
        <f ca="true">+IF(OFFSET('Sanitation Data'!$E$32,0,10*ROW('Sanitation Data'!E186))="","",OFFSET('Sanitation Data'!$E$32,0,10*ROW('Sanitation Data'!E186)))</f>
        <v/>
      </c>
      <c r="CU192" s="296" t="str">
        <f ca="true">+IF(OFFSET('Sanitation Data'!$F$28,0,10*ROW('Sanitation Data'!F186))="","",OFFSET('Sanitation Data'!$F$28,0,10*ROW('Sanitation Data'!F186)))</f>
        <v/>
      </c>
      <c r="CV192" s="296" t="str">
        <f ca="true">+IF(OFFSET('Sanitation Data'!$F$29,0,10*ROW('Sanitation Data'!F186))="","",OFFSET('Sanitation Data'!$F$29,0,10*ROW('Sanitation Data'!F186)))</f>
        <v/>
      </c>
      <c r="CW192" s="296" t="str">
        <f ca="true">+IF(OFFSET('Sanitation Data'!$F$30,0,10*ROW('Sanitation Data'!F186))="","",OFFSET('Sanitation Data'!$F$30,0,10*ROW('Sanitation Data'!F186)))</f>
        <v/>
      </c>
      <c r="CX192" s="296" t="str">
        <f ca="true">+IF(OFFSET('Sanitation Data'!$F$31,0,10*ROW('Sanitation Data'!F186))="","",OFFSET('Sanitation Data'!$F$31,0,10*ROW('Sanitation Data'!F186)))</f>
        <v/>
      </c>
      <c r="CY192" s="296" t="str">
        <f ca="true">+IF(OFFSET('Sanitation Data'!$F$32,0,10*ROW('Sanitation Data'!F186))="","",OFFSET('Sanitation Data'!$F$32,0,10*ROW('Sanitation Data'!F186)))</f>
        <v/>
      </c>
      <c r="CZ192" s="296" t="str">
        <f ca="true">+IF(OFFSET('Sanitation Data'!$G$28,0,10*ROW('Sanitation Data'!G186))="","",OFFSET('Sanitation Data'!$G$28,0,10*ROW('Sanitation Data'!G186)))</f>
        <v/>
      </c>
      <c r="DA192" s="296" t="str">
        <f ca="true">+IF(OFFSET('Sanitation Data'!$G$29,0,10*ROW('Sanitation Data'!G186))="","",OFFSET('Sanitation Data'!$G$29,0,10*ROW('Sanitation Data'!G186)))</f>
        <v/>
      </c>
      <c r="DB192" s="296" t="str">
        <f ca="true">+IF(OFFSET('Sanitation Data'!$G$30,0,10*ROW('Sanitation Data'!G186))="","",OFFSET('Sanitation Data'!$G$30,0,10*ROW('Sanitation Data'!G186)))</f>
        <v/>
      </c>
      <c r="DC192" s="296" t="str">
        <f ca="true">+IF(OFFSET('Sanitation Data'!$G$31,0,10*ROW('Sanitation Data'!G186))="","",OFFSET('Sanitation Data'!$G$31,0,10*ROW('Sanitation Data'!G186)))</f>
        <v/>
      </c>
      <c r="DD192" s="296" t="str">
        <f ca="true">+IF(OFFSET('Sanitation Data'!$G$32,0,10*ROW('Sanitation Data'!G186))="","",OFFSET('Sanitation Data'!$G$32,0,10*ROW('Sanitation Data'!G186)))</f>
        <v/>
      </c>
      <c r="DE192" s="296" t="str">
        <f ca="true">+IF(OFFSET('Sanitation Data'!$H$28,0,10*ROW('Sanitation Data'!H186))="","",OFFSET('Sanitation Data'!$H$28,0,10*ROW('Sanitation Data'!H186)))</f>
        <v/>
      </c>
      <c r="DF192" s="296" t="str">
        <f ca="true">+IF(OFFSET('Sanitation Data'!$H$29,0,10*ROW('Sanitation Data'!H186))="","",OFFSET('Sanitation Data'!$H$29,0,10*ROW('Sanitation Data'!H186)))</f>
        <v/>
      </c>
      <c r="DG192" s="296" t="str">
        <f ca="true">+IF(OFFSET('Sanitation Data'!$H$30,0,10*ROW('Sanitation Data'!H186))="","",OFFSET('Sanitation Data'!$H$30,0,10*ROW('Sanitation Data'!H186)))</f>
        <v/>
      </c>
      <c r="DH192" s="296" t="str">
        <f ca="true">+IF(OFFSET('Sanitation Data'!$H$31,0,10*ROW('Sanitation Data'!H186))="","",OFFSET('Sanitation Data'!$H$31,0,10*ROW('Sanitation Data'!H186)))</f>
        <v/>
      </c>
      <c r="DI192" s="296" t="str">
        <f ca="true">+IF(OFFSET('Sanitation Data'!$H$32,0,10*ROW('Sanitation Data'!H186))="","",OFFSET('Sanitation Data'!$H$32,0,10*ROW('Sanitation Data'!H186)))</f>
        <v/>
      </c>
      <c r="DJ192" s="296" t="str">
        <f ca="true">+IF(OFFSET('Sanitation Data'!$I$28,0,10*ROW('Sanitation Data'!I186))="","",OFFSET('Sanitation Data'!$I$28,0,10*ROW('Sanitation Data'!I186)))</f>
        <v/>
      </c>
      <c r="DK192" s="296" t="str">
        <f ca="true">+IF(OFFSET('Sanitation Data'!$I$29,0,10*ROW('Sanitation Data'!I186))="","",OFFSET('Sanitation Data'!$I$29,0,10*ROW('Sanitation Data'!I186)))</f>
        <v/>
      </c>
      <c r="DL192" s="296" t="str">
        <f ca="true">+IF(OFFSET('Sanitation Data'!$I$30,0,10*ROW('Sanitation Data'!I186))="","",OFFSET('Sanitation Data'!$I$30,0,10*ROW('Sanitation Data'!I186)))</f>
        <v/>
      </c>
      <c r="DM192" s="296" t="str">
        <f ca="true">+IF(OFFSET('Sanitation Data'!$I$31,0,10*ROW('Sanitation Data'!I186))="","",OFFSET('Sanitation Data'!$I$31,0,10*ROW('Sanitation Data'!I186)))</f>
        <v/>
      </c>
      <c r="DN192" s="296" t="str">
        <f ca="true">+IF(OFFSET('Sanitation Data'!$I$32,0,10*ROW('Sanitation Data'!I186))="","",OFFSET('Sanitation Data'!$I$32,0,10*ROW('Sanitation Data'!I186)))</f>
        <v/>
      </c>
      <c r="DO192" s="296" t="str">
        <f ca="true">+IF(OFFSET('Hygiene Data'!$D$11,0,10*ROW('Hygiene Data'!D186))="","",OFFSET('Hygiene Data'!$D$11,0,10*ROW('Hygiene Data'!D186)))</f>
        <v/>
      </c>
      <c r="DP192" s="296" t="str">
        <f ca="true">+IF(OFFSET('Hygiene Data'!$D$12,0,10*ROW('Hygiene Data'!D186))="","",OFFSET('Hygiene Data'!$D$12,0,10*ROW('Hygiene Data'!D186)))</f>
        <v/>
      </c>
      <c r="DQ192" s="296" t="str">
        <f ca="true">+IF(OFFSET('Hygiene Data'!$D$13,0,10*ROW('Hygiene Data'!D186))="","",OFFSET('Hygiene Data'!$D$13,0,10*ROW('Hygiene Data'!D186)))</f>
        <v/>
      </c>
      <c r="DR192" s="296" t="str">
        <f ca="true">+IF(OFFSET('Hygiene Data'!$E$11,0,10*ROW('Hygiene Data'!E186))="","",OFFSET('Hygiene Data'!$E$11,0,10*ROW('Hygiene Data'!E186)))</f>
        <v/>
      </c>
      <c r="DS192" s="296" t="str">
        <f ca="true">+IF(OFFSET('Hygiene Data'!$E$12,0,10*ROW('Hygiene Data'!E186))="","",OFFSET('Hygiene Data'!$E$12,0,10*ROW('Hygiene Data'!E186)))</f>
        <v/>
      </c>
      <c r="DT192" s="296" t="str">
        <f ca="true">+IF(OFFSET('Hygiene Data'!$E$13,0,10*ROW('Hygiene Data'!E186))="","",OFFSET('Hygiene Data'!$E$13,0,10*ROW('Hygiene Data'!E186)))</f>
        <v/>
      </c>
      <c r="DU192" s="296" t="str">
        <f ca="true">+IF(OFFSET('Hygiene Data'!$F$11,0,10*ROW('Hygiene Data'!F186))="","",OFFSET('Hygiene Data'!$F$11,0,10*ROW('Hygiene Data'!F186)))</f>
        <v/>
      </c>
      <c r="DV192" s="296" t="str">
        <f ca="true">+IF(OFFSET('Hygiene Data'!$F$12,0,10*ROW('Hygiene Data'!F186))="","",OFFSET('Hygiene Data'!$F$12,0,10*ROW('Hygiene Data'!F186)))</f>
        <v/>
      </c>
      <c r="DW192" s="296" t="str">
        <f ca="true">+IF(OFFSET('Hygiene Data'!$F$13,0,10*ROW('Hygiene Data'!F186))="","",OFFSET('Hygiene Data'!$F$13,0,10*ROW('Hygiene Data'!F186)))</f>
        <v/>
      </c>
      <c r="DX192" s="296" t="str">
        <f ca="true">+IF(OFFSET('Hygiene Data'!$G$11,0,10*ROW('Hygiene Data'!G186))="","",OFFSET('Hygiene Data'!$G$11,0,10*ROW('Hygiene Data'!G186)))</f>
        <v/>
      </c>
      <c r="DY192" s="296" t="str">
        <f ca="true">+IF(OFFSET('Hygiene Data'!$G$12,0,10*ROW('Hygiene Data'!G186))="","",OFFSET('Hygiene Data'!$G$12,0,10*ROW('Hygiene Data'!G186)))</f>
        <v/>
      </c>
      <c r="DZ192" s="296" t="str">
        <f ca="true">+IF(OFFSET('Hygiene Data'!$G$13,0,10*ROW('Hygiene Data'!G186))="","",OFFSET('Hygiene Data'!$G$13,0,10*ROW('Hygiene Data'!G186)))</f>
        <v/>
      </c>
      <c r="EA192" s="296" t="str">
        <f ca="true">+IF(OFFSET('Hygiene Data'!$H$11,0,10*ROW('Hygiene Data'!H186))="","",OFFSET('Hygiene Data'!$H$11,0,10*ROW('Hygiene Data'!H186)))</f>
        <v/>
      </c>
      <c r="EB192" s="296" t="str">
        <f ca="true">+IF(OFFSET('Hygiene Data'!$H$12,0,10*ROW('Hygiene Data'!H186))="","",OFFSET('Hygiene Data'!$H$12,0,10*ROW('Hygiene Data'!H186)))</f>
        <v/>
      </c>
      <c r="EC192" s="296" t="str">
        <f ca="true">+IF(OFFSET('Hygiene Data'!$H$13,0,10*ROW('Hygiene Data'!H186))="","",OFFSET('Hygiene Data'!$H$13,0,10*ROW('Hygiene Data'!H186)))</f>
        <v/>
      </c>
      <c r="ED192" s="296" t="str">
        <f ca="true">+IF(OFFSET('Hygiene Data'!$I$11,0,10*ROW('Hygiene Data'!I186))="","",OFFSET('Hygiene Data'!$I$11,0,10*ROW('Hygiene Data'!I186)))</f>
        <v/>
      </c>
      <c r="EE192" s="296" t="str">
        <f ca="true">+IF(OFFSET('Hygiene Data'!$I$12,0,10*ROW('Hygiene Data'!I186))="","",OFFSET('Hygiene Data'!$I$12,0,10*ROW('Hygiene Data'!I186)))</f>
        <v/>
      </c>
      <c r="EF192" s="296"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8" t="str">
        <f t="shared" ca="true" si="2"/>
        <v/>
      </c>
      <c r="D193" s="9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6"/>
      <c r="BS193" s="296" t="str">
        <f ca="true">+IF(OFFSET('Water Data'!$D$27,0,10*ROW('Water Data'!D187))="","",OFFSET('Water Data'!$D$27,0,10*ROW('Water Data'!D187)))</f>
        <v/>
      </c>
      <c r="BT193" s="296" t="str">
        <f ca="true">+IF(OFFSET('Water Data'!$D$28,0,10*ROW('Water Data'!D187))="","",OFFSET('Water Data'!$D$28,0,10*ROW('Water Data'!D187)))</f>
        <v/>
      </c>
      <c r="BU193" s="296" t="str">
        <f ca="true">+IF(OFFSET('Water Data'!$D$29,0,10*ROW('Water Data'!D187))="","",OFFSET('Water Data'!$D$29,0,10*ROW('Water Data'!D187)))</f>
        <v/>
      </c>
      <c r="BV193" s="296" t="str">
        <f ca="true">+IF(OFFSET('Water Data'!$E$27,0,10*ROW('Water Data'!E187))="","",OFFSET('Water Data'!$E$27,0,10*ROW('Water Data'!E187)))</f>
        <v/>
      </c>
      <c r="BW193" s="296" t="str">
        <f ca="true">+IF(OFFSET('Water Data'!$E$28,0,10*ROW('Water Data'!E187))="","",OFFSET('Water Data'!$E$28,0,10*ROW('Water Data'!E187)))</f>
        <v/>
      </c>
      <c r="BX193" s="296" t="str">
        <f ca="true">+IF(OFFSET('Water Data'!$E$29,0,10*ROW('Water Data'!E187))="","",OFFSET('Water Data'!$E$29,0,10*ROW('Water Data'!E187)))</f>
        <v/>
      </c>
      <c r="BY193" s="296" t="str">
        <f ca="true">+IF(OFFSET('Water Data'!$F$27,0,10*ROW('Water Data'!F187))="","",OFFSET('Water Data'!$F$27,0,10*ROW('Water Data'!F187)))</f>
        <v/>
      </c>
      <c r="BZ193" s="296" t="str">
        <f ca="true">+IF(OFFSET('Water Data'!$F$28,0,10*ROW('Water Data'!F187))="","",OFFSET('Water Data'!$F$28,0,10*ROW('Water Data'!F187)))</f>
        <v/>
      </c>
      <c r="CA193" s="296" t="str">
        <f ca="true">+IF(OFFSET('Water Data'!$F$29,0,10*ROW('Water Data'!F187))="","",OFFSET('Water Data'!$F$29,0,10*ROW('Water Data'!F187)))</f>
        <v/>
      </c>
      <c r="CB193" s="296" t="str">
        <f ca="true">+IF(OFFSET('Water Data'!$G$27,0,10*ROW('Water Data'!G187))="","",OFFSET('Water Data'!$G$27,0,10*ROW('Water Data'!G187)))</f>
        <v/>
      </c>
      <c r="CC193" s="296" t="str">
        <f ca="true">+IF(OFFSET('Water Data'!$G$28,0,10*ROW('Water Data'!G187))="","",OFFSET('Water Data'!$G$28,0,10*ROW('Water Data'!G187)))</f>
        <v/>
      </c>
      <c r="CD193" s="296" t="str">
        <f ca="true">+IF(OFFSET('Water Data'!$G$29,0,10*ROW('Water Data'!G187))="","",OFFSET('Water Data'!$G$29,0,10*ROW('Water Data'!G187)))</f>
        <v/>
      </c>
      <c r="CE193" s="296" t="str">
        <f ca="true">+IF(OFFSET('Water Data'!$H$27,0,10*ROW('Water Data'!H187))="","",OFFSET('Water Data'!$H$27,0,10*ROW('Water Data'!H187)))</f>
        <v/>
      </c>
      <c r="CF193" s="296" t="str">
        <f ca="true">+IF(OFFSET('Water Data'!$H$28,0,10*ROW('Water Data'!H187))="","",OFFSET('Water Data'!$H$28,0,10*ROW('Water Data'!H187)))</f>
        <v/>
      </c>
      <c r="CG193" s="296" t="str">
        <f ca="true">+IF(OFFSET('Water Data'!$H$29,0,10*ROW('Water Data'!H187))="","",OFFSET('Water Data'!$H$29,0,10*ROW('Water Data'!H187)))</f>
        <v/>
      </c>
      <c r="CH193" s="296" t="str">
        <f ca="true">+IF(OFFSET('Water Data'!$I$27,0,10*ROW('Water Data'!I187))="","",OFFSET('Water Data'!$I$27,0,10*ROW('Water Data'!I187)))</f>
        <v/>
      </c>
      <c r="CI193" s="296" t="str">
        <f ca="true">+IF(OFFSET('Water Data'!$I$28,0,10*ROW('Water Data'!I187))="","",OFFSET('Water Data'!$I$28,0,10*ROW('Water Data'!I187)))</f>
        <v/>
      </c>
      <c r="CJ193" s="296" t="str">
        <f ca="true">+IF(OFFSET('Water Data'!$I$29,0,10*ROW('Water Data'!I187))="","",OFFSET('Water Data'!$I$29,0,10*ROW('Water Data'!I187)))</f>
        <v/>
      </c>
      <c r="CK193" s="296" t="str">
        <f ca="true">+IF(OFFSET('Sanitation Data'!$D$28,0,10*ROW('Sanitation Data'!D187))="","",OFFSET('Sanitation Data'!$D$28,0,10*ROW('Sanitation Data'!D187)))</f>
        <v/>
      </c>
      <c r="CL193" s="296" t="str">
        <f ca="true">+IF(OFFSET('Sanitation Data'!$D$29,0,10*ROW('Sanitation Data'!D187))="","",OFFSET('Sanitation Data'!$D$29,0,10*ROW('Sanitation Data'!D187)))</f>
        <v/>
      </c>
      <c r="CM193" s="296" t="str">
        <f ca="true">+IF(OFFSET('Sanitation Data'!$D$30,0,10*ROW('Sanitation Data'!D187))="","",OFFSET('Sanitation Data'!$D$30,0,10*ROW('Sanitation Data'!D187)))</f>
        <v/>
      </c>
      <c r="CN193" s="296" t="str">
        <f ca="true">+IF(OFFSET('Sanitation Data'!$D$31,0,10*ROW('Sanitation Data'!D187))="","",OFFSET('Sanitation Data'!$D$31,0,10*ROW('Sanitation Data'!D187)))</f>
        <v/>
      </c>
      <c r="CO193" s="296" t="str">
        <f ca="true">+IF(OFFSET('Sanitation Data'!$D$32,0,10*ROW('Sanitation Data'!D187))="","",OFFSET('Sanitation Data'!$D$32,0,10*ROW('Sanitation Data'!D187)))</f>
        <v/>
      </c>
      <c r="CP193" s="296" t="str">
        <f ca="true">+IF(OFFSET('Sanitation Data'!$E$28,0,10*ROW('Sanitation Data'!E187))="","",OFFSET('Sanitation Data'!$E$28,0,10*ROW('Sanitation Data'!E187)))</f>
        <v/>
      </c>
      <c r="CQ193" s="296" t="str">
        <f ca="true">+IF(OFFSET('Sanitation Data'!$E$29,0,10*ROW('Sanitation Data'!E187))="","",OFFSET('Sanitation Data'!$E$29,0,10*ROW('Sanitation Data'!E187)))</f>
        <v/>
      </c>
      <c r="CR193" s="296" t="str">
        <f ca="true">+IF(OFFSET('Sanitation Data'!$E$30,0,10*ROW('Sanitation Data'!E187))="","",OFFSET('Sanitation Data'!$E$30,0,10*ROW('Sanitation Data'!E187)))</f>
        <v/>
      </c>
      <c r="CS193" s="296" t="str">
        <f ca="true">+IF(OFFSET('Sanitation Data'!$E$31,0,10*ROW('Sanitation Data'!E187))="","",OFFSET('Sanitation Data'!$E$31,0,10*ROW('Sanitation Data'!E187)))</f>
        <v/>
      </c>
      <c r="CT193" s="296" t="str">
        <f ca="true">+IF(OFFSET('Sanitation Data'!$E$32,0,10*ROW('Sanitation Data'!E187))="","",OFFSET('Sanitation Data'!$E$32,0,10*ROW('Sanitation Data'!E187)))</f>
        <v/>
      </c>
      <c r="CU193" s="296" t="str">
        <f ca="true">+IF(OFFSET('Sanitation Data'!$F$28,0,10*ROW('Sanitation Data'!F187))="","",OFFSET('Sanitation Data'!$F$28,0,10*ROW('Sanitation Data'!F187)))</f>
        <v/>
      </c>
      <c r="CV193" s="296" t="str">
        <f ca="true">+IF(OFFSET('Sanitation Data'!$F$29,0,10*ROW('Sanitation Data'!F187))="","",OFFSET('Sanitation Data'!$F$29,0,10*ROW('Sanitation Data'!F187)))</f>
        <v/>
      </c>
      <c r="CW193" s="296" t="str">
        <f ca="true">+IF(OFFSET('Sanitation Data'!$F$30,0,10*ROW('Sanitation Data'!F187))="","",OFFSET('Sanitation Data'!$F$30,0,10*ROW('Sanitation Data'!F187)))</f>
        <v/>
      </c>
      <c r="CX193" s="296" t="str">
        <f ca="true">+IF(OFFSET('Sanitation Data'!$F$31,0,10*ROW('Sanitation Data'!F187))="","",OFFSET('Sanitation Data'!$F$31,0,10*ROW('Sanitation Data'!F187)))</f>
        <v/>
      </c>
      <c r="CY193" s="296" t="str">
        <f ca="true">+IF(OFFSET('Sanitation Data'!$F$32,0,10*ROW('Sanitation Data'!F187))="","",OFFSET('Sanitation Data'!$F$32,0,10*ROW('Sanitation Data'!F187)))</f>
        <v/>
      </c>
      <c r="CZ193" s="296" t="str">
        <f ca="true">+IF(OFFSET('Sanitation Data'!$G$28,0,10*ROW('Sanitation Data'!G187))="","",OFFSET('Sanitation Data'!$G$28,0,10*ROW('Sanitation Data'!G187)))</f>
        <v/>
      </c>
      <c r="DA193" s="296" t="str">
        <f ca="true">+IF(OFFSET('Sanitation Data'!$G$29,0,10*ROW('Sanitation Data'!G187))="","",OFFSET('Sanitation Data'!$G$29,0,10*ROW('Sanitation Data'!G187)))</f>
        <v/>
      </c>
      <c r="DB193" s="296" t="str">
        <f ca="true">+IF(OFFSET('Sanitation Data'!$G$30,0,10*ROW('Sanitation Data'!G187))="","",OFFSET('Sanitation Data'!$G$30,0,10*ROW('Sanitation Data'!G187)))</f>
        <v/>
      </c>
      <c r="DC193" s="296" t="str">
        <f ca="true">+IF(OFFSET('Sanitation Data'!$G$31,0,10*ROW('Sanitation Data'!G187))="","",OFFSET('Sanitation Data'!$G$31,0,10*ROW('Sanitation Data'!G187)))</f>
        <v/>
      </c>
      <c r="DD193" s="296" t="str">
        <f ca="true">+IF(OFFSET('Sanitation Data'!$G$32,0,10*ROW('Sanitation Data'!G187))="","",OFFSET('Sanitation Data'!$G$32,0,10*ROW('Sanitation Data'!G187)))</f>
        <v/>
      </c>
      <c r="DE193" s="296" t="str">
        <f ca="true">+IF(OFFSET('Sanitation Data'!$H$28,0,10*ROW('Sanitation Data'!H187))="","",OFFSET('Sanitation Data'!$H$28,0,10*ROW('Sanitation Data'!H187)))</f>
        <v/>
      </c>
      <c r="DF193" s="296" t="str">
        <f ca="true">+IF(OFFSET('Sanitation Data'!$H$29,0,10*ROW('Sanitation Data'!H187))="","",OFFSET('Sanitation Data'!$H$29,0,10*ROW('Sanitation Data'!H187)))</f>
        <v/>
      </c>
      <c r="DG193" s="296" t="str">
        <f ca="true">+IF(OFFSET('Sanitation Data'!$H$30,0,10*ROW('Sanitation Data'!H187))="","",OFFSET('Sanitation Data'!$H$30,0,10*ROW('Sanitation Data'!H187)))</f>
        <v/>
      </c>
      <c r="DH193" s="296" t="str">
        <f ca="true">+IF(OFFSET('Sanitation Data'!$H$31,0,10*ROW('Sanitation Data'!H187))="","",OFFSET('Sanitation Data'!$H$31,0,10*ROW('Sanitation Data'!H187)))</f>
        <v/>
      </c>
      <c r="DI193" s="296" t="str">
        <f ca="true">+IF(OFFSET('Sanitation Data'!$H$32,0,10*ROW('Sanitation Data'!H187))="","",OFFSET('Sanitation Data'!$H$32,0,10*ROW('Sanitation Data'!H187)))</f>
        <v/>
      </c>
      <c r="DJ193" s="296" t="str">
        <f ca="true">+IF(OFFSET('Sanitation Data'!$I$28,0,10*ROW('Sanitation Data'!I187))="","",OFFSET('Sanitation Data'!$I$28,0,10*ROW('Sanitation Data'!I187)))</f>
        <v/>
      </c>
      <c r="DK193" s="296" t="str">
        <f ca="true">+IF(OFFSET('Sanitation Data'!$I$29,0,10*ROW('Sanitation Data'!I187))="","",OFFSET('Sanitation Data'!$I$29,0,10*ROW('Sanitation Data'!I187)))</f>
        <v/>
      </c>
      <c r="DL193" s="296" t="str">
        <f ca="true">+IF(OFFSET('Sanitation Data'!$I$30,0,10*ROW('Sanitation Data'!I187))="","",OFFSET('Sanitation Data'!$I$30,0,10*ROW('Sanitation Data'!I187)))</f>
        <v/>
      </c>
      <c r="DM193" s="296" t="str">
        <f ca="true">+IF(OFFSET('Sanitation Data'!$I$31,0,10*ROW('Sanitation Data'!I187))="","",OFFSET('Sanitation Data'!$I$31,0,10*ROW('Sanitation Data'!I187)))</f>
        <v/>
      </c>
      <c r="DN193" s="296" t="str">
        <f ca="true">+IF(OFFSET('Sanitation Data'!$I$32,0,10*ROW('Sanitation Data'!I187))="","",OFFSET('Sanitation Data'!$I$32,0,10*ROW('Sanitation Data'!I187)))</f>
        <v/>
      </c>
      <c r="DO193" s="296" t="str">
        <f ca="true">+IF(OFFSET('Hygiene Data'!$D$11,0,10*ROW('Hygiene Data'!D187))="","",OFFSET('Hygiene Data'!$D$11,0,10*ROW('Hygiene Data'!D187)))</f>
        <v/>
      </c>
      <c r="DP193" s="296" t="str">
        <f ca="true">+IF(OFFSET('Hygiene Data'!$D$12,0,10*ROW('Hygiene Data'!D187))="","",OFFSET('Hygiene Data'!$D$12,0,10*ROW('Hygiene Data'!D187)))</f>
        <v/>
      </c>
      <c r="DQ193" s="296" t="str">
        <f ca="true">+IF(OFFSET('Hygiene Data'!$D$13,0,10*ROW('Hygiene Data'!D187))="","",OFFSET('Hygiene Data'!$D$13,0,10*ROW('Hygiene Data'!D187)))</f>
        <v/>
      </c>
      <c r="DR193" s="296" t="str">
        <f ca="true">+IF(OFFSET('Hygiene Data'!$E$11,0,10*ROW('Hygiene Data'!E187))="","",OFFSET('Hygiene Data'!$E$11,0,10*ROW('Hygiene Data'!E187)))</f>
        <v/>
      </c>
      <c r="DS193" s="296" t="str">
        <f ca="true">+IF(OFFSET('Hygiene Data'!$E$12,0,10*ROW('Hygiene Data'!E187))="","",OFFSET('Hygiene Data'!$E$12,0,10*ROW('Hygiene Data'!E187)))</f>
        <v/>
      </c>
      <c r="DT193" s="296" t="str">
        <f ca="true">+IF(OFFSET('Hygiene Data'!$E$13,0,10*ROW('Hygiene Data'!E187))="","",OFFSET('Hygiene Data'!$E$13,0,10*ROW('Hygiene Data'!E187)))</f>
        <v/>
      </c>
      <c r="DU193" s="296" t="str">
        <f ca="true">+IF(OFFSET('Hygiene Data'!$F$11,0,10*ROW('Hygiene Data'!F187))="","",OFFSET('Hygiene Data'!$F$11,0,10*ROW('Hygiene Data'!F187)))</f>
        <v/>
      </c>
      <c r="DV193" s="296" t="str">
        <f ca="true">+IF(OFFSET('Hygiene Data'!$F$12,0,10*ROW('Hygiene Data'!F187))="","",OFFSET('Hygiene Data'!$F$12,0,10*ROW('Hygiene Data'!F187)))</f>
        <v/>
      </c>
      <c r="DW193" s="296" t="str">
        <f ca="true">+IF(OFFSET('Hygiene Data'!$F$13,0,10*ROW('Hygiene Data'!F187))="","",OFFSET('Hygiene Data'!$F$13,0,10*ROW('Hygiene Data'!F187)))</f>
        <v/>
      </c>
      <c r="DX193" s="296" t="str">
        <f ca="true">+IF(OFFSET('Hygiene Data'!$G$11,0,10*ROW('Hygiene Data'!G187))="","",OFFSET('Hygiene Data'!$G$11,0,10*ROW('Hygiene Data'!G187)))</f>
        <v/>
      </c>
      <c r="DY193" s="296" t="str">
        <f ca="true">+IF(OFFSET('Hygiene Data'!$G$12,0,10*ROW('Hygiene Data'!G187))="","",OFFSET('Hygiene Data'!$G$12,0,10*ROW('Hygiene Data'!G187)))</f>
        <v/>
      </c>
      <c r="DZ193" s="296" t="str">
        <f ca="true">+IF(OFFSET('Hygiene Data'!$G$13,0,10*ROW('Hygiene Data'!G187))="","",OFFSET('Hygiene Data'!$G$13,0,10*ROW('Hygiene Data'!G187)))</f>
        <v/>
      </c>
      <c r="EA193" s="296" t="str">
        <f ca="true">+IF(OFFSET('Hygiene Data'!$H$11,0,10*ROW('Hygiene Data'!H187))="","",OFFSET('Hygiene Data'!$H$11,0,10*ROW('Hygiene Data'!H187)))</f>
        <v/>
      </c>
      <c r="EB193" s="296" t="str">
        <f ca="true">+IF(OFFSET('Hygiene Data'!$H$12,0,10*ROW('Hygiene Data'!H187))="","",OFFSET('Hygiene Data'!$H$12,0,10*ROW('Hygiene Data'!H187)))</f>
        <v/>
      </c>
      <c r="EC193" s="296" t="str">
        <f ca="true">+IF(OFFSET('Hygiene Data'!$H$13,0,10*ROW('Hygiene Data'!H187))="","",OFFSET('Hygiene Data'!$H$13,0,10*ROW('Hygiene Data'!H187)))</f>
        <v/>
      </c>
      <c r="ED193" s="296" t="str">
        <f ca="true">+IF(OFFSET('Hygiene Data'!$I$11,0,10*ROW('Hygiene Data'!I187))="","",OFFSET('Hygiene Data'!$I$11,0,10*ROW('Hygiene Data'!I187)))</f>
        <v/>
      </c>
      <c r="EE193" s="296" t="str">
        <f ca="true">+IF(OFFSET('Hygiene Data'!$I$12,0,10*ROW('Hygiene Data'!I187))="","",OFFSET('Hygiene Data'!$I$12,0,10*ROW('Hygiene Data'!I187)))</f>
        <v/>
      </c>
      <c r="EF193" s="296"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8" t="str">
        <f t="shared" ca="true" si="2"/>
        <v/>
      </c>
      <c r="D194" s="9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6"/>
      <c r="BS194" s="296" t="str">
        <f ca="true">+IF(OFFSET('Water Data'!$D$27,0,10*ROW('Water Data'!D188))="","",OFFSET('Water Data'!$D$27,0,10*ROW('Water Data'!D188)))</f>
        <v/>
      </c>
      <c r="BT194" s="296" t="str">
        <f ca="true">+IF(OFFSET('Water Data'!$D$28,0,10*ROW('Water Data'!D188))="","",OFFSET('Water Data'!$D$28,0,10*ROW('Water Data'!D188)))</f>
        <v/>
      </c>
      <c r="BU194" s="296" t="str">
        <f ca="true">+IF(OFFSET('Water Data'!$D$29,0,10*ROW('Water Data'!D188))="","",OFFSET('Water Data'!$D$29,0,10*ROW('Water Data'!D188)))</f>
        <v/>
      </c>
      <c r="BV194" s="296" t="str">
        <f ca="true">+IF(OFFSET('Water Data'!$E$27,0,10*ROW('Water Data'!E188))="","",OFFSET('Water Data'!$E$27,0,10*ROW('Water Data'!E188)))</f>
        <v/>
      </c>
      <c r="BW194" s="296" t="str">
        <f ca="true">+IF(OFFSET('Water Data'!$E$28,0,10*ROW('Water Data'!E188))="","",OFFSET('Water Data'!$E$28,0,10*ROW('Water Data'!E188)))</f>
        <v/>
      </c>
      <c r="BX194" s="296" t="str">
        <f ca="true">+IF(OFFSET('Water Data'!$E$29,0,10*ROW('Water Data'!E188))="","",OFFSET('Water Data'!$E$29,0,10*ROW('Water Data'!E188)))</f>
        <v/>
      </c>
      <c r="BY194" s="296" t="str">
        <f ca="true">+IF(OFFSET('Water Data'!$F$27,0,10*ROW('Water Data'!F188))="","",OFFSET('Water Data'!$F$27,0,10*ROW('Water Data'!F188)))</f>
        <v/>
      </c>
      <c r="BZ194" s="296" t="str">
        <f ca="true">+IF(OFFSET('Water Data'!$F$28,0,10*ROW('Water Data'!F188))="","",OFFSET('Water Data'!$F$28,0,10*ROW('Water Data'!F188)))</f>
        <v/>
      </c>
      <c r="CA194" s="296" t="str">
        <f ca="true">+IF(OFFSET('Water Data'!$F$29,0,10*ROW('Water Data'!F188))="","",OFFSET('Water Data'!$F$29,0,10*ROW('Water Data'!F188)))</f>
        <v/>
      </c>
      <c r="CB194" s="296" t="str">
        <f ca="true">+IF(OFFSET('Water Data'!$G$27,0,10*ROW('Water Data'!G188))="","",OFFSET('Water Data'!$G$27,0,10*ROW('Water Data'!G188)))</f>
        <v/>
      </c>
      <c r="CC194" s="296" t="str">
        <f ca="true">+IF(OFFSET('Water Data'!$G$28,0,10*ROW('Water Data'!G188))="","",OFFSET('Water Data'!$G$28,0,10*ROW('Water Data'!G188)))</f>
        <v/>
      </c>
      <c r="CD194" s="296" t="str">
        <f ca="true">+IF(OFFSET('Water Data'!$G$29,0,10*ROW('Water Data'!G188))="","",OFFSET('Water Data'!$G$29,0,10*ROW('Water Data'!G188)))</f>
        <v/>
      </c>
      <c r="CE194" s="296" t="str">
        <f ca="true">+IF(OFFSET('Water Data'!$H$27,0,10*ROW('Water Data'!H188))="","",OFFSET('Water Data'!$H$27,0,10*ROW('Water Data'!H188)))</f>
        <v/>
      </c>
      <c r="CF194" s="296" t="str">
        <f ca="true">+IF(OFFSET('Water Data'!$H$28,0,10*ROW('Water Data'!H188))="","",OFFSET('Water Data'!$H$28,0,10*ROW('Water Data'!H188)))</f>
        <v/>
      </c>
      <c r="CG194" s="296" t="str">
        <f ca="true">+IF(OFFSET('Water Data'!$H$29,0,10*ROW('Water Data'!H188))="","",OFFSET('Water Data'!$H$29,0,10*ROW('Water Data'!H188)))</f>
        <v/>
      </c>
      <c r="CH194" s="296" t="str">
        <f ca="true">+IF(OFFSET('Water Data'!$I$27,0,10*ROW('Water Data'!I188))="","",OFFSET('Water Data'!$I$27,0,10*ROW('Water Data'!I188)))</f>
        <v/>
      </c>
      <c r="CI194" s="296" t="str">
        <f ca="true">+IF(OFFSET('Water Data'!$I$28,0,10*ROW('Water Data'!I188))="","",OFFSET('Water Data'!$I$28,0,10*ROW('Water Data'!I188)))</f>
        <v/>
      </c>
      <c r="CJ194" s="296" t="str">
        <f ca="true">+IF(OFFSET('Water Data'!$I$29,0,10*ROW('Water Data'!I188))="","",OFFSET('Water Data'!$I$29,0,10*ROW('Water Data'!I188)))</f>
        <v/>
      </c>
      <c r="CK194" s="296" t="str">
        <f ca="true">+IF(OFFSET('Sanitation Data'!$D$28,0,10*ROW('Sanitation Data'!D188))="","",OFFSET('Sanitation Data'!$D$28,0,10*ROW('Sanitation Data'!D188)))</f>
        <v/>
      </c>
      <c r="CL194" s="296" t="str">
        <f ca="true">+IF(OFFSET('Sanitation Data'!$D$29,0,10*ROW('Sanitation Data'!D188))="","",OFFSET('Sanitation Data'!$D$29,0,10*ROW('Sanitation Data'!D188)))</f>
        <v/>
      </c>
      <c r="CM194" s="296" t="str">
        <f ca="true">+IF(OFFSET('Sanitation Data'!$D$30,0,10*ROW('Sanitation Data'!D188))="","",OFFSET('Sanitation Data'!$D$30,0,10*ROW('Sanitation Data'!D188)))</f>
        <v/>
      </c>
      <c r="CN194" s="296" t="str">
        <f ca="true">+IF(OFFSET('Sanitation Data'!$D$31,0,10*ROW('Sanitation Data'!D188))="","",OFFSET('Sanitation Data'!$D$31,0,10*ROW('Sanitation Data'!D188)))</f>
        <v/>
      </c>
      <c r="CO194" s="296" t="str">
        <f ca="true">+IF(OFFSET('Sanitation Data'!$D$32,0,10*ROW('Sanitation Data'!D188))="","",OFFSET('Sanitation Data'!$D$32,0,10*ROW('Sanitation Data'!D188)))</f>
        <v/>
      </c>
      <c r="CP194" s="296" t="str">
        <f ca="true">+IF(OFFSET('Sanitation Data'!$E$28,0,10*ROW('Sanitation Data'!E188))="","",OFFSET('Sanitation Data'!$E$28,0,10*ROW('Sanitation Data'!E188)))</f>
        <v/>
      </c>
      <c r="CQ194" s="296" t="str">
        <f ca="true">+IF(OFFSET('Sanitation Data'!$E$29,0,10*ROW('Sanitation Data'!E188))="","",OFFSET('Sanitation Data'!$E$29,0,10*ROW('Sanitation Data'!E188)))</f>
        <v/>
      </c>
      <c r="CR194" s="296" t="str">
        <f ca="true">+IF(OFFSET('Sanitation Data'!$E$30,0,10*ROW('Sanitation Data'!E188))="","",OFFSET('Sanitation Data'!$E$30,0,10*ROW('Sanitation Data'!E188)))</f>
        <v/>
      </c>
      <c r="CS194" s="296" t="str">
        <f ca="true">+IF(OFFSET('Sanitation Data'!$E$31,0,10*ROW('Sanitation Data'!E188))="","",OFFSET('Sanitation Data'!$E$31,0,10*ROW('Sanitation Data'!E188)))</f>
        <v/>
      </c>
      <c r="CT194" s="296" t="str">
        <f ca="true">+IF(OFFSET('Sanitation Data'!$E$32,0,10*ROW('Sanitation Data'!E188))="","",OFFSET('Sanitation Data'!$E$32,0,10*ROW('Sanitation Data'!E188)))</f>
        <v/>
      </c>
      <c r="CU194" s="296" t="str">
        <f ca="true">+IF(OFFSET('Sanitation Data'!$F$28,0,10*ROW('Sanitation Data'!F188))="","",OFFSET('Sanitation Data'!$F$28,0,10*ROW('Sanitation Data'!F188)))</f>
        <v/>
      </c>
      <c r="CV194" s="296" t="str">
        <f ca="true">+IF(OFFSET('Sanitation Data'!$F$29,0,10*ROW('Sanitation Data'!F188))="","",OFFSET('Sanitation Data'!$F$29,0,10*ROW('Sanitation Data'!F188)))</f>
        <v/>
      </c>
      <c r="CW194" s="296" t="str">
        <f ca="true">+IF(OFFSET('Sanitation Data'!$F$30,0,10*ROW('Sanitation Data'!F188))="","",OFFSET('Sanitation Data'!$F$30,0,10*ROW('Sanitation Data'!F188)))</f>
        <v/>
      </c>
      <c r="CX194" s="296" t="str">
        <f ca="true">+IF(OFFSET('Sanitation Data'!$F$31,0,10*ROW('Sanitation Data'!F188))="","",OFFSET('Sanitation Data'!$F$31,0,10*ROW('Sanitation Data'!F188)))</f>
        <v/>
      </c>
      <c r="CY194" s="296" t="str">
        <f ca="true">+IF(OFFSET('Sanitation Data'!$F$32,0,10*ROW('Sanitation Data'!F188))="","",OFFSET('Sanitation Data'!$F$32,0,10*ROW('Sanitation Data'!F188)))</f>
        <v/>
      </c>
      <c r="CZ194" s="296" t="str">
        <f ca="true">+IF(OFFSET('Sanitation Data'!$G$28,0,10*ROW('Sanitation Data'!G188))="","",OFFSET('Sanitation Data'!$G$28,0,10*ROW('Sanitation Data'!G188)))</f>
        <v/>
      </c>
      <c r="DA194" s="296" t="str">
        <f ca="true">+IF(OFFSET('Sanitation Data'!$G$29,0,10*ROW('Sanitation Data'!G188))="","",OFFSET('Sanitation Data'!$G$29,0,10*ROW('Sanitation Data'!G188)))</f>
        <v/>
      </c>
      <c r="DB194" s="296" t="str">
        <f ca="true">+IF(OFFSET('Sanitation Data'!$G$30,0,10*ROW('Sanitation Data'!G188))="","",OFFSET('Sanitation Data'!$G$30,0,10*ROW('Sanitation Data'!G188)))</f>
        <v/>
      </c>
      <c r="DC194" s="296" t="str">
        <f ca="true">+IF(OFFSET('Sanitation Data'!$G$31,0,10*ROW('Sanitation Data'!G188))="","",OFFSET('Sanitation Data'!$G$31,0,10*ROW('Sanitation Data'!G188)))</f>
        <v/>
      </c>
      <c r="DD194" s="296" t="str">
        <f ca="true">+IF(OFFSET('Sanitation Data'!$G$32,0,10*ROW('Sanitation Data'!G188))="","",OFFSET('Sanitation Data'!$G$32,0,10*ROW('Sanitation Data'!G188)))</f>
        <v/>
      </c>
      <c r="DE194" s="296" t="str">
        <f ca="true">+IF(OFFSET('Sanitation Data'!$H$28,0,10*ROW('Sanitation Data'!H188))="","",OFFSET('Sanitation Data'!$H$28,0,10*ROW('Sanitation Data'!H188)))</f>
        <v/>
      </c>
      <c r="DF194" s="296" t="str">
        <f ca="true">+IF(OFFSET('Sanitation Data'!$H$29,0,10*ROW('Sanitation Data'!H188))="","",OFFSET('Sanitation Data'!$H$29,0,10*ROW('Sanitation Data'!H188)))</f>
        <v/>
      </c>
      <c r="DG194" s="296" t="str">
        <f ca="true">+IF(OFFSET('Sanitation Data'!$H$30,0,10*ROW('Sanitation Data'!H188))="","",OFFSET('Sanitation Data'!$H$30,0,10*ROW('Sanitation Data'!H188)))</f>
        <v/>
      </c>
      <c r="DH194" s="296" t="str">
        <f ca="true">+IF(OFFSET('Sanitation Data'!$H$31,0,10*ROW('Sanitation Data'!H188))="","",OFFSET('Sanitation Data'!$H$31,0,10*ROW('Sanitation Data'!H188)))</f>
        <v/>
      </c>
      <c r="DI194" s="296" t="str">
        <f ca="true">+IF(OFFSET('Sanitation Data'!$H$32,0,10*ROW('Sanitation Data'!H188))="","",OFFSET('Sanitation Data'!$H$32,0,10*ROW('Sanitation Data'!H188)))</f>
        <v/>
      </c>
      <c r="DJ194" s="296" t="str">
        <f ca="true">+IF(OFFSET('Sanitation Data'!$I$28,0,10*ROW('Sanitation Data'!I188))="","",OFFSET('Sanitation Data'!$I$28,0,10*ROW('Sanitation Data'!I188)))</f>
        <v/>
      </c>
      <c r="DK194" s="296" t="str">
        <f ca="true">+IF(OFFSET('Sanitation Data'!$I$29,0,10*ROW('Sanitation Data'!I188))="","",OFFSET('Sanitation Data'!$I$29,0,10*ROW('Sanitation Data'!I188)))</f>
        <v/>
      </c>
      <c r="DL194" s="296" t="str">
        <f ca="true">+IF(OFFSET('Sanitation Data'!$I$30,0,10*ROW('Sanitation Data'!I188))="","",OFFSET('Sanitation Data'!$I$30,0,10*ROW('Sanitation Data'!I188)))</f>
        <v/>
      </c>
      <c r="DM194" s="296" t="str">
        <f ca="true">+IF(OFFSET('Sanitation Data'!$I$31,0,10*ROW('Sanitation Data'!I188))="","",OFFSET('Sanitation Data'!$I$31,0,10*ROW('Sanitation Data'!I188)))</f>
        <v/>
      </c>
      <c r="DN194" s="296" t="str">
        <f ca="true">+IF(OFFSET('Sanitation Data'!$I$32,0,10*ROW('Sanitation Data'!I188))="","",OFFSET('Sanitation Data'!$I$32,0,10*ROW('Sanitation Data'!I188)))</f>
        <v/>
      </c>
      <c r="DO194" s="296" t="str">
        <f ca="true">+IF(OFFSET('Hygiene Data'!$D$11,0,10*ROW('Hygiene Data'!D188))="","",OFFSET('Hygiene Data'!$D$11,0,10*ROW('Hygiene Data'!D188)))</f>
        <v/>
      </c>
      <c r="DP194" s="296" t="str">
        <f ca="true">+IF(OFFSET('Hygiene Data'!$D$12,0,10*ROW('Hygiene Data'!D188))="","",OFFSET('Hygiene Data'!$D$12,0,10*ROW('Hygiene Data'!D188)))</f>
        <v/>
      </c>
      <c r="DQ194" s="296" t="str">
        <f ca="true">+IF(OFFSET('Hygiene Data'!$D$13,0,10*ROW('Hygiene Data'!D188))="","",OFFSET('Hygiene Data'!$D$13,0,10*ROW('Hygiene Data'!D188)))</f>
        <v/>
      </c>
      <c r="DR194" s="296" t="str">
        <f ca="true">+IF(OFFSET('Hygiene Data'!$E$11,0,10*ROW('Hygiene Data'!E188))="","",OFFSET('Hygiene Data'!$E$11,0,10*ROW('Hygiene Data'!E188)))</f>
        <v/>
      </c>
      <c r="DS194" s="296" t="str">
        <f ca="true">+IF(OFFSET('Hygiene Data'!$E$12,0,10*ROW('Hygiene Data'!E188))="","",OFFSET('Hygiene Data'!$E$12,0,10*ROW('Hygiene Data'!E188)))</f>
        <v/>
      </c>
      <c r="DT194" s="296" t="str">
        <f ca="true">+IF(OFFSET('Hygiene Data'!$E$13,0,10*ROW('Hygiene Data'!E188))="","",OFFSET('Hygiene Data'!$E$13,0,10*ROW('Hygiene Data'!E188)))</f>
        <v/>
      </c>
      <c r="DU194" s="296" t="str">
        <f ca="true">+IF(OFFSET('Hygiene Data'!$F$11,0,10*ROW('Hygiene Data'!F188))="","",OFFSET('Hygiene Data'!$F$11,0,10*ROW('Hygiene Data'!F188)))</f>
        <v/>
      </c>
      <c r="DV194" s="296" t="str">
        <f ca="true">+IF(OFFSET('Hygiene Data'!$F$12,0,10*ROW('Hygiene Data'!F188))="","",OFFSET('Hygiene Data'!$F$12,0,10*ROW('Hygiene Data'!F188)))</f>
        <v/>
      </c>
      <c r="DW194" s="296" t="str">
        <f ca="true">+IF(OFFSET('Hygiene Data'!$F$13,0,10*ROW('Hygiene Data'!F188))="","",OFFSET('Hygiene Data'!$F$13,0,10*ROW('Hygiene Data'!F188)))</f>
        <v/>
      </c>
      <c r="DX194" s="296" t="str">
        <f ca="true">+IF(OFFSET('Hygiene Data'!$G$11,0,10*ROW('Hygiene Data'!G188))="","",OFFSET('Hygiene Data'!$G$11,0,10*ROW('Hygiene Data'!G188)))</f>
        <v/>
      </c>
      <c r="DY194" s="296" t="str">
        <f ca="true">+IF(OFFSET('Hygiene Data'!$G$12,0,10*ROW('Hygiene Data'!G188))="","",OFFSET('Hygiene Data'!$G$12,0,10*ROW('Hygiene Data'!G188)))</f>
        <v/>
      </c>
      <c r="DZ194" s="296" t="str">
        <f ca="true">+IF(OFFSET('Hygiene Data'!$G$13,0,10*ROW('Hygiene Data'!G188))="","",OFFSET('Hygiene Data'!$G$13,0,10*ROW('Hygiene Data'!G188)))</f>
        <v/>
      </c>
      <c r="EA194" s="296" t="str">
        <f ca="true">+IF(OFFSET('Hygiene Data'!$H$11,0,10*ROW('Hygiene Data'!H188))="","",OFFSET('Hygiene Data'!$H$11,0,10*ROW('Hygiene Data'!H188)))</f>
        <v/>
      </c>
      <c r="EB194" s="296" t="str">
        <f ca="true">+IF(OFFSET('Hygiene Data'!$H$12,0,10*ROW('Hygiene Data'!H188))="","",OFFSET('Hygiene Data'!$H$12,0,10*ROW('Hygiene Data'!H188)))</f>
        <v/>
      </c>
      <c r="EC194" s="296" t="str">
        <f ca="true">+IF(OFFSET('Hygiene Data'!$H$13,0,10*ROW('Hygiene Data'!H188))="","",OFFSET('Hygiene Data'!$H$13,0,10*ROW('Hygiene Data'!H188)))</f>
        <v/>
      </c>
      <c r="ED194" s="296" t="str">
        <f ca="true">+IF(OFFSET('Hygiene Data'!$I$11,0,10*ROW('Hygiene Data'!I188))="","",OFFSET('Hygiene Data'!$I$11,0,10*ROW('Hygiene Data'!I188)))</f>
        <v/>
      </c>
      <c r="EE194" s="296" t="str">
        <f ca="true">+IF(OFFSET('Hygiene Data'!$I$12,0,10*ROW('Hygiene Data'!I188))="","",OFFSET('Hygiene Data'!$I$12,0,10*ROW('Hygiene Data'!I188)))</f>
        <v/>
      </c>
      <c r="EF194" s="296"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8" t="str">
        <f t="shared" ca="true" si="2"/>
        <v/>
      </c>
      <c r="D195" s="9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6"/>
      <c r="BS195" s="296" t="str">
        <f ca="true">+IF(OFFSET('Water Data'!$D$27,0,10*ROW('Water Data'!D189))="","",OFFSET('Water Data'!$D$27,0,10*ROW('Water Data'!D189)))</f>
        <v/>
      </c>
      <c r="BT195" s="296" t="str">
        <f ca="true">+IF(OFFSET('Water Data'!$D$28,0,10*ROW('Water Data'!D189))="","",OFFSET('Water Data'!$D$28,0,10*ROW('Water Data'!D189)))</f>
        <v/>
      </c>
      <c r="BU195" s="296" t="str">
        <f ca="true">+IF(OFFSET('Water Data'!$D$29,0,10*ROW('Water Data'!D189))="","",OFFSET('Water Data'!$D$29,0,10*ROW('Water Data'!D189)))</f>
        <v/>
      </c>
      <c r="BV195" s="296" t="str">
        <f ca="true">+IF(OFFSET('Water Data'!$E$27,0,10*ROW('Water Data'!E189))="","",OFFSET('Water Data'!$E$27,0,10*ROW('Water Data'!E189)))</f>
        <v/>
      </c>
      <c r="BW195" s="296" t="str">
        <f ca="true">+IF(OFFSET('Water Data'!$E$28,0,10*ROW('Water Data'!E189))="","",OFFSET('Water Data'!$E$28,0,10*ROW('Water Data'!E189)))</f>
        <v/>
      </c>
      <c r="BX195" s="296" t="str">
        <f ca="true">+IF(OFFSET('Water Data'!$E$29,0,10*ROW('Water Data'!E189))="","",OFFSET('Water Data'!$E$29,0,10*ROW('Water Data'!E189)))</f>
        <v/>
      </c>
      <c r="BY195" s="296" t="str">
        <f ca="true">+IF(OFFSET('Water Data'!$F$27,0,10*ROW('Water Data'!F189))="","",OFFSET('Water Data'!$F$27,0,10*ROW('Water Data'!F189)))</f>
        <v/>
      </c>
      <c r="BZ195" s="296" t="str">
        <f ca="true">+IF(OFFSET('Water Data'!$F$28,0,10*ROW('Water Data'!F189))="","",OFFSET('Water Data'!$F$28,0,10*ROW('Water Data'!F189)))</f>
        <v/>
      </c>
      <c r="CA195" s="296" t="str">
        <f ca="true">+IF(OFFSET('Water Data'!$F$29,0,10*ROW('Water Data'!F189))="","",OFFSET('Water Data'!$F$29,0,10*ROW('Water Data'!F189)))</f>
        <v/>
      </c>
      <c r="CB195" s="296" t="str">
        <f ca="true">+IF(OFFSET('Water Data'!$G$27,0,10*ROW('Water Data'!G189))="","",OFFSET('Water Data'!$G$27,0,10*ROW('Water Data'!G189)))</f>
        <v/>
      </c>
      <c r="CC195" s="296" t="str">
        <f ca="true">+IF(OFFSET('Water Data'!$G$28,0,10*ROW('Water Data'!G189))="","",OFFSET('Water Data'!$G$28,0,10*ROW('Water Data'!G189)))</f>
        <v/>
      </c>
      <c r="CD195" s="296" t="str">
        <f ca="true">+IF(OFFSET('Water Data'!$G$29,0,10*ROW('Water Data'!G189))="","",OFFSET('Water Data'!$G$29,0,10*ROW('Water Data'!G189)))</f>
        <v/>
      </c>
      <c r="CE195" s="296" t="str">
        <f ca="true">+IF(OFFSET('Water Data'!$H$27,0,10*ROW('Water Data'!H189))="","",OFFSET('Water Data'!$H$27,0,10*ROW('Water Data'!H189)))</f>
        <v/>
      </c>
      <c r="CF195" s="296" t="str">
        <f ca="true">+IF(OFFSET('Water Data'!$H$28,0,10*ROW('Water Data'!H189))="","",OFFSET('Water Data'!$H$28,0,10*ROW('Water Data'!H189)))</f>
        <v/>
      </c>
      <c r="CG195" s="296" t="str">
        <f ca="true">+IF(OFFSET('Water Data'!$H$29,0,10*ROW('Water Data'!H189))="","",OFFSET('Water Data'!$H$29,0,10*ROW('Water Data'!H189)))</f>
        <v/>
      </c>
      <c r="CH195" s="296" t="str">
        <f ca="true">+IF(OFFSET('Water Data'!$I$27,0,10*ROW('Water Data'!I189))="","",OFFSET('Water Data'!$I$27,0,10*ROW('Water Data'!I189)))</f>
        <v/>
      </c>
      <c r="CI195" s="296" t="str">
        <f ca="true">+IF(OFFSET('Water Data'!$I$28,0,10*ROW('Water Data'!I189))="","",OFFSET('Water Data'!$I$28,0,10*ROW('Water Data'!I189)))</f>
        <v/>
      </c>
      <c r="CJ195" s="296" t="str">
        <f ca="true">+IF(OFFSET('Water Data'!$I$29,0,10*ROW('Water Data'!I189))="","",OFFSET('Water Data'!$I$29,0,10*ROW('Water Data'!I189)))</f>
        <v/>
      </c>
      <c r="CK195" s="296" t="str">
        <f ca="true">+IF(OFFSET('Sanitation Data'!$D$28,0,10*ROW('Sanitation Data'!D189))="","",OFFSET('Sanitation Data'!$D$28,0,10*ROW('Sanitation Data'!D189)))</f>
        <v/>
      </c>
      <c r="CL195" s="296" t="str">
        <f ca="true">+IF(OFFSET('Sanitation Data'!$D$29,0,10*ROW('Sanitation Data'!D189))="","",OFFSET('Sanitation Data'!$D$29,0,10*ROW('Sanitation Data'!D189)))</f>
        <v/>
      </c>
      <c r="CM195" s="296" t="str">
        <f ca="true">+IF(OFFSET('Sanitation Data'!$D$30,0,10*ROW('Sanitation Data'!D189))="","",OFFSET('Sanitation Data'!$D$30,0,10*ROW('Sanitation Data'!D189)))</f>
        <v/>
      </c>
      <c r="CN195" s="296" t="str">
        <f ca="true">+IF(OFFSET('Sanitation Data'!$D$31,0,10*ROW('Sanitation Data'!D189))="","",OFFSET('Sanitation Data'!$D$31,0,10*ROW('Sanitation Data'!D189)))</f>
        <v/>
      </c>
      <c r="CO195" s="296" t="str">
        <f ca="true">+IF(OFFSET('Sanitation Data'!$D$32,0,10*ROW('Sanitation Data'!D189))="","",OFFSET('Sanitation Data'!$D$32,0,10*ROW('Sanitation Data'!D189)))</f>
        <v/>
      </c>
      <c r="CP195" s="296" t="str">
        <f ca="true">+IF(OFFSET('Sanitation Data'!$E$28,0,10*ROW('Sanitation Data'!E189))="","",OFFSET('Sanitation Data'!$E$28,0,10*ROW('Sanitation Data'!E189)))</f>
        <v/>
      </c>
      <c r="CQ195" s="296" t="str">
        <f ca="true">+IF(OFFSET('Sanitation Data'!$E$29,0,10*ROW('Sanitation Data'!E189))="","",OFFSET('Sanitation Data'!$E$29,0,10*ROW('Sanitation Data'!E189)))</f>
        <v/>
      </c>
      <c r="CR195" s="296" t="str">
        <f ca="true">+IF(OFFSET('Sanitation Data'!$E$30,0,10*ROW('Sanitation Data'!E189))="","",OFFSET('Sanitation Data'!$E$30,0,10*ROW('Sanitation Data'!E189)))</f>
        <v/>
      </c>
      <c r="CS195" s="296" t="str">
        <f ca="true">+IF(OFFSET('Sanitation Data'!$E$31,0,10*ROW('Sanitation Data'!E189))="","",OFFSET('Sanitation Data'!$E$31,0,10*ROW('Sanitation Data'!E189)))</f>
        <v/>
      </c>
      <c r="CT195" s="296" t="str">
        <f ca="true">+IF(OFFSET('Sanitation Data'!$E$32,0,10*ROW('Sanitation Data'!E189))="","",OFFSET('Sanitation Data'!$E$32,0,10*ROW('Sanitation Data'!E189)))</f>
        <v/>
      </c>
      <c r="CU195" s="296" t="str">
        <f ca="true">+IF(OFFSET('Sanitation Data'!$F$28,0,10*ROW('Sanitation Data'!F189))="","",OFFSET('Sanitation Data'!$F$28,0,10*ROW('Sanitation Data'!F189)))</f>
        <v/>
      </c>
      <c r="CV195" s="296" t="str">
        <f ca="true">+IF(OFFSET('Sanitation Data'!$F$29,0,10*ROW('Sanitation Data'!F189))="","",OFFSET('Sanitation Data'!$F$29,0,10*ROW('Sanitation Data'!F189)))</f>
        <v/>
      </c>
      <c r="CW195" s="296" t="str">
        <f ca="true">+IF(OFFSET('Sanitation Data'!$F$30,0,10*ROW('Sanitation Data'!F189))="","",OFFSET('Sanitation Data'!$F$30,0,10*ROW('Sanitation Data'!F189)))</f>
        <v/>
      </c>
      <c r="CX195" s="296" t="str">
        <f ca="true">+IF(OFFSET('Sanitation Data'!$F$31,0,10*ROW('Sanitation Data'!F189))="","",OFFSET('Sanitation Data'!$F$31,0,10*ROW('Sanitation Data'!F189)))</f>
        <v/>
      </c>
      <c r="CY195" s="296" t="str">
        <f ca="true">+IF(OFFSET('Sanitation Data'!$F$32,0,10*ROW('Sanitation Data'!F189))="","",OFFSET('Sanitation Data'!$F$32,0,10*ROW('Sanitation Data'!F189)))</f>
        <v/>
      </c>
      <c r="CZ195" s="296" t="str">
        <f ca="true">+IF(OFFSET('Sanitation Data'!$G$28,0,10*ROW('Sanitation Data'!G189))="","",OFFSET('Sanitation Data'!$G$28,0,10*ROW('Sanitation Data'!G189)))</f>
        <v/>
      </c>
      <c r="DA195" s="296" t="str">
        <f ca="true">+IF(OFFSET('Sanitation Data'!$G$29,0,10*ROW('Sanitation Data'!G189))="","",OFFSET('Sanitation Data'!$G$29,0,10*ROW('Sanitation Data'!G189)))</f>
        <v/>
      </c>
      <c r="DB195" s="296" t="str">
        <f ca="true">+IF(OFFSET('Sanitation Data'!$G$30,0,10*ROW('Sanitation Data'!G189))="","",OFFSET('Sanitation Data'!$G$30,0,10*ROW('Sanitation Data'!G189)))</f>
        <v/>
      </c>
      <c r="DC195" s="296" t="str">
        <f ca="true">+IF(OFFSET('Sanitation Data'!$G$31,0,10*ROW('Sanitation Data'!G189))="","",OFFSET('Sanitation Data'!$G$31,0,10*ROW('Sanitation Data'!G189)))</f>
        <v/>
      </c>
      <c r="DD195" s="296" t="str">
        <f ca="true">+IF(OFFSET('Sanitation Data'!$G$32,0,10*ROW('Sanitation Data'!G189))="","",OFFSET('Sanitation Data'!$G$32,0,10*ROW('Sanitation Data'!G189)))</f>
        <v/>
      </c>
      <c r="DE195" s="296" t="str">
        <f ca="true">+IF(OFFSET('Sanitation Data'!$H$28,0,10*ROW('Sanitation Data'!H189))="","",OFFSET('Sanitation Data'!$H$28,0,10*ROW('Sanitation Data'!H189)))</f>
        <v/>
      </c>
      <c r="DF195" s="296" t="str">
        <f ca="true">+IF(OFFSET('Sanitation Data'!$H$29,0,10*ROW('Sanitation Data'!H189))="","",OFFSET('Sanitation Data'!$H$29,0,10*ROW('Sanitation Data'!H189)))</f>
        <v/>
      </c>
      <c r="DG195" s="296" t="str">
        <f ca="true">+IF(OFFSET('Sanitation Data'!$H$30,0,10*ROW('Sanitation Data'!H189))="","",OFFSET('Sanitation Data'!$H$30,0,10*ROW('Sanitation Data'!H189)))</f>
        <v/>
      </c>
      <c r="DH195" s="296" t="str">
        <f ca="true">+IF(OFFSET('Sanitation Data'!$H$31,0,10*ROW('Sanitation Data'!H189))="","",OFFSET('Sanitation Data'!$H$31,0,10*ROW('Sanitation Data'!H189)))</f>
        <v/>
      </c>
      <c r="DI195" s="296" t="str">
        <f ca="true">+IF(OFFSET('Sanitation Data'!$H$32,0,10*ROW('Sanitation Data'!H189))="","",OFFSET('Sanitation Data'!$H$32,0,10*ROW('Sanitation Data'!H189)))</f>
        <v/>
      </c>
      <c r="DJ195" s="296" t="str">
        <f ca="true">+IF(OFFSET('Sanitation Data'!$I$28,0,10*ROW('Sanitation Data'!I189))="","",OFFSET('Sanitation Data'!$I$28,0,10*ROW('Sanitation Data'!I189)))</f>
        <v/>
      </c>
      <c r="DK195" s="296" t="str">
        <f ca="true">+IF(OFFSET('Sanitation Data'!$I$29,0,10*ROW('Sanitation Data'!I189))="","",OFFSET('Sanitation Data'!$I$29,0,10*ROW('Sanitation Data'!I189)))</f>
        <v/>
      </c>
      <c r="DL195" s="296" t="str">
        <f ca="true">+IF(OFFSET('Sanitation Data'!$I$30,0,10*ROW('Sanitation Data'!I189))="","",OFFSET('Sanitation Data'!$I$30,0,10*ROW('Sanitation Data'!I189)))</f>
        <v/>
      </c>
      <c r="DM195" s="296" t="str">
        <f ca="true">+IF(OFFSET('Sanitation Data'!$I$31,0,10*ROW('Sanitation Data'!I189))="","",OFFSET('Sanitation Data'!$I$31,0,10*ROW('Sanitation Data'!I189)))</f>
        <v/>
      </c>
      <c r="DN195" s="296" t="str">
        <f ca="true">+IF(OFFSET('Sanitation Data'!$I$32,0,10*ROW('Sanitation Data'!I189))="","",OFFSET('Sanitation Data'!$I$32,0,10*ROW('Sanitation Data'!I189)))</f>
        <v/>
      </c>
      <c r="DO195" s="296" t="str">
        <f ca="true">+IF(OFFSET('Hygiene Data'!$D$11,0,10*ROW('Hygiene Data'!D189))="","",OFFSET('Hygiene Data'!$D$11,0,10*ROW('Hygiene Data'!D189)))</f>
        <v/>
      </c>
      <c r="DP195" s="296" t="str">
        <f ca="true">+IF(OFFSET('Hygiene Data'!$D$12,0,10*ROW('Hygiene Data'!D189))="","",OFFSET('Hygiene Data'!$D$12,0,10*ROW('Hygiene Data'!D189)))</f>
        <v/>
      </c>
      <c r="DQ195" s="296" t="str">
        <f ca="true">+IF(OFFSET('Hygiene Data'!$D$13,0,10*ROW('Hygiene Data'!D189))="","",OFFSET('Hygiene Data'!$D$13,0,10*ROW('Hygiene Data'!D189)))</f>
        <v/>
      </c>
      <c r="DR195" s="296" t="str">
        <f ca="true">+IF(OFFSET('Hygiene Data'!$E$11,0,10*ROW('Hygiene Data'!E189))="","",OFFSET('Hygiene Data'!$E$11,0,10*ROW('Hygiene Data'!E189)))</f>
        <v/>
      </c>
      <c r="DS195" s="296" t="str">
        <f ca="true">+IF(OFFSET('Hygiene Data'!$E$12,0,10*ROW('Hygiene Data'!E189))="","",OFFSET('Hygiene Data'!$E$12,0,10*ROW('Hygiene Data'!E189)))</f>
        <v/>
      </c>
      <c r="DT195" s="296" t="str">
        <f ca="true">+IF(OFFSET('Hygiene Data'!$E$13,0,10*ROW('Hygiene Data'!E189))="","",OFFSET('Hygiene Data'!$E$13,0,10*ROW('Hygiene Data'!E189)))</f>
        <v/>
      </c>
      <c r="DU195" s="296" t="str">
        <f ca="true">+IF(OFFSET('Hygiene Data'!$F$11,0,10*ROW('Hygiene Data'!F189))="","",OFFSET('Hygiene Data'!$F$11,0,10*ROW('Hygiene Data'!F189)))</f>
        <v/>
      </c>
      <c r="DV195" s="296" t="str">
        <f ca="true">+IF(OFFSET('Hygiene Data'!$F$12,0,10*ROW('Hygiene Data'!F189))="","",OFFSET('Hygiene Data'!$F$12,0,10*ROW('Hygiene Data'!F189)))</f>
        <v/>
      </c>
      <c r="DW195" s="296" t="str">
        <f ca="true">+IF(OFFSET('Hygiene Data'!$F$13,0,10*ROW('Hygiene Data'!F189))="","",OFFSET('Hygiene Data'!$F$13,0,10*ROW('Hygiene Data'!F189)))</f>
        <v/>
      </c>
      <c r="DX195" s="296" t="str">
        <f ca="true">+IF(OFFSET('Hygiene Data'!$G$11,0,10*ROW('Hygiene Data'!G189))="","",OFFSET('Hygiene Data'!$G$11,0,10*ROW('Hygiene Data'!G189)))</f>
        <v/>
      </c>
      <c r="DY195" s="296" t="str">
        <f ca="true">+IF(OFFSET('Hygiene Data'!$G$12,0,10*ROW('Hygiene Data'!G189))="","",OFFSET('Hygiene Data'!$G$12,0,10*ROW('Hygiene Data'!G189)))</f>
        <v/>
      </c>
      <c r="DZ195" s="296" t="str">
        <f ca="true">+IF(OFFSET('Hygiene Data'!$G$13,0,10*ROW('Hygiene Data'!G189))="","",OFFSET('Hygiene Data'!$G$13,0,10*ROW('Hygiene Data'!G189)))</f>
        <v/>
      </c>
      <c r="EA195" s="296" t="str">
        <f ca="true">+IF(OFFSET('Hygiene Data'!$H$11,0,10*ROW('Hygiene Data'!H189))="","",OFFSET('Hygiene Data'!$H$11,0,10*ROW('Hygiene Data'!H189)))</f>
        <v/>
      </c>
      <c r="EB195" s="296" t="str">
        <f ca="true">+IF(OFFSET('Hygiene Data'!$H$12,0,10*ROW('Hygiene Data'!H189))="","",OFFSET('Hygiene Data'!$H$12,0,10*ROW('Hygiene Data'!H189)))</f>
        <v/>
      </c>
      <c r="EC195" s="296" t="str">
        <f ca="true">+IF(OFFSET('Hygiene Data'!$H$13,0,10*ROW('Hygiene Data'!H189))="","",OFFSET('Hygiene Data'!$H$13,0,10*ROW('Hygiene Data'!H189)))</f>
        <v/>
      </c>
      <c r="ED195" s="296" t="str">
        <f ca="true">+IF(OFFSET('Hygiene Data'!$I$11,0,10*ROW('Hygiene Data'!I189))="","",OFFSET('Hygiene Data'!$I$11,0,10*ROW('Hygiene Data'!I189)))</f>
        <v/>
      </c>
      <c r="EE195" s="296" t="str">
        <f ca="true">+IF(OFFSET('Hygiene Data'!$I$12,0,10*ROW('Hygiene Data'!I189))="","",OFFSET('Hygiene Data'!$I$12,0,10*ROW('Hygiene Data'!I189)))</f>
        <v/>
      </c>
      <c r="EF195" s="296"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8" t="str">
        <f t="shared" ca="true" si="2"/>
        <v/>
      </c>
      <c r="D196" s="9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6"/>
      <c r="BS196" s="296" t="str">
        <f ca="true">+IF(OFFSET('Water Data'!$D$27,0,10*ROW('Water Data'!D190))="","",OFFSET('Water Data'!$D$27,0,10*ROW('Water Data'!D190)))</f>
        <v/>
      </c>
      <c r="BT196" s="296" t="str">
        <f ca="true">+IF(OFFSET('Water Data'!$D$28,0,10*ROW('Water Data'!D190))="","",OFFSET('Water Data'!$D$28,0,10*ROW('Water Data'!D190)))</f>
        <v/>
      </c>
      <c r="BU196" s="296" t="str">
        <f ca="true">+IF(OFFSET('Water Data'!$D$29,0,10*ROW('Water Data'!D190))="","",OFFSET('Water Data'!$D$29,0,10*ROW('Water Data'!D190)))</f>
        <v/>
      </c>
      <c r="BV196" s="296" t="str">
        <f ca="true">+IF(OFFSET('Water Data'!$E$27,0,10*ROW('Water Data'!E190))="","",OFFSET('Water Data'!$E$27,0,10*ROW('Water Data'!E190)))</f>
        <v/>
      </c>
      <c r="BW196" s="296" t="str">
        <f ca="true">+IF(OFFSET('Water Data'!$E$28,0,10*ROW('Water Data'!E190))="","",OFFSET('Water Data'!$E$28,0,10*ROW('Water Data'!E190)))</f>
        <v/>
      </c>
      <c r="BX196" s="296" t="str">
        <f ca="true">+IF(OFFSET('Water Data'!$E$29,0,10*ROW('Water Data'!E190))="","",OFFSET('Water Data'!$E$29,0,10*ROW('Water Data'!E190)))</f>
        <v/>
      </c>
      <c r="BY196" s="296" t="str">
        <f ca="true">+IF(OFFSET('Water Data'!$F$27,0,10*ROW('Water Data'!F190))="","",OFFSET('Water Data'!$F$27,0,10*ROW('Water Data'!F190)))</f>
        <v/>
      </c>
      <c r="BZ196" s="296" t="str">
        <f ca="true">+IF(OFFSET('Water Data'!$F$28,0,10*ROW('Water Data'!F190))="","",OFFSET('Water Data'!$F$28,0,10*ROW('Water Data'!F190)))</f>
        <v/>
      </c>
      <c r="CA196" s="296" t="str">
        <f ca="true">+IF(OFFSET('Water Data'!$F$29,0,10*ROW('Water Data'!F190))="","",OFFSET('Water Data'!$F$29,0,10*ROW('Water Data'!F190)))</f>
        <v/>
      </c>
      <c r="CB196" s="296" t="str">
        <f ca="true">+IF(OFFSET('Water Data'!$G$27,0,10*ROW('Water Data'!G190))="","",OFFSET('Water Data'!$G$27,0,10*ROW('Water Data'!G190)))</f>
        <v/>
      </c>
      <c r="CC196" s="296" t="str">
        <f ca="true">+IF(OFFSET('Water Data'!$G$28,0,10*ROW('Water Data'!G190))="","",OFFSET('Water Data'!$G$28,0,10*ROW('Water Data'!G190)))</f>
        <v/>
      </c>
      <c r="CD196" s="296" t="str">
        <f ca="true">+IF(OFFSET('Water Data'!$G$29,0,10*ROW('Water Data'!G190))="","",OFFSET('Water Data'!$G$29,0,10*ROW('Water Data'!G190)))</f>
        <v/>
      </c>
      <c r="CE196" s="296" t="str">
        <f ca="true">+IF(OFFSET('Water Data'!$H$27,0,10*ROW('Water Data'!H190))="","",OFFSET('Water Data'!$H$27,0,10*ROW('Water Data'!H190)))</f>
        <v/>
      </c>
      <c r="CF196" s="296" t="str">
        <f ca="true">+IF(OFFSET('Water Data'!$H$28,0,10*ROW('Water Data'!H190))="","",OFFSET('Water Data'!$H$28,0,10*ROW('Water Data'!H190)))</f>
        <v/>
      </c>
      <c r="CG196" s="296" t="str">
        <f ca="true">+IF(OFFSET('Water Data'!$H$29,0,10*ROW('Water Data'!H190))="","",OFFSET('Water Data'!$H$29,0,10*ROW('Water Data'!H190)))</f>
        <v/>
      </c>
      <c r="CH196" s="296" t="str">
        <f ca="true">+IF(OFFSET('Water Data'!$I$27,0,10*ROW('Water Data'!I190))="","",OFFSET('Water Data'!$I$27,0,10*ROW('Water Data'!I190)))</f>
        <v/>
      </c>
      <c r="CI196" s="296" t="str">
        <f ca="true">+IF(OFFSET('Water Data'!$I$28,0,10*ROW('Water Data'!I190))="","",OFFSET('Water Data'!$I$28,0,10*ROW('Water Data'!I190)))</f>
        <v/>
      </c>
      <c r="CJ196" s="296" t="str">
        <f ca="true">+IF(OFFSET('Water Data'!$I$29,0,10*ROW('Water Data'!I190))="","",OFFSET('Water Data'!$I$29,0,10*ROW('Water Data'!I190)))</f>
        <v/>
      </c>
      <c r="CK196" s="296" t="str">
        <f ca="true">+IF(OFFSET('Sanitation Data'!$D$28,0,10*ROW('Sanitation Data'!D190))="","",OFFSET('Sanitation Data'!$D$28,0,10*ROW('Sanitation Data'!D190)))</f>
        <v/>
      </c>
      <c r="CL196" s="296" t="str">
        <f ca="true">+IF(OFFSET('Sanitation Data'!$D$29,0,10*ROW('Sanitation Data'!D190))="","",OFFSET('Sanitation Data'!$D$29,0,10*ROW('Sanitation Data'!D190)))</f>
        <v/>
      </c>
      <c r="CM196" s="296" t="str">
        <f ca="true">+IF(OFFSET('Sanitation Data'!$D$30,0,10*ROW('Sanitation Data'!D190))="","",OFFSET('Sanitation Data'!$D$30,0,10*ROW('Sanitation Data'!D190)))</f>
        <v/>
      </c>
      <c r="CN196" s="296" t="str">
        <f ca="true">+IF(OFFSET('Sanitation Data'!$D$31,0,10*ROW('Sanitation Data'!D190))="","",OFFSET('Sanitation Data'!$D$31,0,10*ROW('Sanitation Data'!D190)))</f>
        <v/>
      </c>
      <c r="CO196" s="296" t="str">
        <f ca="true">+IF(OFFSET('Sanitation Data'!$D$32,0,10*ROW('Sanitation Data'!D190))="","",OFFSET('Sanitation Data'!$D$32,0,10*ROW('Sanitation Data'!D190)))</f>
        <v/>
      </c>
      <c r="CP196" s="296" t="str">
        <f ca="true">+IF(OFFSET('Sanitation Data'!$E$28,0,10*ROW('Sanitation Data'!E190))="","",OFFSET('Sanitation Data'!$E$28,0,10*ROW('Sanitation Data'!E190)))</f>
        <v/>
      </c>
      <c r="CQ196" s="296" t="str">
        <f ca="true">+IF(OFFSET('Sanitation Data'!$E$29,0,10*ROW('Sanitation Data'!E190))="","",OFFSET('Sanitation Data'!$E$29,0,10*ROW('Sanitation Data'!E190)))</f>
        <v/>
      </c>
      <c r="CR196" s="296" t="str">
        <f ca="true">+IF(OFFSET('Sanitation Data'!$E$30,0,10*ROW('Sanitation Data'!E190))="","",OFFSET('Sanitation Data'!$E$30,0,10*ROW('Sanitation Data'!E190)))</f>
        <v/>
      </c>
      <c r="CS196" s="296" t="str">
        <f ca="true">+IF(OFFSET('Sanitation Data'!$E$31,0,10*ROW('Sanitation Data'!E190))="","",OFFSET('Sanitation Data'!$E$31,0,10*ROW('Sanitation Data'!E190)))</f>
        <v/>
      </c>
      <c r="CT196" s="296" t="str">
        <f ca="true">+IF(OFFSET('Sanitation Data'!$E$32,0,10*ROW('Sanitation Data'!E190))="","",OFFSET('Sanitation Data'!$E$32,0,10*ROW('Sanitation Data'!E190)))</f>
        <v/>
      </c>
      <c r="CU196" s="296" t="str">
        <f ca="true">+IF(OFFSET('Sanitation Data'!$F$28,0,10*ROW('Sanitation Data'!F190))="","",OFFSET('Sanitation Data'!$F$28,0,10*ROW('Sanitation Data'!F190)))</f>
        <v/>
      </c>
      <c r="CV196" s="296" t="str">
        <f ca="true">+IF(OFFSET('Sanitation Data'!$F$29,0,10*ROW('Sanitation Data'!F190))="","",OFFSET('Sanitation Data'!$F$29,0,10*ROW('Sanitation Data'!F190)))</f>
        <v/>
      </c>
      <c r="CW196" s="296" t="str">
        <f ca="true">+IF(OFFSET('Sanitation Data'!$F$30,0,10*ROW('Sanitation Data'!F190))="","",OFFSET('Sanitation Data'!$F$30,0,10*ROW('Sanitation Data'!F190)))</f>
        <v/>
      </c>
      <c r="CX196" s="296" t="str">
        <f ca="true">+IF(OFFSET('Sanitation Data'!$F$31,0,10*ROW('Sanitation Data'!F190))="","",OFFSET('Sanitation Data'!$F$31,0,10*ROW('Sanitation Data'!F190)))</f>
        <v/>
      </c>
      <c r="CY196" s="296" t="str">
        <f ca="true">+IF(OFFSET('Sanitation Data'!$F$32,0,10*ROW('Sanitation Data'!F190))="","",OFFSET('Sanitation Data'!$F$32,0,10*ROW('Sanitation Data'!F190)))</f>
        <v/>
      </c>
      <c r="CZ196" s="296" t="str">
        <f ca="true">+IF(OFFSET('Sanitation Data'!$G$28,0,10*ROW('Sanitation Data'!G190))="","",OFFSET('Sanitation Data'!$G$28,0,10*ROW('Sanitation Data'!G190)))</f>
        <v/>
      </c>
      <c r="DA196" s="296" t="str">
        <f ca="true">+IF(OFFSET('Sanitation Data'!$G$29,0,10*ROW('Sanitation Data'!G190))="","",OFFSET('Sanitation Data'!$G$29,0,10*ROW('Sanitation Data'!G190)))</f>
        <v/>
      </c>
      <c r="DB196" s="296" t="str">
        <f ca="true">+IF(OFFSET('Sanitation Data'!$G$30,0,10*ROW('Sanitation Data'!G190))="","",OFFSET('Sanitation Data'!$G$30,0,10*ROW('Sanitation Data'!G190)))</f>
        <v/>
      </c>
      <c r="DC196" s="296" t="str">
        <f ca="true">+IF(OFFSET('Sanitation Data'!$G$31,0,10*ROW('Sanitation Data'!G190))="","",OFFSET('Sanitation Data'!$G$31,0,10*ROW('Sanitation Data'!G190)))</f>
        <v/>
      </c>
      <c r="DD196" s="296" t="str">
        <f ca="true">+IF(OFFSET('Sanitation Data'!$G$32,0,10*ROW('Sanitation Data'!G190))="","",OFFSET('Sanitation Data'!$G$32,0,10*ROW('Sanitation Data'!G190)))</f>
        <v/>
      </c>
      <c r="DE196" s="296" t="str">
        <f ca="true">+IF(OFFSET('Sanitation Data'!$H$28,0,10*ROW('Sanitation Data'!H190))="","",OFFSET('Sanitation Data'!$H$28,0,10*ROW('Sanitation Data'!H190)))</f>
        <v/>
      </c>
      <c r="DF196" s="296" t="str">
        <f ca="true">+IF(OFFSET('Sanitation Data'!$H$29,0,10*ROW('Sanitation Data'!H190))="","",OFFSET('Sanitation Data'!$H$29,0,10*ROW('Sanitation Data'!H190)))</f>
        <v/>
      </c>
      <c r="DG196" s="296" t="str">
        <f ca="true">+IF(OFFSET('Sanitation Data'!$H$30,0,10*ROW('Sanitation Data'!H190))="","",OFFSET('Sanitation Data'!$H$30,0,10*ROW('Sanitation Data'!H190)))</f>
        <v/>
      </c>
      <c r="DH196" s="296" t="str">
        <f ca="true">+IF(OFFSET('Sanitation Data'!$H$31,0,10*ROW('Sanitation Data'!H190))="","",OFFSET('Sanitation Data'!$H$31,0,10*ROW('Sanitation Data'!H190)))</f>
        <v/>
      </c>
      <c r="DI196" s="296" t="str">
        <f ca="true">+IF(OFFSET('Sanitation Data'!$H$32,0,10*ROW('Sanitation Data'!H190))="","",OFFSET('Sanitation Data'!$H$32,0,10*ROW('Sanitation Data'!H190)))</f>
        <v/>
      </c>
      <c r="DJ196" s="296" t="str">
        <f ca="true">+IF(OFFSET('Sanitation Data'!$I$28,0,10*ROW('Sanitation Data'!I190))="","",OFFSET('Sanitation Data'!$I$28,0,10*ROW('Sanitation Data'!I190)))</f>
        <v/>
      </c>
      <c r="DK196" s="296" t="str">
        <f ca="true">+IF(OFFSET('Sanitation Data'!$I$29,0,10*ROW('Sanitation Data'!I190))="","",OFFSET('Sanitation Data'!$I$29,0,10*ROW('Sanitation Data'!I190)))</f>
        <v/>
      </c>
      <c r="DL196" s="296" t="str">
        <f ca="true">+IF(OFFSET('Sanitation Data'!$I$30,0,10*ROW('Sanitation Data'!I190))="","",OFFSET('Sanitation Data'!$I$30,0,10*ROW('Sanitation Data'!I190)))</f>
        <v/>
      </c>
      <c r="DM196" s="296" t="str">
        <f ca="true">+IF(OFFSET('Sanitation Data'!$I$31,0,10*ROW('Sanitation Data'!I190))="","",OFFSET('Sanitation Data'!$I$31,0,10*ROW('Sanitation Data'!I190)))</f>
        <v/>
      </c>
      <c r="DN196" s="296" t="str">
        <f ca="true">+IF(OFFSET('Sanitation Data'!$I$32,0,10*ROW('Sanitation Data'!I190))="","",OFFSET('Sanitation Data'!$I$32,0,10*ROW('Sanitation Data'!I190)))</f>
        <v/>
      </c>
      <c r="DO196" s="296" t="str">
        <f ca="true">+IF(OFFSET('Hygiene Data'!$D$11,0,10*ROW('Hygiene Data'!D190))="","",OFFSET('Hygiene Data'!$D$11,0,10*ROW('Hygiene Data'!D190)))</f>
        <v/>
      </c>
      <c r="DP196" s="296" t="str">
        <f ca="true">+IF(OFFSET('Hygiene Data'!$D$12,0,10*ROW('Hygiene Data'!D190))="","",OFFSET('Hygiene Data'!$D$12,0,10*ROW('Hygiene Data'!D190)))</f>
        <v/>
      </c>
      <c r="DQ196" s="296" t="str">
        <f ca="true">+IF(OFFSET('Hygiene Data'!$D$13,0,10*ROW('Hygiene Data'!D190))="","",OFFSET('Hygiene Data'!$D$13,0,10*ROW('Hygiene Data'!D190)))</f>
        <v/>
      </c>
      <c r="DR196" s="296" t="str">
        <f ca="true">+IF(OFFSET('Hygiene Data'!$E$11,0,10*ROW('Hygiene Data'!E190))="","",OFFSET('Hygiene Data'!$E$11,0,10*ROW('Hygiene Data'!E190)))</f>
        <v/>
      </c>
      <c r="DS196" s="296" t="str">
        <f ca="true">+IF(OFFSET('Hygiene Data'!$E$12,0,10*ROW('Hygiene Data'!E190))="","",OFFSET('Hygiene Data'!$E$12,0,10*ROW('Hygiene Data'!E190)))</f>
        <v/>
      </c>
      <c r="DT196" s="296" t="str">
        <f ca="true">+IF(OFFSET('Hygiene Data'!$E$13,0,10*ROW('Hygiene Data'!E190))="","",OFFSET('Hygiene Data'!$E$13,0,10*ROW('Hygiene Data'!E190)))</f>
        <v/>
      </c>
      <c r="DU196" s="296" t="str">
        <f ca="true">+IF(OFFSET('Hygiene Data'!$F$11,0,10*ROW('Hygiene Data'!F190))="","",OFFSET('Hygiene Data'!$F$11,0,10*ROW('Hygiene Data'!F190)))</f>
        <v/>
      </c>
      <c r="DV196" s="296" t="str">
        <f ca="true">+IF(OFFSET('Hygiene Data'!$F$12,0,10*ROW('Hygiene Data'!F190))="","",OFFSET('Hygiene Data'!$F$12,0,10*ROW('Hygiene Data'!F190)))</f>
        <v/>
      </c>
      <c r="DW196" s="296" t="str">
        <f ca="true">+IF(OFFSET('Hygiene Data'!$F$13,0,10*ROW('Hygiene Data'!F190))="","",OFFSET('Hygiene Data'!$F$13,0,10*ROW('Hygiene Data'!F190)))</f>
        <v/>
      </c>
      <c r="DX196" s="296" t="str">
        <f ca="true">+IF(OFFSET('Hygiene Data'!$G$11,0,10*ROW('Hygiene Data'!G190))="","",OFFSET('Hygiene Data'!$G$11,0,10*ROW('Hygiene Data'!G190)))</f>
        <v/>
      </c>
      <c r="DY196" s="296" t="str">
        <f ca="true">+IF(OFFSET('Hygiene Data'!$G$12,0,10*ROW('Hygiene Data'!G190))="","",OFFSET('Hygiene Data'!$G$12,0,10*ROW('Hygiene Data'!G190)))</f>
        <v/>
      </c>
      <c r="DZ196" s="296" t="str">
        <f ca="true">+IF(OFFSET('Hygiene Data'!$G$13,0,10*ROW('Hygiene Data'!G190))="","",OFFSET('Hygiene Data'!$G$13,0,10*ROW('Hygiene Data'!G190)))</f>
        <v/>
      </c>
      <c r="EA196" s="296" t="str">
        <f ca="true">+IF(OFFSET('Hygiene Data'!$H$11,0,10*ROW('Hygiene Data'!H190))="","",OFFSET('Hygiene Data'!$H$11,0,10*ROW('Hygiene Data'!H190)))</f>
        <v/>
      </c>
      <c r="EB196" s="296" t="str">
        <f ca="true">+IF(OFFSET('Hygiene Data'!$H$12,0,10*ROW('Hygiene Data'!H190))="","",OFFSET('Hygiene Data'!$H$12,0,10*ROW('Hygiene Data'!H190)))</f>
        <v/>
      </c>
      <c r="EC196" s="296" t="str">
        <f ca="true">+IF(OFFSET('Hygiene Data'!$H$13,0,10*ROW('Hygiene Data'!H190))="","",OFFSET('Hygiene Data'!$H$13,0,10*ROW('Hygiene Data'!H190)))</f>
        <v/>
      </c>
      <c r="ED196" s="296" t="str">
        <f ca="true">+IF(OFFSET('Hygiene Data'!$I$11,0,10*ROW('Hygiene Data'!I190))="","",OFFSET('Hygiene Data'!$I$11,0,10*ROW('Hygiene Data'!I190)))</f>
        <v/>
      </c>
      <c r="EE196" s="296" t="str">
        <f ca="true">+IF(OFFSET('Hygiene Data'!$I$12,0,10*ROW('Hygiene Data'!I190))="","",OFFSET('Hygiene Data'!$I$12,0,10*ROW('Hygiene Data'!I190)))</f>
        <v/>
      </c>
      <c r="EF196" s="296"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8" t="str">
        <f t="shared" ca="true" si="2"/>
        <v/>
      </c>
      <c r="D197" s="9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6"/>
      <c r="BS197" s="296" t="str">
        <f ca="true">+IF(OFFSET('Water Data'!$D$27,0,10*ROW('Water Data'!D191))="","",OFFSET('Water Data'!$D$27,0,10*ROW('Water Data'!D191)))</f>
        <v/>
      </c>
      <c r="BT197" s="296" t="str">
        <f ca="true">+IF(OFFSET('Water Data'!$D$28,0,10*ROW('Water Data'!D191))="","",OFFSET('Water Data'!$D$28,0,10*ROW('Water Data'!D191)))</f>
        <v/>
      </c>
      <c r="BU197" s="296" t="str">
        <f ca="true">+IF(OFFSET('Water Data'!$D$29,0,10*ROW('Water Data'!D191))="","",OFFSET('Water Data'!$D$29,0,10*ROW('Water Data'!D191)))</f>
        <v/>
      </c>
      <c r="BV197" s="296" t="str">
        <f ca="true">+IF(OFFSET('Water Data'!$E$27,0,10*ROW('Water Data'!E191))="","",OFFSET('Water Data'!$E$27,0,10*ROW('Water Data'!E191)))</f>
        <v/>
      </c>
      <c r="BW197" s="296" t="str">
        <f ca="true">+IF(OFFSET('Water Data'!$E$28,0,10*ROW('Water Data'!E191))="","",OFFSET('Water Data'!$E$28,0,10*ROW('Water Data'!E191)))</f>
        <v/>
      </c>
      <c r="BX197" s="296" t="str">
        <f ca="true">+IF(OFFSET('Water Data'!$E$29,0,10*ROW('Water Data'!E191))="","",OFFSET('Water Data'!$E$29,0,10*ROW('Water Data'!E191)))</f>
        <v/>
      </c>
      <c r="BY197" s="296" t="str">
        <f ca="true">+IF(OFFSET('Water Data'!$F$27,0,10*ROW('Water Data'!F191))="","",OFFSET('Water Data'!$F$27,0,10*ROW('Water Data'!F191)))</f>
        <v/>
      </c>
      <c r="BZ197" s="296" t="str">
        <f ca="true">+IF(OFFSET('Water Data'!$F$28,0,10*ROW('Water Data'!F191))="","",OFFSET('Water Data'!$F$28,0,10*ROW('Water Data'!F191)))</f>
        <v/>
      </c>
      <c r="CA197" s="296" t="str">
        <f ca="true">+IF(OFFSET('Water Data'!$F$29,0,10*ROW('Water Data'!F191))="","",OFFSET('Water Data'!$F$29,0,10*ROW('Water Data'!F191)))</f>
        <v/>
      </c>
      <c r="CB197" s="296" t="str">
        <f ca="true">+IF(OFFSET('Water Data'!$G$27,0,10*ROW('Water Data'!G191))="","",OFFSET('Water Data'!$G$27,0,10*ROW('Water Data'!G191)))</f>
        <v/>
      </c>
      <c r="CC197" s="296" t="str">
        <f ca="true">+IF(OFFSET('Water Data'!$G$28,0,10*ROW('Water Data'!G191))="","",OFFSET('Water Data'!$G$28,0,10*ROW('Water Data'!G191)))</f>
        <v/>
      </c>
      <c r="CD197" s="296" t="str">
        <f ca="true">+IF(OFFSET('Water Data'!$G$29,0,10*ROW('Water Data'!G191))="","",OFFSET('Water Data'!$G$29,0,10*ROW('Water Data'!G191)))</f>
        <v/>
      </c>
      <c r="CE197" s="296" t="str">
        <f ca="true">+IF(OFFSET('Water Data'!$H$27,0,10*ROW('Water Data'!H191))="","",OFFSET('Water Data'!$H$27,0,10*ROW('Water Data'!H191)))</f>
        <v/>
      </c>
      <c r="CF197" s="296" t="str">
        <f ca="true">+IF(OFFSET('Water Data'!$H$28,0,10*ROW('Water Data'!H191))="","",OFFSET('Water Data'!$H$28,0,10*ROW('Water Data'!H191)))</f>
        <v/>
      </c>
      <c r="CG197" s="296" t="str">
        <f ca="true">+IF(OFFSET('Water Data'!$H$29,0,10*ROW('Water Data'!H191))="","",OFFSET('Water Data'!$H$29,0,10*ROW('Water Data'!H191)))</f>
        <v/>
      </c>
      <c r="CH197" s="296" t="str">
        <f ca="true">+IF(OFFSET('Water Data'!$I$27,0,10*ROW('Water Data'!I191))="","",OFFSET('Water Data'!$I$27,0,10*ROW('Water Data'!I191)))</f>
        <v/>
      </c>
      <c r="CI197" s="296" t="str">
        <f ca="true">+IF(OFFSET('Water Data'!$I$28,0,10*ROW('Water Data'!I191))="","",OFFSET('Water Data'!$I$28,0,10*ROW('Water Data'!I191)))</f>
        <v/>
      </c>
      <c r="CJ197" s="296" t="str">
        <f ca="true">+IF(OFFSET('Water Data'!$I$29,0,10*ROW('Water Data'!I191))="","",OFFSET('Water Data'!$I$29,0,10*ROW('Water Data'!I191)))</f>
        <v/>
      </c>
      <c r="CK197" s="296" t="str">
        <f ca="true">+IF(OFFSET('Sanitation Data'!$D$28,0,10*ROW('Sanitation Data'!D191))="","",OFFSET('Sanitation Data'!$D$28,0,10*ROW('Sanitation Data'!D191)))</f>
        <v/>
      </c>
      <c r="CL197" s="296" t="str">
        <f ca="true">+IF(OFFSET('Sanitation Data'!$D$29,0,10*ROW('Sanitation Data'!D191))="","",OFFSET('Sanitation Data'!$D$29,0,10*ROW('Sanitation Data'!D191)))</f>
        <v/>
      </c>
      <c r="CM197" s="296" t="str">
        <f ca="true">+IF(OFFSET('Sanitation Data'!$D$30,0,10*ROW('Sanitation Data'!D191))="","",OFFSET('Sanitation Data'!$D$30,0,10*ROW('Sanitation Data'!D191)))</f>
        <v/>
      </c>
      <c r="CN197" s="296" t="str">
        <f ca="true">+IF(OFFSET('Sanitation Data'!$D$31,0,10*ROW('Sanitation Data'!D191))="","",OFFSET('Sanitation Data'!$D$31,0,10*ROW('Sanitation Data'!D191)))</f>
        <v/>
      </c>
      <c r="CO197" s="296" t="str">
        <f ca="true">+IF(OFFSET('Sanitation Data'!$D$32,0,10*ROW('Sanitation Data'!D191))="","",OFFSET('Sanitation Data'!$D$32,0,10*ROW('Sanitation Data'!D191)))</f>
        <v/>
      </c>
      <c r="CP197" s="296" t="str">
        <f ca="true">+IF(OFFSET('Sanitation Data'!$E$28,0,10*ROW('Sanitation Data'!E191))="","",OFFSET('Sanitation Data'!$E$28,0,10*ROW('Sanitation Data'!E191)))</f>
        <v/>
      </c>
      <c r="CQ197" s="296" t="str">
        <f ca="true">+IF(OFFSET('Sanitation Data'!$E$29,0,10*ROW('Sanitation Data'!E191))="","",OFFSET('Sanitation Data'!$E$29,0,10*ROW('Sanitation Data'!E191)))</f>
        <v/>
      </c>
      <c r="CR197" s="296" t="str">
        <f ca="true">+IF(OFFSET('Sanitation Data'!$E$30,0,10*ROW('Sanitation Data'!E191))="","",OFFSET('Sanitation Data'!$E$30,0,10*ROW('Sanitation Data'!E191)))</f>
        <v/>
      </c>
      <c r="CS197" s="296" t="str">
        <f ca="true">+IF(OFFSET('Sanitation Data'!$E$31,0,10*ROW('Sanitation Data'!E191))="","",OFFSET('Sanitation Data'!$E$31,0,10*ROW('Sanitation Data'!E191)))</f>
        <v/>
      </c>
      <c r="CT197" s="296" t="str">
        <f ca="true">+IF(OFFSET('Sanitation Data'!$E$32,0,10*ROW('Sanitation Data'!E191))="","",OFFSET('Sanitation Data'!$E$32,0,10*ROW('Sanitation Data'!E191)))</f>
        <v/>
      </c>
      <c r="CU197" s="296" t="str">
        <f ca="true">+IF(OFFSET('Sanitation Data'!$F$28,0,10*ROW('Sanitation Data'!F191))="","",OFFSET('Sanitation Data'!$F$28,0,10*ROW('Sanitation Data'!F191)))</f>
        <v/>
      </c>
      <c r="CV197" s="296" t="str">
        <f ca="true">+IF(OFFSET('Sanitation Data'!$F$29,0,10*ROW('Sanitation Data'!F191))="","",OFFSET('Sanitation Data'!$F$29,0,10*ROW('Sanitation Data'!F191)))</f>
        <v/>
      </c>
      <c r="CW197" s="296" t="str">
        <f ca="true">+IF(OFFSET('Sanitation Data'!$F$30,0,10*ROW('Sanitation Data'!F191))="","",OFFSET('Sanitation Data'!$F$30,0,10*ROW('Sanitation Data'!F191)))</f>
        <v/>
      </c>
      <c r="CX197" s="296" t="str">
        <f ca="true">+IF(OFFSET('Sanitation Data'!$F$31,0,10*ROW('Sanitation Data'!F191))="","",OFFSET('Sanitation Data'!$F$31,0,10*ROW('Sanitation Data'!F191)))</f>
        <v/>
      </c>
      <c r="CY197" s="296" t="str">
        <f ca="true">+IF(OFFSET('Sanitation Data'!$F$32,0,10*ROW('Sanitation Data'!F191))="","",OFFSET('Sanitation Data'!$F$32,0,10*ROW('Sanitation Data'!F191)))</f>
        <v/>
      </c>
      <c r="CZ197" s="296" t="str">
        <f ca="true">+IF(OFFSET('Sanitation Data'!$G$28,0,10*ROW('Sanitation Data'!G191))="","",OFFSET('Sanitation Data'!$G$28,0,10*ROW('Sanitation Data'!G191)))</f>
        <v/>
      </c>
      <c r="DA197" s="296" t="str">
        <f ca="true">+IF(OFFSET('Sanitation Data'!$G$29,0,10*ROW('Sanitation Data'!G191))="","",OFFSET('Sanitation Data'!$G$29,0,10*ROW('Sanitation Data'!G191)))</f>
        <v/>
      </c>
      <c r="DB197" s="296" t="str">
        <f ca="true">+IF(OFFSET('Sanitation Data'!$G$30,0,10*ROW('Sanitation Data'!G191))="","",OFFSET('Sanitation Data'!$G$30,0,10*ROW('Sanitation Data'!G191)))</f>
        <v/>
      </c>
      <c r="DC197" s="296" t="str">
        <f ca="true">+IF(OFFSET('Sanitation Data'!$G$31,0,10*ROW('Sanitation Data'!G191))="","",OFFSET('Sanitation Data'!$G$31,0,10*ROW('Sanitation Data'!G191)))</f>
        <v/>
      </c>
      <c r="DD197" s="296" t="str">
        <f ca="true">+IF(OFFSET('Sanitation Data'!$G$32,0,10*ROW('Sanitation Data'!G191))="","",OFFSET('Sanitation Data'!$G$32,0,10*ROW('Sanitation Data'!G191)))</f>
        <v/>
      </c>
      <c r="DE197" s="296" t="str">
        <f ca="true">+IF(OFFSET('Sanitation Data'!$H$28,0,10*ROW('Sanitation Data'!H191))="","",OFFSET('Sanitation Data'!$H$28,0,10*ROW('Sanitation Data'!H191)))</f>
        <v/>
      </c>
      <c r="DF197" s="296" t="str">
        <f ca="true">+IF(OFFSET('Sanitation Data'!$H$29,0,10*ROW('Sanitation Data'!H191))="","",OFFSET('Sanitation Data'!$H$29,0,10*ROW('Sanitation Data'!H191)))</f>
        <v/>
      </c>
      <c r="DG197" s="296" t="str">
        <f ca="true">+IF(OFFSET('Sanitation Data'!$H$30,0,10*ROW('Sanitation Data'!H191))="","",OFFSET('Sanitation Data'!$H$30,0,10*ROW('Sanitation Data'!H191)))</f>
        <v/>
      </c>
      <c r="DH197" s="296" t="str">
        <f ca="true">+IF(OFFSET('Sanitation Data'!$H$31,0,10*ROW('Sanitation Data'!H191))="","",OFFSET('Sanitation Data'!$H$31,0,10*ROW('Sanitation Data'!H191)))</f>
        <v/>
      </c>
      <c r="DI197" s="296" t="str">
        <f ca="true">+IF(OFFSET('Sanitation Data'!$H$32,0,10*ROW('Sanitation Data'!H191))="","",OFFSET('Sanitation Data'!$H$32,0,10*ROW('Sanitation Data'!H191)))</f>
        <v/>
      </c>
      <c r="DJ197" s="296" t="str">
        <f ca="true">+IF(OFFSET('Sanitation Data'!$I$28,0,10*ROW('Sanitation Data'!I191))="","",OFFSET('Sanitation Data'!$I$28,0,10*ROW('Sanitation Data'!I191)))</f>
        <v/>
      </c>
      <c r="DK197" s="296" t="str">
        <f ca="true">+IF(OFFSET('Sanitation Data'!$I$29,0,10*ROW('Sanitation Data'!I191))="","",OFFSET('Sanitation Data'!$I$29,0,10*ROW('Sanitation Data'!I191)))</f>
        <v/>
      </c>
      <c r="DL197" s="296" t="str">
        <f ca="true">+IF(OFFSET('Sanitation Data'!$I$30,0,10*ROW('Sanitation Data'!I191))="","",OFFSET('Sanitation Data'!$I$30,0,10*ROW('Sanitation Data'!I191)))</f>
        <v/>
      </c>
      <c r="DM197" s="296" t="str">
        <f ca="true">+IF(OFFSET('Sanitation Data'!$I$31,0,10*ROW('Sanitation Data'!I191))="","",OFFSET('Sanitation Data'!$I$31,0,10*ROW('Sanitation Data'!I191)))</f>
        <v/>
      </c>
      <c r="DN197" s="296" t="str">
        <f ca="true">+IF(OFFSET('Sanitation Data'!$I$32,0,10*ROW('Sanitation Data'!I191))="","",OFFSET('Sanitation Data'!$I$32,0,10*ROW('Sanitation Data'!I191)))</f>
        <v/>
      </c>
      <c r="DO197" s="296" t="str">
        <f ca="true">+IF(OFFSET('Hygiene Data'!$D$11,0,10*ROW('Hygiene Data'!D191))="","",OFFSET('Hygiene Data'!$D$11,0,10*ROW('Hygiene Data'!D191)))</f>
        <v/>
      </c>
      <c r="DP197" s="296" t="str">
        <f ca="true">+IF(OFFSET('Hygiene Data'!$D$12,0,10*ROW('Hygiene Data'!D191))="","",OFFSET('Hygiene Data'!$D$12,0,10*ROW('Hygiene Data'!D191)))</f>
        <v/>
      </c>
      <c r="DQ197" s="296" t="str">
        <f ca="true">+IF(OFFSET('Hygiene Data'!$D$13,0,10*ROW('Hygiene Data'!D191))="","",OFFSET('Hygiene Data'!$D$13,0,10*ROW('Hygiene Data'!D191)))</f>
        <v/>
      </c>
      <c r="DR197" s="296" t="str">
        <f ca="true">+IF(OFFSET('Hygiene Data'!$E$11,0,10*ROW('Hygiene Data'!E191))="","",OFFSET('Hygiene Data'!$E$11,0,10*ROW('Hygiene Data'!E191)))</f>
        <v/>
      </c>
      <c r="DS197" s="296" t="str">
        <f ca="true">+IF(OFFSET('Hygiene Data'!$E$12,0,10*ROW('Hygiene Data'!E191))="","",OFFSET('Hygiene Data'!$E$12,0,10*ROW('Hygiene Data'!E191)))</f>
        <v/>
      </c>
      <c r="DT197" s="296" t="str">
        <f ca="true">+IF(OFFSET('Hygiene Data'!$E$13,0,10*ROW('Hygiene Data'!E191))="","",OFFSET('Hygiene Data'!$E$13,0,10*ROW('Hygiene Data'!E191)))</f>
        <v/>
      </c>
      <c r="DU197" s="296" t="str">
        <f ca="true">+IF(OFFSET('Hygiene Data'!$F$11,0,10*ROW('Hygiene Data'!F191))="","",OFFSET('Hygiene Data'!$F$11,0,10*ROW('Hygiene Data'!F191)))</f>
        <v/>
      </c>
      <c r="DV197" s="296" t="str">
        <f ca="true">+IF(OFFSET('Hygiene Data'!$F$12,0,10*ROW('Hygiene Data'!F191))="","",OFFSET('Hygiene Data'!$F$12,0,10*ROW('Hygiene Data'!F191)))</f>
        <v/>
      </c>
      <c r="DW197" s="296" t="str">
        <f ca="true">+IF(OFFSET('Hygiene Data'!$F$13,0,10*ROW('Hygiene Data'!F191))="","",OFFSET('Hygiene Data'!$F$13,0,10*ROW('Hygiene Data'!F191)))</f>
        <v/>
      </c>
      <c r="DX197" s="296" t="str">
        <f ca="true">+IF(OFFSET('Hygiene Data'!$G$11,0,10*ROW('Hygiene Data'!G191))="","",OFFSET('Hygiene Data'!$G$11,0,10*ROW('Hygiene Data'!G191)))</f>
        <v/>
      </c>
      <c r="DY197" s="296" t="str">
        <f ca="true">+IF(OFFSET('Hygiene Data'!$G$12,0,10*ROW('Hygiene Data'!G191))="","",OFFSET('Hygiene Data'!$G$12,0,10*ROW('Hygiene Data'!G191)))</f>
        <v/>
      </c>
      <c r="DZ197" s="296" t="str">
        <f ca="true">+IF(OFFSET('Hygiene Data'!$G$13,0,10*ROW('Hygiene Data'!G191))="","",OFFSET('Hygiene Data'!$G$13,0,10*ROW('Hygiene Data'!G191)))</f>
        <v/>
      </c>
      <c r="EA197" s="296" t="str">
        <f ca="true">+IF(OFFSET('Hygiene Data'!$H$11,0,10*ROW('Hygiene Data'!H191))="","",OFFSET('Hygiene Data'!$H$11,0,10*ROW('Hygiene Data'!H191)))</f>
        <v/>
      </c>
      <c r="EB197" s="296" t="str">
        <f ca="true">+IF(OFFSET('Hygiene Data'!$H$12,0,10*ROW('Hygiene Data'!H191))="","",OFFSET('Hygiene Data'!$H$12,0,10*ROW('Hygiene Data'!H191)))</f>
        <v/>
      </c>
      <c r="EC197" s="296" t="str">
        <f ca="true">+IF(OFFSET('Hygiene Data'!$H$13,0,10*ROW('Hygiene Data'!H191))="","",OFFSET('Hygiene Data'!$H$13,0,10*ROW('Hygiene Data'!H191)))</f>
        <v/>
      </c>
      <c r="ED197" s="296" t="str">
        <f ca="true">+IF(OFFSET('Hygiene Data'!$I$11,0,10*ROW('Hygiene Data'!I191))="","",OFFSET('Hygiene Data'!$I$11,0,10*ROW('Hygiene Data'!I191)))</f>
        <v/>
      </c>
      <c r="EE197" s="296" t="str">
        <f ca="true">+IF(OFFSET('Hygiene Data'!$I$12,0,10*ROW('Hygiene Data'!I191))="","",OFFSET('Hygiene Data'!$I$12,0,10*ROW('Hygiene Data'!I191)))</f>
        <v/>
      </c>
      <c r="EF197" s="296"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8" t="str">
        <f t="shared" ca="true" si="2"/>
        <v/>
      </c>
      <c r="D198" s="9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6"/>
      <c r="BS198" s="296" t="str">
        <f ca="true">+IF(OFFSET('Water Data'!$D$27,0,10*ROW('Water Data'!D192))="","",OFFSET('Water Data'!$D$27,0,10*ROW('Water Data'!D192)))</f>
        <v/>
      </c>
      <c r="BT198" s="296" t="str">
        <f ca="true">+IF(OFFSET('Water Data'!$D$28,0,10*ROW('Water Data'!D192))="","",OFFSET('Water Data'!$D$28,0,10*ROW('Water Data'!D192)))</f>
        <v/>
      </c>
      <c r="BU198" s="296" t="str">
        <f ca="true">+IF(OFFSET('Water Data'!$D$29,0,10*ROW('Water Data'!D192))="","",OFFSET('Water Data'!$D$29,0,10*ROW('Water Data'!D192)))</f>
        <v/>
      </c>
      <c r="BV198" s="296" t="str">
        <f ca="true">+IF(OFFSET('Water Data'!$E$27,0,10*ROW('Water Data'!E192))="","",OFFSET('Water Data'!$E$27,0,10*ROW('Water Data'!E192)))</f>
        <v/>
      </c>
      <c r="BW198" s="296" t="str">
        <f ca="true">+IF(OFFSET('Water Data'!$E$28,0,10*ROW('Water Data'!E192))="","",OFFSET('Water Data'!$E$28,0,10*ROW('Water Data'!E192)))</f>
        <v/>
      </c>
      <c r="BX198" s="296" t="str">
        <f ca="true">+IF(OFFSET('Water Data'!$E$29,0,10*ROW('Water Data'!E192))="","",OFFSET('Water Data'!$E$29,0,10*ROW('Water Data'!E192)))</f>
        <v/>
      </c>
      <c r="BY198" s="296" t="str">
        <f ca="true">+IF(OFFSET('Water Data'!$F$27,0,10*ROW('Water Data'!F192))="","",OFFSET('Water Data'!$F$27,0,10*ROW('Water Data'!F192)))</f>
        <v/>
      </c>
      <c r="BZ198" s="296" t="str">
        <f ca="true">+IF(OFFSET('Water Data'!$F$28,0,10*ROW('Water Data'!F192))="","",OFFSET('Water Data'!$F$28,0,10*ROW('Water Data'!F192)))</f>
        <v/>
      </c>
      <c r="CA198" s="296" t="str">
        <f ca="true">+IF(OFFSET('Water Data'!$F$29,0,10*ROW('Water Data'!F192))="","",OFFSET('Water Data'!$F$29,0,10*ROW('Water Data'!F192)))</f>
        <v/>
      </c>
      <c r="CB198" s="296" t="str">
        <f ca="true">+IF(OFFSET('Water Data'!$G$27,0,10*ROW('Water Data'!G192))="","",OFFSET('Water Data'!$G$27,0,10*ROW('Water Data'!G192)))</f>
        <v/>
      </c>
      <c r="CC198" s="296" t="str">
        <f ca="true">+IF(OFFSET('Water Data'!$G$28,0,10*ROW('Water Data'!G192))="","",OFFSET('Water Data'!$G$28,0,10*ROW('Water Data'!G192)))</f>
        <v/>
      </c>
      <c r="CD198" s="296" t="str">
        <f ca="true">+IF(OFFSET('Water Data'!$G$29,0,10*ROW('Water Data'!G192))="","",OFFSET('Water Data'!$G$29,0,10*ROW('Water Data'!G192)))</f>
        <v/>
      </c>
      <c r="CE198" s="296" t="str">
        <f ca="true">+IF(OFFSET('Water Data'!$H$27,0,10*ROW('Water Data'!H192))="","",OFFSET('Water Data'!$H$27,0,10*ROW('Water Data'!H192)))</f>
        <v/>
      </c>
      <c r="CF198" s="296" t="str">
        <f ca="true">+IF(OFFSET('Water Data'!$H$28,0,10*ROW('Water Data'!H192))="","",OFFSET('Water Data'!$H$28,0,10*ROW('Water Data'!H192)))</f>
        <v/>
      </c>
      <c r="CG198" s="296" t="str">
        <f ca="true">+IF(OFFSET('Water Data'!$H$29,0,10*ROW('Water Data'!H192))="","",OFFSET('Water Data'!$H$29,0,10*ROW('Water Data'!H192)))</f>
        <v/>
      </c>
      <c r="CH198" s="296" t="str">
        <f ca="true">+IF(OFFSET('Water Data'!$I$27,0,10*ROW('Water Data'!I192))="","",OFFSET('Water Data'!$I$27,0,10*ROW('Water Data'!I192)))</f>
        <v/>
      </c>
      <c r="CI198" s="296" t="str">
        <f ca="true">+IF(OFFSET('Water Data'!$I$28,0,10*ROW('Water Data'!I192))="","",OFFSET('Water Data'!$I$28,0,10*ROW('Water Data'!I192)))</f>
        <v/>
      </c>
      <c r="CJ198" s="296" t="str">
        <f ca="true">+IF(OFFSET('Water Data'!$I$29,0,10*ROW('Water Data'!I192))="","",OFFSET('Water Data'!$I$29,0,10*ROW('Water Data'!I192)))</f>
        <v/>
      </c>
      <c r="CK198" s="296" t="str">
        <f ca="true">+IF(OFFSET('Sanitation Data'!$D$28,0,10*ROW('Sanitation Data'!D192))="","",OFFSET('Sanitation Data'!$D$28,0,10*ROW('Sanitation Data'!D192)))</f>
        <v/>
      </c>
      <c r="CL198" s="296" t="str">
        <f ca="true">+IF(OFFSET('Sanitation Data'!$D$29,0,10*ROW('Sanitation Data'!D192))="","",OFFSET('Sanitation Data'!$D$29,0,10*ROW('Sanitation Data'!D192)))</f>
        <v/>
      </c>
      <c r="CM198" s="296" t="str">
        <f ca="true">+IF(OFFSET('Sanitation Data'!$D$30,0,10*ROW('Sanitation Data'!D192))="","",OFFSET('Sanitation Data'!$D$30,0,10*ROW('Sanitation Data'!D192)))</f>
        <v/>
      </c>
      <c r="CN198" s="296" t="str">
        <f ca="true">+IF(OFFSET('Sanitation Data'!$D$31,0,10*ROW('Sanitation Data'!D192))="","",OFFSET('Sanitation Data'!$D$31,0,10*ROW('Sanitation Data'!D192)))</f>
        <v/>
      </c>
      <c r="CO198" s="296" t="str">
        <f ca="true">+IF(OFFSET('Sanitation Data'!$D$32,0,10*ROW('Sanitation Data'!D192))="","",OFFSET('Sanitation Data'!$D$32,0,10*ROW('Sanitation Data'!D192)))</f>
        <v/>
      </c>
      <c r="CP198" s="296" t="str">
        <f ca="true">+IF(OFFSET('Sanitation Data'!$E$28,0,10*ROW('Sanitation Data'!E192))="","",OFFSET('Sanitation Data'!$E$28,0,10*ROW('Sanitation Data'!E192)))</f>
        <v/>
      </c>
      <c r="CQ198" s="296" t="str">
        <f ca="true">+IF(OFFSET('Sanitation Data'!$E$29,0,10*ROW('Sanitation Data'!E192))="","",OFFSET('Sanitation Data'!$E$29,0,10*ROW('Sanitation Data'!E192)))</f>
        <v/>
      </c>
      <c r="CR198" s="296" t="str">
        <f ca="true">+IF(OFFSET('Sanitation Data'!$E$30,0,10*ROW('Sanitation Data'!E192))="","",OFFSET('Sanitation Data'!$E$30,0,10*ROW('Sanitation Data'!E192)))</f>
        <v/>
      </c>
      <c r="CS198" s="296" t="str">
        <f ca="true">+IF(OFFSET('Sanitation Data'!$E$31,0,10*ROW('Sanitation Data'!E192))="","",OFFSET('Sanitation Data'!$E$31,0,10*ROW('Sanitation Data'!E192)))</f>
        <v/>
      </c>
      <c r="CT198" s="296" t="str">
        <f ca="true">+IF(OFFSET('Sanitation Data'!$E$32,0,10*ROW('Sanitation Data'!E192))="","",OFFSET('Sanitation Data'!$E$32,0,10*ROW('Sanitation Data'!E192)))</f>
        <v/>
      </c>
      <c r="CU198" s="296" t="str">
        <f ca="true">+IF(OFFSET('Sanitation Data'!$F$28,0,10*ROW('Sanitation Data'!F192))="","",OFFSET('Sanitation Data'!$F$28,0,10*ROW('Sanitation Data'!F192)))</f>
        <v/>
      </c>
      <c r="CV198" s="296" t="str">
        <f ca="true">+IF(OFFSET('Sanitation Data'!$F$29,0,10*ROW('Sanitation Data'!F192))="","",OFFSET('Sanitation Data'!$F$29,0,10*ROW('Sanitation Data'!F192)))</f>
        <v/>
      </c>
      <c r="CW198" s="296" t="str">
        <f ca="true">+IF(OFFSET('Sanitation Data'!$F$30,0,10*ROW('Sanitation Data'!F192))="","",OFFSET('Sanitation Data'!$F$30,0,10*ROW('Sanitation Data'!F192)))</f>
        <v/>
      </c>
      <c r="CX198" s="296" t="str">
        <f ca="true">+IF(OFFSET('Sanitation Data'!$F$31,0,10*ROW('Sanitation Data'!F192))="","",OFFSET('Sanitation Data'!$F$31,0,10*ROW('Sanitation Data'!F192)))</f>
        <v/>
      </c>
      <c r="CY198" s="296" t="str">
        <f ca="true">+IF(OFFSET('Sanitation Data'!$F$32,0,10*ROW('Sanitation Data'!F192))="","",OFFSET('Sanitation Data'!$F$32,0,10*ROW('Sanitation Data'!F192)))</f>
        <v/>
      </c>
      <c r="CZ198" s="296" t="str">
        <f ca="true">+IF(OFFSET('Sanitation Data'!$G$28,0,10*ROW('Sanitation Data'!G192))="","",OFFSET('Sanitation Data'!$G$28,0,10*ROW('Sanitation Data'!G192)))</f>
        <v/>
      </c>
      <c r="DA198" s="296" t="str">
        <f ca="true">+IF(OFFSET('Sanitation Data'!$G$29,0,10*ROW('Sanitation Data'!G192))="","",OFFSET('Sanitation Data'!$G$29,0,10*ROW('Sanitation Data'!G192)))</f>
        <v/>
      </c>
      <c r="DB198" s="296" t="str">
        <f ca="true">+IF(OFFSET('Sanitation Data'!$G$30,0,10*ROW('Sanitation Data'!G192))="","",OFFSET('Sanitation Data'!$G$30,0,10*ROW('Sanitation Data'!G192)))</f>
        <v/>
      </c>
      <c r="DC198" s="296" t="str">
        <f ca="true">+IF(OFFSET('Sanitation Data'!$G$31,0,10*ROW('Sanitation Data'!G192))="","",OFFSET('Sanitation Data'!$G$31,0,10*ROW('Sanitation Data'!G192)))</f>
        <v/>
      </c>
      <c r="DD198" s="296" t="str">
        <f ca="true">+IF(OFFSET('Sanitation Data'!$G$32,0,10*ROW('Sanitation Data'!G192))="","",OFFSET('Sanitation Data'!$G$32,0,10*ROW('Sanitation Data'!G192)))</f>
        <v/>
      </c>
      <c r="DE198" s="296" t="str">
        <f ca="true">+IF(OFFSET('Sanitation Data'!$H$28,0,10*ROW('Sanitation Data'!H192))="","",OFFSET('Sanitation Data'!$H$28,0,10*ROW('Sanitation Data'!H192)))</f>
        <v/>
      </c>
      <c r="DF198" s="296" t="str">
        <f ca="true">+IF(OFFSET('Sanitation Data'!$H$29,0,10*ROW('Sanitation Data'!H192))="","",OFFSET('Sanitation Data'!$H$29,0,10*ROW('Sanitation Data'!H192)))</f>
        <v/>
      </c>
      <c r="DG198" s="296" t="str">
        <f ca="true">+IF(OFFSET('Sanitation Data'!$H$30,0,10*ROW('Sanitation Data'!H192))="","",OFFSET('Sanitation Data'!$H$30,0,10*ROW('Sanitation Data'!H192)))</f>
        <v/>
      </c>
      <c r="DH198" s="296" t="str">
        <f ca="true">+IF(OFFSET('Sanitation Data'!$H$31,0,10*ROW('Sanitation Data'!H192))="","",OFFSET('Sanitation Data'!$H$31,0,10*ROW('Sanitation Data'!H192)))</f>
        <v/>
      </c>
      <c r="DI198" s="296" t="str">
        <f ca="true">+IF(OFFSET('Sanitation Data'!$H$32,0,10*ROW('Sanitation Data'!H192))="","",OFFSET('Sanitation Data'!$H$32,0,10*ROW('Sanitation Data'!H192)))</f>
        <v/>
      </c>
      <c r="DJ198" s="296" t="str">
        <f ca="true">+IF(OFFSET('Sanitation Data'!$I$28,0,10*ROW('Sanitation Data'!I192))="","",OFFSET('Sanitation Data'!$I$28,0,10*ROW('Sanitation Data'!I192)))</f>
        <v/>
      </c>
      <c r="DK198" s="296" t="str">
        <f ca="true">+IF(OFFSET('Sanitation Data'!$I$29,0,10*ROW('Sanitation Data'!I192))="","",OFFSET('Sanitation Data'!$I$29,0,10*ROW('Sanitation Data'!I192)))</f>
        <v/>
      </c>
      <c r="DL198" s="296" t="str">
        <f ca="true">+IF(OFFSET('Sanitation Data'!$I$30,0,10*ROW('Sanitation Data'!I192))="","",OFFSET('Sanitation Data'!$I$30,0,10*ROW('Sanitation Data'!I192)))</f>
        <v/>
      </c>
      <c r="DM198" s="296" t="str">
        <f ca="true">+IF(OFFSET('Sanitation Data'!$I$31,0,10*ROW('Sanitation Data'!I192))="","",OFFSET('Sanitation Data'!$I$31,0,10*ROW('Sanitation Data'!I192)))</f>
        <v/>
      </c>
      <c r="DN198" s="296" t="str">
        <f ca="true">+IF(OFFSET('Sanitation Data'!$I$32,0,10*ROW('Sanitation Data'!I192))="","",OFFSET('Sanitation Data'!$I$32,0,10*ROW('Sanitation Data'!I192)))</f>
        <v/>
      </c>
      <c r="DO198" s="296" t="str">
        <f ca="true">+IF(OFFSET('Hygiene Data'!$D$11,0,10*ROW('Hygiene Data'!D192))="","",OFFSET('Hygiene Data'!$D$11,0,10*ROW('Hygiene Data'!D192)))</f>
        <v/>
      </c>
      <c r="DP198" s="296" t="str">
        <f ca="true">+IF(OFFSET('Hygiene Data'!$D$12,0,10*ROW('Hygiene Data'!D192))="","",OFFSET('Hygiene Data'!$D$12,0,10*ROW('Hygiene Data'!D192)))</f>
        <v/>
      </c>
      <c r="DQ198" s="296" t="str">
        <f ca="true">+IF(OFFSET('Hygiene Data'!$D$13,0,10*ROW('Hygiene Data'!D192))="","",OFFSET('Hygiene Data'!$D$13,0,10*ROW('Hygiene Data'!D192)))</f>
        <v/>
      </c>
      <c r="DR198" s="296" t="str">
        <f ca="true">+IF(OFFSET('Hygiene Data'!$E$11,0,10*ROW('Hygiene Data'!E192))="","",OFFSET('Hygiene Data'!$E$11,0,10*ROW('Hygiene Data'!E192)))</f>
        <v/>
      </c>
      <c r="DS198" s="296" t="str">
        <f ca="true">+IF(OFFSET('Hygiene Data'!$E$12,0,10*ROW('Hygiene Data'!E192))="","",OFFSET('Hygiene Data'!$E$12,0,10*ROW('Hygiene Data'!E192)))</f>
        <v/>
      </c>
      <c r="DT198" s="296" t="str">
        <f ca="true">+IF(OFFSET('Hygiene Data'!$E$13,0,10*ROW('Hygiene Data'!E192))="","",OFFSET('Hygiene Data'!$E$13,0,10*ROW('Hygiene Data'!E192)))</f>
        <v/>
      </c>
      <c r="DU198" s="296" t="str">
        <f ca="true">+IF(OFFSET('Hygiene Data'!$F$11,0,10*ROW('Hygiene Data'!F192))="","",OFFSET('Hygiene Data'!$F$11,0,10*ROW('Hygiene Data'!F192)))</f>
        <v/>
      </c>
      <c r="DV198" s="296" t="str">
        <f ca="true">+IF(OFFSET('Hygiene Data'!$F$12,0,10*ROW('Hygiene Data'!F192))="","",OFFSET('Hygiene Data'!$F$12,0,10*ROW('Hygiene Data'!F192)))</f>
        <v/>
      </c>
      <c r="DW198" s="296" t="str">
        <f ca="true">+IF(OFFSET('Hygiene Data'!$F$13,0,10*ROW('Hygiene Data'!F192))="","",OFFSET('Hygiene Data'!$F$13,0,10*ROW('Hygiene Data'!F192)))</f>
        <v/>
      </c>
      <c r="DX198" s="296" t="str">
        <f ca="true">+IF(OFFSET('Hygiene Data'!$G$11,0,10*ROW('Hygiene Data'!G192))="","",OFFSET('Hygiene Data'!$G$11,0,10*ROW('Hygiene Data'!G192)))</f>
        <v/>
      </c>
      <c r="DY198" s="296" t="str">
        <f ca="true">+IF(OFFSET('Hygiene Data'!$G$12,0,10*ROW('Hygiene Data'!G192))="","",OFFSET('Hygiene Data'!$G$12,0,10*ROW('Hygiene Data'!G192)))</f>
        <v/>
      </c>
      <c r="DZ198" s="296" t="str">
        <f ca="true">+IF(OFFSET('Hygiene Data'!$G$13,0,10*ROW('Hygiene Data'!G192))="","",OFFSET('Hygiene Data'!$G$13,0,10*ROW('Hygiene Data'!G192)))</f>
        <v/>
      </c>
      <c r="EA198" s="296" t="str">
        <f ca="true">+IF(OFFSET('Hygiene Data'!$H$11,0,10*ROW('Hygiene Data'!H192))="","",OFFSET('Hygiene Data'!$H$11,0,10*ROW('Hygiene Data'!H192)))</f>
        <v/>
      </c>
      <c r="EB198" s="296" t="str">
        <f ca="true">+IF(OFFSET('Hygiene Data'!$H$12,0,10*ROW('Hygiene Data'!H192))="","",OFFSET('Hygiene Data'!$H$12,0,10*ROW('Hygiene Data'!H192)))</f>
        <v/>
      </c>
      <c r="EC198" s="296" t="str">
        <f ca="true">+IF(OFFSET('Hygiene Data'!$H$13,0,10*ROW('Hygiene Data'!H192))="","",OFFSET('Hygiene Data'!$H$13,0,10*ROW('Hygiene Data'!H192)))</f>
        <v/>
      </c>
      <c r="ED198" s="296" t="str">
        <f ca="true">+IF(OFFSET('Hygiene Data'!$I$11,0,10*ROW('Hygiene Data'!I192))="","",OFFSET('Hygiene Data'!$I$11,0,10*ROW('Hygiene Data'!I192)))</f>
        <v/>
      </c>
      <c r="EE198" s="296" t="str">
        <f ca="true">+IF(OFFSET('Hygiene Data'!$I$12,0,10*ROW('Hygiene Data'!I192))="","",OFFSET('Hygiene Data'!$I$12,0,10*ROW('Hygiene Data'!I192)))</f>
        <v/>
      </c>
      <c r="EF198" s="296"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8" t="str">
        <f t="shared" ref="C199:C207" ca="true" si="3">+IF(ISNUMBER(VALUE(MID(A199,5,4))), VALUE(MID(A199, 5,4)),"")</f>
        <v/>
      </c>
      <c r="D199" s="9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6"/>
      <c r="BS199" s="296" t="str">
        <f ca="true">+IF(OFFSET('Water Data'!$D$27,0,10*ROW('Water Data'!D193))="","",OFFSET('Water Data'!$D$27,0,10*ROW('Water Data'!D193)))</f>
        <v/>
      </c>
      <c r="BT199" s="296" t="str">
        <f ca="true">+IF(OFFSET('Water Data'!$D$28,0,10*ROW('Water Data'!D193))="","",OFFSET('Water Data'!$D$28,0,10*ROW('Water Data'!D193)))</f>
        <v/>
      </c>
      <c r="BU199" s="296" t="str">
        <f ca="true">+IF(OFFSET('Water Data'!$D$29,0,10*ROW('Water Data'!D193))="","",OFFSET('Water Data'!$D$29,0,10*ROW('Water Data'!D193)))</f>
        <v/>
      </c>
      <c r="BV199" s="296" t="str">
        <f ca="true">+IF(OFFSET('Water Data'!$E$27,0,10*ROW('Water Data'!E193))="","",OFFSET('Water Data'!$E$27,0,10*ROW('Water Data'!E193)))</f>
        <v/>
      </c>
      <c r="BW199" s="296" t="str">
        <f ca="true">+IF(OFFSET('Water Data'!$E$28,0,10*ROW('Water Data'!E193))="","",OFFSET('Water Data'!$E$28,0,10*ROW('Water Data'!E193)))</f>
        <v/>
      </c>
      <c r="BX199" s="296" t="str">
        <f ca="true">+IF(OFFSET('Water Data'!$E$29,0,10*ROW('Water Data'!E193))="","",OFFSET('Water Data'!$E$29,0,10*ROW('Water Data'!E193)))</f>
        <v/>
      </c>
      <c r="BY199" s="296" t="str">
        <f ca="true">+IF(OFFSET('Water Data'!$F$27,0,10*ROW('Water Data'!F193))="","",OFFSET('Water Data'!$F$27,0,10*ROW('Water Data'!F193)))</f>
        <v/>
      </c>
      <c r="BZ199" s="296" t="str">
        <f ca="true">+IF(OFFSET('Water Data'!$F$28,0,10*ROW('Water Data'!F193))="","",OFFSET('Water Data'!$F$28,0,10*ROW('Water Data'!F193)))</f>
        <v/>
      </c>
      <c r="CA199" s="296" t="str">
        <f ca="true">+IF(OFFSET('Water Data'!$F$29,0,10*ROW('Water Data'!F193))="","",OFFSET('Water Data'!$F$29,0,10*ROW('Water Data'!F193)))</f>
        <v/>
      </c>
      <c r="CB199" s="296" t="str">
        <f ca="true">+IF(OFFSET('Water Data'!$G$27,0,10*ROW('Water Data'!G193))="","",OFFSET('Water Data'!$G$27,0,10*ROW('Water Data'!G193)))</f>
        <v/>
      </c>
      <c r="CC199" s="296" t="str">
        <f ca="true">+IF(OFFSET('Water Data'!$G$28,0,10*ROW('Water Data'!G193))="","",OFFSET('Water Data'!$G$28,0,10*ROW('Water Data'!G193)))</f>
        <v/>
      </c>
      <c r="CD199" s="296" t="str">
        <f ca="true">+IF(OFFSET('Water Data'!$G$29,0,10*ROW('Water Data'!G193))="","",OFFSET('Water Data'!$G$29,0,10*ROW('Water Data'!G193)))</f>
        <v/>
      </c>
      <c r="CE199" s="296" t="str">
        <f ca="true">+IF(OFFSET('Water Data'!$H$27,0,10*ROW('Water Data'!H193))="","",OFFSET('Water Data'!$H$27,0,10*ROW('Water Data'!H193)))</f>
        <v/>
      </c>
      <c r="CF199" s="296" t="str">
        <f ca="true">+IF(OFFSET('Water Data'!$H$28,0,10*ROW('Water Data'!H193))="","",OFFSET('Water Data'!$H$28,0,10*ROW('Water Data'!H193)))</f>
        <v/>
      </c>
      <c r="CG199" s="296" t="str">
        <f ca="true">+IF(OFFSET('Water Data'!$H$29,0,10*ROW('Water Data'!H193))="","",OFFSET('Water Data'!$H$29,0,10*ROW('Water Data'!H193)))</f>
        <v/>
      </c>
      <c r="CH199" s="296" t="str">
        <f ca="true">+IF(OFFSET('Water Data'!$I$27,0,10*ROW('Water Data'!I193))="","",OFFSET('Water Data'!$I$27,0,10*ROW('Water Data'!I193)))</f>
        <v/>
      </c>
      <c r="CI199" s="296" t="str">
        <f ca="true">+IF(OFFSET('Water Data'!$I$28,0,10*ROW('Water Data'!I193))="","",OFFSET('Water Data'!$I$28,0,10*ROW('Water Data'!I193)))</f>
        <v/>
      </c>
      <c r="CJ199" s="296" t="str">
        <f ca="true">+IF(OFFSET('Water Data'!$I$29,0,10*ROW('Water Data'!I193))="","",OFFSET('Water Data'!$I$29,0,10*ROW('Water Data'!I193)))</f>
        <v/>
      </c>
      <c r="CK199" s="296" t="str">
        <f ca="true">+IF(OFFSET('Sanitation Data'!$D$28,0,10*ROW('Sanitation Data'!D193))="","",OFFSET('Sanitation Data'!$D$28,0,10*ROW('Sanitation Data'!D193)))</f>
        <v/>
      </c>
      <c r="CL199" s="296" t="str">
        <f ca="true">+IF(OFFSET('Sanitation Data'!$D$29,0,10*ROW('Sanitation Data'!D193))="","",OFFSET('Sanitation Data'!$D$29,0,10*ROW('Sanitation Data'!D193)))</f>
        <v/>
      </c>
      <c r="CM199" s="296" t="str">
        <f ca="true">+IF(OFFSET('Sanitation Data'!$D$30,0,10*ROW('Sanitation Data'!D193))="","",OFFSET('Sanitation Data'!$D$30,0,10*ROW('Sanitation Data'!D193)))</f>
        <v/>
      </c>
      <c r="CN199" s="296" t="str">
        <f ca="true">+IF(OFFSET('Sanitation Data'!$D$31,0,10*ROW('Sanitation Data'!D193))="","",OFFSET('Sanitation Data'!$D$31,0,10*ROW('Sanitation Data'!D193)))</f>
        <v/>
      </c>
      <c r="CO199" s="296" t="str">
        <f ca="true">+IF(OFFSET('Sanitation Data'!$D$32,0,10*ROW('Sanitation Data'!D193))="","",OFFSET('Sanitation Data'!$D$32,0,10*ROW('Sanitation Data'!D193)))</f>
        <v/>
      </c>
      <c r="CP199" s="296" t="str">
        <f ca="true">+IF(OFFSET('Sanitation Data'!$E$28,0,10*ROW('Sanitation Data'!E193))="","",OFFSET('Sanitation Data'!$E$28,0,10*ROW('Sanitation Data'!E193)))</f>
        <v/>
      </c>
      <c r="CQ199" s="296" t="str">
        <f ca="true">+IF(OFFSET('Sanitation Data'!$E$29,0,10*ROW('Sanitation Data'!E193))="","",OFFSET('Sanitation Data'!$E$29,0,10*ROW('Sanitation Data'!E193)))</f>
        <v/>
      </c>
      <c r="CR199" s="296" t="str">
        <f ca="true">+IF(OFFSET('Sanitation Data'!$E$30,0,10*ROW('Sanitation Data'!E193))="","",OFFSET('Sanitation Data'!$E$30,0,10*ROW('Sanitation Data'!E193)))</f>
        <v/>
      </c>
      <c r="CS199" s="296" t="str">
        <f ca="true">+IF(OFFSET('Sanitation Data'!$E$31,0,10*ROW('Sanitation Data'!E193))="","",OFFSET('Sanitation Data'!$E$31,0,10*ROW('Sanitation Data'!E193)))</f>
        <v/>
      </c>
      <c r="CT199" s="296" t="str">
        <f ca="true">+IF(OFFSET('Sanitation Data'!$E$32,0,10*ROW('Sanitation Data'!E193))="","",OFFSET('Sanitation Data'!$E$32,0,10*ROW('Sanitation Data'!E193)))</f>
        <v/>
      </c>
      <c r="CU199" s="296" t="str">
        <f ca="true">+IF(OFFSET('Sanitation Data'!$F$28,0,10*ROW('Sanitation Data'!F193))="","",OFFSET('Sanitation Data'!$F$28,0,10*ROW('Sanitation Data'!F193)))</f>
        <v/>
      </c>
      <c r="CV199" s="296" t="str">
        <f ca="true">+IF(OFFSET('Sanitation Data'!$F$29,0,10*ROW('Sanitation Data'!F193))="","",OFFSET('Sanitation Data'!$F$29,0,10*ROW('Sanitation Data'!F193)))</f>
        <v/>
      </c>
      <c r="CW199" s="296" t="str">
        <f ca="true">+IF(OFFSET('Sanitation Data'!$F$30,0,10*ROW('Sanitation Data'!F193))="","",OFFSET('Sanitation Data'!$F$30,0,10*ROW('Sanitation Data'!F193)))</f>
        <v/>
      </c>
      <c r="CX199" s="296" t="str">
        <f ca="true">+IF(OFFSET('Sanitation Data'!$F$31,0,10*ROW('Sanitation Data'!F193))="","",OFFSET('Sanitation Data'!$F$31,0,10*ROW('Sanitation Data'!F193)))</f>
        <v/>
      </c>
      <c r="CY199" s="296" t="str">
        <f ca="true">+IF(OFFSET('Sanitation Data'!$F$32,0,10*ROW('Sanitation Data'!F193))="","",OFFSET('Sanitation Data'!$F$32,0,10*ROW('Sanitation Data'!F193)))</f>
        <v/>
      </c>
      <c r="CZ199" s="296" t="str">
        <f ca="true">+IF(OFFSET('Sanitation Data'!$G$28,0,10*ROW('Sanitation Data'!G193))="","",OFFSET('Sanitation Data'!$G$28,0,10*ROW('Sanitation Data'!G193)))</f>
        <v/>
      </c>
      <c r="DA199" s="296" t="str">
        <f ca="true">+IF(OFFSET('Sanitation Data'!$G$29,0,10*ROW('Sanitation Data'!G193))="","",OFFSET('Sanitation Data'!$G$29,0,10*ROW('Sanitation Data'!G193)))</f>
        <v/>
      </c>
      <c r="DB199" s="296" t="str">
        <f ca="true">+IF(OFFSET('Sanitation Data'!$G$30,0,10*ROW('Sanitation Data'!G193))="","",OFFSET('Sanitation Data'!$G$30,0,10*ROW('Sanitation Data'!G193)))</f>
        <v/>
      </c>
      <c r="DC199" s="296" t="str">
        <f ca="true">+IF(OFFSET('Sanitation Data'!$G$31,0,10*ROW('Sanitation Data'!G193))="","",OFFSET('Sanitation Data'!$G$31,0,10*ROW('Sanitation Data'!G193)))</f>
        <v/>
      </c>
      <c r="DD199" s="296" t="str">
        <f ca="true">+IF(OFFSET('Sanitation Data'!$G$32,0,10*ROW('Sanitation Data'!G193))="","",OFFSET('Sanitation Data'!$G$32,0,10*ROW('Sanitation Data'!G193)))</f>
        <v/>
      </c>
      <c r="DE199" s="296" t="str">
        <f ca="true">+IF(OFFSET('Sanitation Data'!$H$28,0,10*ROW('Sanitation Data'!H193))="","",OFFSET('Sanitation Data'!$H$28,0,10*ROW('Sanitation Data'!H193)))</f>
        <v/>
      </c>
      <c r="DF199" s="296" t="str">
        <f ca="true">+IF(OFFSET('Sanitation Data'!$H$29,0,10*ROW('Sanitation Data'!H193))="","",OFFSET('Sanitation Data'!$H$29,0,10*ROW('Sanitation Data'!H193)))</f>
        <v/>
      </c>
      <c r="DG199" s="296" t="str">
        <f ca="true">+IF(OFFSET('Sanitation Data'!$H$30,0,10*ROW('Sanitation Data'!H193))="","",OFFSET('Sanitation Data'!$H$30,0,10*ROW('Sanitation Data'!H193)))</f>
        <v/>
      </c>
      <c r="DH199" s="296" t="str">
        <f ca="true">+IF(OFFSET('Sanitation Data'!$H$31,0,10*ROW('Sanitation Data'!H193))="","",OFFSET('Sanitation Data'!$H$31,0,10*ROW('Sanitation Data'!H193)))</f>
        <v/>
      </c>
      <c r="DI199" s="296" t="str">
        <f ca="true">+IF(OFFSET('Sanitation Data'!$H$32,0,10*ROW('Sanitation Data'!H193))="","",OFFSET('Sanitation Data'!$H$32,0,10*ROW('Sanitation Data'!H193)))</f>
        <v/>
      </c>
      <c r="DJ199" s="296" t="str">
        <f ca="true">+IF(OFFSET('Sanitation Data'!$I$28,0,10*ROW('Sanitation Data'!I193))="","",OFFSET('Sanitation Data'!$I$28,0,10*ROW('Sanitation Data'!I193)))</f>
        <v/>
      </c>
      <c r="DK199" s="296" t="str">
        <f ca="true">+IF(OFFSET('Sanitation Data'!$I$29,0,10*ROW('Sanitation Data'!I193))="","",OFFSET('Sanitation Data'!$I$29,0,10*ROW('Sanitation Data'!I193)))</f>
        <v/>
      </c>
      <c r="DL199" s="296" t="str">
        <f ca="true">+IF(OFFSET('Sanitation Data'!$I$30,0,10*ROW('Sanitation Data'!I193))="","",OFFSET('Sanitation Data'!$I$30,0,10*ROW('Sanitation Data'!I193)))</f>
        <v/>
      </c>
      <c r="DM199" s="296" t="str">
        <f ca="true">+IF(OFFSET('Sanitation Data'!$I$31,0,10*ROW('Sanitation Data'!I193))="","",OFFSET('Sanitation Data'!$I$31,0,10*ROW('Sanitation Data'!I193)))</f>
        <v/>
      </c>
      <c r="DN199" s="296" t="str">
        <f ca="true">+IF(OFFSET('Sanitation Data'!$I$32,0,10*ROW('Sanitation Data'!I193))="","",OFFSET('Sanitation Data'!$I$32,0,10*ROW('Sanitation Data'!I193)))</f>
        <v/>
      </c>
      <c r="DO199" s="296" t="str">
        <f ca="true">+IF(OFFSET('Hygiene Data'!$D$11,0,10*ROW('Hygiene Data'!D193))="","",OFFSET('Hygiene Data'!$D$11,0,10*ROW('Hygiene Data'!D193)))</f>
        <v/>
      </c>
      <c r="DP199" s="296" t="str">
        <f ca="true">+IF(OFFSET('Hygiene Data'!$D$12,0,10*ROW('Hygiene Data'!D193))="","",OFFSET('Hygiene Data'!$D$12,0,10*ROW('Hygiene Data'!D193)))</f>
        <v/>
      </c>
      <c r="DQ199" s="296" t="str">
        <f ca="true">+IF(OFFSET('Hygiene Data'!$D$13,0,10*ROW('Hygiene Data'!D193))="","",OFFSET('Hygiene Data'!$D$13,0,10*ROW('Hygiene Data'!D193)))</f>
        <v/>
      </c>
      <c r="DR199" s="296" t="str">
        <f ca="true">+IF(OFFSET('Hygiene Data'!$E$11,0,10*ROW('Hygiene Data'!E193))="","",OFFSET('Hygiene Data'!$E$11,0,10*ROW('Hygiene Data'!E193)))</f>
        <v/>
      </c>
      <c r="DS199" s="296" t="str">
        <f ca="true">+IF(OFFSET('Hygiene Data'!$E$12,0,10*ROW('Hygiene Data'!E193))="","",OFFSET('Hygiene Data'!$E$12,0,10*ROW('Hygiene Data'!E193)))</f>
        <v/>
      </c>
      <c r="DT199" s="296" t="str">
        <f ca="true">+IF(OFFSET('Hygiene Data'!$E$13,0,10*ROW('Hygiene Data'!E193))="","",OFFSET('Hygiene Data'!$E$13,0,10*ROW('Hygiene Data'!E193)))</f>
        <v/>
      </c>
      <c r="DU199" s="296" t="str">
        <f ca="true">+IF(OFFSET('Hygiene Data'!$F$11,0,10*ROW('Hygiene Data'!F193))="","",OFFSET('Hygiene Data'!$F$11,0,10*ROW('Hygiene Data'!F193)))</f>
        <v/>
      </c>
      <c r="DV199" s="296" t="str">
        <f ca="true">+IF(OFFSET('Hygiene Data'!$F$12,0,10*ROW('Hygiene Data'!F193))="","",OFFSET('Hygiene Data'!$F$12,0,10*ROW('Hygiene Data'!F193)))</f>
        <v/>
      </c>
      <c r="DW199" s="296" t="str">
        <f ca="true">+IF(OFFSET('Hygiene Data'!$F$13,0,10*ROW('Hygiene Data'!F193))="","",OFFSET('Hygiene Data'!$F$13,0,10*ROW('Hygiene Data'!F193)))</f>
        <v/>
      </c>
      <c r="DX199" s="296" t="str">
        <f ca="true">+IF(OFFSET('Hygiene Data'!$G$11,0,10*ROW('Hygiene Data'!G193))="","",OFFSET('Hygiene Data'!$G$11,0,10*ROW('Hygiene Data'!G193)))</f>
        <v/>
      </c>
      <c r="DY199" s="296" t="str">
        <f ca="true">+IF(OFFSET('Hygiene Data'!$G$12,0,10*ROW('Hygiene Data'!G193))="","",OFFSET('Hygiene Data'!$G$12,0,10*ROW('Hygiene Data'!G193)))</f>
        <v/>
      </c>
      <c r="DZ199" s="296" t="str">
        <f ca="true">+IF(OFFSET('Hygiene Data'!$G$13,0,10*ROW('Hygiene Data'!G193))="","",OFFSET('Hygiene Data'!$G$13,0,10*ROW('Hygiene Data'!G193)))</f>
        <v/>
      </c>
      <c r="EA199" s="296" t="str">
        <f ca="true">+IF(OFFSET('Hygiene Data'!$H$11,0,10*ROW('Hygiene Data'!H193))="","",OFFSET('Hygiene Data'!$H$11,0,10*ROW('Hygiene Data'!H193)))</f>
        <v/>
      </c>
      <c r="EB199" s="296" t="str">
        <f ca="true">+IF(OFFSET('Hygiene Data'!$H$12,0,10*ROW('Hygiene Data'!H193))="","",OFFSET('Hygiene Data'!$H$12,0,10*ROW('Hygiene Data'!H193)))</f>
        <v/>
      </c>
      <c r="EC199" s="296" t="str">
        <f ca="true">+IF(OFFSET('Hygiene Data'!$H$13,0,10*ROW('Hygiene Data'!H193))="","",OFFSET('Hygiene Data'!$H$13,0,10*ROW('Hygiene Data'!H193)))</f>
        <v/>
      </c>
      <c r="ED199" s="296" t="str">
        <f ca="true">+IF(OFFSET('Hygiene Data'!$I$11,0,10*ROW('Hygiene Data'!I193))="","",OFFSET('Hygiene Data'!$I$11,0,10*ROW('Hygiene Data'!I193)))</f>
        <v/>
      </c>
      <c r="EE199" s="296" t="str">
        <f ca="true">+IF(OFFSET('Hygiene Data'!$I$12,0,10*ROW('Hygiene Data'!I193))="","",OFFSET('Hygiene Data'!$I$12,0,10*ROW('Hygiene Data'!I193)))</f>
        <v/>
      </c>
      <c r="EF199" s="296"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8" t="str">
        <f t="shared" ca="true" si="3"/>
        <v/>
      </c>
      <c r="D200" s="9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6"/>
      <c r="BS200" s="296" t="str">
        <f ca="true">+IF(OFFSET('Water Data'!$D$27,0,10*ROW('Water Data'!D194))="","",OFFSET('Water Data'!$D$27,0,10*ROW('Water Data'!D194)))</f>
        <v/>
      </c>
      <c r="BT200" s="296" t="str">
        <f ca="true">+IF(OFFSET('Water Data'!$D$28,0,10*ROW('Water Data'!D194))="","",OFFSET('Water Data'!$D$28,0,10*ROW('Water Data'!D194)))</f>
        <v/>
      </c>
      <c r="BU200" s="296" t="str">
        <f ca="true">+IF(OFFSET('Water Data'!$D$29,0,10*ROW('Water Data'!D194))="","",OFFSET('Water Data'!$D$29,0,10*ROW('Water Data'!D194)))</f>
        <v/>
      </c>
      <c r="BV200" s="296" t="str">
        <f ca="true">+IF(OFFSET('Water Data'!$E$27,0,10*ROW('Water Data'!E194))="","",OFFSET('Water Data'!$E$27,0,10*ROW('Water Data'!E194)))</f>
        <v/>
      </c>
      <c r="BW200" s="296" t="str">
        <f ca="true">+IF(OFFSET('Water Data'!$E$28,0,10*ROW('Water Data'!E194))="","",OFFSET('Water Data'!$E$28,0,10*ROW('Water Data'!E194)))</f>
        <v/>
      </c>
      <c r="BX200" s="296" t="str">
        <f ca="true">+IF(OFFSET('Water Data'!$E$29,0,10*ROW('Water Data'!E194))="","",OFFSET('Water Data'!$E$29,0,10*ROW('Water Data'!E194)))</f>
        <v/>
      </c>
      <c r="BY200" s="296" t="str">
        <f ca="true">+IF(OFFSET('Water Data'!$F$27,0,10*ROW('Water Data'!F194))="","",OFFSET('Water Data'!$F$27,0,10*ROW('Water Data'!F194)))</f>
        <v/>
      </c>
      <c r="BZ200" s="296" t="str">
        <f ca="true">+IF(OFFSET('Water Data'!$F$28,0,10*ROW('Water Data'!F194))="","",OFFSET('Water Data'!$F$28,0,10*ROW('Water Data'!F194)))</f>
        <v/>
      </c>
      <c r="CA200" s="296" t="str">
        <f ca="true">+IF(OFFSET('Water Data'!$F$29,0,10*ROW('Water Data'!F194))="","",OFFSET('Water Data'!$F$29,0,10*ROW('Water Data'!F194)))</f>
        <v/>
      </c>
      <c r="CB200" s="296" t="str">
        <f ca="true">+IF(OFFSET('Water Data'!$G$27,0,10*ROW('Water Data'!G194))="","",OFFSET('Water Data'!$G$27,0,10*ROW('Water Data'!G194)))</f>
        <v/>
      </c>
      <c r="CC200" s="296" t="str">
        <f ca="true">+IF(OFFSET('Water Data'!$G$28,0,10*ROW('Water Data'!G194))="","",OFFSET('Water Data'!$G$28,0,10*ROW('Water Data'!G194)))</f>
        <v/>
      </c>
      <c r="CD200" s="296" t="str">
        <f ca="true">+IF(OFFSET('Water Data'!$G$29,0,10*ROW('Water Data'!G194))="","",OFFSET('Water Data'!$G$29,0,10*ROW('Water Data'!G194)))</f>
        <v/>
      </c>
      <c r="CE200" s="296" t="str">
        <f ca="true">+IF(OFFSET('Water Data'!$H$27,0,10*ROW('Water Data'!H194))="","",OFFSET('Water Data'!$H$27,0,10*ROW('Water Data'!H194)))</f>
        <v/>
      </c>
      <c r="CF200" s="296" t="str">
        <f ca="true">+IF(OFFSET('Water Data'!$H$28,0,10*ROW('Water Data'!H194))="","",OFFSET('Water Data'!$H$28,0,10*ROW('Water Data'!H194)))</f>
        <v/>
      </c>
      <c r="CG200" s="296" t="str">
        <f ca="true">+IF(OFFSET('Water Data'!$H$29,0,10*ROW('Water Data'!H194))="","",OFFSET('Water Data'!$H$29,0,10*ROW('Water Data'!H194)))</f>
        <v/>
      </c>
      <c r="CH200" s="296" t="str">
        <f ca="true">+IF(OFFSET('Water Data'!$I$27,0,10*ROW('Water Data'!I194))="","",OFFSET('Water Data'!$I$27,0,10*ROW('Water Data'!I194)))</f>
        <v/>
      </c>
      <c r="CI200" s="296" t="str">
        <f ca="true">+IF(OFFSET('Water Data'!$I$28,0,10*ROW('Water Data'!I194))="","",OFFSET('Water Data'!$I$28,0,10*ROW('Water Data'!I194)))</f>
        <v/>
      </c>
      <c r="CJ200" s="296" t="str">
        <f ca="true">+IF(OFFSET('Water Data'!$I$29,0,10*ROW('Water Data'!I194))="","",OFFSET('Water Data'!$I$29,0,10*ROW('Water Data'!I194)))</f>
        <v/>
      </c>
      <c r="CK200" s="296" t="str">
        <f ca="true">+IF(OFFSET('Sanitation Data'!$D$28,0,10*ROW('Sanitation Data'!D194))="","",OFFSET('Sanitation Data'!$D$28,0,10*ROW('Sanitation Data'!D194)))</f>
        <v/>
      </c>
      <c r="CL200" s="296" t="str">
        <f ca="true">+IF(OFFSET('Sanitation Data'!$D$29,0,10*ROW('Sanitation Data'!D194))="","",OFFSET('Sanitation Data'!$D$29,0,10*ROW('Sanitation Data'!D194)))</f>
        <v/>
      </c>
      <c r="CM200" s="296" t="str">
        <f ca="true">+IF(OFFSET('Sanitation Data'!$D$30,0,10*ROW('Sanitation Data'!D194))="","",OFFSET('Sanitation Data'!$D$30,0,10*ROW('Sanitation Data'!D194)))</f>
        <v/>
      </c>
      <c r="CN200" s="296" t="str">
        <f ca="true">+IF(OFFSET('Sanitation Data'!$D$31,0,10*ROW('Sanitation Data'!D194))="","",OFFSET('Sanitation Data'!$D$31,0,10*ROW('Sanitation Data'!D194)))</f>
        <v/>
      </c>
      <c r="CO200" s="296" t="str">
        <f ca="true">+IF(OFFSET('Sanitation Data'!$D$32,0,10*ROW('Sanitation Data'!D194))="","",OFFSET('Sanitation Data'!$D$32,0,10*ROW('Sanitation Data'!D194)))</f>
        <v/>
      </c>
      <c r="CP200" s="296" t="str">
        <f ca="true">+IF(OFFSET('Sanitation Data'!$E$28,0,10*ROW('Sanitation Data'!E194))="","",OFFSET('Sanitation Data'!$E$28,0,10*ROW('Sanitation Data'!E194)))</f>
        <v/>
      </c>
      <c r="CQ200" s="296" t="str">
        <f ca="true">+IF(OFFSET('Sanitation Data'!$E$29,0,10*ROW('Sanitation Data'!E194))="","",OFFSET('Sanitation Data'!$E$29,0,10*ROW('Sanitation Data'!E194)))</f>
        <v/>
      </c>
      <c r="CR200" s="296" t="str">
        <f ca="true">+IF(OFFSET('Sanitation Data'!$E$30,0,10*ROW('Sanitation Data'!E194))="","",OFFSET('Sanitation Data'!$E$30,0,10*ROW('Sanitation Data'!E194)))</f>
        <v/>
      </c>
      <c r="CS200" s="296" t="str">
        <f ca="true">+IF(OFFSET('Sanitation Data'!$E$31,0,10*ROW('Sanitation Data'!E194))="","",OFFSET('Sanitation Data'!$E$31,0,10*ROW('Sanitation Data'!E194)))</f>
        <v/>
      </c>
      <c r="CT200" s="296" t="str">
        <f ca="true">+IF(OFFSET('Sanitation Data'!$E$32,0,10*ROW('Sanitation Data'!E194))="","",OFFSET('Sanitation Data'!$E$32,0,10*ROW('Sanitation Data'!E194)))</f>
        <v/>
      </c>
      <c r="CU200" s="296" t="str">
        <f ca="true">+IF(OFFSET('Sanitation Data'!$F$28,0,10*ROW('Sanitation Data'!F194))="","",OFFSET('Sanitation Data'!$F$28,0,10*ROW('Sanitation Data'!F194)))</f>
        <v/>
      </c>
      <c r="CV200" s="296" t="str">
        <f ca="true">+IF(OFFSET('Sanitation Data'!$F$29,0,10*ROW('Sanitation Data'!F194))="","",OFFSET('Sanitation Data'!$F$29,0,10*ROW('Sanitation Data'!F194)))</f>
        <v/>
      </c>
      <c r="CW200" s="296" t="str">
        <f ca="true">+IF(OFFSET('Sanitation Data'!$F$30,0,10*ROW('Sanitation Data'!F194))="","",OFFSET('Sanitation Data'!$F$30,0,10*ROW('Sanitation Data'!F194)))</f>
        <v/>
      </c>
      <c r="CX200" s="296" t="str">
        <f ca="true">+IF(OFFSET('Sanitation Data'!$F$31,0,10*ROW('Sanitation Data'!F194))="","",OFFSET('Sanitation Data'!$F$31,0,10*ROW('Sanitation Data'!F194)))</f>
        <v/>
      </c>
      <c r="CY200" s="296" t="str">
        <f ca="true">+IF(OFFSET('Sanitation Data'!$F$32,0,10*ROW('Sanitation Data'!F194))="","",OFFSET('Sanitation Data'!$F$32,0,10*ROW('Sanitation Data'!F194)))</f>
        <v/>
      </c>
      <c r="CZ200" s="296" t="str">
        <f ca="true">+IF(OFFSET('Sanitation Data'!$G$28,0,10*ROW('Sanitation Data'!G194))="","",OFFSET('Sanitation Data'!$G$28,0,10*ROW('Sanitation Data'!G194)))</f>
        <v/>
      </c>
      <c r="DA200" s="296" t="str">
        <f ca="true">+IF(OFFSET('Sanitation Data'!$G$29,0,10*ROW('Sanitation Data'!G194))="","",OFFSET('Sanitation Data'!$G$29,0,10*ROW('Sanitation Data'!G194)))</f>
        <v/>
      </c>
      <c r="DB200" s="296" t="str">
        <f ca="true">+IF(OFFSET('Sanitation Data'!$G$30,0,10*ROW('Sanitation Data'!G194))="","",OFFSET('Sanitation Data'!$G$30,0,10*ROW('Sanitation Data'!G194)))</f>
        <v/>
      </c>
      <c r="DC200" s="296" t="str">
        <f ca="true">+IF(OFFSET('Sanitation Data'!$G$31,0,10*ROW('Sanitation Data'!G194))="","",OFFSET('Sanitation Data'!$G$31,0,10*ROW('Sanitation Data'!G194)))</f>
        <v/>
      </c>
      <c r="DD200" s="296" t="str">
        <f ca="true">+IF(OFFSET('Sanitation Data'!$G$32,0,10*ROW('Sanitation Data'!G194))="","",OFFSET('Sanitation Data'!$G$32,0,10*ROW('Sanitation Data'!G194)))</f>
        <v/>
      </c>
      <c r="DE200" s="296" t="str">
        <f ca="true">+IF(OFFSET('Sanitation Data'!$H$28,0,10*ROW('Sanitation Data'!H194))="","",OFFSET('Sanitation Data'!$H$28,0,10*ROW('Sanitation Data'!H194)))</f>
        <v/>
      </c>
      <c r="DF200" s="296" t="str">
        <f ca="true">+IF(OFFSET('Sanitation Data'!$H$29,0,10*ROW('Sanitation Data'!H194))="","",OFFSET('Sanitation Data'!$H$29,0,10*ROW('Sanitation Data'!H194)))</f>
        <v/>
      </c>
      <c r="DG200" s="296" t="str">
        <f ca="true">+IF(OFFSET('Sanitation Data'!$H$30,0,10*ROW('Sanitation Data'!H194))="","",OFFSET('Sanitation Data'!$H$30,0,10*ROW('Sanitation Data'!H194)))</f>
        <v/>
      </c>
      <c r="DH200" s="296" t="str">
        <f ca="true">+IF(OFFSET('Sanitation Data'!$H$31,0,10*ROW('Sanitation Data'!H194))="","",OFFSET('Sanitation Data'!$H$31,0,10*ROW('Sanitation Data'!H194)))</f>
        <v/>
      </c>
      <c r="DI200" s="296" t="str">
        <f ca="true">+IF(OFFSET('Sanitation Data'!$H$32,0,10*ROW('Sanitation Data'!H194))="","",OFFSET('Sanitation Data'!$H$32,0,10*ROW('Sanitation Data'!H194)))</f>
        <v/>
      </c>
      <c r="DJ200" s="296" t="str">
        <f ca="true">+IF(OFFSET('Sanitation Data'!$I$28,0,10*ROW('Sanitation Data'!I194))="","",OFFSET('Sanitation Data'!$I$28,0,10*ROW('Sanitation Data'!I194)))</f>
        <v/>
      </c>
      <c r="DK200" s="296" t="str">
        <f ca="true">+IF(OFFSET('Sanitation Data'!$I$29,0,10*ROW('Sanitation Data'!I194))="","",OFFSET('Sanitation Data'!$I$29,0,10*ROW('Sanitation Data'!I194)))</f>
        <v/>
      </c>
      <c r="DL200" s="296" t="str">
        <f ca="true">+IF(OFFSET('Sanitation Data'!$I$30,0,10*ROW('Sanitation Data'!I194))="","",OFFSET('Sanitation Data'!$I$30,0,10*ROW('Sanitation Data'!I194)))</f>
        <v/>
      </c>
      <c r="DM200" s="296" t="str">
        <f ca="true">+IF(OFFSET('Sanitation Data'!$I$31,0,10*ROW('Sanitation Data'!I194))="","",OFFSET('Sanitation Data'!$I$31,0,10*ROW('Sanitation Data'!I194)))</f>
        <v/>
      </c>
      <c r="DN200" s="296" t="str">
        <f ca="true">+IF(OFFSET('Sanitation Data'!$I$32,0,10*ROW('Sanitation Data'!I194))="","",OFFSET('Sanitation Data'!$I$32,0,10*ROW('Sanitation Data'!I194)))</f>
        <v/>
      </c>
      <c r="DO200" s="296" t="str">
        <f ca="true">+IF(OFFSET('Hygiene Data'!$D$11,0,10*ROW('Hygiene Data'!D194))="","",OFFSET('Hygiene Data'!$D$11,0,10*ROW('Hygiene Data'!D194)))</f>
        <v/>
      </c>
      <c r="DP200" s="296" t="str">
        <f ca="true">+IF(OFFSET('Hygiene Data'!$D$12,0,10*ROW('Hygiene Data'!D194))="","",OFFSET('Hygiene Data'!$D$12,0,10*ROW('Hygiene Data'!D194)))</f>
        <v/>
      </c>
      <c r="DQ200" s="296" t="str">
        <f ca="true">+IF(OFFSET('Hygiene Data'!$D$13,0,10*ROW('Hygiene Data'!D194))="","",OFFSET('Hygiene Data'!$D$13,0,10*ROW('Hygiene Data'!D194)))</f>
        <v/>
      </c>
      <c r="DR200" s="296" t="str">
        <f ca="true">+IF(OFFSET('Hygiene Data'!$E$11,0,10*ROW('Hygiene Data'!E194))="","",OFFSET('Hygiene Data'!$E$11,0,10*ROW('Hygiene Data'!E194)))</f>
        <v/>
      </c>
      <c r="DS200" s="296" t="str">
        <f ca="true">+IF(OFFSET('Hygiene Data'!$E$12,0,10*ROW('Hygiene Data'!E194))="","",OFFSET('Hygiene Data'!$E$12,0,10*ROW('Hygiene Data'!E194)))</f>
        <v/>
      </c>
      <c r="DT200" s="296" t="str">
        <f ca="true">+IF(OFFSET('Hygiene Data'!$E$13,0,10*ROW('Hygiene Data'!E194))="","",OFFSET('Hygiene Data'!$E$13,0,10*ROW('Hygiene Data'!E194)))</f>
        <v/>
      </c>
      <c r="DU200" s="296" t="str">
        <f ca="true">+IF(OFFSET('Hygiene Data'!$F$11,0,10*ROW('Hygiene Data'!F194))="","",OFFSET('Hygiene Data'!$F$11,0,10*ROW('Hygiene Data'!F194)))</f>
        <v/>
      </c>
      <c r="DV200" s="296" t="str">
        <f ca="true">+IF(OFFSET('Hygiene Data'!$F$12,0,10*ROW('Hygiene Data'!F194))="","",OFFSET('Hygiene Data'!$F$12,0,10*ROW('Hygiene Data'!F194)))</f>
        <v/>
      </c>
      <c r="DW200" s="296" t="str">
        <f ca="true">+IF(OFFSET('Hygiene Data'!$F$13,0,10*ROW('Hygiene Data'!F194))="","",OFFSET('Hygiene Data'!$F$13,0,10*ROW('Hygiene Data'!F194)))</f>
        <v/>
      </c>
      <c r="DX200" s="296" t="str">
        <f ca="true">+IF(OFFSET('Hygiene Data'!$G$11,0,10*ROW('Hygiene Data'!G194))="","",OFFSET('Hygiene Data'!$G$11,0,10*ROW('Hygiene Data'!G194)))</f>
        <v/>
      </c>
      <c r="DY200" s="296" t="str">
        <f ca="true">+IF(OFFSET('Hygiene Data'!$G$12,0,10*ROW('Hygiene Data'!G194))="","",OFFSET('Hygiene Data'!$G$12,0,10*ROW('Hygiene Data'!G194)))</f>
        <v/>
      </c>
      <c r="DZ200" s="296" t="str">
        <f ca="true">+IF(OFFSET('Hygiene Data'!$G$13,0,10*ROW('Hygiene Data'!G194))="","",OFFSET('Hygiene Data'!$G$13,0,10*ROW('Hygiene Data'!G194)))</f>
        <v/>
      </c>
      <c r="EA200" s="296" t="str">
        <f ca="true">+IF(OFFSET('Hygiene Data'!$H$11,0,10*ROW('Hygiene Data'!H194))="","",OFFSET('Hygiene Data'!$H$11,0,10*ROW('Hygiene Data'!H194)))</f>
        <v/>
      </c>
      <c r="EB200" s="296" t="str">
        <f ca="true">+IF(OFFSET('Hygiene Data'!$H$12,0,10*ROW('Hygiene Data'!H194))="","",OFFSET('Hygiene Data'!$H$12,0,10*ROW('Hygiene Data'!H194)))</f>
        <v/>
      </c>
      <c r="EC200" s="296" t="str">
        <f ca="true">+IF(OFFSET('Hygiene Data'!$H$13,0,10*ROW('Hygiene Data'!H194))="","",OFFSET('Hygiene Data'!$H$13,0,10*ROW('Hygiene Data'!H194)))</f>
        <v/>
      </c>
      <c r="ED200" s="296" t="str">
        <f ca="true">+IF(OFFSET('Hygiene Data'!$I$11,0,10*ROW('Hygiene Data'!I194))="","",OFFSET('Hygiene Data'!$I$11,0,10*ROW('Hygiene Data'!I194)))</f>
        <v/>
      </c>
      <c r="EE200" s="296" t="str">
        <f ca="true">+IF(OFFSET('Hygiene Data'!$I$12,0,10*ROW('Hygiene Data'!I194))="","",OFFSET('Hygiene Data'!$I$12,0,10*ROW('Hygiene Data'!I194)))</f>
        <v/>
      </c>
      <c r="EF200" s="296"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8" t="str">
        <f t="shared" ca="true" si="3"/>
        <v/>
      </c>
      <c r="D201" s="9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6"/>
      <c r="BS201" s="296" t="str">
        <f ca="true">+IF(OFFSET('Water Data'!$D$27,0,10*ROW('Water Data'!D195))="","",OFFSET('Water Data'!$D$27,0,10*ROW('Water Data'!D195)))</f>
        <v/>
      </c>
      <c r="BT201" s="296" t="str">
        <f ca="true">+IF(OFFSET('Water Data'!$D$28,0,10*ROW('Water Data'!D195))="","",OFFSET('Water Data'!$D$28,0,10*ROW('Water Data'!D195)))</f>
        <v/>
      </c>
      <c r="BU201" s="296" t="str">
        <f ca="true">+IF(OFFSET('Water Data'!$D$29,0,10*ROW('Water Data'!D195))="","",OFFSET('Water Data'!$D$29,0,10*ROW('Water Data'!D195)))</f>
        <v/>
      </c>
      <c r="BV201" s="296" t="str">
        <f ca="true">+IF(OFFSET('Water Data'!$E$27,0,10*ROW('Water Data'!E195))="","",OFFSET('Water Data'!$E$27,0,10*ROW('Water Data'!E195)))</f>
        <v/>
      </c>
      <c r="BW201" s="296" t="str">
        <f ca="true">+IF(OFFSET('Water Data'!$E$28,0,10*ROW('Water Data'!E195))="","",OFFSET('Water Data'!$E$28,0,10*ROW('Water Data'!E195)))</f>
        <v/>
      </c>
      <c r="BX201" s="296" t="str">
        <f ca="true">+IF(OFFSET('Water Data'!$E$29,0,10*ROW('Water Data'!E195))="","",OFFSET('Water Data'!$E$29,0,10*ROW('Water Data'!E195)))</f>
        <v/>
      </c>
      <c r="BY201" s="296" t="str">
        <f ca="true">+IF(OFFSET('Water Data'!$F$27,0,10*ROW('Water Data'!F195))="","",OFFSET('Water Data'!$F$27,0,10*ROW('Water Data'!F195)))</f>
        <v/>
      </c>
      <c r="BZ201" s="296" t="str">
        <f ca="true">+IF(OFFSET('Water Data'!$F$28,0,10*ROW('Water Data'!F195))="","",OFFSET('Water Data'!$F$28,0,10*ROW('Water Data'!F195)))</f>
        <v/>
      </c>
      <c r="CA201" s="296" t="str">
        <f ca="true">+IF(OFFSET('Water Data'!$F$29,0,10*ROW('Water Data'!F195))="","",OFFSET('Water Data'!$F$29,0,10*ROW('Water Data'!F195)))</f>
        <v/>
      </c>
      <c r="CB201" s="296" t="str">
        <f ca="true">+IF(OFFSET('Water Data'!$G$27,0,10*ROW('Water Data'!G195))="","",OFFSET('Water Data'!$G$27,0,10*ROW('Water Data'!G195)))</f>
        <v/>
      </c>
      <c r="CC201" s="296" t="str">
        <f ca="true">+IF(OFFSET('Water Data'!$G$28,0,10*ROW('Water Data'!G195))="","",OFFSET('Water Data'!$G$28,0,10*ROW('Water Data'!G195)))</f>
        <v/>
      </c>
      <c r="CD201" s="296" t="str">
        <f ca="true">+IF(OFFSET('Water Data'!$G$29,0,10*ROW('Water Data'!G195))="","",OFFSET('Water Data'!$G$29,0,10*ROW('Water Data'!G195)))</f>
        <v/>
      </c>
      <c r="CE201" s="296" t="str">
        <f ca="true">+IF(OFFSET('Water Data'!$H$27,0,10*ROW('Water Data'!H195))="","",OFFSET('Water Data'!$H$27,0,10*ROW('Water Data'!H195)))</f>
        <v/>
      </c>
      <c r="CF201" s="296" t="str">
        <f ca="true">+IF(OFFSET('Water Data'!$H$28,0,10*ROW('Water Data'!H195))="","",OFFSET('Water Data'!$H$28,0,10*ROW('Water Data'!H195)))</f>
        <v/>
      </c>
      <c r="CG201" s="296" t="str">
        <f ca="true">+IF(OFFSET('Water Data'!$H$29,0,10*ROW('Water Data'!H195))="","",OFFSET('Water Data'!$H$29,0,10*ROW('Water Data'!H195)))</f>
        <v/>
      </c>
      <c r="CH201" s="296" t="str">
        <f ca="true">+IF(OFFSET('Water Data'!$I$27,0,10*ROW('Water Data'!I195))="","",OFFSET('Water Data'!$I$27,0,10*ROW('Water Data'!I195)))</f>
        <v/>
      </c>
      <c r="CI201" s="296" t="str">
        <f ca="true">+IF(OFFSET('Water Data'!$I$28,0,10*ROW('Water Data'!I195))="","",OFFSET('Water Data'!$I$28,0,10*ROW('Water Data'!I195)))</f>
        <v/>
      </c>
      <c r="CJ201" s="296" t="str">
        <f ca="true">+IF(OFFSET('Water Data'!$I$29,0,10*ROW('Water Data'!I195))="","",OFFSET('Water Data'!$I$29,0,10*ROW('Water Data'!I195)))</f>
        <v/>
      </c>
      <c r="CK201" s="296" t="str">
        <f ca="true">+IF(OFFSET('Sanitation Data'!$D$28,0,10*ROW('Sanitation Data'!D195))="","",OFFSET('Sanitation Data'!$D$28,0,10*ROW('Sanitation Data'!D195)))</f>
        <v/>
      </c>
      <c r="CL201" s="296" t="str">
        <f ca="true">+IF(OFFSET('Sanitation Data'!$D$29,0,10*ROW('Sanitation Data'!D195))="","",OFFSET('Sanitation Data'!$D$29,0,10*ROW('Sanitation Data'!D195)))</f>
        <v/>
      </c>
      <c r="CM201" s="296" t="str">
        <f ca="true">+IF(OFFSET('Sanitation Data'!$D$30,0,10*ROW('Sanitation Data'!D195))="","",OFFSET('Sanitation Data'!$D$30,0,10*ROW('Sanitation Data'!D195)))</f>
        <v/>
      </c>
      <c r="CN201" s="296" t="str">
        <f ca="true">+IF(OFFSET('Sanitation Data'!$D$31,0,10*ROW('Sanitation Data'!D195))="","",OFFSET('Sanitation Data'!$D$31,0,10*ROW('Sanitation Data'!D195)))</f>
        <v/>
      </c>
      <c r="CO201" s="296" t="str">
        <f ca="true">+IF(OFFSET('Sanitation Data'!$D$32,0,10*ROW('Sanitation Data'!D195))="","",OFFSET('Sanitation Data'!$D$32,0,10*ROW('Sanitation Data'!D195)))</f>
        <v/>
      </c>
      <c r="CP201" s="296" t="str">
        <f ca="true">+IF(OFFSET('Sanitation Data'!$E$28,0,10*ROW('Sanitation Data'!E195))="","",OFFSET('Sanitation Data'!$E$28,0,10*ROW('Sanitation Data'!E195)))</f>
        <v/>
      </c>
      <c r="CQ201" s="296" t="str">
        <f ca="true">+IF(OFFSET('Sanitation Data'!$E$29,0,10*ROW('Sanitation Data'!E195))="","",OFFSET('Sanitation Data'!$E$29,0,10*ROW('Sanitation Data'!E195)))</f>
        <v/>
      </c>
      <c r="CR201" s="296" t="str">
        <f ca="true">+IF(OFFSET('Sanitation Data'!$E$30,0,10*ROW('Sanitation Data'!E195))="","",OFFSET('Sanitation Data'!$E$30,0,10*ROW('Sanitation Data'!E195)))</f>
        <v/>
      </c>
      <c r="CS201" s="296" t="str">
        <f ca="true">+IF(OFFSET('Sanitation Data'!$E$31,0,10*ROW('Sanitation Data'!E195))="","",OFFSET('Sanitation Data'!$E$31,0,10*ROW('Sanitation Data'!E195)))</f>
        <v/>
      </c>
      <c r="CT201" s="296" t="str">
        <f ca="true">+IF(OFFSET('Sanitation Data'!$E$32,0,10*ROW('Sanitation Data'!E195))="","",OFFSET('Sanitation Data'!$E$32,0,10*ROW('Sanitation Data'!E195)))</f>
        <v/>
      </c>
      <c r="CU201" s="296" t="str">
        <f ca="true">+IF(OFFSET('Sanitation Data'!$F$28,0,10*ROW('Sanitation Data'!F195))="","",OFFSET('Sanitation Data'!$F$28,0,10*ROW('Sanitation Data'!F195)))</f>
        <v/>
      </c>
      <c r="CV201" s="296" t="str">
        <f ca="true">+IF(OFFSET('Sanitation Data'!$F$29,0,10*ROW('Sanitation Data'!F195))="","",OFFSET('Sanitation Data'!$F$29,0,10*ROW('Sanitation Data'!F195)))</f>
        <v/>
      </c>
      <c r="CW201" s="296" t="str">
        <f ca="true">+IF(OFFSET('Sanitation Data'!$F$30,0,10*ROW('Sanitation Data'!F195))="","",OFFSET('Sanitation Data'!$F$30,0,10*ROW('Sanitation Data'!F195)))</f>
        <v/>
      </c>
      <c r="CX201" s="296" t="str">
        <f ca="true">+IF(OFFSET('Sanitation Data'!$F$31,0,10*ROW('Sanitation Data'!F195))="","",OFFSET('Sanitation Data'!$F$31,0,10*ROW('Sanitation Data'!F195)))</f>
        <v/>
      </c>
      <c r="CY201" s="296" t="str">
        <f ca="true">+IF(OFFSET('Sanitation Data'!$F$32,0,10*ROW('Sanitation Data'!F195))="","",OFFSET('Sanitation Data'!$F$32,0,10*ROW('Sanitation Data'!F195)))</f>
        <v/>
      </c>
      <c r="CZ201" s="296" t="str">
        <f ca="true">+IF(OFFSET('Sanitation Data'!$G$28,0,10*ROW('Sanitation Data'!G195))="","",OFFSET('Sanitation Data'!$G$28,0,10*ROW('Sanitation Data'!G195)))</f>
        <v/>
      </c>
      <c r="DA201" s="296" t="str">
        <f ca="true">+IF(OFFSET('Sanitation Data'!$G$29,0,10*ROW('Sanitation Data'!G195))="","",OFFSET('Sanitation Data'!$G$29,0,10*ROW('Sanitation Data'!G195)))</f>
        <v/>
      </c>
      <c r="DB201" s="296" t="str">
        <f ca="true">+IF(OFFSET('Sanitation Data'!$G$30,0,10*ROW('Sanitation Data'!G195))="","",OFFSET('Sanitation Data'!$G$30,0,10*ROW('Sanitation Data'!G195)))</f>
        <v/>
      </c>
      <c r="DC201" s="296" t="str">
        <f ca="true">+IF(OFFSET('Sanitation Data'!$G$31,0,10*ROW('Sanitation Data'!G195))="","",OFFSET('Sanitation Data'!$G$31,0,10*ROW('Sanitation Data'!G195)))</f>
        <v/>
      </c>
      <c r="DD201" s="296" t="str">
        <f ca="true">+IF(OFFSET('Sanitation Data'!$G$32,0,10*ROW('Sanitation Data'!G195))="","",OFFSET('Sanitation Data'!$G$32,0,10*ROW('Sanitation Data'!G195)))</f>
        <v/>
      </c>
      <c r="DE201" s="296" t="str">
        <f ca="true">+IF(OFFSET('Sanitation Data'!$H$28,0,10*ROW('Sanitation Data'!H195))="","",OFFSET('Sanitation Data'!$H$28,0,10*ROW('Sanitation Data'!H195)))</f>
        <v/>
      </c>
      <c r="DF201" s="296" t="str">
        <f ca="true">+IF(OFFSET('Sanitation Data'!$H$29,0,10*ROW('Sanitation Data'!H195))="","",OFFSET('Sanitation Data'!$H$29,0,10*ROW('Sanitation Data'!H195)))</f>
        <v/>
      </c>
      <c r="DG201" s="296" t="str">
        <f ca="true">+IF(OFFSET('Sanitation Data'!$H$30,0,10*ROW('Sanitation Data'!H195))="","",OFFSET('Sanitation Data'!$H$30,0,10*ROW('Sanitation Data'!H195)))</f>
        <v/>
      </c>
      <c r="DH201" s="296" t="str">
        <f ca="true">+IF(OFFSET('Sanitation Data'!$H$31,0,10*ROW('Sanitation Data'!H195))="","",OFFSET('Sanitation Data'!$H$31,0,10*ROW('Sanitation Data'!H195)))</f>
        <v/>
      </c>
      <c r="DI201" s="296" t="str">
        <f ca="true">+IF(OFFSET('Sanitation Data'!$H$32,0,10*ROW('Sanitation Data'!H195))="","",OFFSET('Sanitation Data'!$H$32,0,10*ROW('Sanitation Data'!H195)))</f>
        <v/>
      </c>
      <c r="DJ201" s="296" t="str">
        <f ca="true">+IF(OFFSET('Sanitation Data'!$I$28,0,10*ROW('Sanitation Data'!I195))="","",OFFSET('Sanitation Data'!$I$28,0,10*ROW('Sanitation Data'!I195)))</f>
        <v/>
      </c>
      <c r="DK201" s="296" t="str">
        <f ca="true">+IF(OFFSET('Sanitation Data'!$I$29,0,10*ROW('Sanitation Data'!I195))="","",OFFSET('Sanitation Data'!$I$29,0,10*ROW('Sanitation Data'!I195)))</f>
        <v/>
      </c>
      <c r="DL201" s="296" t="str">
        <f ca="true">+IF(OFFSET('Sanitation Data'!$I$30,0,10*ROW('Sanitation Data'!I195))="","",OFFSET('Sanitation Data'!$I$30,0,10*ROW('Sanitation Data'!I195)))</f>
        <v/>
      </c>
      <c r="DM201" s="296" t="str">
        <f ca="true">+IF(OFFSET('Sanitation Data'!$I$31,0,10*ROW('Sanitation Data'!I195))="","",OFFSET('Sanitation Data'!$I$31,0,10*ROW('Sanitation Data'!I195)))</f>
        <v/>
      </c>
      <c r="DN201" s="296" t="str">
        <f ca="true">+IF(OFFSET('Sanitation Data'!$I$32,0,10*ROW('Sanitation Data'!I195))="","",OFFSET('Sanitation Data'!$I$32,0,10*ROW('Sanitation Data'!I195)))</f>
        <v/>
      </c>
      <c r="DO201" s="296" t="str">
        <f ca="true">+IF(OFFSET('Hygiene Data'!$D$11,0,10*ROW('Hygiene Data'!D195))="","",OFFSET('Hygiene Data'!$D$11,0,10*ROW('Hygiene Data'!D195)))</f>
        <v/>
      </c>
      <c r="DP201" s="296" t="str">
        <f ca="true">+IF(OFFSET('Hygiene Data'!$D$12,0,10*ROW('Hygiene Data'!D195))="","",OFFSET('Hygiene Data'!$D$12,0,10*ROW('Hygiene Data'!D195)))</f>
        <v/>
      </c>
      <c r="DQ201" s="296" t="str">
        <f ca="true">+IF(OFFSET('Hygiene Data'!$D$13,0,10*ROW('Hygiene Data'!D195))="","",OFFSET('Hygiene Data'!$D$13,0,10*ROW('Hygiene Data'!D195)))</f>
        <v/>
      </c>
      <c r="DR201" s="296" t="str">
        <f ca="true">+IF(OFFSET('Hygiene Data'!$E$11,0,10*ROW('Hygiene Data'!E195))="","",OFFSET('Hygiene Data'!$E$11,0,10*ROW('Hygiene Data'!E195)))</f>
        <v/>
      </c>
      <c r="DS201" s="296" t="str">
        <f ca="true">+IF(OFFSET('Hygiene Data'!$E$12,0,10*ROW('Hygiene Data'!E195))="","",OFFSET('Hygiene Data'!$E$12,0,10*ROW('Hygiene Data'!E195)))</f>
        <v/>
      </c>
      <c r="DT201" s="296" t="str">
        <f ca="true">+IF(OFFSET('Hygiene Data'!$E$13,0,10*ROW('Hygiene Data'!E195))="","",OFFSET('Hygiene Data'!$E$13,0,10*ROW('Hygiene Data'!E195)))</f>
        <v/>
      </c>
      <c r="DU201" s="296" t="str">
        <f ca="true">+IF(OFFSET('Hygiene Data'!$F$11,0,10*ROW('Hygiene Data'!F195))="","",OFFSET('Hygiene Data'!$F$11,0,10*ROW('Hygiene Data'!F195)))</f>
        <v/>
      </c>
      <c r="DV201" s="296" t="str">
        <f ca="true">+IF(OFFSET('Hygiene Data'!$F$12,0,10*ROW('Hygiene Data'!F195))="","",OFFSET('Hygiene Data'!$F$12,0,10*ROW('Hygiene Data'!F195)))</f>
        <v/>
      </c>
      <c r="DW201" s="296" t="str">
        <f ca="true">+IF(OFFSET('Hygiene Data'!$F$13,0,10*ROW('Hygiene Data'!F195))="","",OFFSET('Hygiene Data'!$F$13,0,10*ROW('Hygiene Data'!F195)))</f>
        <v/>
      </c>
      <c r="DX201" s="296" t="str">
        <f ca="true">+IF(OFFSET('Hygiene Data'!$G$11,0,10*ROW('Hygiene Data'!G195))="","",OFFSET('Hygiene Data'!$G$11,0,10*ROW('Hygiene Data'!G195)))</f>
        <v/>
      </c>
      <c r="DY201" s="296" t="str">
        <f ca="true">+IF(OFFSET('Hygiene Data'!$G$12,0,10*ROW('Hygiene Data'!G195))="","",OFFSET('Hygiene Data'!$G$12,0,10*ROW('Hygiene Data'!G195)))</f>
        <v/>
      </c>
      <c r="DZ201" s="296" t="str">
        <f ca="true">+IF(OFFSET('Hygiene Data'!$G$13,0,10*ROW('Hygiene Data'!G195))="","",OFFSET('Hygiene Data'!$G$13,0,10*ROW('Hygiene Data'!G195)))</f>
        <v/>
      </c>
      <c r="EA201" s="296" t="str">
        <f ca="true">+IF(OFFSET('Hygiene Data'!$H$11,0,10*ROW('Hygiene Data'!H195))="","",OFFSET('Hygiene Data'!$H$11,0,10*ROW('Hygiene Data'!H195)))</f>
        <v/>
      </c>
      <c r="EB201" s="296" t="str">
        <f ca="true">+IF(OFFSET('Hygiene Data'!$H$12,0,10*ROW('Hygiene Data'!H195))="","",OFFSET('Hygiene Data'!$H$12,0,10*ROW('Hygiene Data'!H195)))</f>
        <v/>
      </c>
      <c r="EC201" s="296" t="str">
        <f ca="true">+IF(OFFSET('Hygiene Data'!$H$13,0,10*ROW('Hygiene Data'!H195))="","",OFFSET('Hygiene Data'!$H$13,0,10*ROW('Hygiene Data'!H195)))</f>
        <v/>
      </c>
      <c r="ED201" s="296" t="str">
        <f ca="true">+IF(OFFSET('Hygiene Data'!$I$11,0,10*ROW('Hygiene Data'!I195))="","",OFFSET('Hygiene Data'!$I$11,0,10*ROW('Hygiene Data'!I195)))</f>
        <v/>
      </c>
      <c r="EE201" s="296" t="str">
        <f ca="true">+IF(OFFSET('Hygiene Data'!$I$12,0,10*ROW('Hygiene Data'!I195))="","",OFFSET('Hygiene Data'!$I$12,0,10*ROW('Hygiene Data'!I195)))</f>
        <v/>
      </c>
      <c r="EF201" s="296"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8" t="str">
        <f t="shared" ca="true" si="3"/>
        <v/>
      </c>
      <c r="D202" s="9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6"/>
      <c r="BS202" s="296" t="str">
        <f ca="true">+IF(OFFSET('Water Data'!$D$27,0,10*ROW('Water Data'!D196))="","",OFFSET('Water Data'!$D$27,0,10*ROW('Water Data'!D196)))</f>
        <v/>
      </c>
      <c r="BT202" s="296" t="str">
        <f ca="true">+IF(OFFSET('Water Data'!$D$28,0,10*ROW('Water Data'!D196))="","",OFFSET('Water Data'!$D$28,0,10*ROW('Water Data'!D196)))</f>
        <v/>
      </c>
      <c r="BU202" s="296" t="str">
        <f ca="true">+IF(OFFSET('Water Data'!$D$29,0,10*ROW('Water Data'!D196))="","",OFFSET('Water Data'!$D$29,0,10*ROW('Water Data'!D196)))</f>
        <v/>
      </c>
      <c r="BV202" s="296" t="str">
        <f ca="true">+IF(OFFSET('Water Data'!$E$27,0,10*ROW('Water Data'!E196))="","",OFFSET('Water Data'!$E$27,0,10*ROW('Water Data'!E196)))</f>
        <v/>
      </c>
      <c r="BW202" s="296" t="str">
        <f ca="true">+IF(OFFSET('Water Data'!$E$28,0,10*ROW('Water Data'!E196))="","",OFFSET('Water Data'!$E$28,0,10*ROW('Water Data'!E196)))</f>
        <v/>
      </c>
      <c r="BX202" s="296" t="str">
        <f ca="true">+IF(OFFSET('Water Data'!$E$29,0,10*ROW('Water Data'!E196))="","",OFFSET('Water Data'!$E$29,0,10*ROW('Water Data'!E196)))</f>
        <v/>
      </c>
      <c r="BY202" s="296" t="str">
        <f ca="true">+IF(OFFSET('Water Data'!$F$27,0,10*ROW('Water Data'!F196))="","",OFFSET('Water Data'!$F$27,0,10*ROW('Water Data'!F196)))</f>
        <v/>
      </c>
      <c r="BZ202" s="296" t="str">
        <f ca="true">+IF(OFFSET('Water Data'!$F$28,0,10*ROW('Water Data'!F196))="","",OFFSET('Water Data'!$F$28,0,10*ROW('Water Data'!F196)))</f>
        <v/>
      </c>
      <c r="CA202" s="296" t="str">
        <f ca="true">+IF(OFFSET('Water Data'!$F$29,0,10*ROW('Water Data'!F196))="","",OFFSET('Water Data'!$F$29,0,10*ROW('Water Data'!F196)))</f>
        <v/>
      </c>
      <c r="CB202" s="296" t="str">
        <f ca="true">+IF(OFFSET('Water Data'!$G$27,0,10*ROW('Water Data'!G196))="","",OFFSET('Water Data'!$G$27,0,10*ROW('Water Data'!G196)))</f>
        <v/>
      </c>
      <c r="CC202" s="296" t="str">
        <f ca="true">+IF(OFFSET('Water Data'!$G$28,0,10*ROW('Water Data'!G196))="","",OFFSET('Water Data'!$G$28,0,10*ROW('Water Data'!G196)))</f>
        <v/>
      </c>
      <c r="CD202" s="296" t="str">
        <f ca="true">+IF(OFFSET('Water Data'!$G$29,0,10*ROW('Water Data'!G196))="","",OFFSET('Water Data'!$G$29,0,10*ROW('Water Data'!G196)))</f>
        <v/>
      </c>
      <c r="CE202" s="296" t="str">
        <f ca="true">+IF(OFFSET('Water Data'!$H$27,0,10*ROW('Water Data'!H196))="","",OFFSET('Water Data'!$H$27,0,10*ROW('Water Data'!H196)))</f>
        <v/>
      </c>
      <c r="CF202" s="296" t="str">
        <f ca="true">+IF(OFFSET('Water Data'!$H$28,0,10*ROW('Water Data'!H196))="","",OFFSET('Water Data'!$H$28,0,10*ROW('Water Data'!H196)))</f>
        <v/>
      </c>
      <c r="CG202" s="296" t="str">
        <f ca="true">+IF(OFFSET('Water Data'!$H$29,0,10*ROW('Water Data'!H196))="","",OFFSET('Water Data'!$H$29,0,10*ROW('Water Data'!H196)))</f>
        <v/>
      </c>
      <c r="CH202" s="296" t="str">
        <f ca="true">+IF(OFFSET('Water Data'!$I$27,0,10*ROW('Water Data'!I196))="","",OFFSET('Water Data'!$I$27,0,10*ROW('Water Data'!I196)))</f>
        <v/>
      </c>
      <c r="CI202" s="296" t="str">
        <f ca="true">+IF(OFFSET('Water Data'!$I$28,0,10*ROW('Water Data'!I196))="","",OFFSET('Water Data'!$I$28,0,10*ROW('Water Data'!I196)))</f>
        <v/>
      </c>
      <c r="CJ202" s="296" t="str">
        <f ca="true">+IF(OFFSET('Water Data'!$I$29,0,10*ROW('Water Data'!I196))="","",OFFSET('Water Data'!$I$29,0,10*ROW('Water Data'!I196)))</f>
        <v/>
      </c>
      <c r="CK202" s="296" t="str">
        <f ca="true">+IF(OFFSET('Sanitation Data'!$D$28,0,10*ROW('Sanitation Data'!D196))="","",OFFSET('Sanitation Data'!$D$28,0,10*ROW('Sanitation Data'!D196)))</f>
        <v/>
      </c>
      <c r="CL202" s="296" t="str">
        <f ca="true">+IF(OFFSET('Sanitation Data'!$D$29,0,10*ROW('Sanitation Data'!D196))="","",OFFSET('Sanitation Data'!$D$29,0,10*ROW('Sanitation Data'!D196)))</f>
        <v/>
      </c>
      <c r="CM202" s="296" t="str">
        <f ca="true">+IF(OFFSET('Sanitation Data'!$D$30,0,10*ROW('Sanitation Data'!D196))="","",OFFSET('Sanitation Data'!$D$30,0,10*ROW('Sanitation Data'!D196)))</f>
        <v/>
      </c>
      <c r="CN202" s="296" t="str">
        <f ca="true">+IF(OFFSET('Sanitation Data'!$D$31,0,10*ROW('Sanitation Data'!D196))="","",OFFSET('Sanitation Data'!$D$31,0,10*ROW('Sanitation Data'!D196)))</f>
        <v/>
      </c>
      <c r="CO202" s="296" t="str">
        <f ca="true">+IF(OFFSET('Sanitation Data'!$D$32,0,10*ROW('Sanitation Data'!D196))="","",OFFSET('Sanitation Data'!$D$32,0,10*ROW('Sanitation Data'!D196)))</f>
        <v/>
      </c>
      <c r="CP202" s="296" t="str">
        <f ca="true">+IF(OFFSET('Sanitation Data'!$E$28,0,10*ROW('Sanitation Data'!E196))="","",OFFSET('Sanitation Data'!$E$28,0,10*ROW('Sanitation Data'!E196)))</f>
        <v/>
      </c>
      <c r="CQ202" s="296" t="str">
        <f ca="true">+IF(OFFSET('Sanitation Data'!$E$29,0,10*ROW('Sanitation Data'!E196))="","",OFFSET('Sanitation Data'!$E$29,0,10*ROW('Sanitation Data'!E196)))</f>
        <v/>
      </c>
      <c r="CR202" s="296" t="str">
        <f ca="true">+IF(OFFSET('Sanitation Data'!$E$30,0,10*ROW('Sanitation Data'!E196))="","",OFFSET('Sanitation Data'!$E$30,0,10*ROW('Sanitation Data'!E196)))</f>
        <v/>
      </c>
      <c r="CS202" s="296" t="str">
        <f ca="true">+IF(OFFSET('Sanitation Data'!$E$31,0,10*ROW('Sanitation Data'!E196))="","",OFFSET('Sanitation Data'!$E$31,0,10*ROW('Sanitation Data'!E196)))</f>
        <v/>
      </c>
      <c r="CT202" s="296" t="str">
        <f ca="true">+IF(OFFSET('Sanitation Data'!$E$32,0,10*ROW('Sanitation Data'!E196))="","",OFFSET('Sanitation Data'!$E$32,0,10*ROW('Sanitation Data'!E196)))</f>
        <v/>
      </c>
      <c r="CU202" s="296" t="str">
        <f ca="true">+IF(OFFSET('Sanitation Data'!$F$28,0,10*ROW('Sanitation Data'!F196))="","",OFFSET('Sanitation Data'!$F$28,0,10*ROW('Sanitation Data'!F196)))</f>
        <v/>
      </c>
      <c r="CV202" s="296" t="str">
        <f ca="true">+IF(OFFSET('Sanitation Data'!$F$29,0,10*ROW('Sanitation Data'!F196))="","",OFFSET('Sanitation Data'!$F$29,0,10*ROW('Sanitation Data'!F196)))</f>
        <v/>
      </c>
      <c r="CW202" s="296" t="str">
        <f ca="true">+IF(OFFSET('Sanitation Data'!$F$30,0,10*ROW('Sanitation Data'!F196))="","",OFFSET('Sanitation Data'!$F$30,0,10*ROW('Sanitation Data'!F196)))</f>
        <v/>
      </c>
      <c r="CX202" s="296" t="str">
        <f ca="true">+IF(OFFSET('Sanitation Data'!$F$31,0,10*ROW('Sanitation Data'!F196))="","",OFFSET('Sanitation Data'!$F$31,0,10*ROW('Sanitation Data'!F196)))</f>
        <v/>
      </c>
      <c r="CY202" s="296" t="str">
        <f ca="true">+IF(OFFSET('Sanitation Data'!$F$32,0,10*ROW('Sanitation Data'!F196))="","",OFFSET('Sanitation Data'!$F$32,0,10*ROW('Sanitation Data'!F196)))</f>
        <v/>
      </c>
      <c r="CZ202" s="296" t="str">
        <f ca="true">+IF(OFFSET('Sanitation Data'!$G$28,0,10*ROW('Sanitation Data'!G196))="","",OFFSET('Sanitation Data'!$G$28,0,10*ROW('Sanitation Data'!G196)))</f>
        <v/>
      </c>
      <c r="DA202" s="296" t="str">
        <f ca="true">+IF(OFFSET('Sanitation Data'!$G$29,0,10*ROW('Sanitation Data'!G196))="","",OFFSET('Sanitation Data'!$G$29,0,10*ROW('Sanitation Data'!G196)))</f>
        <v/>
      </c>
      <c r="DB202" s="296" t="str">
        <f ca="true">+IF(OFFSET('Sanitation Data'!$G$30,0,10*ROW('Sanitation Data'!G196))="","",OFFSET('Sanitation Data'!$G$30,0,10*ROW('Sanitation Data'!G196)))</f>
        <v/>
      </c>
      <c r="DC202" s="296" t="str">
        <f ca="true">+IF(OFFSET('Sanitation Data'!$G$31,0,10*ROW('Sanitation Data'!G196))="","",OFFSET('Sanitation Data'!$G$31,0,10*ROW('Sanitation Data'!G196)))</f>
        <v/>
      </c>
      <c r="DD202" s="296" t="str">
        <f ca="true">+IF(OFFSET('Sanitation Data'!$G$32,0,10*ROW('Sanitation Data'!G196))="","",OFFSET('Sanitation Data'!$G$32,0,10*ROW('Sanitation Data'!G196)))</f>
        <v/>
      </c>
      <c r="DE202" s="296" t="str">
        <f ca="true">+IF(OFFSET('Sanitation Data'!$H$28,0,10*ROW('Sanitation Data'!H196))="","",OFFSET('Sanitation Data'!$H$28,0,10*ROW('Sanitation Data'!H196)))</f>
        <v/>
      </c>
      <c r="DF202" s="296" t="str">
        <f ca="true">+IF(OFFSET('Sanitation Data'!$H$29,0,10*ROW('Sanitation Data'!H196))="","",OFFSET('Sanitation Data'!$H$29,0,10*ROW('Sanitation Data'!H196)))</f>
        <v/>
      </c>
      <c r="DG202" s="296" t="str">
        <f ca="true">+IF(OFFSET('Sanitation Data'!$H$30,0,10*ROW('Sanitation Data'!H196))="","",OFFSET('Sanitation Data'!$H$30,0,10*ROW('Sanitation Data'!H196)))</f>
        <v/>
      </c>
      <c r="DH202" s="296" t="str">
        <f ca="true">+IF(OFFSET('Sanitation Data'!$H$31,0,10*ROW('Sanitation Data'!H196))="","",OFFSET('Sanitation Data'!$H$31,0,10*ROW('Sanitation Data'!H196)))</f>
        <v/>
      </c>
      <c r="DI202" s="296" t="str">
        <f ca="true">+IF(OFFSET('Sanitation Data'!$H$32,0,10*ROW('Sanitation Data'!H196))="","",OFFSET('Sanitation Data'!$H$32,0,10*ROW('Sanitation Data'!H196)))</f>
        <v/>
      </c>
      <c r="DJ202" s="296" t="str">
        <f ca="true">+IF(OFFSET('Sanitation Data'!$I$28,0,10*ROW('Sanitation Data'!I196))="","",OFFSET('Sanitation Data'!$I$28,0,10*ROW('Sanitation Data'!I196)))</f>
        <v/>
      </c>
      <c r="DK202" s="296" t="str">
        <f ca="true">+IF(OFFSET('Sanitation Data'!$I$29,0,10*ROW('Sanitation Data'!I196))="","",OFFSET('Sanitation Data'!$I$29,0,10*ROW('Sanitation Data'!I196)))</f>
        <v/>
      </c>
      <c r="DL202" s="296" t="str">
        <f ca="true">+IF(OFFSET('Sanitation Data'!$I$30,0,10*ROW('Sanitation Data'!I196))="","",OFFSET('Sanitation Data'!$I$30,0,10*ROW('Sanitation Data'!I196)))</f>
        <v/>
      </c>
      <c r="DM202" s="296" t="str">
        <f ca="true">+IF(OFFSET('Sanitation Data'!$I$31,0,10*ROW('Sanitation Data'!I196))="","",OFFSET('Sanitation Data'!$I$31,0,10*ROW('Sanitation Data'!I196)))</f>
        <v/>
      </c>
      <c r="DN202" s="296" t="str">
        <f ca="true">+IF(OFFSET('Sanitation Data'!$I$32,0,10*ROW('Sanitation Data'!I196))="","",OFFSET('Sanitation Data'!$I$32,0,10*ROW('Sanitation Data'!I196)))</f>
        <v/>
      </c>
      <c r="DO202" s="296" t="str">
        <f ca="true">+IF(OFFSET('Hygiene Data'!$D$11,0,10*ROW('Hygiene Data'!D196))="","",OFFSET('Hygiene Data'!$D$11,0,10*ROW('Hygiene Data'!D196)))</f>
        <v/>
      </c>
      <c r="DP202" s="296" t="str">
        <f ca="true">+IF(OFFSET('Hygiene Data'!$D$12,0,10*ROW('Hygiene Data'!D196))="","",OFFSET('Hygiene Data'!$D$12,0,10*ROW('Hygiene Data'!D196)))</f>
        <v/>
      </c>
      <c r="DQ202" s="296" t="str">
        <f ca="true">+IF(OFFSET('Hygiene Data'!$D$13,0,10*ROW('Hygiene Data'!D196))="","",OFFSET('Hygiene Data'!$D$13,0,10*ROW('Hygiene Data'!D196)))</f>
        <v/>
      </c>
      <c r="DR202" s="296" t="str">
        <f ca="true">+IF(OFFSET('Hygiene Data'!$E$11,0,10*ROW('Hygiene Data'!E196))="","",OFFSET('Hygiene Data'!$E$11,0,10*ROW('Hygiene Data'!E196)))</f>
        <v/>
      </c>
      <c r="DS202" s="296" t="str">
        <f ca="true">+IF(OFFSET('Hygiene Data'!$E$12,0,10*ROW('Hygiene Data'!E196))="","",OFFSET('Hygiene Data'!$E$12,0,10*ROW('Hygiene Data'!E196)))</f>
        <v/>
      </c>
      <c r="DT202" s="296" t="str">
        <f ca="true">+IF(OFFSET('Hygiene Data'!$E$13,0,10*ROW('Hygiene Data'!E196))="","",OFFSET('Hygiene Data'!$E$13,0,10*ROW('Hygiene Data'!E196)))</f>
        <v/>
      </c>
      <c r="DU202" s="296" t="str">
        <f ca="true">+IF(OFFSET('Hygiene Data'!$F$11,0,10*ROW('Hygiene Data'!F196))="","",OFFSET('Hygiene Data'!$F$11,0,10*ROW('Hygiene Data'!F196)))</f>
        <v/>
      </c>
      <c r="DV202" s="296" t="str">
        <f ca="true">+IF(OFFSET('Hygiene Data'!$F$12,0,10*ROW('Hygiene Data'!F196))="","",OFFSET('Hygiene Data'!$F$12,0,10*ROW('Hygiene Data'!F196)))</f>
        <v/>
      </c>
      <c r="DW202" s="296" t="str">
        <f ca="true">+IF(OFFSET('Hygiene Data'!$F$13,0,10*ROW('Hygiene Data'!F196))="","",OFFSET('Hygiene Data'!$F$13,0,10*ROW('Hygiene Data'!F196)))</f>
        <v/>
      </c>
      <c r="DX202" s="296" t="str">
        <f ca="true">+IF(OFFSET('Hygiene Data'!$G$11,0,10*ROW('Hygiene Data'!G196))="","",OFFSET('Hygiene Data'!$G$11,0,10*ROW('Hygiene Data'!G196)))</f>
        <v/>
      </c>
      <c r="DY202" s="296" t="str">
        <f ca="true">+IF(OFFSET('Hygiene Data'!$G$12,0,10*ROW('Hygiene Data'!G196))="","",OFFSET('Hygiene Data'!$G$12,0,10*ROW('Hygiene Data'!G196)))</f>
        <v/>
      </c>
      <c r="DZ202" s="296" t="str">
        <f ca="true">+IF(OFFSET('Hygiene Data'!$G$13,0,10*ROW('Hygiene Data'!G196))="","",OFFSET('Hygiene Data'!$G$13,0,10*ROW('Hygiene Data'!G196)))</f>
        <v/>
      </c>
      <c r="EA202" s="296" t="str">
        <f ca="true">+IF(OFFSET('Hygiene Data'!$H$11,0,10*ROW('Hygiene Data'!H196))="","",OFFSET('Hygiene Data'!$H$11,0,10*ROW('Hygiene Data'!H196)))</f>
        <v/>
      </c>
      <c r="EB202" s="296" t="str">
        <f ca="true">+IF(OFFSET('Hygiene Data'!$H$12,0,10*ROW('Hygiene Data'!H196))="","",OFFSET('Hygiene Data'!$H$12,0,10*ROW('Hygiene Data'!H196)))</f>
        <v/>
      </c>
      <c r="EC202" s="296" t="str">
        <f ca="true">+IF(OFFSET('Hygiene Data'!$H$13,0,10*ROW('Hygiene Data'!H196))="","",OFFSET('Hygiene Data'!$H$13,0,10*ROW('Hygiene Data'!H196)))</f>
        <v/>
      </c>
      <c r="ED202" s="296" t="str">
        <f ca="true">+IF(OFFSET('Hygiene Data'!$I$11,0,10*ROW('Hygiene Data'!I196))="","",OFFSET('Hygiene Data'!$I$11,0,10*ROW('Hygiene Data'!I196)))</f>
        <v/>
      </c>
      <c r="EE202" s="296" t="str">
        <f ca="true">+IF(OFFSET('Hygiene Data'!$I$12,0,10*ROW('Hygiene Data'!I196))="","",OFFSET('Hygiene Data'!$I$12,0,10*ROW('Hygiene Data'!I196)))</f>
        <v/>
      </c>
      <c r="EF202" s="296"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8" t="str">
        <f t="shared" ca="true" si="3"/>
        <v/>
      </c>
      <c r="D203" s="9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6"/>
      <c r="BS203" s="296" t="str">
        <f ca="true">+IF(OFFSET('Water Data'!$D$27,0,10*ROW('Water Data'!D197))="","",OFFSET('Water Data'!$D$27,0,10*ROW('Water Data'!D197)))</f>
        <v/>
      </c>
      <c r="BT203" s="296" t="str">
        <f ca="true">+IF(OFFSET('Water Data'!$D$28,0,10*ROW('Water Data'!D197))="","",OFFSET('Water Data'!$D$28,0,10*ROW('Water Data'!D197)))</f>
        <v/>
      </c>
      <c r="BU203" s="296" t="str">
        <f ca="true">+IF(OFFSET('Water Data'!$D$29,0,10*ROW('Water Data'!D197))="","",OFFSET('Water Data'!$D$29,0,10*ROW('Water Data'!D197)))</f>
        <v/>
      </c>
      <c r="BV203" s="296" t="str">
        <f ca="true">+IF(OFFSET('Water Data'!$E$27,0,10*ROW('Water Data'!E197))="","",OFFSET('Water Data'!$E$27,0,10*ROW('Water Data'!E197)))</f>
        <v/>
      </c>
      <c r="BW203" s="296" t="str">
        <f ca="true">+IF(OFFSET('Water Data'!$E$28,0,10*ROW('Water Data'!E197))="","",OFFSET('Water Data'!$E$28,0,10*ROW('Water Data'!E197)))</f>
        <v/>
      </c>
      <c r="BX203" s="296" t="str">
        <f ca="true">+IF(OFFSET('Water Data'!$E$29,0,10*ROW('Water Data'!E197))="","",OFFSET('Water Data'!$E$29,0,10*ROW('Water Data'!E197)))</f>
        <v/>
      </c>
      <c r="BY203" s="296" t="str">
        <f ca="true">+IF(OFFSET('Water Data'!$F$27,0,10*ROW('Water Data'!F197))="","",OFFSET('Water Data'!$F$27,0,10*ROW('Water Data'!F197)))</f>
        <v/>
      </c>
      <c r="BZ203" s="296" t="str">
        <f ca="true">+IF(OFFSET('Water Data'!$F$28,0,10*ROW('Water Data'!F197))="","",OFFSET('Water Data'!$F$28,0,10*ROW('Water Data'!F197)))</f>
        <v/>
      </c>
      <c r="CA203" s="296" t="str">
        <f ca="true">+IF(OFFSET('Water Data'!$F$29,0,10*ROW('Water Data'!F197))="","",OFFSET('Water Data'!$F$29,0,10*ROW('Water Data'!F197)))</f>
        <v/>
      </c>
      <c r="CB203" s="296" t="str">
        <f ca="true">+IF(OFFSET('Water Data'!$G$27,0,10*ROW('Water Data'!G197))="","",OFFSET('Water Data'!$G$27,0,10*ROW('Water Data'!G197)))</f>
        <v/>
      </c>
      <c r="CC203" s="296" t="str">
        <f ca="true">+IF(OFFSET('Water Data'!$G$28,0,10*ROW('Water Data'!G197))="","",OFFSET('Water Data'!$G$28,0,10*ROW('Water Data'!G197)))</f>
        <v/>
      </c>
      <c r="CD203" s="296" t="str">
        <f ca="true">+IF(OFFSET('Water Data'!$G$29,0,10*ROW('Water Data'!G197))="","",OFFSET('Water Data'!$G$29,0,10*ROW('Water Data'!G197)))</f>
        <v/>
      </c>
      <c r="CE203" s="296" t="str">
        <f ca="true">+IF(OFFSET('Water Data'!$H$27,0,10*ROW('Water Data'!H197))="","",OFFSET('Water Data'!$H$27,0,10*ROW('Water Data'!H197)))</f>
        <v/>
      </c>
      <c r="CF203" s="296" t="str">
        <f ca="true">+IF(OFFSET('Water Data'!$H$28,0,10*ROW('Water Data'!H197))="","",OFFSET('Water Data'!$H$28,0,10*ROW('Water Data'!H197)))</f>
        <v/>
      </c>
      <c r="CG203" s="296" t="str">
        <f ca="true">+IF(OFFSET('Water Data'!$H$29,0,10*ROW('Water Data'!H197))="","",OFFSET('Water Data'!$H$29,0,10*ROW('Water Data'!H197)))</f>
        <v/>
      </c>
      <c r="CH203" s="296" t="str">
        <f ca="true">+IF(OFFSET('Water Data'!$I$27,0,10*ROW('Water Data'!I197))="","",OFFSET('Water Data'!$I$27,0,10*ROW('Water Data'!I197)))</f>
        <v/>
      </c>
      <c r="CI203" s="296" t="str">
        <f ca="true">+IF(OFFSET('Water Data'!$I$28,0,10*ROW('Water Data'!I197))="","",OFFSET('Water Data'!$I$28,0,10*ROW('Water Data'!I197)))</f>
        <v/>
      </c>
      <c r="CJ203" s="296" t="str">
        <f ca="true">+IF(OFFSET('Water Data'!$I$29,0,10*ROW('Water Data'!I197))="","",OFFSET('Water Data'!$I$29,0,10*ROW('Water Data'!I197)))</f>
        <v/>
      </c>
      <c r="CK203" s="296" t="str">
        <f ca="true">+IF(OFFSET('Sanitation Data'!$D$28,0,10*ROW('Sanitation Data'!D197))="","",OFFSET('Sanitation Data'!$D$28,0,10*ROW('Sanitation Data'!D197)))</f>
        <v/>
      </c>
      <c r="CL203" s="296" t="str">
        <f ca="true">+IF(OFFSET('Sanitation Data'!$D$29,0,10*ROW('Sanitation Data'!D197))="","",OFFSET('Sanitation Data'!$D$29,0,10*ROW('Sanitation Data'!D197)))</f>
        <v/>
      </c>
      <c r="CM203" s="296" t="str">
        <f ca="true">+IF(OFFSET('Sanitation Data'!$D$30,0,10*ROW('Sanitation Data'!D197))="","",OFFSET('Sanitation Data'!$D$30,0,10*ROW('Sanitation Data'!D197)))</f>
        <v/>
      </c>
      <c r="CN203" s="296" t="str">
        <f ca="true">+IF(OFFSET('Sanitation Data'!$D$31,0,10*ROW('Sanitation Data'!D197))="","",OFFSET('Sanitation Data'!$D$31,0,10*ROW('Sanitation Data'!D197)))</f>
        <v/>
      </c>
      <c r="CO203" s="296" t="str">
        <f ca="true">+IF(OFFSET('Sanitation Data'!$D$32,0,10*ROW('Sanitation Data'!D197))="","",OFFSET('Sanitation Data'!$D$32,0,10*ROW('Sanitation Data'!D197)))</f>
        <v/>
      </c>
      <c r="CP203" s="296" t="str">
        <f ca="true">+IF(OFFSET('Sanitation Data'!$E$28,0,10*ROW('Sanitation Data'!E197))="","",OFFSET('Sanitation Data'!$E$28,0,10*ROW('Sanitation Data'!E197)))</f>
        <v/>
      </c>
      <c r="CQ203" s="296" t="str">
        <f ca="true">+IF(OFFSET('Sanitation Data'!$E$29,0,10*ROW('Sanitation Data'!E197))="","",OFFSET('Sanitation Data'!$E$29,0,10*ROW('Sanitation Data'!E197)))</f>
        <v/>
      </c>
      <c r="CR203" s="296" t="str">
        <f ca="true">+IF(OFFSET('Sanitation Data'!$E$30,0,10*ROW('Sanitation Data'!E197))="","",OFFSET('Sanitation Data'!$E$30,0,10*ROW('Sanitation Data'!E197)))</f>
        <v/>
      </c>
      <c r="CS203" s="296" t="str">
        <f ca="true">+IF(OFFSET('Sanitation Data'!$E$31,0,10*ROW('Sanitation Data'!E197))="","",OFFSET('Sanitation Data'!$E$31,0,10*ROW('Sanitation Data'!E197)))</f>
        <v/>
      </c>
      <c r="CT203" s="296" t="str">
        <f ca="true">+IF(OFFSET('Sanitation Data'!$E$32,0,10*ROW('Sanitation Data'!E197))="","",OFFSET('Sanitation Data'!$E$32,0,10*ROW('Sanitation Data'!E197)))</f>
        <v/>
      </c>
      <c r="CU203" s="296" t="str">
        <f ca="true">+IF(OFFSET('Sanitation Data'!$F$28,0,10*ROW('Sanitation Data'!F197))="","",OFFSET('Sanitation Data'!$F$28,0,10*ROW('Sanitation Data'!F197)))</f>
        <v/>
      </c>
      <c r="CV203" s="296" t="str">
        <f ca="true">+IF(OFFSET('Sanitation Data'!$F$29,0,10*ROW('Sanitation Data'!F197))="","",OFFSET('Sanitation Data'!$F$29,0,10*ROW('Sanitation Data'!F197)))</f>
        <v/>
      </c>
      <c r="CW203" s="296" t="str">
        <f ca="true">+IF(OFFSET('Sanitation Data'!$F$30,0,10*ROW('Sanitation Data'!F197))="","",OFFSET('Sanitation Data'!$F$30,0,10*ROW('Sanitation Data'!F197)))</f>
        <v/>
      </c>
      <c r="CX203" s="296" t="str">
        <f ca="true">+IF(OFFSET('Sanitation Data'!$F$31,0,10*ROW('Sanitation Data'!F197))="","",OFFSET('Sanitation Data'!$F$31,0,10*ROW('Sanitation Data'!F197)))</f>
        <v/>
      </c>
      <c r="CY203" s="296" t="str">
        <f ca="true">+IF(OFFSET('Sanitation Data'!$F$32,0,10*ROW('Sanitation Data'!F197))="","",OFFSET('Sanitation Data'!$F$32,0,10*ROW('Sanitation Data'!F197)))</f>
        <v/>
      </c>
      <c r="CZ203" s="296" t="str">
        <f ca="true">+IF(OFFSET('Sanitation Data'!$G$28,0,10*ROW('Sanitation Data'!G197))="","",OFFSET('Sanitation Data'!$G$28,0,10*ROW('Sanitation Data'!G197)))</f>
        <v/>
      </c>
      <c r="DA203" s="296" t="str">
        <f ca="true">+IF(OFFSET('Sanitation Data'!$G$29,0,10*ROW('Sanitation Data'!G197))="","",OFFSET('Sanitation Data'!$G$29,0,10*ROW('Sanitation Data'!G197)))</f>
        <v/>
      </c>
      <c r="DB203" s="296" t="str">
        <f ca="true">+IF(OFFSET('Sanitation Data'!$G$30,0,10*ROW('Sanitation Data'!G197))="","",OFFSET('Sanitation Data'!$G$30,0,10*ROW('Sanitation Data'!G197)))</f>
        <v/>
      </c>
      <c r="DC203" s="296" t="str">
        <f ca="true">+IF(OFFSET('Sanitation Data'!$G$31,0,10*ROW('Sanitation Data'!G197))="","",OFFSET('Sanitation Data'!$G$31,0,10*ROW('Sanitation Data'!G197)))</f>
        <v/>
      </c>
      <c r="DD203" s="296" t="str">
        <f ca="true">+IF(OFFSET('Sanitation Data'!$G$32,0,10*ROW('Sanitation Data'!G197))="","",OFFSET('Sanitation Data'!$G$32,0,10*ROW('Sanitation Data'!G197)))</f>
        <v/>
      </c>
      <c r="DE203" s="296" t="str">
        <f ca="true">+IF(OFFSET('Sanitation Data'!$H$28,0,10*ROW('Sanitation Data'!H197))="","",OFFSET('Sanitation Data'!$H$28,0,10*ROW('Sanitation Data'!H197)))</f>
        <v/>
      </c>
      <c r="DF203" s="296" t="str">
        <f ca="true">+IF(OFFSET('Sanitation Data'!$H$29,0,10*ROW('Sanitation Data'!H197))="","",OFFSET('Sanitation Data'!$H$29,0,10*ROW('Sanitation Data'!H197)))</f>
        <v/>
      </c>
      <c r="DG203" s="296" t="str">
        <f ca="true">+IF(OFFSET('Sanitation Data'!$H$30,0,10*ROW('Sanitation Data'!H197))="","",OFFSET('Sanitation Data'!$H$30,0,10*ROW('Sanitation Data'!H197)))</f>
        <v/>
      </c>
      <c r="DH203" s="296" t="str">
        <f ca="true">+IF(OFFSET('Sanitation Data'!$H$31,0,10*ROW('Sanitation Data'!H197))="","",OFFSET('Sanitation Data'!$H$31,0,10*ROW('Sanitation Data'!H197)))</f>
        <v/>
      </c>
      <c r="DI203" s="296" t="str">
        <f ca="true">+IF(OFFSET('Sanitation Data'!$H$32,0,10*ROW('Sanitation Data'!H197))="","",OFFSET('Sanitation Data'!$H$32,0,10*ROW('Sanitation Data'!H197)))</f>
        <v/>
      </c>
      <c r="DJ203" s="296" t="str">
        <f ca="true">+IF(OFFSET('Sanitation Data'!$I$28,0,10*ROW('Sanitation Data'!I197))="","",OFFSET('Sanitation Data'!$I$28,0,10*ROW('Sanitation Data'!I197)))</f>
        <v/>
      </c>
      <c r="DK203" s="296" t="str">
        <f ca="true">+IF(OFFSET('Sanitation Data'!$I$29,0,10*ROW('Sanitation Data'!I197))="","",OFFSET('Sanitation Data'!$I$29,0,10*ROW('Sanitation Data'!I197)))</f>
        <v/>
      </c>
      <c r="DL203" s="296" t="str">
        <f ca="true">+IF(OFFSET('Sanitation Data'!$I$30,0,10*ROW('Sanitation Data'!I197))="","",OFFSET('Sanitation Data'!$I$30,0,10*ROW('Sanitation Data'!I197)))</f>
        <v/>
      </c>
      <c r="DM203" s="296" t="str">
        <f ca="true">+IF(OFFSET('Sanitation Data'!$I$31,0,10*ROW('Sanitation Data'!I197))="","",OFFSET('Sanitation Data'!$I$31,0,10*ROW('Sanitation Data'!I197)))</f>
        <v/>
      </c>
      <c r="DN203" s="296" t="str">
        <f ca="true">+IF(OFFSET('Sanitation Data'!$I$32,0,10*ROW('Sanitation Data'!I197))="","",OFFSET('Sanitation Data'!$I$32,0,10*ROW('Sanitation Data'!I197)))</f>
        <v/>
      </c>
      <c r="DO203" s="296" t="str">
        <f ca="true">+IF(OFFSET('Hygiene Data'!$D$11,0,10*ROW('Hygiene Data'!D197))="","",OFFSET('Hygiene Data'!$D$11,0,10*ROW('Hygiene Data'!D197)))</f>
        <v/>
      </c>
      <c r="DP203" s="296" t="str">
        <f ca="true">+IF(OFFSET('Hygiene Data'!$D$12,0,10*ROW('Hygiene Data'!D197))="","",OFFSET('Hygiene Data'!$D$12,0,10*ROW('Hygiene Data'!D197)))</f>
        <v/>
      </c>
      <c r="DQ203" s="296" t="str">
        <f ca="true">+IF(OFFSET('Hygiene Data'!$D$13,0,10*ROW('Hygiene Data'!D197))="","",OFFSET('Hygiene Data'!$D$13,0,10*ROW('Hygiene Data'!D197)))</f>
        <v/>
      </c>
      <c r="DR203" s="296" t="str">
        <f ca="true">+IF(OFFSET('Hygiene Data'!$E$11,0,10*ROW('Hygiene Data'!E197))="","",OFFSET('Hygiene Data'!$E$11,0,10*ROW('Hygiene Data'!E197)))</f>
        <v/>
      </c>
      <c r="DS203" s="296" t="str">
        <f ca="true">+IF(OFFSET('Hygiene Data'!$E$12,0,10*ROW('Hygiene Data'!E197))="","",OFFSET('Hygiene Data'!$E$12,0,10*ROW('Hygiene Data'!E197)))</f>
        <v/>
      </c>
      <c r="DT203" s="296" t="str">
        <f ca="true">+IF(OFFSET('Hygiene Data'!$E$13,0,10*ROW('Hygiene Data'!E197))="","",OFFSET('Hygiene Data'!$E$13,0,10*ROW('Hygiene Data'!E197)))</f>
        <v/>
      </c>
      <c r="DU203" s="296" t="str">
        <f ca="true">+IF(OFFSET('Hygiene Data'!$F$11,0,10*ROW('Hygiene Data'!F197))="","",OFFSET('Hygiene Data'!$F$11,0,10*ROW('Hygiene Data'!F197)))</f>
        <v/>
      </c>
      <c r="DV203" s="296" t="str">
        <f ca="true">+IF(OFFSET('Hygiene Data'!$F$12,0,10*ROW('Hygiene Data'!F197))="","",OFFSET('Hygiene Data'!$F$12,0,10*ROW('Hygiene Data'!F197)))</f>
        <v/>
      </c>
      <c r="DW203" s="296" t="str">
        <f ca="true">+IF(OFFSET('Hygiene Data'!$F$13,0,10*ROW('Hygiene Data'!F197))="","",OFFSET('Hygiene Data'!$F$13,0,10*ROW('Hygiene Data'!F197)))</f>
        <v/>
      </c>
      <c r="DX203" s="296" t="str">
        <f ca="true">+IF(OFFSET('Hygiene Data'!$G$11,0,10*ROW('Hygiene Data'!G197))="","",OFFSET('Hygiene Data'!$G$11,0,10*ROW('Hygiene Data'!G197)))</f>
        <v/>
      </c>
      <c r="DY203" s="296" t="str">
        <f ca="true">+IF(OFFSET('Hygiene Data'!$G$12,0,10*ROW('Hygiene Data'!G197))="","",OFFSET('Hygiene Data'!$G$12,0,10*ROW('Hygiene Data'!G197)))</f>
        <v/>
      </c>
      <c r="DZ203" s="296" t="str">
        <f ca="true">+IF(OFFSET('Hygiene Data'!$G$13,0,10*ROW('Hygiene Data'!G197))="","",OFFSET('Hygiene Data'!$G$13,0,10*ROW('Hygiene Data'!G197)))</f>
        <v/>
      </c>
      <c r="EA203" s="296" t="str">
        <f ca="true">+IF(OFFSET('Hygiene Data'!$H$11,0,10*ROW('Hygiene Data'!H197))="","",OFFSET('Hygiene Data'!$H$11,0,10*ROW('Hygiene Data'!H197)))</f>
        <v/>
      </c>
      <c r="EB203" s="296" t="str">
        <f ca="true">+IF(OFFSET('Hygiene Data'!$H$12,0,10*ROW('Hygiene Data'!H197))="","",OFFSET('Hygiene Data'!$H$12,0,10*ROW('Hygiene Data'!H197)))</f>
        <v/>
      </c>
      <c r="EC203" s="296" t="str">
        <f ca="true">+IF(OFFSET('Hygiene Data'!$H$13,0,10*ROW('Hygiene Data'!H197))="","",OFFSET('Hygiene Data'!$H$13,0,10*ROW('Hygiene Data'!H197)))</f>
        <v/>
      </c>
      <c r="ED203" s="296" t="str">
        <f ca="true">+IF(OFFSET('Hygiene Data'!$I$11,0,10*ROW('Hygiene Data'!I197))="","",OFFSET('Hygiene Data'!$I$11,0,10*ROW('Hygiene Data'!I197)))</f>
        <v/>
      </c>
      <c r="EE203" s="296" t="str">
        <f ca="true">+IF(OFFSET('Hygiene Data'!$I$12,0,10*ROW('Hygiene Data'!I197))="","",OFFSET('Hygiene Data'!$I$12,0,10*ROW('Hygiene Data'!I197)))</f>
        <v/>
      </c>
      <c r="EF203" s="296"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8" t="str">
        <f t="shared" ca="true" si="3"/>
        <v/>
      </c>
      <c r="D204" s="9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6"/>
      <c r="BS204" s="296" t="str">
        <f ca="true">+IF(OFFSET('Water Data'!$D$27,0,10*ROW('Water Data'!D198))="","",OFFSET('Water Data'!$D$27,0,10*ROW('Water Data'!D198)))</f>
        <v/>
      </c>
      <c r="BT204" s="296" t="str">
        <f ca="true">+IF(OFFSET('Water Data'!$D$28,0,10*ROW('Water Data'!D198))="","",OFFSET('Water Data'!$D$28,0,10*ROW('Water Data'!D198)))</f>
        <v/>
      </c>
      <c r="BU204" s="296" t="str">
        <f ca="true">+IF(OFFSET('Water Data'!$D$29,0,10*ROW('Water Data'!D198))="","",OFFSET('Water Data'!$D$29,0,10*ROW('Water Data'!D198)))</f>
        <v/>
      </c>
      <c r="BV204" s="296" t="str">
        <f ca="true">+IF(OFFSET('Water Data'!$E$27,0,10*ROW('Water Data'!E198))="","",OFFSET('Water Data'!$E$27,0,10*ROW('Water Data'!E198)))</f>
        <v/>
      </c>
      <c r="BW204" s="296" t="str">
        <f ca="true">+IF(OFFSET('Water Data'!$E$28,0,10*ROW('Water Data'!E198))="","",OFFSET('Water Data'!$E$28,0,10*ROW('Water Data'!E198)))</f>
        <v/>
      </c>
      <c r="BX204" s="296" t="str">
        <f ca="true">+IF(OFFSET('Water Data'!$E$29,0,10*ROW('Water Data'!E198))="","",OFFSET('Water Data'!$E$29,0,10*ROW('Water Data'!E198)))</f>
        <v/>
      </c>
      <c r="BY204" s="296" t="str">
        <f ca="true">+IF(OFFSET('Water Data'!$F$27,0,10*ROW('Water Data'!F198))="","",OFFSET('Water Data'!$F$27,0,10*ROW('Water Data'!F198)))</f>
        <v/>
      </c>
      <c r="BZ204" s="296" t="str">
        <f ca="true">+IF(OFFSET('Water Data'!$F$28,0,10*ROW('Water Data'!F198))="","",OFFSET('Water Data'!$F$28,0,10*ROW('Water Data'!F198)))</f>
        <v/>
      </c>
      <c r="CA204" s="296" t="str">
        <f ca="true">+IF(OFFSET('Water Data'!$F$29,0,10*ROW('Water Data'!F198))="","",OFFSET('Water Data'!$F$29,0,10*ROW('Water Data'!F198)))</f>
        <v/>
      </c>
      <c r="CB204" s="296" t="str">
        <f ca="true">+IF(OFFSET('Water Data'!$G$27,0,10*ROW('Water Data'!G198))="","",OFFSET('Water Data'!$G$27,0,10*ROW('Water Data'!G198)))</f>
        <v/>
      </c>
      <c r="CC204" s="296" t="str">
        <f ca="true">+IF(OFFSET('Water Data'!$G$28,0,10*ROW('Water Data'!G198))="","",OFFSET('Water Data'!$G$28,0,10*ROW('Water Data'!G198)))</f>
        <v/>
      </c>
      <c r="CD204" s="296" t="str">
        <f ca="true">+IF(OFFSET('Water Data'!$G$29,0,10*ROW('Water Data'!G198))="","",OFFSET('Water Data'!$G$29,0,10*ROW('Water Data'!G198)))</f>
        <v/>
      </c>
      <c r="CE204" s="296" t="str">
        <f ca="true">+IF(OFFSET('Water Data'!$H$27,0,10*ROW('Water Data'!H198))="","",OFFSET('Water Data'!$H$27,0,10*ROW('Water Data'!H198)))</f>
        <v/>
      </c>
      <c r="CF204" s="296" t="str">
        <f ca="true">+IF(OFFSET('Water Data'!$H$28,0,10*ROW('Water Data'!H198))="","",OFFSET('Water Data'!$H$28,0,10*ROW('Water Data'!H198)))</f>
        <v/>
      </c>
      <c r="CG204" s="296" t="str">
        <f ca="true">+IF(OFFSET('Water Data'!$H$29,0,10*ROW('Water Data'!H198))="","",OFFSET('Water Data'!$H$29,0,10*ROW('Water Data'!H198)))</f>
        <v/>
      </c>
      <c r="CH204" s="296" t="str">
        <f ca="true">+IF(OFFSET('Water Data'!$I$27,0,10*ROW('Water Data'!I198))="","",OFFSET('Water Data'!$I$27,0,10*ROW('Water Data'!I198)))</f>
        <v/>
      </c>
      <c r="CI204" s="296" t="str">
        <f ca="true">+IF(OFFSET('Water Data'!$I$28,0,10*ROW('Water Data'!I198))="","",OFFSET('Water Data'!$I$28,0,10*ROW('Water Data'!I198)))</f>
        <v/>
      </c>
      <c r="CJ204" s="296" t="str">
        <f ca="true">+IF(OFFSET('Water Data'!$I$29,0,10*ROW('Water Data'!I198))="","",OFFSET('Water Data'!$I$29,0,10*ROW('Water Data'!I198)))</f>
        <v/>
      </c>
      <c r="CK204" s="296" t="str">
        <f ca="true">+IF(OFFSET('Sanitation Data'!$D$28,0,10*ROW('Sanitation Data'!D198))="","",OFFSET('Sanitation Data'!$D$28,0,10*ROW('Sanitation Data'!D198)))</f>
        <v/>
      </c>
      <c r="CL204" s="296" t="str">
        <f ca="true">+IF(OFFSET('Sanitation Data'!$D$29,0,10*ROW('Sanitation Data'!D198))="","",OFFSET('Sanitation Data'!$D$29,0,10*ROW('Sanitation Data'!D198)))</f>
        <v/>
      </c>
      <c r="CM204" s="296" t="str">
        <f ca="true">+IF(OFFSET('Sanitation Data'!$D$30,0,10*ROW('Sanitation Data'!D198))="","",OFFSET('Sanitation Data'!$D$30,0,10*ROW('Sanitation Data'!D198)))</f>
        <v/>
      </c>
      <c r="CN204" s="296" t="str">
        <f ca="true">+IF(OFFSET('Sanitation Data'!$D$31,0,10*ROW('Sanitation Data'!D198))="","",OFFSET('Sanitation Data'!$D$31,0,10*ROW('Sanitation Data'!D198)))</f>
        <v/>
      </c>
      <c r="CO204" s="296" t="str">
        <f ca="true">+IF(OFFSET('Sanitation Data'!$D$32,0,10*ROW('Sanitation Data'!D198))="","",OFFSET('Sanitation Data'!$D$32,0,10*ROW('Sanitation Data'!D198)))</f>
        <v/>
      </c>
      <c r="CP204" s="296" t="str">
        <f ca="true">+IF(OFFSET('Sanitation Data'!$E$28,0,10*ROW('Sanitation Data'!E198))="","",OFFSET('Sanitation Data'!$E$28,0,10*ROW('Sanitation Data'!E198)))</f>
        <v/>
      </c>
      <c r="CQ204" s="296" t="str">
        <f ca="true">+IF(OFFSET('Sanitation Data'!$E$29,0,10*ROW('Sanitation Data'!E198))="","",OFFSET('Sanitation Data'!$E$29,0,10*ROW('Sanitation Data'!E198)))</f>
        <v/>
      </c>
      <c r="CR204" s="296" t="str">
        <f ca="true">+IF(OFFSET('Sanitation Data'!$E$30,0,10*ROW('Sanitation Data'!E198))="","",OFFSET('Sanitation Data'!$E$30,0,10*ROW('Sanitation Data'!E198)))</f>
        <v/>
      </c>
      <c r="CS204" s="296" t="str">
        <f ca="true">+IF(OFFSET('Sanitation Data'!$E$31,0,10*ROW('Sanitation Data'!E198))="","",OFFSET('Sanitation Data'!$E$31,0,10*ROW('Sanitation Data'!E198)))</f>
        <v/>
      </c>
      <c r="CT204" s="296" t="str">
        <f ca="true">+IF(OFFSET('Sanitation Data'!$E$32,0,10*ROW('Sanitation Data'!E198))="","",OFFSET('Sanitation Data'!$E$32,0,10*ROW('Sanitation Data'!E198)))</f>
        <v/>
      </c>
      <c r="CU204" s="296" t="str">
        <f ca="true">+IF(OFFSET('Sanitation Data'!$F$28,0,10*ROW('Sanitation Data'!F198))="","",OFFSET('Sanitation Data'!$F$28,0,10*ROW('Sanitation Data'!F198)))</f>
        <v/>
      </c>
      <c r="CV204" s="296" t="str">
        <f ca="true">+IF(OFFSET('Sanitation Data'!$F$29,0,10*ROW('Sanitation Data'!F198))="","",OFFSET('Sanitation Data'!$F$29,0,10*ROW('Sanitation Data'!F198)))</f>
        <v/>
      </c>
      <c r="CW204" s="296" t="str">
        <f ca="true">+IF(OFFSET('Sanitation Data'!$F$30,0,10*ROW('Sanitation Data'!F198))="","",OFFSET('Sanitation Data'!$F$30,0,10*ROW('Sanitation Data'!F198)))</f>
        <v/>
      </c>
      <c r="CX204" s="296" t="str">
        <f ca="true">+IF(OFFSET('Sanitation Data'!$F$31,0,10*ROW('Sanitation Data'!F198))="","",OFFSET('Sanitation Data'!$F$31,0,10*ROW('Sanitation Data'!F198)))</f>
        <v/>
      </c>
      <c r="CY204" s="296" t="str">
        <f ca="true">+IF(OFFSET('Sanitation Data'!$F$32,0,10*ROW('Sanitation Data'!F198))="","",OFFSET('Sanitation Data'!$F$32,0,10*ROW('Sanitation Data'!F198)))</f>
        <v/>
      </c>
      <c r="CZ204" s="296" t="str">
        <f ca="true">+IF(OFFSET('Sanitation Data'!$G$28,0,10*ROW('Sanitation Data'!G198))="","",OFFSET('Sanitation Data'!$G$28,0,10*ROW('Sanitation Data'!G198)))</f>
        <v/>
      </c>
      <c r="DA204" s="296" t="str">
        <f ca="true">+IF(OFFSET('Sanitation Data'!$G$29,0,10*ROW('Sanitation Data'!G198))="","",OFFSET('Sanitation Data'!$G$29,0,10*ROW('Sanitation Data'!G198)))</f>
        <v/>
      </c>
      <c r="DB204" s="296" t="str">
        <f ca="true">+IF(OFFSET('Sanitation Data'!$G$30,0,10*ROW('Sanitation Data'!G198))="","",OFFSET('Sanitation Data'!$G$30,0,10*ROW('Sanitation Data'!G198)))</f>
        <v/>
      </c>
      <c r="DC204" s="296" t="str">
        <f ca="true">+IF(OFFSET('Sanitation Data'!$G$31,0,10*ROW('Sanitation Data'!G198))="","",OFFSET('Sanitation Data'!$G$31,0,10*ROW('Sanitation Data'!G198)))</f>
        <v/>
      </c>
      <c r="DD204" s="296" t="str">
        <f ca="true">+IF(OFFSET('Sanitation Data'!$G$32,0,10*ROW('Sanitation Data'!G198))="","",OFFSET('Sanitation Data'!$G$32,0,10*ROW('Sanitation Data'!G198)))</f>
        <v/>
      </c>
      <c r="DE204" s="296" t="str">
        <f ca="true">+IF(OFFSET('Sanitation Data'!$H$28,0,10*ROW('Sanitation Data'!H198))="","",OFFSET('Sanitation Data'!$H$28,0,10*ROW('Sanitation Data'!H198)))</f>
        <v/>
      </c>
      <c r="DF204" s="296" t="str">
        <f ca="true">+IF(OFFSET('Sanitation Data'!$H$29,0,10*ROW('Sanitation Data'!H198))="","",OFFSET('Sanitation Data'!$H$29,0,10*ROW('Sanitation Data'!H198)))</f>
        <v/>
      </c>
      <c r="DG204" s="296" t="str">
        <f ca="true">+IF(OFFSET('Sanitation Data'!$H$30,0,10*ROW('Sanitation Data'!H198))="","",OFFSET('Sanitation Data'!$H$30,0,10*ROW('Sanitation Data'!H198)))</f>
        <v/>
      </c>
      <c r="DH204" s="296" t="str">
        <f ca="true">+IF(OFFSET('Sanitation Data'!$H$31,0,10*ROW('Sanitation Data'!H198))="","",OFFSET('Sanitation Data'!$H$31,0,10*ROW('Sanitation Data'!H198)))</f>
        <v/>
      </c>
      <c r="DI204" s="296" t="str">
        <f ca="true">+IF(OFFSET('Sanitation Data'!$H$32,0,10*ROW('Sanitation Data'!H198))="","",OFFSET('Sanitation Data'!$H$32,0,10*ROW('Sanitation Data'!H198)))</f>
        <v/>
      </c>
      <c r="DJ204" s="296" t="str">
        <f ca="true">+IF(OFFSET('Sanitation Data'!$I$28,0,10*ROW('Sanitation Data'!I198))="","",OFFSET('Sanitation Data'!$I$28,0,10*ROW('Sanitation Data'!I198)))</f>
        <v/>
      </c>
      <c r="DK204" s="296" t="str">
        <f ca="true">+IF(OFFSET('Sanitation Data'!$I$29,0,10*ROW('Sanitation Data'!I198))="","",OFFSET('Sanitation Data'!$I$29,0,10*ROW('Sanitation Data'!I198)))</f>
        <v/>
      </c>
      <c r="DL204" s="296" t="str">
        <f ca="true">+IF(OFFSET('Sanitation Data'!$I$30,0,10*ROW('Sanitation Data'!I198))="","",OFFSET('Sanitation Data'!$I$30,0,10*ROW('Sanitation Data'!I198)))</f>
        <v/>
      </c>
      <c r="DM204" s="296" t="str">
        <f ca="true">+IF(OFFSET('Sanitation Data'!$I$31,0,10*ROW('Sanitation Data'!I198))="","",OFFSET('Sanitation Data'!$I$31,0,10*ROW('Sanitation Data'!I198)))</f>
        <v/>
      </c>
      <c r="DN204" s="296" t="str">
        <f ca="true">+IF(OFFSET('Sanitation Data'!$I$32,0,10*ROW('Sanitation Data'!I198))="","",OFFSET('Sanitation Data'!$I$32,0,10*ROW('Sanitation Data'!I198)))</f>
        <v/>
      </c>
      <c r="DO204" s="296" t="str">
        <f ca="true">+IF(OFFSET('Hygiene Data'!$D$11,0,10*ROW('Hygiene Data'!D198))="","",OFFSET('Hygiene Data'!$D$11,0,10*ROW('Hygiene Data'!D198)))</f>
        <v/>
      </c>
      <c r="DP204" s="296" t="str">
        <f ca="true">+IF(OFFSET('Hygiene Data'!$D$12,0,10*ROW('Hygiene Data'!D198))="","",OFFSET('Hygiene Data'!$D$12,0,10*ROW('Hygiene Data'!D198)))</f>
        <v/>
      </c>
      <c r="DQ204" s="296" t="str">
        <f ca="true">+IF(OFFSET('Hygiene Data'!$D$13,0,10*ROW('Hygiene Data'!D198))="","",OFFSET('Hygiene Data'!$D$13,0,10*ROW('Hygiene Data'!D198)))</f>
        <v/>
      </c>
      <c r="DR204" s="296" t="str">
        <f ca="true">+IF(OFFSET('Hygiene Data'!$E$11,0,10*ROW('Hygiene Data'!E198))="","",OFFSET('Hygiene Data'!$E$11,0,10*ROW('Hygiene Data'!E198)))</f>
        <v/>
      </c>
      <c r="DS204" s="296" t="str">
        <f ca="true">+IF(OFFSET('Hygiene Data'!$E$12,0,10*ROW('Hygiene Data'!E198))="","",OFFSET('Hygiene Data'!$E$12,0,10*ROW('Hygiene Data'!E198)))</f>
        <v/>
      </c>
      <c r="DT204" s="296" t="str">
        <f ca="true">+IF(OFFSET('Hygiene Data'!$E$13,0,10*ROW('Hygiene Data'!E198))="","",OFFSET('Hygiene Data'!$E$13,0,10*ROW('Hygiene Data'!E198)))</f>
        <v/>
      </c>
      <c r="DU204" s="296" t="str">
        <f ca="true">+IF(OFFSET('Hygiene Data'!$F$11,0,10*ROW('Hygiene Data'!F198))="","",OFFSET('Hygiene Data'!$F$11,0,10*ROW('Hygiene Data'!F198)))</f>
        <v/>
      </c>
      <c r="DV204" s="296" t="str">
        <f ca="true">+IF(OFFSET('Hygiene Data'!$F$12,0,10*ROW('Hygiene Data'!F198))="","",OFFSET('Hygiene Data'!$F$12,0,10*ROW('Hygiene Data'!F198)))</f>
        <v/>
      </c>
      <c r="DW204" s="296" t="str">
        <f ca="true">+IF(OFFSET('Hygiene Data'!$F$13,0,10*ROW('Hygiene Data'!F198))="","",OFFSET('Hygiene Data'!$F$13,0,10*ROW('Hygiene Data'!F198)))</f>
        <v/>
      </c>
      <c r="DX204" s="296" t="str">
        <f ca="true">+IF(OFFSET('Hygiene Data'!$G$11,0,10*ROW('Hygiene Data'!G198))="","",OFFSET('Hygiene Data'!$G$11,0,10*ROW('Hygiene Data'!G198)))</f>
        <v/>
      </c>
      <c r="DY204" s="296" t="str">
        <f ca="true">+IF(OFFSET('Hygiene Data'!$G$12,0,10*ROW('Hygiene Data'!G198))="","",OFFSET('Hygiene Data'!$G$12,0,10*ROW('Hygiene Data'!G198)))</f>
        <v/>
      </c>
      <c r="DZ204" s="296" t="str">
        <f ca="true">+IF(OFFSET('Hygiene Data'!$G$13,0,10*ROW('Hygiene Data'!G198))="","",OFFSET('Hygiene Data'!$G$13,0,10*ROW('Hygiene Data'!G198)))</f>
        <v/>
      </c>
      <c r="EA204" s="296" t="str">
        <f ca="true">+IF(OFFSET('Hygiene Data'!$H$11,0,10*ROW('Hygiene Data'!H198))="","",OFFSET('Hygiene Data'!$H$11,0,10*ROW('Hygiene Data'!H198)))</f>
        <v/>
      </c>
      <c r="EB204" s="296" t="str">
        <f ca="true">+IF(OFFSET('Hygiene Data'!$H$12,0,10*ROW('Hygiene Data'!H198))="","",OFFSET('Hygiene Data'!$H$12,0,10*ROW('Hygiene Data'!H198)))</f>
        <v/>
      </c>
      <c r="EC204" s="296" t="str">
        <f ca="true">+IF(OFFSET('Hygiene Data'!$H$13,0,10*ROW('Hygiene Data'!H198))="","",OFFSET('Hygiene Data'!$H$13,0,10*ROW('Hygiene Data'!H198)))</f>
        <v/>
      </c>
      <c r="ED204" s="296" t="str">
        <f ca="true">+IF(OFFSET('Hygiene Data'!$I$11,0,10*ROW('Hygiene Data'!I198))="","",OFFSET('Hygiene Data'!$I$11,0,10*ROW('Hygiene Data'!I198)))</f>
        <v/>
      </c>
      <c r="EE204" s="296" t="str">
        <f ca="true">+IF(OFFSET('Hygiene Data'!$I$12,0,10*ROW('Hygiene Data'!I198))="","",OFFSET('Hygiene Data'!$I$12,0,10*ROW('Hygiene Data'!I198)))</f>
        <v/>
      </c>
      <c r="EF204" s="296"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8" t="str">
        <f t="shared" ca="true" si="3"/>
        <v/>
      </c>
      <c r="D205" s="9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6"/>
      <c r="BS205" s="296" t="str">
        <f ca="true">+IF(OFFSET('Water Data'!$D$27,0,10*ROW('Water Data'!D199))="","",OFFSET('Water Data'!$D$27,0,10*ROW('Water Data'!D199)))</f>
        <v/>
      </c>
      <c r="BT205" s="296" t="str">
        <f ca="true">+IF(OFFSET('Water Data'!$D$28,0,10*ROW('Water Data'!D199))="","",OFFSET('Water Data'!$D$28,0,10*ROW('Water Data'!D199)))</f>
        <v/>
      </c>
      <c r="BU205" s="296" t="str">
        <f ca="true">+IF(OFFSET('Water Data'!$D$29,0,10*ROW('Water Data'!D199))="","",OFFSET('Water Data'!$D$29,0,10*ROW('Water Data'!D199)))</f>
        <v/>
      </c>
      <c r="BV205" s="296" t="str">
        <f ca="true">+IF(OFFSET('Water Data'!$E$27,0,10*ROW('Water Data'!E199))="","",OFFSET('Water Data'!$E$27,0,10*ROW('Water Data'!E199)))</f>
        <v/>
      </c>
      <c r="BW205" s="296" t="str">
        <f ca="true">+IF(OFFSET('Water Data'!$E$28,0,10*ROW('Water Data'!E199))="","",OFFSET('Water Data'!$E$28,0,10*ROW('Water Data'!E199)))</f>
        <v/>
      </c>
      <c r="BX205" s="296" t="str">
        <f ca="true">+IF(OFFSET('Water Data'!$E$29,0,10*ROW('Water Data'!E199))="","",OFFSET('Water Data'!$E$29,0,10*ROW('Water Data'!E199)))</f>
        <v/>
      </c>
      <c r="BY205" s="296" t="str">
        <f ca="true">+IF(OFFSET('Water Data'!$F$27,0,10*ROW('Water Data'!F199))="","",OFFSET('Water Data'!$F$27,0,10*ROW('Water Data'!F199)))</f>
        <v/>
      </c>
      <c r="BZ205" s="296" t="str">
        <f ca="true">+IF(OFFSET('Water Data'!$F$28,0,10*ROW('Water Data'!F199))="","",OFFSET('Water Data'!$F$28,0,10*ROW('Water Data'!F199)))</f>
        <v/>
      </c>
      <c r="CA205" s="296" t="str">
        <f ca="true">+IF(OFFSET('Water Data'!$F$29,0,10*ROW('Water Data'!F199))="","",OFFSET('Water Data'!$F$29,0,10*ROW('Water Data'!F199)))</f>
        <v/>
      </c>
      <c r="CB205" s="296" t="str">
        <f ca="true">+IF(OFFSET('Water Data'!$G$27,0,10*ROW('Water Data'!G199))="","",OFFSET('Water Data'!$G$27,0,10*ROW('Water Data'!G199)))</f>
        <v/>
      </c>
      <c r="CC205" s="296" t="str">
        <f ca="true">+IF(OFFSET('Water Data'!$G$28,0,10*ROW('Water Data'!G199))="","",OFFSET('Water Data'!$G$28,0,10*ROW('Water Data'!G199)))</f>
        <v/>
      </c>
      <c r="CD205" s="296" t="str">
        <f ca="true">+IF(OFFSET('Water Data'!$G$29,0,10*ROW('Water Data'!G199))="","",OFFSET('Water Data'!$G$29,0,10*ROW('Water Data'!G199)))</f>
        <v/>
      </c>
      <c r="CE205" s="296" t="str">
        <f ca="true">+IF(OFFSET('Water Data'!$H$27,0,10*ROW('Water Data'!H199))="","",OFFSET('Water Data'!$H$27,0,10*ROW('Water Data'!H199)))</f>
        <v/>
      </c>
      <c r="CF205" s="296" t="str">
        <f ca="true">+IF(OFFSET('Water Data'!$H$28,0,10*ROW('Water Data'!H199))="","",OFFSET('Water Data'!$H$28,0,10*ROW('Water Data'!H199)))</f>
        <v/>
      </c>
      <c r="CG205" s="296" t="str">
        <f ca="true">+IF(OFFSET('Water Data'!$H$29,0,10*ROW('Water Data'!H199))="","",OFFSET('Water Data'!$H$29,0,10*ROW('Water Data'!H199)))</f>
        <v/>
      </c>
      <c r="CH205" s="296" t="str">
        <f ca="true">+IF(OFFSET('Water Data'!$I$27,0,10*ROW('Water Data'!I199))="","",OFFSET('Water Data'!$I$27,0,10*ROW('Water Data'!I199)))</f>
        <v/>
      </c>
      <c r="CI205" s="296" t="str">
        <f ca="true">+IF(OFFSET('Water Data'!$I$28,0,10*ROW('Water Data'!I199))="","",OFFSET('Water Data'!$I$28,0,10*ROW('Water Data'!I199)))</f>
        <v/>
      </c>
      <c r="CJ205" s="296" t="str">
        <f ca="true">+IF(OFFSET('Water Data'!$I$29,0,10*ROW('Water Data'!I199))="","",OFFSET('Water Data'!$I$29,0,10*ROW('Water Data'!I199)))</f>
        <v/>
      </c>
      <c r="CK205" s="296" t="str">
        <f ca="true">+IF(OFFSET('Sanitation Data'!$D$28,0,10*ROW('Sanitation Data'!D199))="","",OFFSET('Sanitation Data'!$D$28,0,10*ROW('Sanitation Data'!D199)))</f>
        <v/>
      </c>
      <c r="CL205" s="296" t="str">
        <f ca="true">+IF(OFFSET('Sanitation Data'!$D$29,0,10*ROW('Sanitation Data'!D199))="","",OFFSET('Sanitation Data'!$D$29,0,10*ROW('Sanitation Data'!D199)))</f>
        <v/>
      </c>
      <c r="CM205" s="296" t="str">
        <f ca="true">+IF(OFFSET('Sanitation Data'!$D$30,0,10*ROW('Sanitation Data'!D199))="","",OFFSET('Sanitation Data'!$D$30,0,10*ROW('Sanitation Data'!D199)))</f>
        <v/>
      </c>
      <c r="CN205" s="296" t="str">
        <f ca="true">+IF(OFFSET('Sanitation Data'!$D$31,0,10*ROW('Sanitation Data'!D199))="","",OFFSET('Sanitation Data'!$D$31,0,10*ROW('Sanitation Data'!D199)))</f>
        <v/>
      </c>
      <c r="CO205" s="296" t="str">
        <f ca="true">+IF(OFFSET('Sanitation Data'!$D$32,0,10*ROW('Sanitation Data'!D199))="","",OFFSET('Sanitation Data'!$D$32,0,10*ROW('Sanitation Data'!D199)))</f>
        <v/>
      </c>
      <c r="CP205" s="296" t="str">
        <f ca="true">+IF(OFFSET('Sanitation Data'!$E$28,0,10*ROW('Sanitation Data'!E199))="","",OFFSET('Sanitation Data'!$E$28,0,10*ROW('Sanitation Data'!E199)))</f>
        <v/>
      </c>
      <c r="CQ205" s="296" t="str">
        <f ca="true">+IF(OFFSET('Sanitation Data'!$E$29,0,10*ROW('Sanitation Data'!E199))="","",OFFSET('Sanitation Data'!$E$29,0,10*ROW('Sanitation Data'!E199)))</f>
        <v/>
      </c>
      <c r="CR205" s="296" t="str">
        <f ca="true">+IF(OFFSET('Sanitation Data'!$E$30,0,10*ROW('Sanitation Data'!E199))="","",OFFSET('Sanitation Data'!$E$30,0,10*ROW('Sanitation Data'!E199)))</f>
        <v/>
      </c>
      <c r="CS205" s="296" t="str">
        <f ca="true">+IF(OFFSET('Sanitation Data'!$E$31,0,10*ROW('Sanitation Data'!E199))="","",OFFSET('Sanitation Data'!$E$31,0,10*ROW('Sanitation Data'!E199)))</f>
        <v/>
      </c>
      <c r="CT205" s="296" t="str">
        <f ca="true">+IF(OFFSET('Sanitation Data'!$E$32,0,10*ROW('Sanitation Data'!E199))="","",OFFSET('Sanitation Data'!$E$32,0,10*ROW('Sanitation Data'!E199)))</f>
        <v/>
      </c>
      <c r="CU205" s="296" t="str">
        <f ca="true">+IF(OFFSET('Sanitation Data'!$F$28,0,10*ROW('Sanitation Data'!F199))="","",OFFSET('Sanitation Data'!$F$28,0,10*ROW('Sanitation Data'!F199)))</f>
        <v/>
      </c>
      <c r="CV205" s="296" t="str">
        <f ca="true">+IF(OFFSET('Sanitation Data'!$F$29,0,10*ROW('Sanitation Data'!F199))="","",OFFSET('Sanitation Data'!$F$29,0,10*ROW('Sanitation Data'!F199)))</f>
        <v/>
      </c>
      <c r="CW205" s="296" t="str">
        <f ca="true">+IF(OFFSET('Sanitation Data'!$F$30,0,10*ROW('Sanitation Data'!F199))="","",OFFSET('Sanitation Data'!$F$30,0,10*ROW('Sanitation Data'!F199)))</f>
        <v/>
      </c>
      <c r="CX205" s="296" t="str">
        <f ca="true">+IF(OFFSET('Sanitation Data'!$F$31,0,10*ROW('Sanitation Data'!F199))="","",OFFSET('Sanitation Data'!$F$31,0,10*ROW('Sanitation Data'!F199)))</f>
        <v/>
      </c>
      <c r="CY205" s="296" t="str">
        <f ca="true">+IF(OFFSET('Sanitation Data'!$F$32,0,10*ROW('Sanitation Data'!F199))="","",OFFSET('Sanitation Data'!$F$32,0,10*ROW('Sanitation Data'!F199)))</f>
        <v/>
      </c>
      <c r="CZ205" s="296" t="str">
        <f ca="true">+IF(OFFSET('Sanitation Data'!$G$28,0,10*ROW('Sanitation Data'!G199))="","",OFFSET('Sanitation Data'!$G$28,0,10*ROW('Sanitation Data'!G199)))</f>
        <v/>
      </c>
      <c r="DA205" s="296" t="str">
        <f ca="true">+IF(OFFSET('Sanitation Data'!$G$29,0,10*ROW('Sanitation Data'!G199))="","",OFFSET('Sanitation Data'!$G$29,0,10*ROW('Sanitation Data'!G199)))</f>
        <v/>
      </c>
      <c r="DB205" s="296" t="str">
        <f ca="true">+IF(OFFSET('Sanitation Data'!$G$30,0,10*ROW('Sanitation Data'!G199))="","",OFFSET('Sanitation Data'!$G$30,0,10*ROW('Sanitation Data'!G199)))</f>
        <v/>
      </c>
      <c r="DC205" s="296" t="str">
        <f ca="true">+IF(OFFSET('Sanitation Data'!$G$31,0,10*ROW('Sanitation Data'!G199))="","",OFFSET('Sanitation Data'!$G$31,0,10*ROW('Sanitation Data'!G199)))</f>
        <v/>
      </c>
      <c r="DD205" s="296" t="str">
        <f ca="true">+IF(OFFSET('Sanitation Data'!$G$32,0,10*ROW('Sanitation Data'!G199))="","",OFFSET('Sanitation Data'!$G$32,0,10*ROW('Sanitation Data'!G199)))</f>
        <v/>
      </c>
      <c r="DE205" s="296" t="str">
        <f ca="true">+IF(OFFSET('Sanitation Data'!$H$28,0,10*ROW('Sanitation Data'!H199))="","",OFFSET('Sanitation Data'!$H$28,0,10*ROW('Sanitation Data'!H199)))</f>
        <v/>
      </c>
      <c r="DF205" s="296" t="str">
        <f ca="true">+IF(OFFSET('Sanitation Data'!$H$29,0,10*ROW('Sanitation Data'!H199))="","",OFFSET('Sanitation Data'!$H$29,0,10*ROW('Sanitation Data'!H199)))</f>
        <v/>
      </c>
      <c r="DG205" s="296" t="str">
        <f ca="true">+IF(OFFSET('Sanitation Data'!$H$30,0,10*ROW('Sanitation Data'!H199))="","",OFFSET('Sanitation Data'!$H$30,0,10*ROW('Sanitation Data'!H199)))</f>
        <v/>
      </c>
      <c r="DH205" s="296" t="str">
        <f ca="true">+IF(OFFSET('Sanitation Data'!$H$31,0,10*ROW('Sanitation Data'!H199))="","",OFFSET('Sanitation Data'!$H$31,0,10*ROW('Sanitation Data'!H199)))</f>
        <v/>
      </c>
      <c r="DI205" s="296" t="str">
        <f ca="true">+IF(OFFSET('Sanitation Data'!$H$32,0,10*ROW('Sanitation Data'!H199))="","",OFFSET('Sanitation Data'!$H$32,0,10*ROW('Sanitation Data'!H199)))</f>
        <v/>
      </c>
      <c r="DJ205" s="296" t="str">
        <f ca="true">+IF(OFFSET('Sanitation Data'!$I$28,0,10*ROW('Sanitation Data'!I199))="","",OFFSET('Sanitation Data'!$I$28,0,10*ROW('Sanitation Data'!I199)))</f>
        <v/>
      </c>
      <c r="DK205" s="296" t="str">
        <f ca="true">+IF(OFFSET('Sanitation Data'!$I$29,0,10*ROW('Sanitation Data'!I199))="","",OFFSET('Sanitation Data'!$I$29,0,10*ROW('Sanitation Data'!I199)))</f>
        <v/>
      </c>
      <c r="DL205" s="296" t="str">
        <f ca="true">+IF(OFFSET('Sanitation Data'!$I$30,0,10*ROW('Sanitation Data'!I199))="","",OFFSET('Sanitation Data'!$I$30,0,10*ROW('Sanitation Data'!I199)))</f>
        <v/>
      </c>
      <c r="DM205" s="296" t="str">
        <f ca="true">+IF(OFFSET('Sanitation Data'!$I$31,0,10*ROW('Sanitation Data'!I199))="","",OFFSET('Sanitation Data'!$I$31,0,10*ROW('Sanitation Data'!I199)))</f>
        <v/>
      </c>
      <c r="DN205" s="296" t="str">
        <f ca="true">+IF(OFFSET('Sanitation Data'!$I$32,0,10*ROW('Sanitation Data'!I199))="","",OFFSET('Sanitation Data'!$I$32,0,10*ROW('Sanitation Data'!I199)))</f>
        <v/>
      </c>
      <c r="DO205" s="296" t="str">
        <f ca="true">+IF(OFFSET('Hygiene Data'!$D$11,0,10*ROW('Hygiene Data'!D199))="","",OFFSET('Hygiene Data'!$D$11,0,10*ROW('Hygiene Data'!D199)))</f>
        <v/>
      </c>
      <c r="DP205" s="296" t="str">
        <f ca="true">+IF(OFFSET('Hygiene Data'!$D$12,0,10*ROW('Hygiene Data'!D199))="","",OFFSET('Hygiene Data'!$D$12,0,10*ROW('Hygiene Data'!D199)))</f>
        <v/>
      </c>
      <c r="DQ205" s="296" t="str">
        <f ca="true">+IF(OFFSET('Hygiene Data'!$D$13,0,10*ROW('Hygiene Data'!D199))="","",OFFSET('Hygiene Data'!$D$13,0,10*ROW('Hygiene Data'!D199)))</f>
        <v/>
      </c>
      <c r="DR205" s="296" t="str">
        <f ca="true">+IF(OFFSET('Hygiene Data'!$E$11,0,10*ROW('Hygiene Data'!E199))="","",OFFSET('Hygiene Data'!$E$11,0,10*ROW('Hygiene Data'!E199)))</f>
        <v/>
      </c>
      <c r="DS205" s="296" t="str">
        <f ca="true">+IF(OFFSET('Hygiene Data'!$E$12,0,10*ROW('Hygiene Data'!E199))="","",OFFSET('Hygiene Data'!$E$12,0,10*ROW('Hygiene Data'!E199)))</f>
        <v/>
      </c>
      <c r="DT205" s="296" t="str">
        <f ca="true">+IF(OFFSET('Hygiene Data'!$E$13,0,10*ROW('Hygiene Data'!E199))="","",OFFSET('Hygiene Data'!$E$13,0,10*ROW('Hygiene Data'!E199)))</f>
        <v/>
      </c>
      <c r="DU205" s="296" t="str">
        <f ca="true">+IF(OFFSET('Hygiene Data'!$F$11,0,10*ROW('Hygiene Data'!F199))="","",OFFSET('Hygiene Data'!$F$11,0,10*ROW('Hygiene Data'!F199)))</f>
        <v/>
      </c>
      <c r="DV205" s="296" t="str">
        <f ca="true">+IF(OFFSET('Hygiene Data'!$F$12,0,10*ROW('Hygiene Data'!F199))="","",OFFSET('Hygiene Data'!$F$12,0,10*ROW('Hygiene Data'!F199)))</f>
        <v/>
      </c>
      <c r="DW205" s="296" t="str">
        <f ca="true">+IF(OFFSET('Hygiene Data'!$F$13,0,10*ROW('Hygiene Data'!F199))="","",OFFSET('Hygiene Data'!$F$13,0,10*ROW('Hygiene Data'!F199)))</f>
        <v/>
      </c>
      <c r="DX205" s="296" t="str">
        <f ca="true">+IF(OFFSET('Hygiene Data'!$G$11,0,10*ROW('Hygiene Data'!G199))="","",OFFSET('Hygiene Data'!$G$11,0,10*ROW('Hygiene Data'!G199)))</f>
        <v/>
      </c>
      <c r="DY205" s="296" t="str">
        <f ca="true">+IF(OFFSET('Hygiene Data'!$G$12,0,10*ROW('Hygiene Data'!G199))="","",OFFSET('Hygiene Data'!$G$12,0,10*ROW('Hygiene Data'!G199)))</f>
        <v/>
      </c>
      <c r="DZ205" s="296" t="str">
        <f ca="true">+IF(OFFSET('Hygiene Data'!$G$13,0,10*ROW('Hygiene Data'!G199))="","",OFFSET('Hygiene Data'!$G$13,0,10*ROW('Hygiene Data'!G199)))</f>
        <v/>
      </c>
      <c r="EA205" s="296" t="str">
        <f ca="true">+IF(OFFSET('Hygiene Data'!$H$11,0,10*ROW('Hygiene Data'!H199))="","",OFFSET('Hygiene Data'!$H$11,0,10*ROW('Hygiene Data'!H199)))</f>
        <v/>
      </c>
      <c r="EB205" s="296" t="str">
        <f ca="true">+IF(OFFSET('Hygiene Data'!$H$12,0,10*ROW('Hygiene Data'!H199))="","",OFFSET('Hygiene Data'!$H$12,0,10*ROW('Hygiene Data'!H199)))</f>
        <v/>
      </c>
      <c r="EC205" s="296" t="str">
        <f ca="true">+IF(OFFSET('Hygiene Data'!$H$13,0,10*ROW('Hygiene Data'!H199))="","",OFFSET('Hygiene Data'!$H$13,0,10*ROW('Hygiene Data'!H199)))</f>
        <v/>
      </c>
      <c r="ED205" s="296" t="str">
        <f ca="true">+IF(OFFSET('Hygiene Data'!$I$11,0,10*ROW('Hygiene Data'!I199))="","",OFFSET('Hygiene Data'!$I$11,0,10*ROW('Hygiene Data'!I199)))</f>
        <v/>
      </c>
      <c r="EE205" s="296" t="str">
        <f ca="true">+IF(OFFSET('Hygiene Data'!$I$12,0,10*ROW('Hygiene Data'!I199))="","",OFFSET('Hygiene Data'!$I$12,0,10*ROW('Hygiene Data'!I199)))</f>
        <v/>
      </c>
      <c r="EF205" s="296"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8" t="str">
        <f t="shared" ca="true" si="3"/>
        <v/>
      </c>
      <c r="D206" s="9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6"/>
      <c r="BS206" s="296" t="str">
        <f ca="true">+IF(OFFSET('Water Data'!$D$27,0,10*ROW('Water Data'!D200))="","",OFFSET('Water Data'!$D$27,0,10*ROW('Water Data'!D200)))</f>
        <v/>
      </c>
      <c r="BT206" s="296" t="str">
        <f ca="true">+IF(OFFSET('Water Data'!$D$28,0,10*ROW('Water Data'!D200))="","",OFFSET('Water Data'!$D$28,0,10*ROW('Water Data'!D200)))</f>
        <v/>
      </c>
      <c r="BU206" s="296" t="str">
        <f ca="true">+IF(OFFSET('Water Data'!$D$29,0,10*ROW('Water Data'!D200))="","",OFFSET('Water Data'!$D$29,0,10*ROW('Water Data'!D200)))</f>
        <v/>
      </c>
      <c r="BV206" s="296" t="str">
        <f ca="true">+IF(OFFSET('Water Data'!$E$27,0,10*ROW('Water Data'!E200))="","",OFFSET('Water Data'!$E$27,0,10*ROW('Water Data'!E200)))</f>
        <v/>
      </c>
      <c r="BW206" s="296" t="str">
        <f ca="true">+IF(OFFSET('Water Data'!$E$28,0,10*ROW('Water Data'!E200))="","",OFFSET('Water Data'!$E$28,0,10*ROW('Water Data'!E200)))</f>
        <v/>
      </c>
      <c r="BX206" s="296" t="str">
        <f ca="true">+IF(OFFSET('Water Data'!$E$29,0,10*ROW('Water Data'!E200))="","",OFFSET('Water Data'!$E$29,0,10*ROW('Water Data'!E200)))</f>
        <v/>
      </c>
      <c r="BY206" s="296" t="str">
        <f ca="true">+IF(OFFSET('Water Data'!$F$27,0,10*ROW('Water Data'!F200))="","",OFFSET('Water Data'!$F$27,0,10*ROW('Water Data'!F200)))</f>
        <v/>
      </c>
      <c r="BZ206" s="296" t="str">
        <f ca="true">+IF(OFFSET('Water Data'!$F$28,0,10*ROW('Water Data'!F200))="","",OFFSET('Water Data'!$F$28,0,10*ROW('Water Data'!F200)))</f>
        <v/>
      </c>
      <c r="CA206" s="296" t="str">
        <f ca="true">+IF(OFFSET('Water Data'!$F$29,0,10*ROW('Water Data'!F200))="","",OFFSET('Water Data'!$F$29,0,10*ROW('Water Data'!F200)))</f>
        <v/>
      </c>
      <c r="CB206" s="296" t="str">
        <f ca="true">+IF(OFFSET('Water Data'!$G$27,0,10*ROW('Water Data'!G200))="","",OFFSET('Water Data'!$G$27,0,10*ROW('Water Data'!G200)))</f>
        <v/>
      </c>
      <c r="CC206" s="296" t="str">
        <f ca="true">+IF(OFFSET('Water Data'!$G$28,0,10*ROW('Water Data'!G200))="","",OFFSET('Water Data'!$G$28,0,10*ROW('Water Data'!G200)))</f>
        <v/>
      </c>
      <c r="CD206" s="296" t="str">
        <f ca="true">+IF(OFFSET('Water Data'!$G$29,0,10*ROW('Water Data'!G200))="","",OFFSET('Water Data'!$G$29,0,10*ROW('Water Data'!G200)))</f>
        <v/>
      </c>
      <c r="CE206" s="296" t="str">
        <f ca="true">+IF(OFFSET('Water Data'!$H$27,0,10*ROW('Water Data'!H200))="","",OFFSET('Water Data'!$H$27,0,10*ROW('Water Data'!H200)))</f>
        <v/>
      </c>
      <c r="CF206" s="296" t="str">
        <f ca="true">+IF(OFFSET('Water Data'!$H$28,0,10*ROW('Water Data'!H200))="","",OFFSET('Water Data'!$H$28,0,10*ROW('Water Data'!H200)))</f>
        <v/>
      </c>
      <c r="CG206" s="296" t="str">
        <f ca="true">+IF(OFFSET('Water Data'!$H$29,0,10*ROW('Water Data'!H200))="","",OFFSET('Water Data'!$H$29,0,10*ROW('Water Data'!H200)))</f>
        <v/>
      </c>
      <c r="CH206" s="296" t="str">
        <f ca="true">+IF(OFFSET('Water Data'!$I$27,0,10*ROW('Water Data'!I200))="","",OFFSET('Water Data'!$I$27,0,10*ROW('Water Data'!I200)))</f>
        <v/>
      </c>
      <c r="CI206" s="296" t="str">
        <f ca="true">+IF(OFFSET('Water Data'!$I$28,0,10*ROW('Water Data'!I200))="","",OFFSET('Water Data'!$I$28,0,10*ROW('Water Data'!I200)))</f>
        <v/>
      </c>
      <c r="CJ206" s="296" t="str">
        <f ca="true">+IF(OFFSET('Water Data'!$I$29,0,10*ROW('Water Data'!I200))="","",OFFSET('Water Data'!$I$29,0,10*ROW('Water Data'!I200)))</f>
        <v/>
      </c>
      <c r="CK206" s="296" t="str">
        <f ca="true">+IF(OFFSET('Sanitation Data'!$D$28,0,10*ROW('Sanitation Data'!D200))="","",OFFSET('Sanitation Data'!$D$28,0,10*ROW('Sanitation Data'!D200)))</f>
        <v/>
      </c>
      <c r="CL206" s="296" t="str">
        <f ca="true">+IF(OFFSET('Sanitation Data'!$D$29,0,10*ROW('Sanitation Data'!D200))="","",OFFSET('Sanitation Data'!$D$29,0,10*ROW('Sanitation Data'!D200)))</f>
        <v/>
      </c>
      <c r="CM206" s="296" t="str">
        <f ca="true">+IF(OFFSET('Sanitation Data'!$D$30,0,10*ROW('Sanitation Data'!D200))="","",OFFSET('Sanitation Data'!$D$30,0,10*ROW('Sanitation Data'!D200)))</f>
        <v/>
      </c>
      <c r="CN206" s="296" t="str">
        <f ca="true">+IF(OFFSET('Sanitation Data'!$D$31,0,10*ROW('Sanitation Data'!D200))="","",OFFSET('Sanitation Data'!$D$31,0,10*ROW('Sanitation Data'!D200)))</f>
        <v/>
      </c>
      <c r="CO206" s="296" t="str">
        <f ca="true">+IF(OFFSET('Sanitation Data'!$D$32,0,10*ROW('Sanitation Data'!D200))="","",OFFSET('Sanitation Data'!$D$32,0,10*ROW('Sanitation Data'!D200)))</f>
        <v/>
      </c>
      <c r="CP206" s="296" t="str">
        <f ca="true">+IF(OFFSET('Sanitation Data'!$E$28,0,10*ROW('Sanitation Data'!E200))="","",OFFSET('Sanitation Data'!$E$28,0,10*ROW('Sanitation Data'!E200)))</f>
        <v/>
      </c>
      <c r="CQ206" s="296" t="str">
        <f ca="true">+IF(OFFSET('Sanitation Data'!$E$29,0,10*ROW('Sanitation Data'!E200))="","",OFFSET('Sanitation Data'!$E$29,0,10*ROW('Sanitation Data'!E200)))</f>
        <v/>
      </c>
      <c r="CR206" s="296" t="str">
        <f ca="true">+IF(OFFSET('Sanitation Data'!$E$30,0,10*ROW('Sanitation Data'!E200))="","",OFFSET('Sanitation Data'!$E$30,0,10*ROW('Sanitation Data'!E200)))</f>
        <v/>
      </c>
      <c r="CS206" s="296" t="str">
        <f ca="true">+IF(OFFSET('Sanitation Data'!$E$31,0,10*ROW('Sanitation Data'!E200))="","",OFFSET('Sanitation Data'!$E$31,0,10*ROW('Sanitation Data'!E200)))</f>
        <v/>
      </c>
      <c r="CT206" s="296" t="str">
        <f ca="true">+IF(OFFSET('Sanitation Data'!$E$32,0,10*ROW('Sanitation Data'!E200))="","",OFFSET('Sanitation Data'!$E$32,0,10*ROW('Sanitation Data'!E200)))</f>
        <v/>
      </c>
      <c r="CU206" s="296" t="str">
        <f ca="true">+IF(OFFSET('Sanitation Data'!$F$28,0,10*ROW('Sanitation Data'!F200))="","",OFFSET('Sanitation Data'!$F$28,0,10*ROW('Sanitation Data'!F200)))</f>
        <v/>
      </c>
      <c r="CV206" s="296" t="str">
        <f ca="true">+IF(OFFSET('Sanitation Data'!$F$29,0,10*ROW('Sanitation Data'!F200))="","",OFFSET('Sanitation Data'!$F$29,0,10*ROW('Sanitation Data'!F200)))</f>
        <v/>
      </c>
      <c r="CW206" s="296" t="str">
        <f ca="true">+IF(OFFSET('Sanitation Data'!$F$30,0,10*ROW('Sanitation Data'!F200))="","",OFFSET('Sanitation Data'!$F$30,0,10*ROW('Sanitation Data'!F200)))</f>
        <v/>
      </c>
      <c r="CX206" s="296" t="str">
        <f ca="true">+IF(OFFSET('Sanitation Data'!$F$31,0,10*ROW('Sanitation Data'!F200))="","",OFFSET('Sanitation Data'!$F$31,0,10*ROW('Sanitation Data'!F200)))</f>
        <v/>
      </c>
      <c r="CY206" s="296" t="str">
        <f ca="true">+IF(OFFSET('Sanitation Data'!$F$32,0,10*ROW('Sanitation Data'!F200))="","",OFFSET('Sanitation Data'!$F$32,0,10*ROW('Sanitation Data'!F200)))</f>
        <v/>
      </c>
      <c r="CZ206" s="296" t="str">
        <f ca="true">+IF(OFFSET('Sanitation Data'!$G$28,0,10*ROW('Sanitation Data'!G200))="","",OFFSET('Sanitation Data'!$G$28,0,10*ROW('Sanitation Data'!G200)))</f>
        <v/>
      </c>
      <c r="DA206" s="296" t="str">
        <f ca="true">+IF(OFFSET('Sanitation Data'!$G$29,0,10*ROW('Sanitation Data'!G200))="","",OFFSET('Sanitation Data'!$G$29,0,10*ROW('Sanitation Data'!G200)))</f>
        <v/>
      </c>
      <c r="DB206" s="296" t="str">
        <f ca="true">+IF(OFFSET('Sanitation Data'!$G$30,0,10*ROW('Sanitation Data'!G200))="","",OFFSET('Sanitation Data'!$G$30,0,10*ROW('Sanitation Data'!G200)))</f>
        <v/>
      </c>
      <c r="DC206" s="296" t="str">
        <f ca="true">+IF(OFFSET('Sanitation Data'!$G$31,0,10*ROW('Sanitation Data'!G200))="","",OFFSET('Sanitation Data'!$G$31,0,10*ROW('Sanitation Data'!G200)))</f>
        <v/>
      </c>
      <c r="DD206" s="296" t="str">
        <f ca="true">+IF(OFFSET('Sanitation Data'!$G$32,0,10*ROW('Sanitation Data'!G200))="","",OFFSET('Sanitation Data'!$G$32,0,10*ROW('Sanitation Data'!G200)))</f>
        <v/>
      </c>
      <c r="DE206" s="296" t="str">
        <f ca="true">+IF(OFFSET('Sanitation Data'!$H$28,0,10*ROW('Sanitation Data'!H200))="","",OFFSET('Sanitation Data'!$H$28,0,10*ROW('Sanitation Data'!H200)))</f>
        <v/>
      </c>
      <c r="DF206" s="296" t="str">
        <f ca="true">+IF(OFFSET('Sanitation Data'!$H$29,0,10*ROW('Sanitation Data'!H200))="","",OFFSET('Sanitation Data'!$H$29,0,10*ROW('Sanitation Data'!H200)))</f>
        <v/>
      </c>
      <c r="DG206" s="296" t="str">
        <f ca="true">+IF(OFFSET('Sanitation Data'!$H$30,0,10*ROW('Sanitation Data'!H200))="","",OFFSET('Sanitation Data'!$H$30,0,10*ROW('Sanitation Data'!H200)))</f>
        <v/>
      </c>
      <c r="DH206" s="296" t="str">
        <f ca="true">+IF(OFFSET('Sanitation Data'!$H$31,0,10*ROW('Sanitation Data'!H200))="","",OFFSET('Sanitation Data'!$H$31,0,10*ROW('Sanitation Data'!H200)))</f>
        <v/>
      </c>
      <c r="DI206" s="296" t="str">
        <f ca="true">+IF(OFFSET('Sanitation Data'!$H$32,0,10*ROW('Sanitation Data'!H200))="","",OFFSET('Sanitation Data'!$H$32,0,10*ROW('Sanitation Data'!H200)))</f>
        <v/>
      </c>
      <c r="DJ206" s="296" t="str">
        <f ca="true">+IF(OFFSET('Sanitation Data'!$I$28,0,10*ROW('Sanitation Data'!I200))="","",OFFSET('Sanitation Data'!$I$28,0,10*ROW('Sanitation Data'!I200)))</f>
        <v/>
      </c>
      <c r="DK206" s="296" t="str">
        <f ca="true">+IF(OFFSET('Sanitation Data'!$I$29,0,10*ROW('Sanitation Data'!I200))="","",OFFSET('Sanitation Data'!$I$29,0,10*ROW('Sanitation Data'!I200)))</f>
        <v/>
      </c>
      <c r="DL206" s="296" t="str">
        <f ca="true">+IF(OFFSET('Sanitation Data'!$I$30,0,10*ROW('Sanitation Data'!I200))="","",OFFSET('Sanitation Data'!$I$30,0,10*ROW('Sanitation Data'!I200)))</f>
        <v/>
      </c>
      <c r="DM206" s="296" t="str">
        <f ca="true">+IF(OFFSET('Sanitation Data'!$I$31,0,10*ROW('Sanitation Data'!I200))="","",OFFSET('Sanitation Data'!$I$31,0,10*ROW('Sanitation Data'!I200)))</f>
        <v/>
      </c>
      <c r="DN206" s="296" t="str">
        <f ca="true">+IF(OFFSET('Sanitation Data'!$I$32,0,10*ROW('Sanitation Data'!I200))="","",OFFSET('Sanitation Data'!$I$32,0,10*ROW('Sanitation Data'!I200)))</f>
        <v/>
      </c>
      <c r="DO206" s="296" t="str">
        <f ca="true">+IF(OFFSET('Hygiene Data'!$D$11,0,10*ROW('Hygiene Data'!D200))="","",OFFSET('Hygiene Data'!$D$11,0,10*ROW('Hygiene Data'!D200)))</f>
        <v/>
      </c>
      <c r="DP206" s="296" t="str">
        <f ca="true">+IF(OFFSET('Hygiene Data'!$D$12,0,10*ROW('Hygiene Data'!D200))="","",OFFSET('Hygiene Data'!$D$12,0,10*ROW('Hygiene Data'!D200)))</f>
        <v/>
      </c>
      <c r="DQ206" s="296" t="str">
        <f ca="true">+IF(OFFSET('Hygiene Data'!$D$13,0,10*ROW('Hygiene Data'!D200))="","",OFFSET('Hygiene Data'!$D$13,0,10*ROW('Hygiene Data'!D200)))</f>
        <v/>
      </c>
      <c r="DR206" s="296" t="str">
        <f ca="true">+IF(OFFSET('Hygiene Data'!$E$11,0,10*ROW('Hygiene Data'!E200))="","",OFFSET('Hygiene Data'!$E$11,0,10*ROW('Hygiene Data'!E200)))</f>
        <v/>
      </c>
      <c r="DS206" s="296" t="str">
        <f ca="true">+IF(OFFSET('Hygiene Data'!$E$12,0,10*ROW('Hygiene Data'!E200))="","",OFFSET('Hygiene Data'!$E$12,0,10*ROW('Hygiene Data'!E200)))</f>
        <v/>
      </c>
      <c r="DT206" s="296" t="str">
        <f ca="true">+IF(OFFSET('Hygiene Data'!$E$13,0,10*ROW('Hygiene Data'!E200))="","",OFFSET('Hygiene Data'!$E$13,0,10*ROW('Hygiene Data'!E200)))</f>
        <v/>
      </c>
      <c r="DU206" s="296" t="str">
        <f ca="true">+IF(OFFSET('Hygiene Data'!$F$11,0,10*ROW('Hygiene Data'!F200))="","",OFFSET('Hygiene Data'!$F$11,0,10*ROW('Hygiene Data'!F200)))</f>
        <v/>
      </c>
      <c r="DV206" s="296" t="str">
        <f ca="true">+IF(OFFSET('Hygiene Data'!$F$12,0,10*ROW('Hygiene Data'!F200))="","",OFFSET('Hygiene Data'!$F$12,0,10*ROW('Hygiene Data'!F200)))</f>
        <v/>
      </c>
      <c r="DW206" s="296" t="str">
        <f ca="true">+IF(OFFSET('Hygiene Data'!$F$13,0,10*ROW('Hygiene Data'!F200))="","",OFFSET('Hygiene Data'!$F$13,0,10*ROW('Hygiene Data'!F200)))</f>
        <v/>
      </c>
      <c r="DX206" s="296" t="str">
        <f ca="true">+IF(OFFSET('Hygiene Data'!$G$11,0,10*ROW('Hygiene Data'!G200))="","",OFFSET('Hygiene Data'!$G$11,0,10*ROW('Hygiene Data'!G200)))</f>
        <v/>
      </c>
      <c r="DY206" s="296" t="str">
        <f ca="true">+IF(OFFSET('Hygiene Data'!$G$12,0,10*ROW('Hygiene Data'!G200))="","",OFFSET('Hygiene Data'!$G$12,0,10*ROW('Hygiene Data'!G200)))</f>
        <v/>
      </c>
      <c r="DZ206" s="296" t="str">
        <f ca="true">+IF(OFFSET('Hygiene Data'!$G$13,0,10*ROW('Hygiene Data'!G200))="","",OFFSET('Hygiene Data'!$G$13,0,10*ROW('Hygiene Data'!G200)))</f>
        <v/>
      </c>
      <c r="EA206" s="296" t="str">
        <f ca="true">+IF(OFFSET('Hygiene Data'!$H$11,0,10*ROW('Hygiene Data'!H200))="","",OFFSET('Hygiene Data'!$H$11,0,10*ROW('Hygiene Data'!H200)))</f>
        <v/>
      </c>
      <c r="EB206" s="296" t="str">
        <f ca="true">+IF(OFFSET('Hygiene Data'!$H$12,0,10*ROW('Hygiene Data'!H200))="","",OFFSET('Hygiene Data'!$H$12,0,10*ROW('Hygiene Data'!H200)))</f>
        <v/>
      </c>
      <c r="EC206" s="296" t="str">
        <f ca="true">+IF(OFFSET('Hygiene Data'!$H$13,0,10*ROW('Hygiene Data'!H200))="","",OFFSET('Hygiene Data'!$H$13,0,10*ROW('Hygiene Data'!H200)))</f>
        <v/>
      </c>
      <c r="ED206" s="296" t="str">
        <f ca="true">+IF(OFFSET('Hygiene Data'!$I$11,0,10*ROW('Hygiene Data'!I200))="","",OFFSET('Hygiene Data'!$I$11,0,10*ROW('Hygiene Data'!I200)))</f>
        <v/>
      </c>
      <c r="EE206" s="296" t="str">
        <f ca="true">+IF(OFFSET('Hygiene Data'!$I$12,0,10*ROW('Hygiene Data'!I200))="","",OFFSET('Hygiene Data'!$I$12,0,10*ROW('Hygiene Data'!I200)))</f>
        <v/>
      </c>
      <c r="EF206" s="296"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8" t="str">
        <f t="shared" ca="true" si="3"/>
        <v/>
      </c>
      <c r="D207" s="9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6"/>
      <c r="BS207" s="296" t="str">
        <f ca="true">+IF(OFFSET('Water Data'!$D$27,0,10*ROW('Water Data'!D201))="","",OFFSET('Water Data'!$D$27,0,10*ROW('Water Data'!D201)))</f>
        <v/>
      </c>
      <c r="BT207" s="296" t="str">
        <f ca="true">+IF(OFFSET('Water Data'!$D$28,0,10*ROW('Water Data'!D201))="","",OFFSET('Water Data'!$D$28,0,10*ROW('Water Data'!D201)))</f>
        <v/>
      </c>
      <c r="BU207" s="296" t="str">
        <f ca="true">+IF(OFFSET('Water Data'!$D$29,0,10*ROW('Water Data'!D201))="","",OFFSET('Water Data'!$D$29,0,10*ROW('Water Data'!D201)))</f>
        <v/>
      </c>
      <c r="BV207" s="296" t="str">
        <f ca="true">+IF(OFFSET('Water Data'!$E$27,0,10*ROW('Water Data'!E201))="","",OFFSET('Water Data'!$E$27,0,10*ROW('Water Data'!E201)))</f>
        <v/>
      </c>
      <c r="BW207" s="296" t="str">
        <f ca="true">+IF(OFFSET('Water Data'!$E$28,0,10*ROW('Water Data'!E201))="","",OFFSET('Water Data'!$E$28,0,10*ROW('Water Data'!E201)))</f>
        <v/>
      </c>
      <c r="BX207" s="296" t="str">
        <f ca="true">+IF(OFFSET('Water Data'!$E$29,0,10*ROW('Water Data'!E201))="","",OFFSET('Water Data'!$E$29,0,10*ROW('Water Data'!E201)))</f>
        <v/>
      </c>
      <c r="BY207" s="296" t="str">
        <f ca="true">+IF(OFFSET('Water Data'!$F$27,0,10*ROW('Water Data'!F201))="","",OFFSET('Water Data'!$F$27,0,10*ROW('Water Data'!F201)))</f>
        <v/>
      </c>
      <c r="BZ207" s="296" t="str">
        <f ca="true">+IF(OFFSET('Water Data'!$F$28,0,10*ROW('Water Data'!F201))="","",OFFSET('Water Data'!$F$28,0,10*ROW('Water Data'!F201)))</f>
        <v/>
      </c>
      <c r="CA207" s="296" t="str">
        <f ca="true">+IF(OFFSET('Water Data'!$F$29,0,10*ROW('Water Data'!F201))="","",OFFSET('Water Data'!$F$29,0,10*ROW('Water Data'!F201)))</f>
        <v/>
      </c>
      <c r="CB207" s="296" t="str">
        <f ca="true">+IF(OFFSET('Water Data'!$G$27,0,10*ROW('Water Data'!G201))="","",OFFSET('Water Data'!$G$27,0,10*ROW('Water Data'!G201)))</f>
        <v/>
      </c>
      <c r="CC207" s="296" t="str">
        <f ca="true">+IF(OFFSET('Water Data'!$G$28,0,10*ROW('Water Data'!G201))="","",OFFSET('Water Data'!$G$28,0,10*ROW('Water Data'!G201)))</f>
        <v/>
      </c>
      <c r="CD207" s="296" t="str">
        <f ca="true">+IF(OFFSET('Water Data'!$G$29,0,10*ROW('Water Data'!G201))="","",OFFSET('Water Data'!$G$29,0,10*ROW('Water Data'!G201)))</f>
        <v/>
      </c>
      <c r="CE207" s="296" t="str">
        <f ca="true">+IF(OFFSET('Water Data'!$H$27,0,10*ROW('Water Data'!H201))="","",OFFSET('Water Data'!$H$27,0,10*ROW('Water Data'!H201)))</f>
        <v/>
      </c>
      <c r="CF207" s="296" t="str">
        <f ca="true">+IF(OFFSET('Water Data'!$H$28,0,10*ROW('Water Data'!H201))="","",OFFSET('Water Data'!$H$28,0,10*ROW('Water Data'!H201)))</f>
        <v/>
      </c>
      <c r="CG207" s="296" t="str">
        <f ca="true">+IF(OFFSET('Water Data'!$H$29,0,10*ROW('Water Data'!H201))="","",OFFSET('Water Data'!$H$29,0,10*ROW('Water Data'!H201)))</f>
        <v/>
      </c>
      <c r="CH207" s="296" t="str">
        <f ca="true">+IF(OFFSET('Water Data'!$I$27,0,10*ROW('Water Data'!I201))="","",OFFSET('Water Data'!$I$27,0,10*ROW('Water Data'!I201)))</f>
        <v/>
      </c>
      <c r="CI207" s="296" t="str">
        <f ca="true">+IF(OFFSET('Water Data'!$I$28,0,10*ROW('Water Data'!I201))="","",OFFSET('Water Data'!$I$28,0,10*ROW('Water Data'!I201)))</f>
        <v/>
      </c>
      <c r="CJ207" s="296" t="str">
        <f ca="true">+IF(OFFSET('Water Data'!$I$29,0,10*ROW('Water Data'!I201))="","",OFFSET('Water Data'!$I$29,0,10*ROW('Water Data'!I201)))</f>
        <v/>
      </c>
      <c r="CK207" s="296" t="str">
        <f ca="true">+IF(OFFSET('Sanitation Data'!$D$28,0,10*ROW('Sanitation Data'!D201))="","",OFFSET('Sanitation Data'!$D$28,0,10*ROW('Sanitation Data'!D201)))</f>
        <v/>
      </c>
      <c r="CL207" s="296" t="str">
        <f ca="true">+IF(OFFSET('Sanitation Data'!$D$29,0,10*ROW('Sanitation Data'!D201))="","",OFFSET('Sanitation Data'!$D$29,0,10*ROW('Sanitation Data'!D201)))</f>
        <v/>
      </c>
      <c r="CM207" s="296" t="str">
        <f ca="true">+IF(OFFSET('Sanitation Data'!$D$30,0,10*ROW('Sanitation Data'!D201))="","",OFFSET('Sanitation Data'!$D$30,0,10*ROW('Sanitation Data'!D201)))</f>
        <v/>
      </c>
      <c r="CN207" s="296" t="str">
        <f ca="true">+IF(OFFSET('Sanitation Data'!$D$31,0,10*ROW('Sanitation Data'!D201))="","",OFFSET('Sanitation Data'!$D$31,0,10*ROW('Sanitation Data'!D201)))</f>
        <v/>
      </c>
      <c r="CO207" s="296" t="str">
        <f ca="true">+IF(OFFSET('Sanitation Data'!$D$32,0,10*ROW('Sanitation Data'!D201))="","",OFFSET('Sanitation Data'!$D$32,0,10*ROW('Sanitation Data'!D201)))</f>
        <v/>
      </c>
      <c r="CP207" s="296" t="str">
        <f ca="true">+IF(OFFSET('Sanitation Data'!$E$28,0,10*ROW('Sanitation Data'!E201))="","",OFFSET('Sanitation Data'!$E$28,0,10*ROW('Sanitation Data'!E201)))</f>
        <v/>
      </c>
      <c r="CQ207" s="296" t="str">
        <f ca="true">+IF(OFFSET('Sanitation Data'!$E$29,0,10*ROW('Sanitation Data'!E201))="","",OFFSET('Sanitation Data'!$E$29,0,10*ROW('Sanitation Data'!E201)))</f>
        <v/>
      </c>
      <c r="CR207" s="296" t="str">
        <f ca="true">+IF(OFFSET('Sanitation Data'!$E$30,0,10*ROW('Sanitation Data'!E201))="","",OFFSET('Sanitation Data'!$E$30,0,10*ROW('Sanitation Data'!E201)))</f>
        <v/>
      </c>
      <c r="CS207" s="296" t="str">
        <f ca="true">+IF(OFFSET('Sanitation Data'!$E$31,0,10*ROW('Sanitation Data'!E201))="","",OFFSET('Sanitation Data'!$E$31,0,10*ROW('Sanitation Data'!E201)))</f>
        <v/>
      </c>
      <c r="CT207" s="296" t="str">
        <f ca="true">+IF(OFFSET('Sanitation Data'!$E$32,0,10*ROW('Sanitation Data'!E201))="","",OFFSET('Sanitation Data'!$E$32,0,10*ROW('Sanitation Data'!E201)))</f>
        <v/>
      </c>
      <c r="CU207" s="296" t="str">
        <f ca="true">+IF(OFFSET('Sanitation Data'!$F$28,0,10*ROW('Sanitation Data'!F201))="","",OFFSET('Sanitation Data'!$F$28,0,10*ROW('Sanitation Data'!F201)))</f>
        <v/>
      </c>
      <c r="CV207" s="296" t="str">
        <f ca="true">+IF(OFFSET('Sanitation Data'!$F$29,0,10*ROW('Sanitation Data'!F201))="","",OFFSET('Sanitation Data'!$F$29,0,10*ROW('Sanitation Data'!F201)))</f>
        <v/>
      </c>
      <c r="CW207" s="296" t="str">
        <f ca="true">+IF(OFFSET('Sanitation Data'!$F$30,0,10*ROW('Sanitation Data'!F201))="","",OFFSET('Sanitation Data'!$F$30,0,10*ROW('Sanitation Data'!F201)))</f>
        <v/>
      </c>
      <c r="CX207" s="296" t="str">
        <f ca="true">+IF(OFFSET('Sanitation Data'!$F$31,0,10*ROW('Sanitation Data'!F201))="","",OFFSET('Sanitation Data'!$F$31,0,10*ROW('Sanitation Data'!F201)))</f>
        <v/>
      </c>
      <c r="CY207" s="296" t="str">
        <f ca="true">+IF(OFFSET('Sanitation Data'!$F$32,0,10*ROW('Sanitation Data'!F201))="","",OFFSET('Sanitation Data'!$F$32,0,10*ROW('Sanitation Data'!F201)))</f>
        <v/>
      </c>
      <c r="CZ207" s="296" t="str">
        <f ca="true">+IF(OFFSET('Sanitation Data'!$G$28,0,10*ROW('Sanitation Data'!G201))="","",OFFSET('Sanitation Data'!$G$28,0,10*ROW('Sanitation Data'!G201)))</f>
        <v/>
      </c>
      <c r="DA207" s="296" t="str">
        <f ca="true">+IF(OFFSET('Sanitation Data'!$G$29,0,10*ROW('Sanitation Data'!G201))="","",OFFSET('Sanitation Data'!$G$29,0,10*ROW('Sanitation Data'!G201)))</f>
        <v/>
      </c>
      <c r="DB207" s="296" t="str">
        <f ca="true">+IF(OFFSET('Sanitation Data'!$G$30,0,10*ROW('Sanitation Data'!G201))="","",OFFSET('Sanitation Data'!$G$30,0,10*ROW('Sanitation Data'!G201)))</f>
        <v/>
      </c>
      <c r="DC207" s="296" t="str">
        <f ca="true">+IF(OFFSET('Sanitation Data'!$G$31,0,10*ROW('Sanitation Data'!G201))="","",OFFSET('Sanitation Data'!$G$31,0,10*ROW('Sanitation Data'!G201)))</f>
        <v/>
      </c>
      <c r="DD207" s="296" t="str">
        <f ca="true">+IF(OFFSET('Sanitation Data'!$G$32,0,10*ROW('Sanitation Data'!G201))="","",OFFSET('Sanitation Data'!$G$32,0,10*ROW('Sanitation Data'!G201)))</f>
        <v/>
      </c>
      <c r="DE207" s="296" t="str">
        <f ca="true">+IF(OFFSET('Sanitation Data'!$H$28,0,10*ROW('Sanitation Data'!H201))="","",OFFSET('Sanitation Data'!$H$28,0,10*ROW('Sanitation Data'!H201)))</f>
        <v/>
      </c>
      <c r="DF207" s="296" t="str">
        <f ca="true">+IF(OFFSET('Sanitation Data'!$H$29,0,10*ROW('Sanitation Data'!H201))="","",OFFSET('Sanitation Data'!$H$29,0,10*ROW('Sanitation Data'!H201)))</f>
        <v/>
      </c>
      <c r="DG207" s="296" t="str">
        <f ca="true">+IF(OFFSET('Sanitation Data'!$H$30,0,10*ROW('Sanitation Data'!H201))="","",OFFSET('Sanitation Data'!$H$30,0,10*ROW('Sanitation Data'!H201)))</f>
        <v/>
      </c>
      <c r="DH207" s="296" t="str">
        <f ca="true">+IF(OFFSET('Sanitation Data'!$H$31,0,10*ROW('Sanitation Data'!H201))="","",OFFSET('Sanitation Data'!$H$31,0,10*ROW('Sanitation Data'!H201)))</f>
        <v/>
      </c>
      <c r="DI207" s="296" t="str">
        <f ca="true">+IF(OFFSET('Sanitation Data'!$H$32,0,10*ROW('Sanitation Data'!H201))="","",OFFSET('Sanitation Data'!$H$32,0,10*ROW('Sanitation Data'!H201)))</f>
        <v/>
      </c>
      <c r="DJ207" s="296" t="str">
        <f ca="true">+IF(OFFSET('Sanitation Data'!$I$28,0,10*ROW('Sanitation Data'!I201))="","",OFFSET('Sanitation Data'!$I$28,0,10*ROW('Sanitation Data'!I201)))</f>
        <v/>
      </c>
      <c r="DK207" s="296" t="str">
        <f ca="true">+IF(OFFSET('Sanitation Data'!$I$29,0,10*ROW('Sanitation Data'!I201))="","",OFFSET('Sanitation Data'!$I$29,0,10*ROW('Sanitation Data'!I201)))</f>
        <v/>
      </c>
      <c r="DL207" s="296" t="str">
        <f ca="true">+IF(OFFSET('Sanitation Data'!$I$30,0,10*ROW('Sanitation Data'!I201))="","",OFFSET('Sanitation Data'!$I$30,0,10*ROW('Sanitation Data'!I201)))</f>
        <v/>
      </c>
      <c r="DM207" s="296" t="str">
        <f ca="true">+IF(OFFSET('Sanitation Data'!$I$31,0,10*ROW('Sanitation Data'!I201))="","",OFFSET('Sanitation Data'!$I$31,0,10*ROW('Sanitation Data'!I201)))</f>
        <v/>
      </c>
      <c r="DN207" s="296" t="str">
        <f ca="true">+IF(OFFSET('Sanitation Data'!$I$32,0,10*ROW('Sanitation Data'!I201))="","",OFFSET('Sanitation Data'!$I$32,0,10*ROW('Sanitation Data'!I201)))</f>
        <v/>
      </c>
      <c r="DO207" s="296" t="str">
        <f ca="true">+IF(OFFSET('Hygiene Data'!$D$11,0,10*ROW('Hygiene Data'!D201))="","",OFFSET('Hygiene Data'!$D$11,0,10*ROW('Hygiene Data'!D201)))</f>
        <v/>
      </c>
      <c r="DP207" s="296" t="str">
        <f ca="true">+IF(OFFSET('Hygiene Data'!$D$12,0,10*ROW('Hygiene Data'!D201))="","",OFFSET('Hygiene Data'!$D$12,0,10*ROW('Hygiene Data'!D201)))</f>
        <v/>
      </c>
      <c r="DQ207" s="296" t="str">
        <f ca="true">+IF(OFFSET('Hygiene Data'!$D$13,0,10*ROW('Hygiene Data'!D201))="","",OFFSET('Hygiene Data'!$D$13,0,10*ROW('Hygiene Data'!D201)))</f>
        <v/>
      </c>
      <c r="DR207" s="296" t="str">
        <f ca="true">+IF(OFFSET('Hygiene Data'!$E$11,0,10*ROW('Hygiene Data'!E201))="","",OFFSET('Hygiene Data'!$E$11,0,10*ROW('Hygiene Data'!E201)))</f>
        <v/>
      </c>
      <c r="DS207" s="296" t="str">
        <f ca="true">+IF(OFFSET('Hygiene Data'!$E$12,0,10*ROW('Hygiene Data'!E201))="","",OFFSET('Hygiene Data'!$E$12,0,10*ROW('Hygiene Data'!E201)))</f>
        <v/>
      </c>
      <c r="DT207" s="296" t="str">
        <f ca="true">+IF(OFFSET('Hygiene Data'!$E$13,0,10*ROW('Hygiene Data'!E201))="","",OFFSET('Hygiene Data'!$E$13,0,10*ROW('Hygiene Data'!E201)))</f>
        <v/>
      </c>
      <c r="DU207" s="296" t="str">
        <f ca="true">+IF(OFFSET('Hygiene Data'!$F$11,0,10*ROW('Hygiene Data'!F201))="","",OFFSET('Hygiene Data'!$F$11,0,10*ROW('Hygiene Data'!F201)))</f>
        <v/>
      </c>
      <c r="DV207" s="296" t="str">
        <f ca="true">+IF(OFFSET('Hygiene Data'!$F$12,0,10*ROW('Hygiene Data'!F201))="","",OFFSET('Hygiene Data'!$F$12,0,10*ROW('Hygiene Data'!F201)))</f>
        <v/>
      </c>
      <c r="DW207" s="296" t="str">
        <f ca="true">+IF(OFFSET('Hygiene Data'!$F$13,0,10*ROW('Hygiene Data'!F201))="","",OFFSET('Hygiene Data'!$F$13,0,10*ROW('Hygiene Data'!F201)))</f>
        <v/>
      </c>
      <c r="DX207" s="296" t="str">
        <f ca="true">+IF(OFFSET('Hygiene Data'!$G$11,0,10*ROW('Hygiene Data'!G201))="","",OFFSET('Hygiene Data'!$G$11,0,10*ROW('Hygiene Data'!G201)))</f>
        <v/>
      </c>
      <c r="DY207" s="296" t="str">
        <f ca="true">+IF(OFFSET('Hygiene Data'!$G$12,0,10*ROW('Hygiene Data'!G201))="","",OFFSET('Hygiene Data'!$G$12,0,10*ROW('Hygiene Data'!G201)))</f>
        <v/>
      </c>
      <c r="DZ207" s="296" t="str">
        <f ca="true">+IF(OFFSET('Hygiene Data'!$G$13,0,10*ROW('Hygiene Data'!G201))="","",OFFSET('Hygiene Data'!$G$13,0,10*ROW('Hygiene Data'!G201)))</f>
        <v/>
      </c>
      <c r="EA207" s="296" t="str">
        <f ca="true">+IF(OFFSET('Hygiene Data'!$H$11,0,10*ROW('Hygiene Data'!H201))="","",OFFSET('Hygiene Data'!$H$11,0,10*ROW('Hygiene Data'!H201)))</f>
        <v/>
      </c>
      <c r="EB207" s="296" t="str">
        <f ca="true">+IF(OFFSET('Hygiene Data'!$H$12,0,10*ROW('Hygiene Data'!H201))="","",OFFSET('Hygiene Data'!$H$12,0,10*ROW('Hygiene Data'!H201)))</f>
        <v/>
      </c>
      <c r="EC207" s="296" t="str">
        <f ca="true">+IF(OFFSET('Hygiene Data'!$H$13,0,10*ROW('Hygiene Data'!H201))="","",OFFSET('Hygiene Data'!$H$13,0,10*ROW('Hygiene Data'!H201)))</f>
        <v/>
      </c>
      <c r="ED207" s="296" t="str">
        <f ca="true">+IF(OFFSET('Hygiene Data'!$I$11,0,10*ROW('Hygiene Data'!I201))="","",OFFSET('Hygiene Data'!$I$11,0,10*ROW('Hygiene Data'!I201)))</f>
        <v/>
      </c>
      <c r="EE207" s="296" t="str">
        <f ca="true">+IF(OFFSET('Hygiene Data'!$I$12,0,10*ROW('Hygiene Data'!I201))="","",OFFSET('Hygiene Data'!$I$12,0,10*ROW('Hygiene Data'!I201)))</f>
        <v/>
      </c>
      <c r="EF207" s="296"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 min="252" max="252" width="24.625" style="123" customWidth="true"/>
    <col min="253" max="253" width="29.75" customWidth="true"/>
    <col min="254" max="259" width="7.875" customWidth="true"/>
    <col min="260" max="261" width="1.125" customWidth="true"/>
  </cols>
  <sheetData>
    <row xmlns:x14ac="http://schemas.microsoft.com/office/spreadsheetml/2009/9/ac" r="1" s="332" customFormat="true" ht="30" customHeight="true" x14ac:dyDescent="0.25">
      <c r="B1" s="351" t="s">
        <v>28</v>
      </c>
      <c r="C1" s="443" t="s">
        <v>252</v>
      </c>
      <c r="D1" s="341" t="s">
        <v>143</v>
      </c>
      <c r="E1" s="341"/>
      <c r="F1" s="341"/>
      <c r="G1" s="341"/>
      <c r="H1" s="341"/>
      <c r="I1" s="349"/>
      <c r="J1" s="333"/>
      <c r="K1" s="333"/>
      <c r="L1" s="351" t="s">
        <v>28</v>
      </c>
      <c r="M1" s="443" t="s">
        <v>253</v>
      </c>
      <c r="N1" s="341" t="s">
        <v>143</v>
      </c>
      <c r="O1" s="341"/>
      <c r="P1" s="341"/>
      <c r="Q1" s="341"/>
      <c r="R1" s="341"/>
      <c r="S1" s="349"/>
      <c r="T1" s="333"/>
      <c r="U1" s="333"/>
      <c r="V1" s="351" t="s">
        <v>28</v>
      </c>
      <c r="W1" s="443" t="s">
        <v>253</v>
      </c>
      <c r="X1" s="341" t="s">
        <v>143</v>
      </c>
      <c r="Y1" s="341"/>
      <c r="Z1" s="341"/>
      <c r="AA1" s="341"/>
      <c r="AB1" s="341"/>
      <c r="AC1" s="349"/>
      <c r="AD1" s="333"/>
      <c r="AE1" s="333"/>
      <c r="AF1" s="351" t="s">
        <v>28</v>
      </c>
      <c r="AG1" s="443" t="s">
        <v>254</v>
      </c>
      <c r="AH1" s="341" t="s">
        <v>143</v>
      </c>
      <c r="AI1" s="341"/>
      <c r="AJ1" s="341"/>
      <c r="AK1" s="341"/>
      <c r="AL1" s="341"/>
      <c r="AM1" s="349"/>
      <c r="AN1" s="333"/>
      <c r="AO1" s="333"/>
      <c r="AP1" s="351" t="s">
        <v>28</v>
      </c>
      <c r="AQ1" s="443" t="s">
        <v>255</v>
      </c>
      <c r="AR1" s="341" t="s">
        <v>143</v>
      </c>
      <c r="AS1" s="341"/>
      <c r="AT1" s="341"/>
      <c r="AU1" s="341"/>
      <c r="AV1" s="341"/>
      <c r="AW1" s="349"/>
      <c r="AX1" s="333"/>
      <c r="AY1" s="333"/>
      <c r="AZ1" s="351" t="s">
        <v>28</v>
      </c>
      <c r="BA1" s="443">
        <v>2019</v>
      </c>
      <c r="BB1" s="341" t="s">
        <v>143</v>
      </c>
      <c r="BC1" s="341"/>
      <c r="BD1" s="341"/>
      <c r="BE1" s="341"/>
      <c r="BF1" s="341"/>
      <c r="BG1" s="349"/>
      <c r="BH1" s="333"/>
      <c r="BI1" s="333"/>
      <c r="BJ1" s="352" t="s">
        <v>28</v>
      </c>
      <c r="BK1" s="444" t="s">
        <v>256</v>
      </c>
      <c r="BL1" s="342" t="s">
        <v>143</v>
      </c>
      <c r="BM1" s="342"/>
      <c r="BN1" s="342"/>
      <c r="BO1" s="342"/>
      <c r="BP1" s="342"/>
      <c r="BQ1" s="350"/>
      <c r="BR1" s="333"/>
      <c r="BS1" s="333"/>
      <c r="BT1" s="352" t="s">
        <v>28</v>
      </c>
      <c r="BU1" s="444" t="s">
        <v>257</v>
      </c>
      <c r="BV1" s="342" t="s">
        <v>143</v>
      </c>
      <c r="BW1" s="342"/>
      <c r="BX1" s="342"/>
      <c r="BY1" s="342"/>
      <c r="BZ1" s="342"/>
      <c r="CA1" s="350"/>
      <c r="CB1" s="333"/>
      <c r="CC1" s="333"/>
      <c r="CD1" s="351" t="s">
        <v>28</v>
      </c>
      <c r="CE1" s="443">
        <v>2021</v>
      </c>
      <c r="CF1" s="341" t="s">
        <v>143</v>
      </c>
      <c r="CG1" s="341"/>
      <c r="CH1" s="341"/>
      <c r="CI1" s="341"/>
      <c r="CJ1" s="341"/>
      <c r="CK1" s="349"/>
      <c r="CL1" s="333"/>
      <c r="CM1" s="333"/>
      <c r="CN1" s="352" t="s">
        <v>28</v>
      </c>
      <c r="CO1" s="444">
        <v>2021</v>
      </c>
      <c r="CP1" s="342" t="s">
        <v>143</v>
      </c>
      <c r="CQ1" s="342"/>
      <c r="CR1" s="342"/>
      <c r="CS1" s="342"/>
      <c r="CT1" s="342"/>
      <c r="CU1" s="350"/>
      <c r="CV1" s="333"/>
      <c r="CW1" s="333"/>
      <c r="CX1" s="352" t="s">
        <v>28</v>
      </c>
      <c r="CY1" s="444">
        <v>2022</v>
      </c>
      <c r="CZ1" s="342" t="s">
        <v>143</v>
      </c>
      <c r="DA1" s="342"/>
      <c r="DB1" s="342"/>
      <c r="DC1" s="342"/>
      <c r="DD1" s="342"/>
      <c r="DE1" s="350"/>
      <c r="DF1" s="333"/>
      <c r="DG1" s="333"/>
      <c r="DH1" s="351" t="s">
        <v>28</v>
      </c>
      <c r="DI1" s="443">
        <v>2022</v>
      </c>
      <c r="DJ1" s="341" t="s">
        <v>143</v>
      </c>
      <c r="DK1" s="341"/>
      <c r="DL1" s="341"/>
      <c r="DM1" s="341"/>
      <c r="DN1" s="341"/>
      <c r="DO1" s="349"/>
      <c r="DP1" s="333"/>
      <c r="DQ1" s="333"/>
      <c r="DR1" s="352" t="s">
        <v>28</v>
      </c>
      <c r="DS1" s="444">
        <v>2023</v>
      </c>
      <c r="DT1" s="342" t="s">
        <v>143</v>
      </c>
      <c r="DU1" s="342"/>
      <c r="DV1" s="342"/>
      <c r="DW1" s="342"/>
      <c r="DX1" s="342"/>
      <c r="DY1" s="350"/>
      <c r="DZ1" s="333"/>
      <c r="EA1" s="333"/>
      <c r="EB1" s="352" t="s">
        <v>28</v>
      </c>
      <c r="EC1" s="444">
        <v>2024</v>
      </c>
      <c r="ED1" s="342" t="s">
        <v>143</v>
      </c>
      <c r="EE1" s="342"/>
      <c r="EF1" s="342"/>
      <c r="EG1" s="342"/>
      <c r="EH1" s="342"/>
      <c r="EI1" s="350"/>
      <c r="EJ1" s="333"/>
      <c r="EK1" s="333"/>
    </row>
    <row xmlns:x14ac="http://schemas.microsoft.com/office/spreadsheetml/2009/9/ac" r="2" s="332" customFormat="true" ht="30" customHeight="true" x14ac:dyDescent="0.25">
      <c r="A2" s="608" t="s">
        <v>312</v>
      </c>
      <c r="B2" s="343" t="s">
        <v>245</v>
      </c>
      <c r="C2" s="263" t="s">
        <v>146</v>
      </c>
      <c r="D2" s="263" t="s">
        <v>144</v>
      </c>
      <c r="E2" s="344"/>
      <c r="F2" s="344"/>
      <c r="G2" s="344"/>
      <c r="H2" s="344"/>
      <c r="I2" s="345"/>
      <c r="J2" s="333" t="s">
        <v>258</v>
      </c>
      <c r="K2" s="333"/>
      <c r="L2" s="343" t="s">
        <v>246</v>
      </c>
      <c r="M2" s="263" t="s">
        <v>173</v>
      </c>
      <c r="N2" s="263" t="s">
        <v>145</v>
      </c>
      <c r="O2" s="344"/>
      <c r="P2" s="344"/>
      <c r="Q2" s="344"/>
      <c r="R2" s="344"/>
      <c r="S2" s="345"/>
      <c r="T2" s="333" t="s">
        <v>258</v>
      </c>
      <c r="U2" s="333"/>
      <c r="V2" s="343" t="s">
        <v>247</v>
      </c>
      <c r="W2" s="263" t="s">
        <v>200</v>
      </c>
      <c r="X2" s="263" t="s">
        <v>201</v>
      </c>
      <c r="Y2" s="344"/>
      <c r="Z2" s="344"/>
      <c r="AA2" s="344"/>
      <c r="AB2" s="344"/>
      <c r="AC2" s="345"/>
      <c r="AD2" s="333" t="s">
        <v>258</v>
      </c>
      <c r="AE2" s="333"/>
      <c r="AF2" s="343" t="s">
        <v>248</v>
      </c>
      <c r="AG2" s="263" t="s">
        <v>173</v>
      </c>
      <c r="AH2" s="263" t="s">
        <v>156</v>
      </c>
      <c r="AI2" s="344"/>
      <c r="AJ2" s="344"/>
      <c r="AK2" s="344"/>
      <c r="AL2" s="344"/>
      <c r="AM2" s="345"/>
      <c r="AN2" s="333" t="s">
        <v>258</v>
      </c>
      <c r="AO2" s="333"/>
      <c r="AP2" s="343" t="s">
        <v>249</v>
      </c>
      <c r="AQ2" s="263" t="s">
        <v>206</v>
      </c>
      <c r="AR2" s="263" t="s">
        <v>208</v>
      </c>
      <c r="AS2" s="344"/>
      <c r="AT2" s="344"/>
      <c r="AU2" s="344"/>
      <c r="AV2" s="344"/>
      <c r="AW2" s="345"/>
      <c r="AX2" s="333" t="s">
        <v>258</v>
      </c>
      <c r="AY2" s="333"/>
      <c r="AZ2" s="343" t="s">
        <v>274</v>
      </c>
      <c r="BA2" s="263" t="s">
        <v>200</v>
      </c>
      <c r="BB2" s="263" t="s">
        <v>201</v>
      </c>
      <c r="BC2" s="344"/>
      <c r="BD2" s="344"/>
      <c r="BE2" s="344"/>
      <c r="BF2" s="344"/>
      <c r="BG2" s="345"/>
      <c r="BH2" s="333" t="s">
        <v>258</v>
      </c>
      <c r="BI2" s="333"/>
      <c r="BJ2" s="346" t="s">
        <v>250</v>
      </c>
      <c r="BK2" s="264" t="s">
        <v>173</v>
      </c>
      <c r="BL2" s="264" t="s">
        <v>219</v>
      </c>
      <c r="BM2" s="347"/>
      <c r="BN2" s="347"/>
      <c r="BO2" s="347"/>
      <c r="BP2" s="347"/>
      <c r="BQ2" s="348"/>
      <c r="BR2" s="333" t="s">
        <v>258</v>
      </c>
      <c r="BS2" s="333"/>
      <c r="BT2" s="346" t="s">
        <v>251</v>
      </c>
      <c r="BU2" s="264" t="s">
        <v>173</v>
      </c>
      <c r="BV2" s="264" t="s">
        <v>218</v>
      </c>
      <c r="BW2" s="347"/>
      <c r="BX2" s="347"/>
      <c r="BY2" s="347"/>
      <c r="BZ2" s="347"/>
      <c r="CA2" s="348"/>
      <c r="CB2" s="333" t="s">
        <v>258</v>
      </c>
      <c r="CC2" s="333"/>
      <c r="CD2" s="343" t="s">
        <v>318</v>
      </c>
      <c r="CE2" s="263" t="s">
        <v>200</v>
      </c>
      <c r="CF2" s="263" t="s">
        <v>201</v>
      </c>
      <c r="CG2" s="344"/>
      <c r="CH2" s="344"/>
      <c r="CI2" s="344"/>
      <c r="CJ2" s="344"/>
      <c r="CK2" s="345"/>
      <c r="CL2" s="333" t="s">
        <v>258</v>
      </c>
      <c r="CM2" s="333"/>
      <c r="CN2" s="346" t="s">
        <v>279</v>
      </c>
      <c r="CO2" s="264" t="s">
        <v>173</v>
      </c>
      <c r="CP2" s="264" t="s">
        <v>278</v>
      </c>
      <c r="CQ2" s="347"/>
      <c r="CR2" s="347"/>
      <c r="CS2" s="347"/>
      <c r="CT2" s="347"/>
      <c r="CU2" s="348"/>
      <c r="CV2" s="333" t="s">
        <v>258</v>
      </c>
      <c r="CW2" s="333"/>
      <c r="CX2" s="346" t="s">
        <v>317</v>
      </c>
      <c r="CY2" s="264" t="s">
        <v>173</v>
      </c>
      <c r="CZ2" s="264" t="s">
        <v>339</v>
      </c>
      <c r="DA2" s="347"/>
      <c r="DB2" s="347"/>
      <c r="DC2" s="347"/>
      <c r="DD2" s="347"/>
      <c r="DE2" s="348"/>
      <c r="DF2" s="333" t="s">
        <v>258</v>
      </c>
      <c r="DG2" s="333"/>
      <c r="DH2" s="343" t="s">
        <v>320</v>
      </c>
      <c r="DI2" s="263" t="s">
        <v>200</v>
      </c>
      <c r="DJ2" s="263" t="s">
        <v>201</v>
      </c>
      <c r="DK2" s="344"/>
      <c r="DL2" s="344"/>
      <c r="DM2" s="344"/>
      <c r="DN2" s="344"/>
      <c r="DO2" s="345"/>
      <c r="DP2" s="333" t="s">
        <v>258</v>
      </c>
      <c r="DQ2" s="333"/>
      <c r="DR2" s="346" t="s">
        <v>322</v>
      </c>
      <c r="DS2" s="264" t="s">
        <v>173</v>
      </c>
      <c r="DT2" s="264" t="s">
        <v>323</v>
      </c>
      <c r="DU2" s="347"/>
      <c r="DV2" s="347"/>
      <c r="DW2" s="347"/>
      <c r="DX2" s="347"/>
      <c r="DY2" s="348"/>
      <c r="DZ2" s="333" t="s">
        <v>258</v>
      </c>
      <c r="EA2" s="333"/>
      <c r="EB2" s="346" t="s">
        <v>328</v>
      </c>
      <c r="EC2" s="264" t="s">
        <v>173</v>
      </c>
      <c r="ED2" s="264" t="s">
        <v>329</v>
      </c>
      <c r="EE2" s="347"/>
      <c r="EF2" s="347"/>
      <c r="EG2" s="347"/>
      <c r="EH2" s="347"/>
      <c r="EI2" s="348"/>
      <c r="EJ2" s="333" t="s">
        <v>258</v>
      </c>
      <c r="EK2" s="333"/>
    </row>
    <row xmlns:x14ac="http://schemas.microsoft.com/office/spreadsheetml/2009/9/ac" r="3" s="272" customFormat="true" ht="18" customHeight="true" x14ac:dyDescent="0.25">
      <c r="A3" s="608"/>
      <c r="B3" s="265" t="s">
        <v>165</v>
      </c>
      <c r="C3" s="266" t="s">
        <v>54</v>
      </c>
      <c r="D3" s="267" t="s">
        <v>7</v>
      </c>
      <c r="E3" s="268" t="s">
        <v>1</v>
      </c>
      <c r="F3" s="268" t="s">
        <v>2</v>
      </c>
      <c r="G3" s="268" t="s">
        <v>16</v>
      </c>
      <c r="H3" s="268" t="s">
        <v>17</v>
      </c>
      <c r="I3" s="269" t="s">
        <v>18</v>
      </c>
      <c r="J3" s="270"/>
      <c r="K3" s="270"/>
      <c r="L3" s="265" t="s">
        <v>165</v>
      </c>
      <c r="M3" s="266" t="s">
        <v>54</v>
      </c>
      <c r="N3" s="267" t="s">
        <v>7</v>
      </c>
      <c r="O3" s="268" t="s">
        <v>1</v>
      </c>
      <c r="P3" s="268" t="s">
        <v>2</v>
      </c>
      <c r="Q3" s="268" t="s">
        <v>16</v>
      </c>
      <c r="R3" s="268" t="s">
        <v>17</v>
      </c>
      <c r="S3" s="269" t="s">
        <v>18</v>
      </c>
      <c r="T3" s="270"/>
      <c r="U3" s="270"/>
      <c r="V3" s="265" t="s">
        <v>165</v>
      </c>
      <c r="W3" s="266" t="s">
        <v>54</v>
      </c>
      <c r="X3" s="267" t="s">
        <v>7</v>
      </c>
      <c r="Y3" s="268" t="s">
        <v>1</v>
      </c>
      <c r="Z3" s="268" t="s">
        <v>2</v>
      </c>
      <c r="AA3" s="268" t="s">
        <v>16</v>
      </c>
      <c r="AB3" s="268" t="s">
        <v>17</v>
      </c>
      <c r="AC3" s="269" t="s">
        <v>18</v>
      </c>
      <c r="AD3" s="270"/>
      <c r="AE3" s="270"/>
      <c r="AF3" s="265" t="s">
        <v>165</v>
      </c>
      <c r="AG3" s="266" t="s">
        <v>54</v>
      </c>
      <c r="AH3" s="267" t="s">
        <v>7</v>
      </c>
      <c r="AI3" s="268" t="s">
        <v>1</v>
      </c>
      <c r="AJ3" s="268" t="s">
        <v>2</v>
      </c>
      <c r="AK3" s="268" t="s">
        <v>16</v>
      </c>
      <c r="AL3" s="268" t="s">
        <v>17</v>
      </c>
      <c r="AM3" s="269" t="s">
        <v>18</v>
      </c>
      <c r="AN3" s="270"/>
      <c r="AO3" s="270"/>
      <c r="AP3" s="265" t="s">
        <v>165</v>
      </c>
      <c r="AQ3" s="266" t="s">
        <v>54</v>
      </c>
      <c r="AR3" s="267" t="s">
        <v>7</v>
      </c>
      <c r="AS3" s="268" t="s">
        <v>1</v>
      </c>
      <c r="AT3" s="268" t="s">
        <v>2</v>
      </c>
      <c r="AU3" s="268" t="s">
        <v>16</v>
      </c>
      <c r="AV3" s="268" t="s">
        <v>17</v>
      </c>
      <c r="AW3" s="269" t="s">
        <v>18</v>
      </c>
      <c r="AX3" s="270"/>
      <c r="AY3" s="270"/>
      <c r="AZ3" s="265" t="s">
        <v>165</v>
      </c>
      <c r="BA3" s="266" t="s">
        <v>54</v>
      </c>
      <c r="BB3" s="267" t="s">
        <v>7</v>
      </c>
      <c r="BC3" s="268" t="s">
        <v>1</v>
      </c>
      <c r="BD3" s="268" t="s">
        <v>2</v>
      </c>
      <c r="BE3" s="268" t="s">
        <v>16</v>
      </c>
      <c r="BF3" s="268" t="s">
        <v>17</v>
      </c>
      <c r="BG3" s="269" t="s">
        <v>18</v>
      </c>
      <c r="BH3" s="270"/>
      <c r="BI3" s="270"/>
      <c r="BJ3" s="265" t="s">
        <v>165</v>
      </c>
      <c r="BK3" s="266" t="s">
        <v>54</v>
      </c>
      <c r="BL3" s="267" t="s">
        <v>7</v>
      </c>
      <c r="BM3" s="268" t="s">
        <v>1</v>
      </c>
      <c r="BN3" s="268" t="s">
        <v>2</v>
      </c>
      <c r="BO3" s="268" t="s">
        <v>16</v>
      </c>
      <c r="BP3" s="268" t="s">
        <v>17</v>
      </c>
      <c r="BQ3" s="269" t="s">
        <v>18</v>
      </c>
      <c r="BR3" s="270"/>
      <c r="BS3" s="270"/>
      <c r="BT3" s="265" t="s">
        <v>165</v>
      </c>
      <c r="BU3" s="266" t="s">
        <v>54</v>
      </c>
      <c r="BV3" s="267" t="s">
        <v>7</v>
      </c>
      <c r="BW3" s="268" t="s">
        <v>1</v>
      </c>
      <c r="BX3" s="268" t="s">
        <v>2</v>
      </c>
      <c r="BY3" s="268" t="s">
        <v>16</v>
      </c>
      <c r="BZ3" s="268" t="s">
        <v>17</v>
      </c>
      <c r="CA3" s="269" t="s">
        <v>18</v>
      </c>
      <c r="CB3" s="270"/>
      <c r="CC3" s="270"/>
      <c r="CD3" s="265" t="s">
        <v>165</v>
      </c>
      <c r="CE3" s="266" t="s">
        <v>54</v>
      </c>
      <c r="CF3" s="267" t="s">
        <v>7</v>
      </c>
      <c r="CG3" s="268" t="s">
        <v>1</v>
      </c>
      <c r="CH3" s="268" t="s">
        <v>2</v>
      </c>
      <c r="CI3" s="268" t="s">
        <v>16</v>
      </c>
      <c r="CJ3" s="268" t="s">
        <v>17</v>
      </c>
      <c r="CK3" s="269" t="s">
        <v>18</v>
      </c>
      <c r="CL3" s="270"/>
      <c r="CM3" s="270"/>
      <c r="CN3" s="265" t="s">
        <v>165</v>
      </c>
      <c r="CO3" s="266" t="s">
        <v>54</v>
      </c>
      <c r="CP3" s="267" t="s">
        <v>7</v>
      </c>
      <c r="CQ3" s="268" t="s">
        <v>1</v>
      </c>
      <c r="CR3" s="268" t="s">
        <v>2</v>
      </c>
      <c r="CS3" s="268" t="s">
        <v>16</v>
      </c>
      <c r="CT3" s="268" t="s">
        <v>17</v>
      </c>
      <c r="CU3" s="269" t="s">
        <v>18</v>
      </c>
      <c r="CV3" s="270"/>
      <c r="CW3" s="270"/>
      <c r="CX3" s="265" t="s">
        <v>165</v>
      </c>
      <c r="CY3" s="266" t="s">
        <v>54</v>
      </c>
      <c r="CZ3" s="267" t="s">
        <v>7</v>
      </c>
      <c r="DA3" s="268" t="s">
        <v>1</v>
      </c>
      <c r="DB3" s="268" t="s">
        <v>2</v>
      </c>
      <c r="DC3" s="268" t="s">
        <v>16</v>
      </c>
      <c r="DD3" s="268" t="s">
        <v>17</v>
      </c>
      <c r="DE3" s="269" t="s">
        <v>18</v>
      </c>
      <c r="DF3" s="270"/>
      <c r="DG3" s="270"/>
      <c r="DH3" s="265" t="s">
        <v>165</v>
      </c>
      <c r="DI3" s="266" t="s">
        <v>54</v>
      </c>
      <c r="DJ3" s="267" t="s">
        <v>7</v>
      </c>
      <c r="DK3" s="268" t="s">
        <v>1</v>
      </c>
      <c r="DL3" s="268" t="s">
        <v>2</v>
      </c>
      <c r="DM3" s="268" t="s">
        <v>16</v>
      </c>
      <c r="DN3" s="268" t="s">
        <v>17</v>
      </c>
      <c r="DO3" s="269" t="s">
        <v>18</v>
      </c>
      <c r="DP3" s="270"/>
      <c r="DQ3" s="270"/>
      <c r="DR3" s="265" t="s">
        <v>165</v>
      </c>
      <c r="DS3" s="266" t="s">
        <v>54</v>
      </c>
      <c r="DT3" s="267" t="s">
        <v>7</v>
      </c>
      <c r="DU3" s="268" t="s">
        <v>1</v>
      </c>
      <c r="DV3" s="268" t="s">
        <v>2</v>
      </c>
      <c r="DW3" s="268" t="s">
        <v>16</v>
      </c>
      <c r="DX3" s="268" t="s">
        <v>17</v>
      </c>
      <c r="DY3" s="269" t="s">
        <v>18</v>
      </c>
      <c r="DZ3" s="270"/>
      <c r="EA3" s="270"/>
      <c r="EB3" s="265" t="s">
        <v>165</v>
      </c>
      <c r="EC3" s="266" t="s">
        <v>54</v>
      </c>
      <c r="ED3" s="267" t="s">
        <v>7</v>
      </c>
      <c r="EE3" s="268" t="s">
        <v>1</v>
      </c>
      <c r="EF3" s="268" t="s">
        <v>2</v>
      </c>
      <c r="EG3" s="268" t="s">
        <v>16</v>
      </c>
      <c r="EH3" s="268" t="s">
        <v>17</v>
      </c>
      <c r="EI3" s="269" t="s">
        <v>18</v>
      </c>
      <c r="EJ3" s="270"/>
      <c r="EK3" s="270"/>
      <c r="EL3" s="271"/>
      <c r="EV3" s="271"/>
      <c r="FF3" s="271"/>
      <c r="FP3" s="271"/>
      <c r="FZ3" s="271"/>
      <c r="GJ3" s="271"/>
      <c r="GT3" s="271"/>
      <c r="HD3" s="271"/>
      <c r="HN3" s="271"/>
      <c r="HX3" s="271"/>
      <c r="IH3" s="271"/>
      <c r="IR3" s="271"/>
    </row>
    <row xmlns:x14ac="http://schemas.microsoft.com/office/spreadsheetml/2009/9/ac" r="4" s="4" customFormat="true" x14ac:dyDescent="0.25">
      <c r="A4" s="415" t="str">
        <f>IF(ISBLANK('Data Summary'!A6),"",'Data Summary'!A6)</f>
        <v>KHM_2014_COM</v>
      </c>
      <c r="B4" s="116"/>
      <c r="C4" s="65" t="s">
        <v>24</v>
      </c>
      <c r="D4" s="9" t="str">
        <f t="shared" ref="D4:I4" si="0">IF(COUNTA(D13)=0,"",D13)</f>
        <v/>
      </c>
      <c r="E4" s="9" t="str">
        <f t="shared" si="0"/>
        <v/>
      </c>
      <c r="F4" s="9" t="str">
        <f t="shared" si="0"/>
        <v/>
      </c>
      <c r="G4" s="9" t="str">
        <f t="shared" si="0"/>
        <v/>
      </c>
      <c r="H4" s="9" t="str">
        <f t="shared" si="0"/>
        <v/>
      </c>
      <c r="I4" s="29" t="str">
        <f t="shared" si="0"/>
        <v/>
      </c>
      <c r="J4" s="24"/>
      <c r="K4" s="24"/>
      <c r="L4" s="116"/>
      <c r="M4" s="15" t="s">
        <v>24</v>
      </c>
      <c r="N4" s="9">
        <f t="shared" ref="N4:S4" si="1">IF(COUNTA(N13)=0,"",N13)</f>
        <v>50.5</v>
      </c>
      <c r="O4" s="9">
        <f t="shared" si="1"/>
        <v>51</v>
      </c>
      <c r="P4" s="9">
        <f t="shared" si="1"/>
        <v>50.5</v>
      </c>
      <c r="Q4" s="9">
        <f t="shared" si="1"/>
        <v>66.599999999999994</v>
      </c>
      <c r="R4" s="9">
        <f t="shared" si="1"/>
        <v>41.9</v>
      </c>
      <c r="S4" s="29">
        <f t="shared" si="1"/>
        <v>51.7</v>
      </c>
      <c r="T4" s="24"/>
      <c r="U4" s="24"/>
      <c r="V4" s="116"/>
      <c r="W4" s="15" t="s">
        <v>24</v>
      </c>
      <c r="X4" s="9" t="str">
        <f t="shared" ref="X4:AC4" si="2">IF(COUNTA(X13)=0,"",X13)</f>
        <v/>
      </c>
      <c r="Y4" s="9" t="str">
        <f t="shared" si="2"/>
        <v/>
      </c>
      <c r="Z4" s="9" t="str">
        <f t="shared" si="2"/>
        <v/>
      </c>
      <c r="AA4" s="9" t="str">
        <f t="shared" si="2"/>
        <v/>
      </c>
      <c r="AB4" s="9" t="str">
        <f t="shared" si="2"/>
        <v/>
      </c>
      <c r="AC4" s="29" t="str">
        <f t="shared" si="2"/>
        <v/>
      </c>
      <c r="AD4" s="24"/>
      <c r="AE4" s="24"/>
      <c r="AF4" s="116"/>
      <c r="AG4" s="15" t="s">
        <v>24</v>
      </c>
      <c r="AH4" s="9">
        <f t="shared" ref="AH4:AM4" si="3">IF(COUNTA(AH13)=0,"",AH13)</f>
        <v>52.1</v>
      </c>
      <c r="AI4" s="9">
        <f t="shared" si="3"/>
        <v>50.5</v>
      </c>
      <c r="AJ4" s="9">
        <f t="shared" si="3"/>
        <v>52.6</v>
      </c>
      <c r="AK4" s="9">
        <f t="shared" si="3"/>
        <v>68</v>
      </c>
      <c r="AL4" s="9">
        <f t="shared" si="3"/>
        <v>36.9</v>
      </c>
      <c r="AM4" s="29">
        <f t="shared" si="3"/>
        <v>53.7</v>
      </c>
      <c r="AN4" s="24"/>
      <c r="AO4" s="24"/>
      <c r="AP4" s="116"/>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16"/>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16"/>
      <c r="BK4" s="15" t="s">
        <v>24</v>
      </c>
      <c r="BL4" s="9">
        <f t="shared" ref="BL4:BQ4" si="6">IF(COUNTA(BL13)=0,"",BL13)</f>
        <v>53.3</v>
      </c>
      <c r="BM4" s="9">
        <f t="shared" si="6"/>
        <v>47.7</v>
      </c>
      <c r="BN4" s="9">
        <f t="shared" si="6"/>
        <v>54</v>
      </c>
      <c r="BO4" s="9">
        <f t="shared" si="6"/>
        <v>72.2</v>
      </c>
      <c r="BP4" s="9">
        <f t="shared" si="6"/>
        <v>41.1</v>
      </c>
      <c r="BQ4" s="29">
        <f t="shared" si="6"/>
        <v>57.7</v>
      </c>
      <c r="BR4" s="24"/>
      <c r="BS4" s="24"/>
      <c r="BT4" s="116"/>
      <c r="BU4" s="15" t="s">
        <v>24</v>
      </c>
      <c r="BV4" s="9">
        <f t="shared" ref="BV4:CA4" si="7">IF(COUNTA(BV13)=0,"",BV13)</f>
        <v>1.9796841402832399</v>
      </c>
      <c r="BW4" s="9">
        <f t="shared" si="7"/>
        <v>4.0774015203869993</v>
      </c>
      <c r="BX4" s="9">
        <f t="shared" si="7"/>
        <v>4.3189368770764105</v>
      </c>
      <c r="BY4" s="9">
        <f t="shared" si="7"/>
        <v>8.7695445275322896</v>
      </c>
      <c r="BZ4" s="9">
        <f t="shared" si="7"/>
        <v>1.9360153782781708</v>
      </c>
      <c r="CA4" s="29">
        <f t="shared" si="7"/>
        <v>2.8475711892797335</v>
      </c>
      <c r="CB4" s="24"/>
      <c r="CC4" s="24"/>
      <c r="CD4" s="116"/>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16"/>
      <c r="CO4" s="15" t="s">
        <v>24</v>
      </c>
      <c r="CP4" s="9">
        <f t="shared" ref="CP4:CU4" si="9">IF(COUNTA(CP13)=0,"",CP13)</f>
        <v>9.9874972420386854</v>
      </c>
      <c r="CQ4" s="9">
        <f t="shared" si="9"/>
        <v>7.5933075933075997</v>
      </c>
      <c r="CR4" s="9">
        <f t="shared" si="9"/>
        <v>10.296437764676583</v>
      </c>
      <c r="CS4" s="9">
        <f t="shared" si="9"/>
        <v>23.926107277987981</v>
      </c>
      <c r="CT4" s="9">
        <f t="shared" si="9"/>
        <v>3.080503833515877</v>
      </c>
      <c r="CU4" s="29">
        <f t="shared" si="9"/>
        <v>3.2222222222222285</v>
      </c>
      <c r="CV4" s="24"/>
      <c r="CW4" s="24"/>
      <c r="CX4" s="116"/>
      <c r="CY4" s="15" t="s">
        <v>24</v>
      </c>
      <c r="CZ4" s="9">
        <f t="shared" ref="CZ4:DE4" si="10">IF(COUNTA(CZ13)=0,"",CZ13)</f>
        <v>9.0716529106712471</v>
      </c>
      <c r="DA4" s="9">
        <f t="shared" si="10"/>
        <v>8.1135902636916768</v>
      </c>
      <c r="DB4" s="9">
        <f t="shared" si="10"/>
        <v>9.1876842450049168</v>
      </c>
      <c r="DC4" s="9">
        <f t="shared" si="10"/>
        <v>22.397545474468544</v>
      </c>
      <c r="DD4" s="9">
        <f t="shared" si="10"/>
        <v>2.5013668671405043</v>
      </c>
      <c r="DE4" s="29">
        <f t="shared" si="10"/>
        <v>2.0419426048565157</v>
      </c>
      <c r="DF4" s="24"/>
      <c r="DG4" s="24"/>
      <c r="DH4" s="116"/>
      <c r="DI4" s="15" t="s">
        <v>24</v>
      </c>
      <c r="DJ4" s="9" t="str">
        <f t="shared" ref="DJ4:DO4" si="11">IF(COUNTA(DJ13)=0,"",DJ13)</f>
        <v/>
      </c>
      <c r="DK4" s="9" t="str">
        <f t="shared" si="11"/>
        <v/>
      </c>
      <c r="DL4" s="9" t="str">
        <f t="shared" si="11"/>
        <v/>
      </c>
      <c r="DM4" s="9" t="str">
        <f t="shared" si="11"/>
        <v/>
      </c>
      <c r="DN4" s="9" t="str">
        <f t="shared" si="11"/>
        <v/>
      </c>
      <c r="DO4" s="29" t="str">
        <f t="shared" si="11"/>
        <v/>
      </c>
      <c r="DP4" s="24"/>
      <c r="DQ4" s="24"/>
      <c r="DR4" s="116"/>
      <c r="DS4" s="15" t="s">
        <v>24</v>
      </c>
      <c r="DT4" s="9">
        <f t="shared" ref="DT4:DY4" si="12">IF(COUNTA(DT13)=0,"",DT13)</f>
        <v>9.0994779582366618</v>
      </c>
      <c r="DU4" s="9">
        <f t="shared" si="12"/>
        <v>6.0269163253364582</v>
      </c>
      <c r="DV4" s="9">
        <f t="shared" si="12"/>
        <v>9.5340561118927383</v>
      </c>
      <c r="DW4" s="9">
        <f t="shared" si="12"/>
        <v>22.912621359223309</v>
      </c>
      <c r="DX4" s="9">
        <f t="shared" si="12"/>
        <v>2.2349414009266866</v>
      </c>
      <c r="DY4" s="29">
        <f t="shared" si="12"/>
        <v>1.5942825728422179</v>
      </c>
      <c r="DZ4" s="24"/>
      <c r="EA4" s="24"/>
      <c r="EB4" s="116"/>
      <c r="EC4" s="15" t="s">
        <v>24</v>
      </c>
      <c r="ED4" s="9">
        <f t="shared" ref="ED4:EI4" si="13">IF(COUNTA(ED13)=0,"",ED13)</f>
        <v>9.0967881008838134</v>
      </c>
      <c r="EE4" s="9">
        <f t="shared" si="13"/>
        <v>6.5096094234345969</v>
      </c>
      <c r="EF4" s="9">
        <f t="shared" si="13"/>
        <v>9.4359557867360166</v>
      </c>
      <c r="EG4" s="9">
        <f t="shared" si="13"/>
        <v>23.263740945888372</v>
      </c>
      <c r="EH4" s="9">
        <f t="shared" si="13"/>
        <v>1.9459459459459509</v>
      </c>
      <c r="EI4" s="29">
        <f t="shared" si="13"/>
        <v>1.6456390565002721</v>
      </c>
      <c r="EJ4" s="24"/>
      <c r="EK4" s="24"/>
      <c r="EL4" s="124"/>
      <c r="EV4" s="124"/>
      <c r="FF4" s="124"/>
      <c r="FP4" s="124"/>
      <c r="FZ4" s="124"/>
      <c r="GJ4" s="124"/>
      <c r="GT4" s="124"/>
      <c r="HD4" s="124"/>
      <c r="HN4" s="124"/>
      <c r="HX4" s="124"/>
      <c r="IH4" s="124"/>
      <c r="IR4" s="124"/>
    </row>
    <row xmlns:x14ac="http://schemas.microsoft.com/office/spreadsheetml/2009/9/ac" r="5" s="4" customFormat="true" x14ac:dyDescent="0.25">
      <c r="A5" s="415" t="str">
        <f ca="true">IF(ISBLANK('Data Summary'!A7),"",'Data Summary'!A7)</f>
        <v>KHM_2016_EMIS</v>
      </c>
      <c r="B5" s="116"/>
      <c r="C5" s="65" t="s">
        <v>0</v>
      </c>
      <c r="D5" s="9"/>
      <c r="E5" s="9" t="str">
        <f>IF((COUNTA(E14:E25)=0)+(COUNTA(E13)=0),"",100-E13-SUMPRODUCT(C14:C25,E14:E25))</f>
        <v/>
      </c>
      <c r="F5" s="9" t="str">
        <f>IF((COUNTA(F14:F25)=0)+(COUNTA(F13)=0),"",100-F13-SUMPRODUCT(C14:C25,F14:F25))</f>
        <v/>
      </c>
      <c r="G5" s="9" t="str">
        <f>IF((COUNTA(G14:G25)=0)+(COUNTA(G13)=0),"",100-G13-SUMPRODUCT(C14:C25,G14:G25))</f>
        <v/>
      </c>
      <c r="H5" s="9"/>
      <c r="I5" s="29"/>
      <c r="J5" s="24"/>
      <c r="K5" s="24"/>
      <c r="L5" s="116"/>
      <c r="M5" s="15" t="s">
        <v>0</v>
      </c>
      <c r="N5" s="9"/>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IF((COUNTA(S14:S25)=0)+(COUNTA(S13)=0),"",100-S13-SUMPRODUCT(M14:M25,S14:S25))</f>
        <v/>
      </c>
      <c r="T5" s="24"/>
      <c r="U5" s="24"/>
      <c r="V5" s="116"/>
      <c r="W5" s="15" t="s">
        <v>0</v>
      </c>
      <c r="X5" s="9"/>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IF((COUNTA(AC14:AC25)=0)+(COUNTA(AC13)=0),"",100-AC13-SUMPRODUCT(W14:W25,AC14:AC25))</f>
        <v/>
      </c>
      <c r="AD5" s="24"/>
      <c r="AE5" s="24"/>
      <c r="AF5" s="116"/>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16"/>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16"/>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IF((COUNTA(BG14:BG25)=0)+(COUNTA(BG13)=0),"",100-BG13-SUMPRODUCT(BA14:BA25,BG14:BG25))</f>
        <v/>
      </c>
      <c r="BH5" s="24"/>
      <c r="BI5" s="24"/>
      <c r="BJ5" s="116"/>
      <c r="BK5" s="1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16"/>
      <c r="BU5" s="15" t="s">
        <v>0</v>
      </c>
      <c r="BV5" s="9">
        <f>IF((COUNTA(BV14:BV25)=0)+(COUNTA(BV13)=0),"",100-BV13-SUMPRODUCT(BU14:BU25,BV14:BV25))</f>
        <v>1.8388077407874164</v>
      </c>
      <c r="BW5" s="9">
        <f>IF((COUNTA(BW14:BW25)=0)+(COUNTA(BW13)=0),"",100-BW13-SUMPRODUCT(BU14:BU25,BW14:BW25))</f>
        <v>1.5203870076019399</v>
      </c>
      <c r="BX5" s="9">
        <f>IF((COUNTA(BX14:BX25)=0)+(COUNTA(BX13)=0),"",100-BX13-SUMPRODUCT(BU14:BU25,BX14:BX25))</f>
        <v>1.8521594684385434</v>
      </c>
      <c r="BY5" s="9">
        <f>IF((COUNTA(BY14:BY25)=0)+(COUNTA(BY13)=0),"",100-BY13-SUMPRODUCT(BU14:BU25,BY14:BY25))</f>
        <v>1.8808067074552355</v>
      </c>
      <c r="BZ5" s="9">
        <f>IF((COUNTA(BZ14:BZ25)=0)+(COUNTA(BZ13)=0),"",100-BZ13-SUMPRODUCT(BU14:BU25,BZ14:BZ25))</f>
        <v>1.7575175065220492</v>
      </c>
      <c r="CA5" s="29">
        <f>IF((COUNTA(CA14:CA25)=0)+(COUNTA(CA13)=0),"",100-CA13-SUMPRODUCT(BU14:BU25,CA14:CA25))</f>
        <v>1.8983807928531604</v>
      </c>
      <c r="CB5" s="24"/>
      <c r="CC5" s="24"/>
      <c r="CD5" s="116"/>
      <c r="CE5" s="1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IF((COUNTA(CK14:CK25)=0)+(COUNTA(CK13)=0),"",100-CK13-SUMPRODUCT(CE14:CE25,CK14:CK25))</f>
        <v/>
      </c>
      <c r="CL5" s="24"/>
      <c r="CM5" s="24"/>
      <c r="CN5" s="116"/>
      <c r="CO5" s="15" t="s">
        <v>0</v>
      </c>
      <c r="CP5" s="9">
        <f>IF((COUNTA(CP14:CP25)=0)+(COUNTA(CP13)=0),"",100-CP13-SUMPRODUCT(CO14:CO25,CP14:CP25))</f>
        <v>2.963889093182317</v>
      </c>
      <c r="CQ5" s="9">
        <f>IF((COUNTA(CQ14:CQ25)=0)+(COUNTA(CQ13)=0),"",100-CQ13-SUMPRODUCT(CO14:CO25,CQ14:CQ25))</f>
        <v>2.0592020592020503</v>
      </c>
      <c r="CR5" s="9">
        <f>IF((COUNTA(CR14:CR25)=0)+(COUNTA(CR13)=0),"",100-CR13-SUMPRODUCT(CO14:CO25,CR14:CR25))</f>
        <v>3.0806277505604811</v>
      </c>
      <c r="CS5" s="9">
        <f>IF((COUNTA(CS14:CS25)=0)+(COUNTA(CS13)=0),"",100-CS13-SUMPRODUCT(CO14:CO25,CS14:CS25))</f>
        <v>2.0698864900956977</v>
      </c>
      <c r="CT5" s="9">
        <f>IF((COUNTA(CT14:CT25)=0)+(COUNTA(CT13)=0),"",100-CT13-SUMPRODUCT(CO14:CO25,CT14:CT25))</f>
        <v>3.4638554216867448</v>
      </c>
      <c r="CU5" s="29">
        <f>IF((COUNTA(CU14:CU25)=0)+(COUNTA(CU13)=0),"",100-CU13-SUMPRODUCT(CO14:CO25,CU14:CU25))</f>
        <v>3.1666666666666572</v>
      </c>
      <c r="CV5" s="24"/>
      <c r="CW5" s="24"/>
      <c r="CX5" s="116"/>
      <c r="CY5" s="15" t="s">
        <v>0</v>
      </c>
      <c r="CZ5" s="9">
        <f>IF((COUNTA(CZ14:CZ25)=0)+(COUNTA(CZ13)=0),"",100-CZ13-SUMPRODUCT(CY14:CY25,CZ14:CZ25))</f>
        <v>2.6440727485209266</v>
      </c>
      <c r="DA5" s="9">
        <f>IF((COUNTA(DA14:DA25)=0)+(COUNTA(DA13)=0),"",100-DA13-SUMPRODUCT(CY14:CY25,DA14:DA25))</f>
        <v>1.6903313049357678</v>
      </c>
      <c r="DB5" s="9">
        <f>IF((COUNTA(DB14:DB25)=0)+(COUNTA(DB13)=0),"",100-DB13-SUMPRODUCT(CY14:CY25,DB14:DB25))</f>
        <v>2.7595807402554868</v>
      </c>
      <c r="DC5" s="9">
        <f>IF((COUNTA(DC14:DC25)=0)+(COUNTA(DC13)=0),"",100-DC13-SUMPRODUCT(CY14:CY25,DC14:DC25))</f>
        <v>2.2134560596099107</v>
      </c>
      <c r="DD5" s="9">
        <f>IF((COUNTA(DD14:DD25)=0)+(COUNTA(DD13)=0),"",100-DD13-SUMPRODUCT(CY14:CY25,DD14:DD25))</f>
        <v>2.9387643521049824</v>
      </c>
      <c r="DE5" s="29">
        <f>IF((COUNTA(DE14:DE25)=0)+(COUNTA(DE13)=0),"",100-DE13-SUMPRODUCT(CY14:CY25,DE14:DE25))</f>
        <v>2.5386313465783559</v>
      </c>
      <c r="DF5" s="24"/>
      <c r="DG5" s="24"/>
      <c r="DH5" s="116"/>
      <c r="DI5" s="15" t="s">
        <v>0</v>
      </c>
      <c r="DJ5" s="9"/>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9" t="str">
        <f>IF((COUNTA(DO14:DO25)=0)+(COUNTA(DO13)=0),"",100-DO13-SUMPRODUCT(DI14:DI25,DO14:DO25))</f>
        <v/>
      </c>
      <c r="DP5" s="24"/>
      <c r="DQ5" s="24"/>
      <c r="DR5" s="116"/>
      <c r="DS5" s="15" t="s">
        <v>0</v>
      </c>
      <c r="DT5" s="9">
        <f>IF((COUNTA(DT14:DT25)=0)+(COUNTA(DT13)=0),"",100-DT13-SUMPRODUCT(DS14:DS25,DT14:DT25))</f>
        <v>2.030162412993036</v>
      </c>
      <c r="DU5" s="9">
        <f>IF((COUNTA(DU14:DU25)=0)+(COUNTA(DU13)=0),"",100-DU13-SUMPRODUCT(DS14:DS25,DU14:DU25))</f>
        <v>1.2287887653598659</v>
      </c>
      <c r="DV5" s="9">
        <f>IF((COUNTA(DV14:DV25)=0)+(COUNTA(DV13)=0),"",100-DV13-SUMPRODUCT(DS14:DS25,DV14:DV25))</f>
        <v>2.1435074071008842</v>
      </c>
      <c r="DW5" s="9">
        <f>IF((COUNTA(DW14:DW25)=0)+(COUNTA(DW13)=0),"",100-DW13-SUMPRODUCT(DS14:DS25,DW14:DW25))</f>
        <v>1.7691477885652631</v>
      </c>
      <c r="DX5" s="9">
        <f>IF((COUNTA(DX14:DX25)=0)+(COUNTA(DX13)=0),"",100-DX13-SUMPRODUCT(DS14:DS25,DX14:DX25))</f>
        <v>2.2894521668029313</v>
      </c>
      <c r="DY5" s="29">
        <f>IF((COUNTA(DY14:DY25)=0)+(COUNTA(DY13)=0),"",100-DY13-SUMPRODUCT(DS14:DS25,DY14:DY25))</f>
        <v>1.6492578339747155</v>
      </c>
      <c r="DZ5" s="24"/>
      <c r="EA5" s="24"/>
      <c r="EB5" s="116"/>
      <c r="EC5" s="15" t="s">
        <v>0</v>
      </c>
      <c r="ED5" s="9">
        <f>IF((COUNTA(ED14:ED25)=0)+(COUNTA(ED13)=0),"",100-ED13-SUMPRODUCT(EC14:EC25,ED14:ED25))</f>
        <v>2.0694115111015208</v>
      </c>
      <c r="EE5" s="9">
        <f>IF((COUNTA(EE14:EE25)=0)+(COUNTA(EE13)=0),"",100-EE13-SUMPRODUCT(EC14:EC25,EE14:EE25))</f>
        <v>1.2399256044637212</v>
      </c>
      <c r="EF5" s="9">
        <f>IF((COUNTA(EF14:EF25)=0)+(COUNTA(EF13)=0),"",100-EF13-SUMPRODUCT(EC14:EC25,EF14:EF25))</f>
        <v>2.1781534460338179</v>
      </c>
      <c r="EG5" s="9">
        <f>IF((COUNTA(EG14:EG25)=0)+(COUNTA(EG13)=0),"",100-EG13-SUMPRODUCT(EC14:EC25,EG14:EG25))</f>
        <v>1.8534299105240706</v>
      </c>
      <c r="EH5" s="9">
        <f>IF((COUNTA(EH14:EH25)=0)+(COUNTA(EH13)=0),"",100-EH13-SUMPRODUCT(EC14:EC25,EH14:EH25))</f>
        <v>2.2432432432432421</v>
      </c>
      <c r="EI5" s="29">
        <f>IF((COUNTA(EI14:EI25)=0)+(COUNTA(EI13)=0),"",100-EI13-SUMPRODUCT(EC14:EC25,EI14:EI25))</f>
        <v>1.9199122325836555</v>
      </c>
      <c r="EJ5" s="24"/>
      <c r="EK5" s="24"/>
      <c r="EL5" s="124"/>
      <c r="EV5" s="124"/>
      <c r="FF5" s="124"/>
      <c r="FP5" s="124"/>
      <c r="FZ5" s="124"/>
      <c r="GJ5" s="124"/>
      <c r="GT5" s="124"/>
      <c r="HD5" s="124"/>
      <c r="HN5" s="124"/>
      <c r="HX5" s="124"/>
      <c r="IH5" s="124"/>
      <c r="IR5" s="124"/>
    </row>
    <row xmlns:x14ac="http://schemas.microsoft.com/office/spreadsheetml/2009/9/ac" r="6" s="4" customFormat="true" x14ac:dyDescent="0.25">
      <c r="A6" s="415" t="str">
        <f ca="true">IF(ISBLANK('Data Summary'!A8),"",'Data Summary'!A8)</f>
        <v>KHM_2016_UIS</v>
      </c>
      <c r="B6" s="116"/>
      <c r="C6" s="65" t="s">
        <v>19</v>
      </c>
      <c r="D6" s="9">
        <f>IF(COUNTA(D14:D25)=0,"",SUMPRODUCT(D14:D25,C14:C25))</f>
        <v>68.950999999999993</v>
      </c>
      <c r="E6" s="9" t="str">
        <f>IF(COUNTA(E14:E25)=0,"",SUMPRODUCT(E14:E25,C14:C25))</f>
        <v/>
      </c>
      <c r="F6" s="9" t="str">
        <f>IF(COUNTA(F14:F25)=0,"",SUMPRODUCT(F14:F25,C14:C25))</f>
        <v/>
      </c>
      <c r="G6" s="9" t="str">
        <f>IF(COUNTA(G14:G25)=0,"",SUMPRODUCT(G14:G25,C14:C25))</f>
        <v/>
      </c>
      <c r="H6" s="9">
        <f>IF(COUNTA(H14:H25)=0,"",SUMPRODUCT(H14:H25,C14:C25))</f>
        <v>67.84</v>
      </c>
      <c r="I6" s="29">
        <f>IF(COUNTA(I14:I25)=0,"",SUMPRODUCT(I14:I25,C14:C25))</f>
        <v>72.75</v>
      </c>
      <c r="J6" s="24"/>
      <c r="K6" s="24"/>
      <c r="L6" s="116"/>
      <c r="M6" s="15" t="s">
        <v>19</v>
      </c>
      <c r="N6" s="9"/>
      <c r="O6" s="9"/>
      <c r="P6" s="9"/>
      <c r="Q6" s="9"/>
      <c r="R6" s="9"/>
      <c r="S6" s="29"/>
      <c r="T6" s="24"/>
      <c r="U6" s="24"/>
      <c r="V6" s="116"/>
      <c r="W6" s="15" t="s">
        <v>19</v>
      </c>
      <c r="X6" s="9"/>
      <c r="Y6" s="9"/>
      <c r="Z6" s="9"/>
      <c r="AA6" s="9"/>
      <c r="AB6" s="9"/>
      <c r="AC6" s="29"/>
      <c r="AD6" s="24"/>
      <c r="AE6" s="24"/>
      <c r="AF6" s="116"/>
      <c r="AG6" s="15" t="s">
        <v>19</v>
      </c>
      <c r="AH6" s="9"/>
      <c r="AI6" s="9"/>
      <c r="AJ6" s="9"/>
      <c r="AK6" s="9"/>
      <c r="AL6" s="9"/>
      <c r="AM6" s="29"/>
      <c r="AN6" s="24"/>
      <c r="AO6" s="24"/>
      <c r="AP6" s="116"/>
      <c r="AQ6" s="15" t="s">
        <v>19</v>
      </c>
      <c r="AR6" s="9">
        <f>IF(COUNTA(AR14:AR25)=0,"",SUMPRODUCT(AR14:AR25,AQ14:AQ25))</f>
        <v>55.939580133128516</v>
      </c>
      <c r="AS6" s="9" t="str">
        <f>IF(COUNTA(AS14:AS25)=0,"",SUMPRODUCT(AS14:AS25,AQ14:AQ25))</f>
        <v/>
      </c>
      <c r="AT6" s="9" t="str">
        <f>IF(COUNTA(AT14:AT25)=0,"",SUMPRODUCT(AT14:AT25,AQ14:AQ25))</f>
        <v/>
      </c>
      <c r="AU6" s="9">
        <f>IF(COUNTA(AU14:AU25)=0,"",SUMPRODUCT(AU14:AU25,AQ14:AQ25))</f>
        <v>67.415729999999996</v>
      </c>
      <c r="AV6" s="9">
        <f>IF(COUNTA(AV14:AV25)=0,"",SUMPRODUCT(AV14:AV25,AQ14:AQ25))</f>
        <v>55.239559999999997</v>
      </c>
      <c r="AW6" s="29">
        <f>IF(COUNTA(AW14:AW25)=0,"",SUMPRODUCT(AW14:AW25,AQ14:AQ25))</f>
        <v>61.895161290322577</v>
      </c>
      <c r="AX6" s="24"/>
      <c r="AY6" s="24"/>
      <c r="AZ6" s="116"/>
      <c r="BA6" s="15" t="s">
        <v>19</v>
      </c>
      <c r="BB6" s="9"/>
      <c r="BC6" s="9"/>
      <c r="BD6" s="9"/>
      <c r="BE6" s="9"/>
      <c r="BF6" s="9"/>
      <c r="BG6" s="29"/>
      <c r="BH6" s="24"/>
      <c r="BI6" s="24"/>
      <c r="BJ6" s="116"/>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16"/>
      <c r="BU6" s="15" t="s">
        <v>19</v>
      </c>
      <c r="BV6" s="9">
        <f>IF(COUNTA(BV14:BV25)=0,"",SUMPRODUCT(BV14:BV25,BU14:BU25))</f>
        <v>96.181508118929344</v>
      </c>
      <c r="BW6" s="9">
        <f>IF(COUNTA(BW14:BW25)=0,"",SUMPRODUCT(BW14:BW25,BU14:BU25))</f>
        <v>94.402211472011061</v>
      </c>
      <c r="BX6" s="9">
        <f>IF(COUNTA(BX14:BX25)=0,"",SUMPRODUCT(BX14:BX25,BU14:BU25))</f>
        <v>93.828903654485046</v>
      </c>
      <c r="BY6" s="9">
        <f>IF(COUNTA(BY14:BY25)=0,"",SUMPRODUCT(BY14:BY25,BU14:BU25))</f>
        <v>89.349648765012475</v>
      </c>
      <c r="BZ6" s="9">
        <f>IF(COUNTA(BZ14:BZ25)=0,"",SUMPRODUCT(BZ14:BZ25,BU14:BU25))</f>
        <v>96.30646711519978</v>
      </c>
      <c r="CA6" s="29">
        <f>IF(COUNTA(CA14:CA25)=0,"",SUMPRODUCT(CA14:CA25,BU14:BU25))</f>
        <v>95.254048017867106</v>
      </c>
      <c r="CB6" s="24"/>
      <c r="CC6" s="24"/>
      <c r="CD6" s="116"/>
      <c r="CE6" s="15" t="s">
        <v>19</v>
      </c>
      <c r="CF6" s="9"/>
      <c r="CG6" s="9"/>
      <c r="CH6" s="9"/>
      <c r="CI6" s="9"/>
      <c r="CJ6" s="9"/>
      <c r="CK6" s="29"/>
      <c r="CL6" s="24"/>
      <c r="CM6" s="24"/>
      <c r="CN6" s="116"/>
      <c r="CO6" s="15" t="s">
        <v>19</v>
      </c>
      <c r="CP6" s="9">
        <f>IF(COUNTA(CP14:CP25)=0,"",SUMPRODUCT(CP14:CP25,CO14:CO25))</f>
        <v>87.048613664778998</v>
      </c>
      <c r="CQ6" s="9">
        <f>IF(COUNTA(CQ14:CQ25)=0,"",SUMPRODUCT(CQ14:CQ25,CO14:CO25))</f>
        <v>90.34749034749035</v>
      </c>
      <c r="CR6" s="9">
        <f>IF(COUNTA(CR14:CR25)=0,"",SUMPRODUCT(CR14:CR25,CO14:CO25))</f>
        <v>86.622934484762936</v>
      </c>
      <c r="CS6" s="9">
        <f>IF(COUNTA(CS14:CS25)=0,"",SUMPRODUCT(CS14:CS25,CO14:CO25))</f>
        <v>74.004006231916321</v>
      </c>
      <c r="CT6" s="9">
        <f>IF(COUNTA(CT14:CT25)=0,"",SUMPRODUCT(CT14:CT25,CO14:CO25))</f>
        <v>93.455640744797378</v>
      </c>
      <c r="CU6" s="29">
        <f>IF(COUNTA(CU14:CU25)=0,"",SUMPRODUCT(CU14:CU25,CO14:CO25))</f>
        <v>93.611111111111114</v>
      </c>
      <c r="CV6" s="24"/>
      <c r="CW6" s="24"/>
      <c r="CX6" s="116"/>
      <c r="CY6" s="15" t="s">
        <v>19</v>
      </c>
      <c r="CZ6" s="9">
        <f>IF(COUNTA(CZ14:CZ25)=0,"",SUMPRODUCT(CZ14:CZ25,CY14:CY25))</f>
        <v>88.284274340807826</v>
      </c>
      <c r="DA6" s="9">
        <f>IF(COUNTA(DA14:DA25)=0,"",SUMPRODUCT(DA14:DA25,CY14:CY25))</f>
        <v>90.196078431372555</v>
      </c>
      <c r="DB6" s="9">
        <f>IF(COUNTA(DB14:DB25)=0,"",SUMPRODUCT(DB14:DB25,CY14:CY25))</f>
        <v>88.052735014739596</v>
      </c>
      <c r="DC6" s="9">
        <f>IF(COUNTA(DC14:DC25)=0,"",SUMPRODUCT(DC14:DC25,CY14:CY25))</f>
        <v>75.388998465921546</v>
      </c>
      <c r="DD6" s="9">
        <f>IF(COUNTA(DD14:DD25)=0,"",SUMPRODUCT(DD14:DD25,CY14:CY25))</f>
        <v>94.559868780754513</v>
      </c>
      <c r="DE6" s="29">
        <f>IF(COUNTA(DE14:DE25)=0,"",SUMPRODUCT(DE14:DE25,CY14:CY25))</f>
        <v>95.419426048565128</v>
      </c>
      <c r="DF6" s="24"/>
      <c r="DG6" s="24"/>
      <c r="DH6" s="116"/>
      <c r="DI6" s="15" t="s">
        <v>19</v>
      </c>
      <c r="DJ6" s="9"/>
      <c r="DK6" s="9"/>
      <c r="DL6" s="9"/>
      <c r="DM6" s="9"/>
      <c r="DN6" s="9"/>
      <c r="DO6" s="29"/>
      <c r="DP6" s="24"/>
      <c r="DQ6" s="24"/>
      <c r="DR6" s="116"/>
      <c r="DS6" s="15" t="s">
        <v>19</v>
      </c>
      <c r="DT6" s="9">
        <f>IF(COUNTA(DT14:DT25)=0,"",SUMPRODUCT(DT14:DT25,DS14:DS25))</f>
        <v>88.870359628770302</v>
      </c>
      <c r="DU6" s="9">
        <f>IF(COUNTA(DU14:DU25)=0,"",SUMPRODUCT(DU14:DU25,DS14:DS25))</f>
        <v>92.744294909303676</v>
      </c>
      <c r="DV6" s="9">
        <f>IF(COUNTA(DV14:DV25)=0,"",SUMPRODUCT(DV14:DV25,DS14:DS25))</f>
        <v>88.322436481006378</v>
      </c>
      <c r="DW6" s="9">
        <f>IF(COUNTA(DW14:DW25)=0,"",SUMPRODUCT(DW14:DW25,DS14:DS25))</f>
        <v>75.318230852211428</v>
      </c>
      <c r="DX6" s="9">
        <f>IF(COUNTA(DX14:DX25)=0,"",SUMPRODUCT(DX14:DX25,DS14:DS25))</f>
        <v>95.475606432270382</v>
      </c>
      <c r="DY6" s="29">
        <f>IF(COUNTA(DY14:DY25)=0,"",SUMPRODUCT(DY14:DY25,DS14:DS25))</f>
        <v>96.756459593183067</v>
      </c>
      <c r="DZ6" s="24"/>
      <c r="EA6" s="24"/>
      <c r="EB6" s="116"/>
      <c r="EC6" s="15" t="s">
        <v>19</v>
      </c>
      <c r="ED6" s="9">
        <f>IF(COUNTA(ED14:ED25)=0,"",SUMPRODUCT(ED14:ED25,EC14:EC25))</f>
        <v>88.833800388014666</v>
      </c>
      <c r="EE6" s="9">
        <f>IF(COUNTA(EE14:EE25)=0,"",SUMPRODUCT(EE14:EE25,EC14:EC25))</f>
        <v>92.250464972101682</v>
      </c>
      <c r="EF6" s="9">
        <f>IF(COUNTA(EF14:EF25)=0,"",SUMPRODUCT(EF14:EF25,EC14:EC25))</f>
        <v>88.385890767230165</v>
      </c>
      <c r="EG6" s="9">
        <f>IF(COUNTA(EG14:EG25)=0,"",SUMPRODUCT(EG14:EG25,EC14:EC25))</f>
        <v>74.882829143587557</v>
      </c>
      <c r="EH6" s="9">
        <f>IF(COUNTA(EH14:EH25)=0,"",SUMPRODUCT(EH14:EH25,EC14:EC25))</f>
        <v>95.810810810810807</v>
      </c>
      <c r="EI6" s="29">
        <f>IF(COUNTA(EI14:EI25)=0,"",SUMPRODUCT(EI14:EI25,EC14:EC25))</f>
        <v>96.434448710916072</v>
      </c>
      <c r="EJ6" s="24"/>
      <c r="EK6" s="24"/>
      <c r="EL6" s="124"/>
      <c r="EV6" s="124"/>
      <c r="FF6" s="124"/>
      <c r="FP6" s="124"/>
      <c r="FZ6" s="124"/>
      <c r="GJ6" s="124"/>
      <c r="GT6" s="124"/>
      <c r="HD6" s="124"/>
      <c r="HN6" s="124"/>
      <c r="HX6" s="124"/>
      <c r="IH6" s="124"/>
      <c r="IR6" s="124"/>
    </row>
    <row xmlns:x14ac="http://schemas.microsoft.com/office/spreadsheetml/2009/9/ac" r="7" s="4" customFormat="true" x14ac:dyDescent="0.25">
      <c r="A7" s="415" t="str">
        <f ca="true">IF(ISBLANK('Data Summary'!A9),"",'Data Summary'!A9)</f>
        <v>KHM_2017_EMIS</v>
      </c>
      <c r="B7" s="116"/>
      <c r="C7" s="102" t="s">
        <v>38</v>
      </c>
      <c r="D7" s="8"/>
      <c r="E7" s="8"/>
      <c r="F7" s="8"/>
      <c r="G7" s="8"/>
      <c r="H7" s="8"/>
      <c r="I7" s="29"/>
      <c r="J7" s="24"/>
      <c r="K7" s="24"/>
      <c r="L7" s="116"/>
      <c r="M7" s="46" t="s">
        <v>38</v>
      </c>
      <c r="N7" s="8"/>
      <c r="O7" s="8"/>
      <c r="P7" s="8"/>
      <c r="Q7" s="8"/>
      <c r="R7" s="8"/>
      <c r="S7" s="29"/>
      <c r="T7" s="24"/>
      <c r="U7" s="24"/>
      <c r="V7" s="116"/>
      <c r="W7" s="46" t="s">
        <v>38</v>
      </c>
      <c r="X7" s="8"/>
      <c r="Y7" s="8"/>
      <c r="Z7" s="8"/>
      <c r="AA7" s="8"/>
      <c r="AB7" s="8"/>
      <c r="AC7" s="29"/>
      <c r="AD7" s="24"/>
      <c r="AE7" s="24"/>
      <c r="AF7" s="116"/>
      <c r="AG7" s="46" t="s">
        <v>38</v>
      </c>
      <c r="AH7" s="8"/>
      <c r="AI7" s="8"/>
      <c r="AJ7" s="8"/>
      <c r="AK7" s="8"/>
      <c r="AL7" s="8"/>
      <c r="AM7" s="29"/>
      <c r="AN7" s="24"/>
      <c r="AO7" s="24"/>
      <c r="AP7" s="116"/>
      <c r="AQ7" s="46" t="s">
        <v>38</v>
      </c>
      <c r="AR7" s="8"/>
      <c r="AS7" s="8"/>
      <c r="AT7" s="8"/>
      <c r="AU7" s="8"/>
      <c r="AV7" s="8"/>
      <c r="AW7" s="29"/>
      <c r="AX7" s="24"/>
      <c r="AY7" s="24"/>
      <c r="AZ7" s="116"/>
      <c r="BA7" s="46" t="s">
        <v>38</v>
      </c>
      <c r="BB7" s="8"/>
      <c r="BC7" s="8"/>
      <c r="BD7" s="8"/>
      <c r="BE7" s="8"/>
      <c r="BF7" s="8"/>
      <c r="BG7" s="29"/>
      <c r="BH7" s="24"/>
      <c r="BI7" s="24"/>
      <c r="BJ7" s="116"/>
      <c r="BK7" s="46" t="s">
        <v>38</v>
      </c>
      <c r="BL7" s="8"/>
      <c r="BM7" s="8"/>
      <c r="BN7" s="8"/>
      <c r="BO7" s="8"/>
      <c r="BP7" s="8"/>
      <c r="BQ7" s="29"/>
      <c r="BR7" s="24"/>
      <c r="BS7" s="24"/>
      <c r="BT7" s="116" t="s">
        <v>330</v>
      </c>
      <c r="BU7" s="46" t="s">
        <v>38</v>
      </c>
      <c r="BV7" s="197">
        <v>91.28790687328538</v>
      </c>
      <c r="BW7" s="197">
        <v>87.214927436074646</v>
      </c>
      <c r="BX7" s="197">
        <v>88.463455149501655</v>
      </c>
      <c r="BY7" s="197">
        <v>87.718105597099481</v>
      </c>
      <c r="BZ7" s="197">
        <v>88.356446519291495</v>
      </c>
      <c r="CA7" s="199">
        <v>89.726409826912331</v>
      </c>
      <c r="CB7" s="24"/>
      <c r="CC7" s="24"/>
      <c r="CD7" s="116"/>
      <c r="CE7" s="46" t="s">
        <v>38</v>
      </c>
      <c r="CF7" s="8"/>
      <c r="CG7" s="8"/>
      <c r="CH7" s="8"/>
      <c r="CI7" s="8"/>
      <c r="CJ7" s="8"/>
      <c r="CK7" s="29"/>
      <c r="CL7" s="24"/>
      <c r="CM7" s="24"/>
      <c r="CN7" s="116" t="s">
        <v>217</v>
      </c>
      <c r="CO7" s="46" t="s">
        <v>38</v>
      </c>
      <c r="CP7" s="197">
        <v>86.769140251526068</v>
      </c>
      <c r="CQ7" s="197">
        <v>90.090090090090087</v>
      </c>
      <c r="CR7" s="197">
        <v>86.340612804118578</v>
      </c>
      <c r="CS7" s="197">
        <v>74.026263075895841</v>
      </c>
      <c r="CT7" s="197">
        <v>92.647864184008768</v>
      </c>
      <c r="CU7" s="199">
        <v>94.722222222222214</v>
      </c>
      <c r="CV7" s="24"/>
      <c r="CW7" s="24"/>
      <c r="CX7" s="116"/>
      <c r="CY7" s="46" t="s">
        <v>38</v>
      </c>
      <c r="CZ7" s="197">
        <v>88.569133007084943</v>
      </c>
      <c r="DA7" s="197">
        <v>90.263691683569974</v>
      </c>
      <c r="DB7" s="197">
        <v>88.363904356370782</v>
      </c>
      <c r="DC7" s="197">
        <v>76.331360946745562</v>
      </c>
      <c r="DD7" s="197">
        <v>94.546200109349371</v>
      </c>
      <c r="DE7" s="199">
        <v>95.253863134657834</v>
      </c>
      <c r="DF7" s="24"/>
      <c r="DG7" s="24"/>
      <c r="DH7" s="116"/>
      <c r="DI7" s="46" t="s">
        <v>38</v>
      </c>
      <c r="DJ7" s="8"/>
      <c r="DK7" s="8"/>
      <c r="DL7" s="8"/>
      <c r="DM7" s="8"/>
      <c r="DN7" s="8"/>
      <c r="DO7" s="29"/>
      <c r="DP7" s="24"/>
      <c r="DQ7" s="24"/>
      <c r="DR7" s="116" t="s">
        <v>217</v>
      </c>
      <c r="DS7" s="46" t="s">
        <v>38</v>
      </c>
      <c r="DT7" s="197">
        <v>88.232308584686763</v>
      </c>
      <c r="DU7" s="197">
        <v>91.574019894675246</v>
      </c>
      <c r="DV7" s="197">
        <v>87.759662335512701</v>
      </c>
      <c r="DW7" s="197">
        <v>75.447680690399139</v>
      </c>
      <c r="DX7" s="197">
        <v>94.617061869719265</v>
      </c>
      <c r="DY7" s="199">
        <v>95.052226498075868</v>
      </c>
      <c r="DZ7" s="24"/>
      <c r="EA7" s="24"/>
      <c r="EB7" s="116" t="s">
        <v>330</v>
      </c>
      <c r="EC7" s="46" t="s">
        <v>38</v>
      </c>
      <c r="ED7" s="197">
        <v>88.467342099590425</v>
      </c>
      <c r="EE7" s="197">
        <v>91.07253564786113</v>
      </c>
      <c r="EF7" s="197">
        <v>88.125812743823147</v>
      </c>
      <c r="EG7" s="197">
        <v>74.96804431188751</v>
      </c>
      <c r="EH7" s="197">
        <v>95.148648648648646</v>
      </c>
      <c r="EI7" s="199">
        <v>96.105320899616018</v>
      </c>
      <c r="EJ7" s="24"/>
      <c r="EK7" s="24"/>
      <c r="EL7" s="124"/>
      <c r="EV7" s="124"/>
      <c r="FF7" s="124"/>
      <c r="FP7" s="124"/>
      <c r="FZ7" s="124"/>
      <c r="GJ7" s="124"/>
      <c r="GT7" s="124"/>
      <c r="HD7" s="124"/>
      <c r="HN7" s="124"/>
      <c r="HX7" s="124"/>
      <c r="IH7" s="124"/>
      <c r="IR7" s="124"/>
    </row>
    <row xmlns:x14ac="http://schemas.microsoft.com/office/spreadsheetml/2009/9/ac" r="8" s="4" customFormat="true" ht="15.6" customHeight="true" x14ac:dyDescent="0.25">
      <c r="A8" s="415" t="str">
        <f ca="true">IF(ISBLANK('Data Summary'!A10),"",'Data Summary'!A10)</f>
        <v>KHM_2018_MR</v>
      </c>
      <c r="B8" s="116"/>
      <c r="C8" s="102" t="s">
        <v>92</v>
      </c>
      <c r="D8" s="9"/>
      <c r="E8" s="9"/>
      <c r="F8" s="9"/>
      <c r="G8" s="9"/>
      <c r="H8" s="9"/>
      <c r="I8" s="29"/>
      <c r="J8" s="24"/>
      <c r="K8" s="24"/>
      <c r="L8" s="116"/>
      <c r="M8" s="46" t="s">
        <v>92</v>
      </c>
      <c r="N8" s="9"/>
      <c r="O8" s="9"/>
      <c r="P8" s="9"/>
      <c r="Q8" s="9"/>
      <c r="R8" s="9"/>
      <c r="S8" s="29"/>
      <c r="T8" s="24"/>
      <c r="U8" s="24"/>
      <c r="V8" s="116"/>
      <c r="W8" s="46" t="s">
        <v>92</v>
      </c>
      <c r="X8" s="9"/>
      <c r="Y8" s="9"/>
      <c r="Z8" s="9"/>
      <c r="AA8" s="9"/>
      <c r="AB8" s="9"/>
      <c r="AC8" s="29"/>
      <c r="AD8" s="24"/>
      <c r="AE8" s="24"/>
      <c r="AF8" s="116"/>
      <c r="AG8" s="46" t="s">
        <v>92</v>
      </c>
      <c r="AH8" s="9"/>
      <c r="AI8" s="9"/>
      <c r="AJ8" s="9"/>
      <c r="AK8" s="9"/>
      <c r="AL8" s="9"/>
      <c r="AM8" s="29"/>
      <c r="AN8" s="24"/>
      <c r="AO8" s="24"/>
      <c r="AP8" s="116"/>
      <c r="AQ8" s="46" t="s">
        <v>92</v>
      </c>
      <c r="AR8" s="9"/>
      <c r="AS8" s="9"/>
      <c r="AT8" s="9"/>
      <c r="AU8" s="9"/>
      <c r="AV8" s="9"/>
      <c r="AW8" s="29"/>
      <c r="AX8" s="24"/>
      <c r="AY8" s="24"/>
      <c r="AZ8" s="116"/>
      <c r="BA8" s="46" t="s">
        <v>92</v>
      </c>
      <c r="BB8" s="9"/>
      <c r="BC8" s="9"/>
      <c r="BD8" s="9"/>
      <c r="BE8" s="9"/>
      <c r="BF8" s="9"/>
      <c r="BG8" s="29"/>
      <c r="BH8" s="24"/>
      <c r="BI8" s="24"/>
      <c r="BJ8" s="116"/>
      <c r="BK8" s="46" t="s">
        <v>92</v>
      </c>
      <c r="BL8" s="9"/>
      <c r="BM8" s="9"/>
      <c r="BN8" s="9"/>
      <c r="BO8" s="9"/>
      <c r="BP8" s="9"/>
      <c r="BQ8" s="29"/>
      <c r="BR8" s="24"/>
      <c r="BS8" s="24"/>
      <c r="BT8" s="116"/>
      <c r="BU8" s="46" t="s">
        <v>92</v>
      </c>
      <c r="BV8" s="198"/>
      <c r="BW8" s="198"/>
      <c r="BX8" s="198"/>
      <c r="BY8" s="198"/>
      <c r="BZ8" s="198"/>
      <c r="CA8" s="199"/>
      <c r="CB8" s="24"/>
      <c r="CC8" s="24"/>
      <c r="CD8" s="116"/>
      <c r="CE8" s="46" t="s">
        <v>92</v>
      </c>
      <c r="CF8" s="9"/>
      <c r="CG8" s="9"/>
      <c r="CH8" s="9"/>
      <c r="CI8" s="9"/>
      <c r="CJ8" s="9"/>
      <c r="CK8" s="29"/>
      <c r="CL8" s="24"/>
      <c r="CM8" s="24"/>
      <c r="CN8" s="116"/>
      <c r="CO8" s="46" t="s">
        <v>92</v>
      </c>
      <c r="CP8" s="198"/>
      <c r="CQ8" s="198"/>
      <c r="CR8" s="198"/>
      <c r="CS8" s="198"/>
      <c r="CT8" s="198"/>
      <c r="CU8" s="199"/>
      <c r="CV8" s="24"/>
      <c r="CW8" s="24"/>
      <c r="CX8" s="116"/>
      <c r="CY8" s="46" t="s">
        <v>92</v>
      </c>
      <c r="CZ8" s="198"/>
      <c r="DA8" s="198"/>
      <c r="DB8" s="198"/>
      <c r="DC8" s="198"/>
      <c r="DD8" s="198"/>
      <c r="DE8" s="199"/>
      <c r="DF8" s="24"/>
      <c r="DG8" s="24"/>
      <c r="DH8" s="116"/>
      <c r="DI8" s="46" t="s">
        <v>92</v>
      </c>
      <c r="DJ8" s="9"/>
      <c r="DK8" s="9"/>
      <c r="DL8" s="9"/>
      <c r="DM8" s="9"/>
      <c r="DN8" s="9"/>
      <c r="DO8" s="29"/>
      <c r="DP8" s="24"/>
      <c r="DQ8" s="24"/>
      <c r="DR8" s="116"/>
      <c r="DS8" s="46" t="s">
        <v>92</v>
      </c>
      <c r="DT8" s="198"/>
      <c r="DU8" s="198"/>
      <c r="DV8" s="198"/>
      <c r="DW8" s="198"/>
      <c r="DX8" s="198"/>
      <c r="DY8" s="199"/>
      <c r="DZ8" s="24"/>
      <c r="EA8" s="24"/>
      <c r="EB8" s="116"/>
      <c r="EC8" s="46" t="s">
        <v>92</v>
      </c>
      <c r="ED8" s="198"/>
      <c r="EE8" s="198"/>
      <c r="EF8" s="198"/>
      <c r="EG8" s="198"/>
      <c r="EH8" s="198"/>
      <c r="EI8" s="199"/>
      <c r="EJ8" s="24"/>
      <c r="EK8" s="24"/>
      <c r="EL8" s="124"/>
      <c r="EV8" s="124"/>
      <c r="FF8" s="124"/>
      <c r="FP8" s="124"/>
      <c r="FZ8" s="124"/>
      <c r="GJ8" s="124"/>
      <c r="GT8" s="124"/>
      <c r="HD8" s="124"/>
      <c r="HN8" s="124"/>
      <c r="HX8" s="124"/>
      <c r="IH8" s="124"/>
      <c r="IR8" s="124"/>
    </row>
    <row xmlns:x14ac="http://schemas.microsoft.com/office/spreadsheetml/2009/9/ac" r="9" s="4" customFormat="true" x14ac:dyDescent="0.25">
      <c r="A9" s="415" t="str">
        <f ca="true">IF(ISBLANK('Data Summary'!A11),"",'Data Summary'!A11)</f>
        <v>KHM_2019_UIS</v>
      </c>
      <c r="B9" s="116"/>
      <c r="C9" s="65" t="s">
        <v>166</v>
      </c>
      <c r="D9" s="8"/>
      <c r="E9" s="7"/>
      <c r="F9" s="7"/>
      <c r="G9" s="7"/>
      <c r="H9" s="7"/>
      <c r="I9" s="26"/>
      <c r="J9" s="24"/>
      <c r="K9" s="24"/>
      <c r="L9" s="116"/>
      <c r="M9" s="65" t="s">
        <v>166</v>
      </c>
      <c r="N9" s="8"/>
      <c r="O9" s="8"/>
      <c r="P9" s="8"/>
      <c r="Q9" s="8"/>
      <c r="R9" s="8"/>
      <c r="S9" s="26"/>
      <c r="T9" s="24"/>
      <c r="U9" s="24"/>
      <c r="V9" s="116"/>
      <c r="W9" s="65" t="s">
        <v>166</v>
      </c>
      <c r="X9" s="8"/>
      <c r="Y9" s="8"/>
      <c r="Z9" s="8"/>
      <c r="AA9" s="8"/>
      <c r="AB9" s="8"/>
      <c r="AC9" s="26"/>
      <c r="AD9" s="24"/>
      <c r="AE9" s="24"/>
      <c r="AF9" s="116"/>
      <c r="AG9" s="65" t="s">
        <v>166</v>
      </c>
      <c r="AH9" s="8"/>
      <c r="AI9" s="8"/>
      <c r="AJ9" s="8"/>
      <c r="AK9" s="8"/>
      <c r="AL9" s="8"/>
      <c r="AM9" s="26"/>
      <c r="AN9" s="24"/>
      <c r="AO9" s="24"/>
      <c r="AP9" s="116" t="s">
        <v>209</v>
      </c>
      <c r="AQ9" s="65" t="s">
        <v>166</v>
      </c>
      <c r="AR9" s="8">
        <v>37.442396313364057</v>
      </c>
      <c r="AS9" s="8"/>
      <c r="AT9" s="8"/>
      <c r="AU9" s="8">
        <v>60.674160000000001</v>
      </c>
      <c r="AV9" s="8">
        <v>37.951810000000002</v>
      </c>
      <c r="AW9" s="26">
        <v>21.774193548387096</v>
      </c>
      <c r="AX9" s="24"/>
      <c r="AY9" s="24"/>
      <c r="AZ9" s="116"/>
      <c r="BA9" s="65" t="s">
        <v>166</v>
      </c>
      <c r="BB9" s="8"/>
      <c r="BC9" s="8"/>
      <c r="BD9" s="8"/>
      <c r="BE9" s="8"/>
      <c r="BF9" s="8">
        <v>60.000729999999997</v>
      </c>
      <c r="BG9" s="26"/>
      <c r="BH9" s="24"/>
      <c r="BI9" s="24"/>
      <c r="BJ9" s="116"/>
      <c r="BK9" s="65" t="s">
        <v>166</v>
      </c>
      <c r="BL9" s="8"/>
      <c r="BM9" s="8"/>
      <c r="BN9" s="8"/>
      <c r="BO9" s="8"/>
      <c r="BP9" s="8"/>
      <c r="BQ9" s="26"/>
      <c r="BR9" s="24"/>
      <c r="BS9" s="24"/>
      <c r="BT9" s="116" t="s">
        <v>331</v>
      </c>
      <c r="BU9" s="65" t="s">
        <v>166</v>
      </c>
      <c r="BV9" s="198">
        <v>89.011640839326759</v>
      </c>
      <c r="BW9" s="198">
        <v>85.27988942639945</v>
      </c>
      <c r="BX9" s="198">
        <v>86.15448504983388</v>
      </c>
      <c r="BY9" s="198">
        <v>85.520054384772266</v>
      </c>
      <c r="BZ9" s="198">
        <v>85.953590553343403</v>
      </c>
      <c r="CA9" s="199">
        <v>87.828029034059185</v>
      </c>
      <c r="CB9" s="24"/>
      <c r="CC9" s="24"/>
      <c r="CD9" s="116"/>
      <c r="CE9" s="65" t="s">
        <v>166</v>
      </c>
      <c r="CF9" s="8">
        <v>88.186108202866578</v>
      </c>
      <c r="CG9" s="8"/>
      <c r="CH9" s="8"/>
      <c r="CI9" s="8"/>
      <c r="CJ9" s="8">
        <v>91.53</v>
      </c>
      <c r="CK9" s="26">
        <v>84.43</v>
      </c>
      <c r="CL9" s="24"/>
      <c r="CM9" s="24"/>
      <c r="CN9" s="116" t="s">
        <v>231</v>
      </c>
      <c r="CO9" s="65" t="s">
        <v>166</v>
      </c>
      <c r="CP9" s="198">
        <v>83.569905126130763</v>
      </c>
      <c r="CQ9" s="198">
        <v>87.902187902187904</v>
      </c>
      <c r="CR9" s="198">
        <v>83.010877688283642</v>
      </c>
      <c r="CS9" s="198">
        <v>71.88960605386157</v>
      </c>
      <c r="CT9" s="198">
        <v>88.882803943044905</v>
      </c>
      <c r="CU9" s="199">
        <v>91.166666666666657</v>
      </c>
      <c r="CV9" s="24"/>
      <c r="CW9" s="24"/>
      <c r="CX9" s="116"/>
      <c r="CY9" s="65" t="s">
        <v>166</v>
      </c>
      <c r="CZ9" s="198">
        <v>85.69133007084946</v>
      </c>
      <c r="DA9" s="198">
        <v>88.505747126436788</v>
      </c>
      <c r="DB9" s="198">
        <v>85.350474942679327</v>
      </c>
      <c r="DC9" s="198">
        <v>73.964497041420117</v>
      </c>
      <c r="DD9" s="198">
        <v>91.375068343357029</v>
      </c>
      <c r="DE9" s="199">
        <v>92.273730684326722</v>
      </c>
      <c r="DF9" s="24"/>
      <c r="DG9" s="24"/>
      <c r="DH9" s="116"/>
      <c r="DI9" s="65" t="s">
        <v>166</v>
      </c>
      <c r="DJ9" s="8">
        <v>54.825386809401877</v>
      </c>
      <c r="DK9" s="8"/>
      <c r="DL9" s="8"/>
      <c r="DM9" s="8"/>
      <c r="DN9" s="8">
        <v>53.61</v>
      </c>
      <c r="DO9" s="26">
        <v>56.17</v>
      </c>
      <c r="DP9" s="24"/>
      <c r="DQ9" s="24"/>
      <c r="DR9" s="116" t="s">
        <v>231</v>
      </c>
      <c r="DS9" s="65" t="s">
        <v>166</v>
      </c>
      <c r="DT9" s="198">
        <v>85.962877030162417</v>
      </c>
      <c r="DU9" s="198">
        <v>90.052662375658272</v>
      </c>
      <c r="DV9" s="198">
        <v>85.38442439791443</v>
      </c>
      <c r="DW9" s="198">
        <v>73.678532901833876</v>
      </c>
      <c r="DX9" s="198">
        <v>91.986917416189698</v>
      </c>
      <c r="DY9" s="199">
        <v>92.963166575041228</v>
      </c>
      <c r="DZ9" s="24"/>
      <c r="EA9" s="24"/>
      <c r="EB9" s="116" t="s">
        <v>331</v>
      </c>
      <c r="EC9" s="65" t="s">
        <v>166</v>
      </c>
      <c r="ED9" s="198">
        <v>86.261406912409285</v>
      </c>
      <c r="EE9" s="198">
        <v>89.708617482951027</v>
      </c>
      <c r="EF9" s="198">
        <v>85.809492847854358</v>
      </c>
      <c r="EG9" s="198">
        <v>73.093310609288451</v>
      </c>
      <c r="EH9" s="198">
        <v>92.675675675675677</v>
      </c>
      <c r="EI9" s="199">
        <v>94.130554031815677</v>
      </c>
      <c r="EJ9" s="24"/>
      <c r="EK9" s="24"/>
      <c r="EL9" s="124"/>
      <c r="EV9" s="124"/>
      <c r="FF9" s="124"/>
      <c r="FP9" s="124"/>
      <c r="FZ9" s="124"/>
      <c r="GJ9" s="124"/>
      <c r="GT9" s="124"/>
      <c r="HD9" s="124"/>
      <c r="HN9" s="124"/>
      <c r="HX9" s="124"/>
      <c r="IH9" s="124"/>
      <c r="IR9" s="124"/>
    </row>
    <row xmlns:x14ac="http://schemas.microsoft.com/office/spreadsheetml/2009/9/ac" r="10" s="4" customFormat="true" ht="15.6" customHeight="true" x14ac:dyDescent="0.25">
      <c r="A10" s="415" t="str">
        <f ca="true">IF(ISBLANK('Data Summary'!A12),"",'Data Summary'!A12)</f>
        <v>KHM_2019_EMIS</v>
      </c>
      <c r="B10" s="116"/>
      <c r="C10" s="65" t="s">
        <v>93</v>
      </c>
      <c r="D10" s="19"/>
      <c r="E10" s="7"/>
      <c r="F10" s="7"/>
      <c r="G10" s="7"/>
      <c r="H10" s="7"/>
      <c r="I10" s="26"/>
      <c r="J10" s="24"/>
      <c r="K10" s="24"/>
      <c r="L10" s="116"/>
      <c r="M10" s="65" t="s">
        <v>93</v>
      </c>
      <c r="N10" s="19"/>
      <c r="O10" s="7"/>
      <c r="P10" s="7"/>
      <c r="Q10" s="7"/>
      <c r="R10" s="7"/>
      <c r="S10" s="26"/>
      <c r="T10" s="24"/>
      <c r="U10" s="24"/>
      <c r="V10" s="116"/>
      <c r="W10" s="65" t="s">
        <v>93</v>
      </c>
      <c r="X10" s="19"/>
      <c r="Y10" s="7"/>
      <c r="Z10" s="7"/>
      <c r="AA10" s="7"/>
      <c r="AB10" s="7"/>
      <c r="AC10" s="26"/>
      <c r="AD10" s="24"/>
      <c r="AE10" s="24"/>
      <c r="AF10" s="116"/>
      <c r="AG10" s="65" t="s">
        <v>93</v>
      </c>
      <c r="AH10" s="19"/>
      <c r="AI10" s="7"/>
      <c r="AJ10" s="7"/>
      <c r="AK10" s="7"/>
      <c r="AL10" s="7"/>
      <c r="AM10" s="26"/>
      <c r="AN10" s="24"/>
      <c r="AO10" s="24"/>
      <c r="AP10" s="116"/>
      <c r="AQ10" s="65" t="s">
        <v>93</v>
      </c>
      <c r="AR10" s="19"/>
      <c r="AS10" s="7"/>
      <c r="AT10" s="7"/>
      <c r="AU10" s="7"/>
      <c r="AV10" s="7"/>
      <c r="AW10" s="26"/>
      <c r="AX10" s="24"/>
      <c r="AY10" s="24"/>
      <c r="AZ10" s="116"/>
      <c r="BA10" s="65" t="s">
        <v>93</v>
      </c>
      <c r="BB10" s="19"/>
      <c r="BC10" s="7"/>
      <c r="BD10" s="7"/>
      <c r="BE10" s="7"/>
      <c r="BF10" s="7"/>
      <c r="BG10" s="26"/>
      <c r="BH10" s="24"/>
      <c r="BI10" s="24"/>
      <c r="BJ10" s="116"/>
      <c r="BK10" s="65" t="s">
        <v>93</v>
      </c>
      <c r="BL10" s="19"/>
      <c r="BM10" s="7"/>
      <c r="BN10" s="7"/>
      <c r="BO10" s="7"/>
      <c r="BP10" s="7"/>
      <c r="BQ10" s="26"/>
      <c r="BR10" s="24"/>
      <c r="BS10" s="24"/>
      <c r="BT10" s="116"/>
      <c r="BU10" s="65" t="s">
        <v>93</v>
      </c>
      <c r="BV10" s="19"/>
      <c r="BW10" s="7"/>
      <c r="BX10" s="7"/>
      <c r="BY10" s="7"/>
      <c r="BZ10" s="7"/>
      <c r="CA10" s="26"/>
      <c r="CB10" s="24"/>
      <c r="CC10" s="24"/>
      <c r="CD10" s="116"/>
      <c r="CE10" s="65" t="s">
        <v>93</v>
      </c>
      <c r="CF10" s="19"/>
      <c r="CG10" s="7"/>
      <c r="CH10" s="7"/>
      <c r="CI10" s="7"/>
      <c r="CJ10" s="7"/>
      <c r="CK10" s="26"/>
      <c r="CL10" s="24"/>
      <c r="CM10" s="24"/>
      <c r="CN10" s="116"/>
      <c r="CO10" s="65" t="s">
        <v>93</v>
      </c>
      <c r="CP10" s="19"/>
      <c r="CQ10" s="7"/>
      <c r="CR10" s="7"/>
      <c r="CS10" s="7"/>
      <c r="CT10" s="7"/>
      <c r="CU10" s="26"/>
      <c r="CV10" s="24"/>
      <c r="CW10" s="24"/>
      <c r="CX10" s="116"/>
      <c r="CY10" s="65" t="s">
        <v>93</v>
      </c>
      <c r="CZ10" s="19"/>
      <c r="DA10" s="7"/>
      <c r="DB10" s="7"/>
      <c r="DC10" s="7"/>
      <c r="DD10" s="7"/>
      <c r="DE10" s="26"/>
      <c r="DF10" s="24"/>
      <c r="DG10" s="24"/>
      <c r="DH10" s="116"/>
      <c r="DI10" s="65" t="s">
        <v>93</v>
      </c>
      <c r="DJ10" s="19"/>
      <c r="DK10" s="7"/>
      <c r="DL10" s="7"/>
      <c r="DM10" s="7"/>
      <c r="DN10" s="7"/>
      <c r="DO10" s="26"/>
      <c r="DP10" s="24"/>
      <c r="DQ10" s="24"/>
      <c r="DR10" s="116"/>
      <c r="DS10" s="65" t="s">
        <v>93</v>
      </c>
      <c r="DT10" s="19"/>
      <c r="DU10" s="7"/>
      <c r="DV10" s="7"/>
      <c r="DW10" s="7"/>
      <c r="DX10" s="7"/>
      <c r="DY10" s="26"/>
      <c r="DZ10" s="24"/>
      <c r="EA10" s="24"/>
      <c r="EB10" s="116"/>
      <c r="EC10" s="65" t="s">
        <v>93</v>
      </c>
      <c r="ED10" s="19"/>
      <c r="EE10" s="7"/>
      <c r="EF10" s="7"/>
      <c r="EG10" s="7"/>
      <c r="EH10" s="7"/>
      <c r="EI10" s="26"/>
      <c r="EJ10" s="24"/>
      <c r="EK10" s="24"/>
      <c r="EL10" s="124"/>
      <c r="EV10" s="124"/>
      <c r="FF10" s="124"/>
      <c r="FP10" s="124"/>
      <c r="FZ10" s="124"/>
      <c r="GJ10" s="124"/>
      <c r="GT10" s="124"/>
      <c r="HD10" s="124"/>
      <c r="HN10" s="124"/>
      <c r="HX10" s="124"/>
      <c r="IH10" s="124"/>
      <c r="IR10" s="124"/>
    </row>
    <row xmlns:x14ac="http://schemas.microsoft.com/office/spreadsheetml/2009/9/ac" r="11" s="4" customFormat="true" ht="15.6" customHeight="true" x14ac:dyDescent="0.25">
      <c r="A11" s="415" t="str">
        <f ca="true">IF(ISBLANK('Data Summary'!A13),"",'Data Summary'!A13)</f>
        <v>KHM_2020_EMIS</v>
      </c>
      <c r="B11" s="116"/>
      <c r="C11" s="65" t="s">
        <v>94</v>
      </c>
      <c r="D11" s="19"/>
      <c r="E11" s="7"/>
      <c r="F11" s="7"/>
      <c r="G11" s="7"/>
      <c r="H11" s="7"/>
      <c r="I11" s="26"/>
      <c r="J11" s="24"/>
      <c r="K11" s="24"/>
      <c r="L11" s="116"/>
      <c r="M11" s="65" t="s">
        <v>94</v>
      </c>
      <c r="N11" s="19"/>
      <c r="O11" s="7"/>
      <c r="P11" s="7"/>
      <c r="Q11" s="7"/>
      <c r="R11" s="7"/>
      <c r="S11" s="26"/>
      <c r="T11" s="24"/>
      <c r="U11" s="24"/>
      <c r="V11" s="116"/>
      <c r="W11" s="65" t="s">
        <v>94</v>
      </c>
      <c r="X11" s="19"/>
      <c r="Y11" s="7"/>
      <c r="Z11" s="7"/>
      <c r="AA11" s="7"/>
      <c r="AB11" s="7"/>
      <c r="AC11" s="26"/>
      <c r="AD11" s="24"/>
      <c r="AE11" s="24"/>
      <c r="AF11" s="116"/>
      <c r="AG11" s="65" t="s">
        <v>94</v>
      </c>
      <c r="AH11" s="19"/>
      <c r="AI11" s="7"/>
      <c r="AJ11" s="7"/>
      <c r="AK11" s="7"/>
      <c r="AL11" s="7"/>
      <c r="AM11" s="26"/>
      <c r="AN11" s="24"/>
      <c r="AO11" s="24"/>
      <c r="AP11" s="116"/>
      <c r="AQ11" s="65" t="s">
        <v>94</v>
      </c>
      <c r="AR11" s="19"/>
      <c r="AS11" s="7"/>
      <c r="AT11" s="7"/>
      <c r="AU11" s="7"/>
      <c r="AV11" s="7"/>
      <c r="AW11" s="26"/>
      <c r="AX11" s="24"/>
      <c r="AY11" s="24"/>
      <c r="AZ11" s="116"/>
      <c r="BA11" s="65" t="s">
        <v>94</v>
      </c>
      <c r="BB11" s="19"/>
      <c r="BC11" s="7"/>
      <c r="BD11" s="7"/>
      <c r="BE11" s="7"/>
      <c r="BF11" s="7"/>
      <c r="BG11" s="26"/>
      <c r="BH11" s="24"/>
      <c r="BI11" s="24"/>
      <c r="BJ11" s="116"/>
      <c r="BK11" s="65" t="s">
        <v>94</v>
      </c>
      <c r="BL11" s="19"/>
      <c r="BM11" s="7"/>
      <c r="BN11" s="7"/>
      <c r="BO11" s="7"/>
      <c r="BP11" s="7"/>
      <c r="BQ11" s="26"/>
      <c r="BR11" s="24"/>
      <c r="BS11" s="24"/>
      <c r="BT11" s="116" t="s">
        <v>331</v>
      </c>
      <c r="BU11" s="65" t="s">
        <v>94</v>
      </c>
      <c r="BV11" s="19">
        <v>89.011640839326759</v>
      </c>
      <c r="BW11" s="7">
        <v>85.27988942639945</v>
      </c>
      <c r="BX11" s="7">
        <v>86.15448504983388</v>
      </c>
      <c r="BY11" s="7">
        <v>85.520054384772266</v>
      </c>
      <c r="BZ11" s="7">
        <v>85.953590553343403</v>
      </c>
      <c r="CA11" s="26">
        <v>87.828029034059185</v>
      </c>
      <c r="CB11" s="24"/>
      <c r="CC11" s="24"/>
      <c r="CD11" s="116"/>
      <c r="CE11" s="65" t="s">
        <v>94</v>
      </c>
      <c r="CF11" s="19"/>
      <c r="CG11" s="7"/>
      <c r="CH11" s="7"/>
      <c r="CI11" s="7"/>
      <c r="CJ11" s="7"/>
      <c r="CK11" s="26"/>
      <c r="CL11" s="24"/>
      <c r="CM11" s="24"/>
      <c r="CN11" s="116" t="s">
        <v>231</v>
      </c>
      <c r="CO11" s="65" t="s">
        <v>94</v>
      </c>
      <c r="CP11" s="19">
        <v>83.569905126130763</v>
      </c>
      <c r="CQ11" s="7">
        <v>87.902187902187904</v>
      </c>
      <c r="CR11" s="7">
        <v>83.010877688283642</v>
      </c>
      <c r="CS11" s="7">
        <v>71.88960605386157</v>
      </c>
      <c r="CT11" s="7">
        <v>88.882803943044905</v>
      </c>
      <c r="CU11" s="26">
        <v>91.166666666666657</v>
      </c>
      <c r="CV11" s="24"/>
      <c r="CW11" s="24"/>
      <c r="CX11" s="116"/>
      <c r="CY11" s="65" t="s">
        <v>94</v>
      </c>
      <c r="CZ11" s="19">
        <v>85.69133007084946</v>
      </c>
      <c r="DA11" s="7">
        <v>88.505747126436788</v>
      </c>
      <c r="DB11" s="7">
        <v>85.350474942679327</v>
      </c>
      <c r="DC11" s="7">
        <v>73.964497041420117</v>
      </c>
      <c r="DD11" s="7">
        <v>91.375068343357029</v>
      </c>
      <c r="DE11" s="26">
        <v>92.273730684326722</v>
      </c>
      <c r="DF11" s="24"/>
      <c r="DG11" s="24"/>
      <c r="DH11" s="116"/>
      <c r="DI11" s="65" t="s">
        <v>94</v>
      </c>
      <c r="DJ11" s="19"/>
      <c r="DK11" s="7"/>
      <c r="DL11" s="7"/>
      <c r="DM11" s="7"/>
      <c r="DN11" s="7"/>
      <c r="DO11" s="26"/>
      <c r="DP11" s="24"/>
      <c r="DQ11" s="24"/>
      <c r="DR11" s="116" t="s">
        <v>231</v>
      </c>
      <c r="DS11" s="65" t="s">
        <v>94</v>
      </c>
      <c r="DT11" s="19">
        <v>85.962877030162417</v>
      </c>
      <c r="DU11" s="7">
        <v>90.052662375658272</v>
      </c>
      <c r="DV11" s="7">
        <v>85.38442439791443</v>
      </c>
      <c r="DW11" s="7">
        <v>73.678532901833876</v>
      </c>
      <c r="DX11" s="7">
        <v>91.986917416189698</v>
      </c>
      <c r="DY11" s="26">
        <v>92.963166575041228</v>
      </c>
      <c r="DZ11" s="24"/>
      <c r="EA11" s="24"/>
      <c r="EB11" s="116" t="s">
        <v>331</v>
      </c>
      <c r="EC11" s="65" t="s">
        <v>94</v>
      </c>
      <c r="ED11" s="19">
        <v>86.261406912409285</v>
      </c>
      <c r="EE11" s="7">
        <v>89.708617482951027</v>
      </c>
      <c r="EF11" s="7">
        <v>85.809492847854358</v>
      </c>
      <c r="EG11" s="7">
        <v>73.093310609288451</v>
      </c>
      <c r="EH11" s="7">
        <v>92.675675675675677</v>
      </c>
      <c r="EI11" s="26">
        <v>94.130554031815677</v>
      </c>
      <c r="EJ11" s="24"/>
      <c r="EK11" s="24"/>
      <c r="EL11" s="124"/>
      <c r="EV11" s="124"/>
      <c r="FF11" s="124"/>
      <c r="FP11" s="124"/>
      <c r="FZ11" s="124"/>
      <c r="GJ11" s="124"/>
      <c r="GT11" s="124"/>
      <c r="HD11" s="124"/>
      <c r="HN11" s="124"/>
      <c r="HX11" s="124"/>
      <c r="IH11" s="124"/>
      <c r="IR11" s="124"/>
    </row>
    <row xmlns:x14ac="http://schemas.microsoft.com/office/spreadsheetml/2009/9/ac" r="12" s="278" customFormat="true" ht="18" customHeight="true" x14ac:dyDescent="0.2">
      <c r="A12" s="415" t="str">
        <f ca="true">IF(ISBLANK('Data Summary'!A14),"",'Data Summary'!A14)</f>
        <v>KHM_2021_UIS</v>
      </c>
      <c r="B12" s="273" t="s">
        <v>55</v>
      </c>
      <c r="C12" s="274" t="s">
        <v>27</v>
      </c>
      <c r="D12" s="275"/>
      <c r="E12" s="275"/>
      <c r="F12" s="275"/>
      <c r="G12" s="275"/>
      <c r="H12" s="275"/>
      <c r="I12" s="276"/>
      <c r="J12" s="270"/>
      <c r="K12" s="270"/>
      <c r="L12" s="273" t="s">
        <v>55</v>
      </c>
      <c r="M12" s="274" t="s">
        <v>27</v>
      </c>
      <c r="N12" s="275"/>
      <c r="O12" s="275"/>
      <c r="P12" s="275"/>
      <c r="Q12" s="275"/>
      <c r="R12" s="275"/>
      <c r="S12" s="276"/>
      <c r="T12" s="270"/>
      <c r="U12" s="270"/>
      <c r="V12" s="273" t="s">
        <v>55</v>
      </c>
      <c r="W12" s="274" t="s">
        <v>27</v>
      </c>
      <c r="X12" s="275"/>
      <c r="Y12" s="275"/>
      <c r="Z12" s="275"/>
      <c r="AA12" s="275"/>
      <c r="AB12" s="275"/>
      <c r="AC12" s="276"/>
      <c r="AD12" s="270"/>
      <c r="AE12" s="270"/>
      <c r="AF12" s="273" t="s">
        <v>55</v>
      </c>
      <c r="AG12" s="274" t="s">
        <v>27</v>
      </c>
      <c r="AH12" s="275"/>
      <c r="AI12" s="275"/>
      <c r="AJ12" s="275"/>
      <c r="AK12" s="275"/>
      <c r="AL12" s="275"/>
      <c r="AM12" s="276"/>
      <c r="AN12" s="270"/>
      <c r="AO12" s="270"/>
      <c r="AP12" s="273" t="s">
        <v>55</v>
      </c>
      <c r="AQ12" s="274" t="s">
        <v>27</v>
      </c>
      <c r="AR12" s="275"/>
      <c r="AS12" s="275"/>
      <c r="AT12" s="275"/>
      <c r="AU12" s="275"/>
      <c r="AV12" s="275"/>
      <c r="AW12" s="276"/>
      <c r="AX12" s="270"/>
      <c r="AY12" s="270"/>
      <c r="AZ12" s="273" t="s">
        <v>55</v>
      </c>
      <c r="BA12" s="274" t="s">
        <v>27</v>
      </c>
      <c r="BB12" s="275"/>
      <c r="BC12" s="275"/>
      <c r="BD12" s="275"/>
      <c r="BE12" s="275"/>
      <c r="BF12" s="275"/>
      <c r="BG12" s="276"/>
      <c r="BH12" s="270"/>
      <c r="BI12" s="270"/>
      <c r="BJ12" s="273" t="s">
        <v>55</v>
      </c>
      <c r="BK12" s="274" t="s">
        <v>27</v>
      </c>
      <c r="BL12" s="275"/>
      <c r="BM12" s="275"/>
      <c r="BN12" s="275"/>
      <c r="BO12" s="275"/>
      <c r="BP12" s="275"/>
      <c r="BQ12" s="276"/>
      <c r="BR12" s="270"/>
      <c r="BS12" s="270"/>
      <c r="BT12" s="273" t="s">
        <v>55</v>
      </c>
      <c r="BU12" s="274" t="s">
        <v>27</v>
      </c>
      <c r="BV12" s="275"/>
      <c r="BW12" s="275"/>
      <c r="BX12" s="275"/>
      <c r="BY12" s="275"/>
      <c r="BZ12" s="275"/>
      <c r="CA12" s="276"/>
      <c r="CB12" s="270"/>
      <c r="CC12" s="270"/>
      <c r="CD12" s="273" t="s">
        <v>55</v>
      </c>
      <c r="CE12" s="274" t="s">
        <v>27</v>
      </c>
      <c r="CF12" s="275"/>
      <c r="CG12" s="275"/>
      <c r="CH12" s="275"/>
      <c r="CI12" s="275"/>
      <c r="CJ12" s="275"/>
      <c r="CK12" s="276"/>
      <c r="CL12" s="270"/>
      <c r="CM12" s="270"/>
      <c r="CN12" s="273" t="s">
        <v>55</v>
      </c>
      <c r="CO12" s="274" t="s">
        <v>27</v>
      </c>
      <c r="CP12" s="275"/>
      <c r="CQ12" s="275"/>
      <c r="CR12" s="275"/>
      <c r="CS12" s="275"/>
      <c r="CT12" s="275"/>
      <c r="CU12" s="276"/>
      <c r="CV12" s="270"/>
      <c r="CW12" s="270"/>
      <c r="CX12" s="273" t="s">
        <v>55</v>
      </c>
      <c r="CY12" s="274" t="s">
        <v>27</v>
      </c>
      <c r="CZ12" s="275"/>
      <c r="DA12" s="275"/>
      <c r="DB12" s="275"/>
      <c r="DC12" s="275"/>
      <c r="DD12" s="275"/>
      <c r="DE12" s="276"/>
      <c r="DF12" s="270"/>
      <c r="DG12" s="270"/>
      <c r="DH12" s="273" t="s">
        <v>55</v>
      </c>
      <c r="DI12" s="274" t="s">
        <v>27</v>
      </c>
      <c r="DJ12" s="275"/>
      <c r="DK12" s="275"/>
      <c r="DL12" s="275"/>
      <c r="DM12" s="275"/>
      <c r="DN12" s="275"/>
      <c r="DO12" s="276"/>
      <c r="DP12" s="270"/>
      <c r="DQ12" s="270"/>
      <c r="DR12" s="273" t="s">
        <v>55</v>
      </c>
      <c r="DS12" s="274" t="s">
        <v>27</v>
      </c>
      <c r="DT12" s="275"/>
      <c r="DU12" s="275"/>
      <c r="DV12" s="275"/>
      <c r="DW12" s="275"/>
      <c r="DX12" s="275"/>
      <c r="DY12" s="276"/>
      <c r="DZ12" s="270"/>
      <c r="EA12" s="270"/>
      <c r="EB12" s="273" t="s">
        <v>55</v>
      </c>
      <c r="EC12" s="274" t="s">
        <v>27</v>
      </c>
      <c r="ED12" s="275"/>
      <c r="EE12" s="275"/>
      <c r="EF12" s="275"/>
      <c r="EG12" s="275"/>
      <c r="EH12" s="275"/>
      <c r="EI12" s="276"/>
      <c r="EJ12" s="270"/>
      <c r="EK12" s="270"/>
      <c r="EL12" s="277"/>
      <c r="EV12" s="277"/>
      <c r="FF12" s="277"/>
      <c r="FP12" s="277"/>
      <c r="FZ12" s="277"/>
      <c r="GJ12" s="277"/>
      <c r="GT12" s="277"/>
      <c r="HD12" s="277"/>
      <c r="HN12" s="277"/>
      <c r="HX12" s="277"/>
      <c r="IH12" s="277"/>
      <c r="IR12" s="277"/>
    </row>
    <row xmlns:x14ac="http://schemas.microsoft.com/office/spreadsheetml/2009/9/ac" r="13" s="14" customFormat="true" ht="14.25" customHeight="true" x14ac:dyDescent="0.2">
      <c r="A13" s="415" t="str">
        <f ca="true">IF(ISBLANK('Data Summary'!A15),"",'Data Summary'!A15)</f>
        <v>KHM_2021_EMIS</v>
      </c>
      <c r="B13" s="117" t="s">
        <v>53</v>
      </c>
      <c r="C13" s="5">
        <v>0</v>
      </c>
      <c r="D13" s="103"/>
      <c r="E13" s="103"/>
      <c r="F13" s="103"/>
      <c r="G13" s="103"/>
      <c r="H13" s="103"/>
      <c r="I13" s="103"/>
      <c r="J13" s="11"/>
      <c r="K13" s="11"/>
      <c r="L13" s="117" t="s">
        <v>53</v>
      </c>
      <c r="M13" s="5">
        <v>0</v>
      </c>
      <c r="N13" s="45">
        <v>50.5</v>
      </c>
      <c r="O13" s="45">
        <v>51</v>
      </c>
      <c r="P13" s="45">
        <v>50.5</v>
      </c>
      <c r="Q13" s="45">
        <v>66.599999999999994</v>
      </c>
      <c r="R13" s="45">
        <v>41.9</v>
      </c>
      <c r="S13" s="66">
        <v>51.7</v>
      </c>
      <c r="T13" s="11"/>
      <c r="U13" s="11"/>
      <c r="V13" s="117" t="s">
        <v>53</v>
      </c>
      <c r="W13" s="5">
        <v>0</v>
      </c>
      <c r="X13" s="45"/>
      <c r="Y13" s="45"/>
      <c r="Z13" s="45"/>
      <c r="AA13" s="45"/>
      <c r="AB13" s="45"/>
      <c r="AC13" s="66"/>
      <c r="AD13" s="11"/>
      <c r="AE13" s="11"/>
      <c r="AF13" s="117" t="s">
        <v>53</v>
      </c>
      <c r="AG13" s="5">
        <v>0</v>
      </c>
      <c r="AH13" s="45">
        <f>100-47.9</f>
        <v>52.1</v>
      </c>
      <c r="AI13" s="45">
        <f>100-49.5</f>
        <v>50.5</v>
      </c>
      <c r="AJ13" s="45">
        <f>100-47.4</f>
        <v>52.6</v>
      </c>
      <c r="AK13" s="45">
        <v>68</v>
      </c>
      <c r="AL13" s="45">
        <v>36.9</v>
      </c>
      <c r="AM13" s="66">
        <v>53.7</v>
      </c>
      <c r="AN13" s="11"/>
      <c r="AO13" s="11"/>
      <c r="AP13" s="117" t="s">
        <v>53</v>
      </c>
      <c r="AQ13" s="5">
        <v>0</v>
      </c>
      <c r="AR13" s="45"/>
      <c r="AS13" s="45"/>
      <c r="AT13" s="45"/>
      <c r="AU13" s="45"/>
      <c r="AV13" s="45"/>
      <c r="AW13" s="66"/>
      <c r="AX13" s="11"/>
      <c r="AY13" s="11"/>
      <c r="AZ13" s="117" t="s">
        <v>53</v>
      </c>
      <c r="BA13" s="5">
        <v>0</v>
      </c>
      <c r="BB13" s="45"/>
      <c r="BC13" s="45"/>
      <c r="BD13" s="45"/>
      <c r="BE13" s="45"/>
      <c r="BF13" s="45"/>
      <c r="BG13" s="66"/>
      <c r="BH13" s="11"/>
      <c r="BI13" s="11"/>
      <c r="BJ13" s="117" t="s">
        <v>53</v>
      </c>
      <c r="BK13" s="5">
        <v>0</v>
      </c>
      <c r="BL13" s="187">
        <v>53.3</v>
      </c>
      <c r="BM13" s="187">
        <v>47.7</v>
      </c>
      <c r="BN13" s="187">
        <v>54</v>
      </c>
      <c r="BO13" s="187">
        <v>72.2</v>
      </c>
      <c r="BP13" s="187">
        <v>41.1</v>
      </c>
      <c r="BQ13" s="188">
        <v>57.7</v>
      </c>
      <c r="BR13" s="11"/>
      <c r="BS13" s="11"/>
      <c r="BT13" s="117" t="s">
        <v>53</v>
      </c>
      <c r="BU13" s="5">
        <v>0</v>
      </c>
      <c r="BV13" s="187">
        <v>1.9796841402832399</v>
      </c>
      <c r="BW13" s="187">
        <v>4.0774015203869993</v>
      </c>
      <c r="BX13" s="187">
        <v>4.3189368770764105</v>
      </c>
      <c r="BY13" s="187">
        <v>8.7695445275322896</v>
      </c>
      <c r="BZ13" s="187">
        <v>1.9360153782781708</v>
      </c>
      <c r="CA13" s="188">
        <v>2.8475711892797335</v>
      </c>
      <c r="CB13" s="11"/>
      <c r="CC13" s="11"/>
      <c r="CD13" s="117" t="s">
        <v>53</v>
      </c>
      <c r="CE13" s="5">
        <v>0</v>
      </c>
      <c r="CF13" s="45"/>
      <c r="CG13" s="45"/>
      <c r="CH13" s="45"/>
      <c r="CI13" s="45"/>
      <c r="CJ13" s="45"/>
      <c r="CK13" s="66"/>
      <c r="CL13" s="11"/>
      <c r="CM13" s="11"/>
      <c r="CN13" s="117" t="s">
        <v>53</v>
      </c>
      <c r="CO13" s="5">
        <v>0</v>
      </c>
      <c r="CP13" s="187">
        <v>9.9874972420386854</v>
      </c>
      <c r="CQ13" s="187">
        <v>7.5933075933075997</v>
      </c>
      <c r="CR13" s="187">
        <v>10.296437764676583</v>
      </c>
      <c r="CS13" s="187">
        <v>23.926107277987981</v>
      </c>
      <c r="CT13" s="187">
        <v>3.080503833515877</v>
      </c>
      <c r="CU13" s="188">
        <v>3.2222222222222285</v>
      </c>
      <c r="CV13" s="11"/>
      <c r="CW13" s="11"/>
      <c r="CX13" s="117" t="s">
        <v>53</v>
      </c>
      <c r="CY13" s="5">
        <v>0</v>
      </c>
      <c r="CZ13" s="187">
        <v>9.0716529106712471</v>
      </c>
      <c r="DA13" s="187">
        <v>8.1135902636916768</v>
      </c>
      <c r="DB13" s="187">
        <v>9.1876842450049168</v>
      </c>
      <c r="DC13" s="187">
        <v>22.397545474468544</v>
      </c>
      <c r="DD13" s="187">
        <v>2.5013668671405043</v>
      </c>
      <c r="DE13" s="188">
        <v>2.0419426048565157</v>
      </c>
      <c r="DF13" s="11"/>
      <c r="DG13" s="11"/>
      <c r="DH13" s="117" t="s">
        <v>53</v>
      </c>
      <c r="DI13" s="5">
        <v>0</v>
      </c>
      <c r="DJ13" s="45"/>
      <c r="DK13" s="45"/>
      <c r="DL13" s="45"/>
      <c r="DM13" s="45"/>
      <c r="DN13" s="45"/>
      <c r="DO13" s="66"/>
      <c r="DP13" s="11"/>
      <c r="DQ13" s="11"/>
      <c r="DR13" s="117" t="s">
        <v>53</v>
      </c>
      <c r="DS13" s="5">
        <v>0</v>
      </c>
      <c r="DT13" s="187">
        <v>9.0994779582366618</v>
      </c>
      <c r="DU13" s="187">
        <v>6.0269163253364582</v>
      </c>
      <c r="DV13" s="187">
        <v>9.5340561118927383</v>
      </c>
      <c r="DW13" s="187">
        <v>22.912621359223309</v>
      </c>
      <c r="DX13" s="187">
        <v>2.2349414009266866</v>
      </c>
      <c r="DY13" s="188">
        <v>1.5942825728422179</v>
      </c>
      <c r="DZ13" s="11"/>
      <c r="EA13" s="11"/>
      <c r="EB13" s="117" t="s">
        <v>53</v>
      </c>
      <c r="EC13" s="5">
        <v>0</v>
      </c>
      <c r="ED13" s="187">
        <v>9.0967881008838134</v>
      </c>
      <c r="EE13" s="187">
        <v>6.5096094234345969</v>
      </c>
      <c r="EF13" s="187">
        <v>9.4359557867360166</v>
      </c>
      <c r="EG13" s="187">
        <v>23.263740945888372</v>
      </c>
      <c r="EH13" s="187">
        <v>1.9459459459459509</v>
      </c>
      <c r="EI13" s="188">
        <v>1.6456390565002721</v>
      </c>
      <c r="EJ13" s="11"/>
      <c r="EK13" s="11"/>
      <c r="EL13" s="126"/>
      <c r="EV13" s="126"/>
      <c r="FF13" s="126"/>
      <c r="FP13" s="126"/>
      <c r="FZ13" s="126"/>
      <c r="GJ13" s="126"/>
      <c r="GT13" s="126"/>
      <c r="HD13" s="126"/>
      <c r="HN13" s="126"/>
      <c r="HX13" s="126"/>
      <c r="IH13" s="126"/>
      <c r="IR13" s="126"/>
    </row>
    <row xmlns:x14ac="http://schemas.microsoft.com/office/spreadsheetml/2009/9/ac" r="14" x14ac:dyDescent="0.25">
      <c r="A14" s="415" t="str">
        <f ca="true">IF(ISBLANK('Data Summary'!A16),"",'Data Summary'!A16)</f>
        <v>KHM_2022_EMIS</v>
      </c>
      <c r="B14" s="118" t="s">
        <v>91</v>
      </c>
      <c r="C14" s="22">
        <v>0</v>
      </c>
      <c r="D14" s="45"/>
      <c r="E14" s="45"/>
      <c r="F14" s="45"/>
      <c r="G14" s="45"/>
      <c r="H14" s="45"/>
      <c r="I14" s="66"/>
      <c r="J14" s="11"/>
      <c r="K14" s="11"/>
      <c r="L14" s="118" t="s">
        <v>91</v>
      </c>
      <c r="M14" s="22">
        <v>0</v>
      </c>
      <c r="N14" s="45"/>
      <c r="O14" s="45"/>
      <c r="P14" s="45"/>
      <c r="Q14" s="45"/>
      <c r="R14" s="45"/>
      <c r="S14" s="66"/>
      <c r="T14" s="11"/>
      <c r="U14" s="11"/>
      <c r="V14" s="118" t="s">
        <v>91</v>
      </c>
      <c r="W14" s="22">
        <v>0</v>
      </c>
      <c r="X14" s="45"/>
      <c r="Y14" s="45"/>
      <c r="Z14" s="45"/>
      <c r="AA14" s="45"/>
      <c r="AB14" s="45"/>
      <c r="AC14" s="66"/>
      <c r="AD14" s="11"/>
      <c r="AE14" s="11"/>
      <c r="AF14" s="118" t="s">
        <v>91</v>
      </c>
      <c r="AG14" s="22">
        <v>0</v>
      </c>
      <c r="AH14" s="45"/>
      <c r="AI14" s="45"/>
      <c r="AJ14" s="45"/>
      <c r="AK14" s="45"/>
      <c r="AL14" s="45"/>
      <c r="AM14" s="66"/>
      <c r="AN14" s="11"/>
      <c r="AO14" s="11"/>
      <c r="AP14" s="118" t="s">
        <v>91</v>
      </c>
      <c r="AQ14" s="22">
        <v>0</v>
      </c>
      <c r="AR14" s="45"/>
      <c r="AS14" s="45"/>
      <c r="AT14" s="45"/>
      <c r="AU14" s="45"/>
      <c r="AV14" s="45"/>
      <c r="AW14" s="66"/>
      <c r="AX14" s="11"/>
      <c r="AY14" s="11"/>
      <c r="AZ14" s="118" t="s">
        <v>91</v>
      </c>
      <c r="BA14" s="22">
        <v>0</v>
      </c>
      <c r="BB14" s="45"/>
      <c r="BC14" s="45"/>
      <c r="BD14" s="45"/>
      <c r="BE14" s="45"/>
      <c r="BF14" s="45"/>
      <c r="BG14" s="66"/>
      <c r="BH14" s="11"/>
      <c r="BI14" s="11"/>
      <c r="BJ14" s="118" t="s">
        <v>91</v>
      </c>
      <c r="BK14" s="22">
        <v>0</v>
      </c>
      <c r="BL14" s="45"/>
      <c r="BM14" s="45"/>
      <c r="BN14" s="45"/>
      <c r="BO14" s="45"/>
      <c r="BP14" s="45"/>
      <c r="BQ14" s="66"/>
      <c r="BR14" s="11"/>
      <c r="BS14" s="11"/>
      <c r="BT14" s="118" t="s">
        <v>91</v>
      </c>
      <c r="BU14" s="22">
        <v>0</v>
      </c>
      <c r="BV14" s="45"/>
      <c r="BW14" s="45"/>
      <c r="BX14" s="45"/>
      <c r="BY14" s="45"/>
      <c r="BZ14" s="45"/>
      <c r="CA14" s="66"/>
      <c r="CB14" s="11"/>
      <c r="CC14" s="11"/>
      <c r="CD14" s="118" t="s">
        <v>91</v>
      </c>
      <c r="CE14" s="22">
        <v>0</v>
      </c>
      <c r="CF14" s="45"/>
      <c r="CG14" s="45"/>
      <c r="CH14" s="45"/>
      <c r="CI14" s="45"/>
      <c r="CJ14" s="45"/>
      <c r="CK14" s="66"/>
      <c r="CL14" s="11"/>
      <c r="CM14" s="11"/>
      <c r="CN14" s="118" t="s">
        <v>91</v>
      </c>
      <c r="CO14" s="22">
        <v>0</v>
      </c>
      <c r="CP14" s="45"/>
      <c r="CQ14" s="45"/>
      <c r="CR14" s="45"/>
      <c r="CS14" s="45"/>
      <c r="CT14" s="45"/>
      <c r="CU14" s="66"/>
      <c r="CV14" s="11"/>
      <c r="CW14" s="11"/>
      <c r="CX14" s="118" t="s">
        <v>91</v>
      </c>
      <c r="CY14" s="22">
        <v>0</v>
      </c>
      <c r="CZ14" s="45"/>
      <c r="DA14" s="45"/>
      <c r="DB14" s="45"/>
      <c r="DC14" s="45"/>
      <c r="DD14" s="45"/>
      <c r="DE14" s="66"/>
      <c r="DF14" s="11"/>
      <c r="DG14" s="11"/>
      <c r="DH14" s="118" t="s">
        <v>91</v>
      </c>
      <c r="DI14" s="22">
        <v>0</v>
      </c>
      <c r="DJ14" s="45"/>
      <c r="DK14" s="45"/>
      <c r="DL14" s="45"/>
      <c r="DM14" s="45"/>
      <c r="DN14" s="45"/>
      <c r="DO14" s="66"/>
      <c r="DP14" s="11"/>
      <c r="DQ14" s="11"/>
      <c r="DR14" s="118" t="s">
        <v>91</v>
      </c>
      <c r="DS14" s="22">
        <v>0</v>
      </c>
      <c r="DT14" s="45"/>
      <c r="DU14" s="45"/>
      <c r="DV14" s="45"/>
      <c r="DW14" s="45"/>
      <c r="DX14" s="45"/>
      <c r="DY14" s="66"/>
      <c r="DZ14" s="11"/>
      <c r="EA14" s="11"/>
      <c r="EB14" s="118" t="s">
        <v>91</v>
      </c>
      <c r="EC14" s="22">
        <v>0</v>
      </c>
      <c r="ED14" s="45"/>
      <c r="EE14" s="45"/>
      <c r="EF14" s="45"/>
      <c r="EG14" s="45"/>
      <c r="EH14" s="45"/>
      <c r="EI14" s="66"/>
      <c r="EJ14" s="11"/>
      <c r="EK14" s="11"/>
    </row>
    <row xmlns:x14ac="http://schemas.microsoft.com/office/spreadsheetml/2009/9/ac" r="15" s="2" customFormat="true" x14ac:dyDescent="0.25">
      <c r="A15" s="415" t="str">
        <f ca="true">IF(ISBLANK('Data Summary'!A17),"",'Data Summary'!A17)</f>
        <v>KHM_2022_UIS</v>
      </c>
      <c r="B15" s="118" t="s">
        <v>147</v>
      </c>
      <c r="C15" s="6">
        <v>1</v>
      </c>
      <c r="D15" s="45">
        <v>9.7509999999999994</v>
      </c>
      <c r="E15" s="7"/>
      <c r="F15" s="7"/>
      <c r="G15" s="7"/>
      <c r="H15" s="45">
        <v>8.14</v>
      </c>
      <c r="I15" s="66">
        <v>15.3</v>
      </c>
      <c r="J15" s="11"/>
      <c r="K15" s="11"/>
      <c r="L15" s="118"/>
      <c r="M15" s="6"/>
      <c r="N15" s="45"/>
      <c r="O15" s="7"/>
      <c r="P15" s="7"/>
      <c r="Q15" s="7"/>
      <c r="R15" s="45"/>
      <c r="S15" s="66"/>
      <c r="T15" s="11"/>
      <c r="U15" s="11"/>
      <c r="V15" s="118"/>
      <c r="W15" s="6"/>
      <c r="X15" s="45"/>
      <c r="Y15" s="7"/>
      <c r="Z15" s="7"/>
      <c r="AA15" s="7"/>
      <c r="AB15" s="45"/>
      <c r="AC15" s="66"/>
      <c r="AD15" s="11"/>
      <c r="AE15" s="11"/>
      <c r="AF15" s="118"/>
      <c r="AG15" s="6"/>
      <c r="AH15" s="45"/>
      <c r="AI15" s="7"/>
      <c r="AJ15" s="7"/>
      <c r="AK15" s="7"/>
      <c r="AL15" s="45"/>
      <c r="AM15" s="66"/>
      <c r="AN15" s="11"/>
      <c r="AO15" s="11"/>
      <c r="AP15" s="118" t="s">
        <v>207</v>
      </c>
      <c r="AQ15" s="6">
        <v>1</v>
      </c>
      <c r="AR15" s="45">
        <v>55.939580133128516</v>
      </c>
      <c r="AS15" s="7"/>
      <c r="AT15" s="7"/>
      <c r="AU15" s="7">
        <v>67.415729999999996</v>
      </c>
      <c r="AV15" s="45">
        <v>55.239559999999997</v>
      </c>
      <c r="AW15" s="66">
        <v>61.895161290322577</v>
      </c>
      <c r="AX15" s="11"/>
      <c r="AY15" s="11"/>
      <c r="AZ15" s="118"/>
      <c r="BA15" s="6"/>
      <c r="BB15" s="45"/>
      <c r="BC15" s="7"/>
      <c r="BD15" s="7"/>
      <c r="BE15" s="7"/>
      <c r="BF15" s="45"/>
      <c r="BG15" s="66"/>
      <c r="BH15" s="11"/>
      <c r="BI15" s="11"/>
      <c r="BJ15" s="118"/>
      <c r="BK15" s="6"/>
      <c r="BL15" s="45"/>
      <c r="BM15" s="7"/>
      <c r="BN15" s="7"/>
      <c r="BO15" s="7"/>
      <c r="BP15" s="45"/>
      <c r="BQ15" s="66"/>
      <c r="BR15" s="11"/>
      <c r="BS15" s="11"/>
      <c r="BT15" s="118" t="s">
        <v>222</v>
      </c>
      <c r="BU15" s="6" t="s">
        <v>230</v>
      </c>
      <c r="BV15" s="195">
        <v>29.843553051086229</v>
      </c>
      <c r="BW15" s="195">
        <v>51.002073255010373</v>
      </c>
      <c r="BX15" s="195">
        <v>27.300664451827245</v>
      </c>
      <c r="BY15" s="195">
        <v>27.056424201223656</v>
      </c>
      <c r="BZ15" s="195">
        <v>30.825209391734177</v>
      </c>
      <c r="CA15" s="196">
        <v>32.719151312116132</v>
      </c>
      <c r="CB15" s="11"/>
      <c r="CC15" s="11"/>
      <c r="CD15" s="118"/>
      <c r="CE15" s="6"/>
      <c r="CF15" s="45"/>
      <c r="CG15" s="7"/>
      <c r="CH15" s="7"/>
      <c r="CI15" s="7"/>
      <c r="CJ15" s="45"/>
      <c r="CK15" s="66"/>
      <c r="CL15" s="11"/>
      <c r="CM15" s="11"/>
      <c r="CN15" s="118" t="s">
        <v>222</v>
      </c>
      <c r="CO15" s="6" t="s">
        <v>230</v>
      </c>
      <c r="CP15" s="195">
        <v>37.265573288225347</v>
      </c>
      <c r="CQ15" s="195">
        <v>55.405405405405403</v>
      </c>
      <c r="CR15" s="195">
        <v>34.924852611475551</v>
      </c>
      <c r="CS15" s="195">
        <v>34.008457600712219</v>
      </c>
      <c r="CT15" s="195">
        <v>38.239320920043809</v>
      </c>
      <c r="CU15" s="196">
        <v>41.444444444444443</v>
      </c>
      <c r="CV15" s="11"/>
      <c r="CW15" s="11"/>
      <c r="CX15" s="118" t="s">
        <v>222</v>
      </c>
      <c r="CY15" s="6" t="s">
        <v>230</v>
      </c>
      <c r="CZ15" s="195">
        <v>41.31181067854795</v>
      </c>
      <c r="DA15" s="195">
        <v>59.837728194726168</v>
      </c>
      <c r="DB15" s="195">
        <v>39.068129708483454</v>
      </c>
      <c r="DC15" s="195">
        <v>36.642559719482797</v>
      </c>
      <c r="DD15" s="195">
        <v>42.263531984691092</v>
      </c>
      <c r="DE15" s="196">
        <v>49.227373068432669</v>
      </c>
      <c r="DF15" s="11"/>
      <c r="DG15" s="11"/>
      <c r="DH15" s="118"/>
      <c r="DI15" s="6"/>
      <c r="DJ15" s="45"/>
      <c r="DK15" s="7"/>
      <c r="DL15" s="7"/>
      <c r="DM15" s="7"/>
      <c r="DN15" s="45"/>
      <c r="DO15" s="66"/>
      <c r="DP15" s="11"/>
      <c r="DQ15" s="11"/>
      <c r="DR15" s="118" t="s">
        <v>222</v>
      </c>
      <c r="DS15" s="6" t="s">
        <v>230</v>
      </c>
      <c r="DT15" s="195">
        <v>43.735498839907194</v>
      </c>
      <c r="DU15" s="195">
        <v>63.077823288472793</v>
      </c>
      <c r="DV15" s="195">
        <v>40.999751717288753</v>
      </c>
      <c r="DW15" s="195">
        <v>38.209277238403452</v>
      </c>
      <c r="DX15" s="195">
        <v>45.65276642136822</v>
      </c>
      <c r="DY15" s="196">
        <v>50.082462891698732</v>
      </c>
      <c r="DZ15" s="11"/>
      <c r="EA15" s="11"/>
      <c r="EB15" s="118" t="s">
        <v>222</v>
      </c>
      <c r="EC15" s="6" t="s">
        <v>230</v>
      </c>
      <c r="ED15" s="195">
        <v>44.988143996550981</v>
      </c>
      <c r="EE15" s="195">
        <v>63.546187228766271</v>
      </c>
      <c r="EF15" s="195">
        <v>42.555266579973996</v>
      </c>
      <c r="EG15" s="195">
        <v>38.474648487430763</v>
      </c>
      <c r="EH15" s="195">
        <v>47.364864864864863</v>
      </c>
      <c r="EI15" s="196">
        <v>52.111903455842025</v>
      </c>
      <c r="EJ15" s="11"/>
      <c r="EK15" s="11"/>
      <c r="EL15" s="127"/>
      <c r="EV15" s="127"/>
      <c r="FF15" s="127"/>
      <c r="FP15" s="127"/>
      <c r="FZ15" s="127"/>
      <c r="GJ15" s="127"/>
      <c r="GT15" s="127"/>
      <c r="HD15" s="127"/>
      <c r="HN15" s="127"/>
      <c r="HX15" s="127"/>
      <c r="IH15" s="127"/>
      <c r="IR15" s="127"/>
    </row>
    <row xmlns:x14ac="http://schemas.microsoft.com/office/spreadsheetml/2009/9/ac" r="16" s="2" customFormat="true" x14ac:dyDescent="0.25">
      <c r="A16" s="415" t="str">
        <f ca="true">IF(ISBLANK('Data Summary'!A18),"",'Data Summary'!A18)</f>
        <v>KHM_2023_EMIS</v>
      </c>
      <c r="B16" s="118" t="s">
        <v>148</v>
      </c>
      <c r="C16" s="13">
        <v>1</v>
      </c>
      <c r="D16" s="45">
        <v>49.1</v>
      </c>
      <c r="E16" s="7"/>
      <c r="F16" s="7"/>
      <c r="G16" s="7"/>
      <c r="H16" s="45">
        <v>49.4</v>
      </c>
      <c r="I16" s="66">
        <v>47.9</v>
      </c>
      <c r="J16" s="11"/>
      <c r="K16" s="11"/>
      <c r="L16" s="118"/>
      <c r="M16" s="13"/>
      <c r="N16" s="45"/>
      <c r="O16" s="7"/>
      <c r="P16" s="7"/>
      <c r="Q16" s="7"/>
      <c r="R16" s="45"/>
      <c r="S16" s="66"/>
      <c r="T16" s="11"/>
      <c r="U16" s="11"/>
      <c r="V16" s="118"/>
      <c r="W16" s="13"/>
      <c r="X16" s="45"/>
      <c r="Y16" s="7"/>
      <c r="Z16" s="7"/>
      <c r="AA16" s="7"/>
      <c r="AB16" s="45"/>
      <c r="AC16" s="66"/>
      <c r="AD16" s="11"/>
      <c r="AE16" s="11"/>
      <c r="AF16" s="118"/>
      <c r="AG16" s="13"/>
      <c r="AH16" s="45"/>
      <c r="AI16" s="7"/>
      <c r="AJ16" s="7"/>
      <c r="AK16" s="7"/>
      <c r="AL16" s="45"/>
      <c r="AM16" s="66"/>
      <c r="AN16" s="11"/>
      <c r="AO16" s="11"/>
      <c r="AP16" s="118"/>
      <c r="AQ16" s="13"/>
      <c r="AR16" s="45"/>
      <c r="AS16" s="7"/>
      <c r="AT16" s="7"/>
      <c r="AU16" s="7"/>
      <c r="AV16" s="45"/>
      <c r="AW16" s="66"/>
      <c r="AX16" s="11"/>
      <c r="AY16" s="11"/>
      <c r="AZ16" s="118"/>
      <c r="BA16" s="13"/>
      <c r="BB16" s="45"/>
      <c r="BC16" s="7"/>
      <c r="BD16" s="7"/>
      <c r="BE16" s="7"/>
      <c r="BF16" s="45"/>
      <c r="BG16" s="66"/>
      <c r="BH16" s="11"/>
      <c r="BI16" s="11"/>
      <c r="BJ16" s="118"/>
      <c r="BK16" s="13"/>
      <c r="BL16" s="45"/>
      <c r="BM16" s="7"/>
      <c r="BN16" s="7"/>
      <c r="BO16" s="7"/>
      <c r="BP16" s="45"/>
      <c r="BQ16" s="66"/>
      <c r="BR16" s="11"/>
      <c r="BS16" s="11"/>
      <c r="BT16" s="118" t="s">
        <v>223</v>
      </c>
      <c r="BU16" s="13" t="s">
        <v>230</v>
      </c>
      <c r="BV16" s="45">
        <v>49.677467190628008</v>
      </c>
      <c r="BW16" s="45">
        <v>36.627505183137529</v>
      </c>
      <c r="BX16" s="45">
        <v>51.245847176079742</v>
      </c>
      <c r="BY16" s="45">
        <v>35.848629050532516</v>
      </c>
      <c r="BZ16" s="45">
        <v>57.187971989564737</v>
      </c>
      <c r="CA16" s="66">
        <v>53.210496929089892</v>
      </c>
      <c r="CB16" s="11"/>
      <c r="CC16" s="11"/>
      <c r="CD16" s="118"/>
      <c r="CE16" s="13"/>
      <c r="CF16" s="45"/>
      <c r="CG16" s="7"/>
      <c r="CH16" s="7"/>
      <c r="CI16" s="7"/>
      <c r="CJ16" s="45"/>
      <c r="CK16" s="66"/>
      <c r="CL16" s="11"/>
      <c r="CM16" s="11"/>
      <c r="CN16" s="118" t="s">
        <v>223</v>
      </c>
      <c r="CO16" s="13" t="s">
        <v>230</v>
      </c>
      <c r="CP16" s="45">
        <v>53.960432448334195</v>
      </c>
      <c r="CQ16" s="45">
        <v>44.465894465894465</v>
      </c>
      <c r="CR16" s="45">
        <v>55.185584987129452</v>
      </c>
      <c r="CS16" s="45">
        <v>39.060761184064106</v>
      </c>
      <c r="CT16" s="45">
        <v>62.294633077765603</v>
      </c>
      <c r="CU16" s="66">
        <v>57.333333333333336</v>
      </c>
      <c r="CV16" s="11"/>
      <c r="CW16" s="11"/>
      <c r="CX16" s="118" t="s">
        <v>223</v>
      </c>
      <c r="CY16" s="13" t="s">
        <v>230</v>
      </c>
      <c r="CZ16" s="45">
        <v>55.781170111752246</v>
      </c>
      <c r="DA16" s="45">
        <v>44.28668018931711</v>
      </c>
      <c r="DB16" s="45">
        <v>57.173272191287261</v>
      </c>
      <c r="DC16" s="45">
        <v>40.74074074074074</v>
      </c>
      <c r="DD16" s="45">
        <v>64.0787315472936</v>
      </c>
      <c r="DE16" s="66">
        <v>60.154525386313459</v>
      </c>
      <c r="DF16" s="11"/>
      <c r="DG16" s="11"/>
      <c r="DH16" s="118"/>
      <c r="DI16" s="13"/>
      <c r="DJ16" s="45"/>
      <c r="DK16" s="7"/>
      <c r="DL16" s="7"/>
      <c r="DM16" s="7"/>
      <c r="DN16" s="45"/>
      <c r="DO16" s="66"/>
      <c r="DP16" s="11"/>
      <c r="DQ16" s="11"/>
      <c r="DR16" s="118" t="s">
        <v>223</v>
      </c>
      <c r="DS16" s="13" t="s">
        <v>230</v>
      </c>
      <c r="DT16" s="45">
        <v>56.909802784222741</v>
      </c>
      <c r="DU16" s="45">
        <v>48.039789350497372</v>
      </c>
      <c r="DV16" s="45">
        <v>58.164363154845653</v>
      </c>
      <c r="DW16" s="45">
        <v>41.29449838187702</v>
      </c>
      <c r="DX16" s="45">
        <v>65.7944944126465</v>
      </c>
      <c r="DY16" s="66">
        <v>60.857614073666852</v>
      </c>
      <c r="DZ16" s="11"/>
      <c r="EA16" s="11"/>
      <c r="EB16" s="118" t="s">
        <v>223</v>
      </c>
      <c r="EC16" s="13" t="s">
        <v>230</v>
      </c>
      <c r="ED16" s="45">
        <v>57.081267514550547</v>
      </c>
      <c r="EE16" s="45">
        <v>44.327340359578429</v>
      </c>
      <c r="EF16" s="45">
        <v>58.753250975292595</v>
      </c>
      <c r="EG16" s="45">
        <v>41.158926288879421</v>
      </c>
      <c r="EH16" s="45">
        <v>66.378378378378372</v>
      </c>
      <c r="EI16" s="66">
        <v>60.340098738343393</v>
      </c>
      <c r="EJ16" s="11"/>
      <c r="EK16" s="11"/>
      <c r="EL16" s="127"/>
      <c r="EV16" s="127"/>
      <c r="FF16" s="127"/>
      <c r="FP16" s="127"/>
      <c r="FZ16" s="127"/>
      <c r="GJ16" s="127"/>
      <c r="GT16" s="127"/>
      <c r="HD16" s="127"/>
      <c r="HN16" s="127"/>
      <c r="HX16" s="127"/>
      <c r="IH16" s="127"/>
      <c r="IR16" s="127"/>
    </row>
    <row xmlns:x14ac="http://schemas.microsoft.com/office/spreadsheetml/2009/9/ac" r="17" s="2" customFormat="true" x14ac:dyDescent="0.25">
      <c r="A17" s="415" t="str">
        <f ca="true">IF(ISBLANK('Data Summary'!A19),"",'Data Summary'!A19)</f>
        <v>KHM_2024_EMIS</v>
      </c>
      <c r="B17" s="118" t="s">
        <v>149</v>
      </c>
      <c r="C17" s="13">
        <v>1</v>
      </c>
      <c r="D17" s="45">
        <v>10.1</v>
      </c>
      <c r="E17" s="7"/>
      <c r="F17" s="7"/>
      <c r="G17" s="7"/>
      <c r="H17" s="7">
        <v>10.3</v>
      </c>
      <c r="I17" s="26">
        <v>9.5500000000000007</v>
      </c>
      <c r="J17" s="11"/>
      <c r="K17" s="11"/>
      <c r="L17" s="118"/>
      <c r="M17" s="13"/>
      <c r="N17" s="45"/>
      <c r="O17" s="7"/>
      <c r="P17" s="7"/>
      <c r="Q17" s="7"/>
      <c r="R17" s="7"/>
      <c r="S17" s="26"/>
      <c r="T17" s="11"/>
      <c r="U17" s="11"/>
      <c r="V17" s="118"/>
      <c r="W17" s="13"/>
      <c r="X17" s="45"/>
      <c r="Y17" s="7"/>
      <c r="Z17" s="7"/>
      <c r="AA17" s="7"/>
      <c r="AB17" s="7"/>
      <c r="AC17" s="26"/>
      <c r="AD17" s="11"/>
      <c r="AE17" s="11"/>
      <c r="AF17" s="118"/>
      <c r="AG17" s="13"/>
      <c r="AH17" s="45"/>
      <c r="AI17" s="7"/>
      <c r="AJ17" s="7"/>
      <c r="AK17" s="7"/>
      <c r="AL17" s="7"/>
      <c r="AM17" s="26"/>
      <c r="AN17" s="11"/>
      <c r="AO17" s="11"/>
      <c r="AP17" s="118"/>
      <c r="AQ17" s="13"/>
      <c r="AR17" s="45"/>
      <c r="AS17" s="7"/>
      <c r="AT17" s="7"/>
      <c r="AU17" s="7"/>
      <c r="AV17" s="7"/>
      <c r="AW17" s="26"/>
      <c r="AX17" s="11"/>
      <c r="AY17" s="11"/>
      <c r="AZ17" s="118"/>
      <c r="BA17" s="13"/>
      <c r="BB17" s="45"/>
      <c r="BC17" s="7"/>
      <c r="BD17" s="7"/>
      <c r="BE17" s="7"/>
      <c r="BF17" s="7"/>
      <c r="BG17" s="26"/>
      <c r="BH17" s="11"/>
      <c r="BI17" s="11"/>
      <c r="BJ17" s="118"/>
      <c r="BK17" s="13"/>
      <c r="BL17" s="45"/>
      <c r="BM17" s="7"/>
      <c r="BN17" s="7"/>
      <c r="BO17" s="7"/>
      <c r="BP17" s="7"/>
      <c r="BQ17" s="26"/>
      <c r="BR17" s="11"/>
      <c r="BS17" s="11"/>
      <c r="BT17" s="118" t="s">
        <v>224</v>
      </c>
      <c r="BU17" s="13" t="s">
        <v>230</v>
      </c>
      <c r="BV17" s="45">
        <v>9.401646029509898</v>
      </c>
      <c r="BW17" s="7">
        <v>5.7360055286800282</v>
      </c>
      <c r="BX17" s="7">
        <v>9.8421926910299007</v>
      </c>
      <c r="BY17" s="7">
        <v>6.0276455925674144</v>
      </c>
      <c r="BZ17" s="7">
        <v>11.135521076479472</v>
      </c>
      <c r="CA17" s="26">
        <v>10.664433277498604</v>
      </c>
      <c r="CB17" s="11"/>
      <c r="CC17" s="11"/>
      <c r="CD17" s="118"/>
      <c r="CE17" s="13"/>
      <c r="CF17" s="45"/>
      <c r="CG17" s="7"/>
      <c r="CH17" s="7"/>
      <c r="CI17" s="7"/>
      <c r="CJ17" s="7"/>
      <c r="CK17" s="26"/>
      <c r="CL17" s="11"/>
      <c r="CM17" s="11"/>
      <c r="CN17" s="118" t="s">
        <v>224</v>
      </c>
      <c r="CO17" s="13" t="s">
        <v>230</v>
      </c>
      <c r="CP17" s="45">
        <v>10.436125615944695</v>
      </c>
      <c r="CQ17" s="7">
        <v>7.0785070785070792</v>
      </c>
      <c r="CR17" s="7">
        <v>10.869384704807771</v>
      </c>
      <c r="CS17" s="7">
        <v>8.368573336300912</v>
      </c>
      <c r="CT17" s="7">
        <v>11.678532311062432</v>
      </c>
      <c r="CU17" s="26">
        <v>6.2222222222222223</v>
      </c>
      <c r="CV17" s="11"/>
      <c r="CW17" s="11"/>
      <c r="CX17" s="118" t="s">
        <v>224</v>
      </c>
      <c r="CY17" s="13" t="s">
        <v>230</v>
      </c>
      <c r="CZ17" s="45">
        <v>10.298736396172668</v>
      </c>
      <c r="DA17" s="7">
        <v>7.5726842461122379</v>
      </c>
      <c r="DB17" s="7">
        <v>10.62888961677039</v>
      </c>
      <c r="DC17" s="7">
        <v>7.5608152531229464</v>
      </c>
      <c r="DD17" s="7">
        <v>11.700382722799343</v>
      </c>
      <c r="DE17" s="26">
        <v>7.1192052980132452</v>
      </c>
      <c r="DF17" s="11"/>
      <c r="DG17" s="11"/>
      <c r="DH17" s="118"/>
      <c r="DI17" s="13"/>
      <c r="DJ17" s="45"/>
      <c r="DK17" s="7"/>
      <c r="DL17" s="7"/>
      <c r="DM17" s="7"/>
      <c r="DN17" s="7"/>
      <c r="DO17" s="26"/>
      <c r="DP17" s="11"/>
      <c r="DQ17" s="11"/>
      <c r="DR17" s="118" t="s">
        <v>224</v>
      </c>
      <c r="DS17" s="13" t="s">
        <v>230</v>
      </c>
      <c r="DT17" s="45">
        <v>10.984628770301624</v>
      </c>
      <c r="DU17" s="7">
        <v>8.5430076067875955</v>
      </c>
      <c r="DV17" s="7">
        <v>11.329967723247538</v>
      </c>
      <c r="DW17" s="7">
        <v>8.1769147788565277</v>
      </c>
      <c r="DX17" s="7">
        <v>12.414826928318343</v>
      </c>
      <c r="DY17" s="26">
        <v>12.369433754810336</v>
      </c>
      <c r="DZ17" s="11"/>
      <c r="EA17" s="11"/>
      <c r="EB17" s="118" t="s">
        <v>224</v>
      </c>
      <c r="EC17" s="13" t="s">
        <v>230</v>
      </c>
      <c r="ED17" s="45">
        <v>11.058417762448803</v>
      </c>
      <c r="EE17" s="7">
        <v>8.4934903905765644</v>
      </c>
      <c r="EF17" s="7">
        <v>11.394668400520155</v>
      </c>
      <c r="EG17" s="7">
        <v>7.5415423945462283</v>
      </c>
      <c r="EH17" s="7">
        <v>13.013513513513514</v>
      </c>
      <c r="EI17" s="26">
        <v>12.177729018102029</v>
      </c>
      <c r="EJ17" s="11"/>
      <c r="EK17" s="11"/>
      <c r="EL17" s="127"/>
      <c r="EV17" s="127"/>
      <c r="FF17" s="127"/>
      <c r="FP17" s="127"/>
      <c r="FZ17" s="127"/>
      <c r="GJ17" s="127"/>
      <c r="GT17" s="127"/>
      <c r="HD17" s="127"/>
      <c r="HN17" s="127"/>
      <c r="HX17" s="127"/>
      <c r="IH17" s="127"/>
      <c r="IR17" s="127"/>
    </row>
    <row xmlns:x14ac="http://schemas.microsoft.com/office/spreadsheetml/2009/9/ac" r="18" s="2" customFormat="true" x14ac:dyDescent="0.25">
      <c r="A18" s="416" t="str">
        <f ca="true">IF(ISBLANK('Data Summary'!A20),"",'Data Summary'!A20)</f>
        <v/>
      </c>
      <c r="B18" s="118"/>
      <c r="C18" s="13"/>
      <c r="D18" s="45"/>
      <c r="E18" s="67"/>
      <c r="F18" s="67"/>
      <c r="G18" s="7"/>
      <c r="H18" s="7"/>
      <c r="I18" s="26"/>
      <c r="J18" s="11"/>
      <c r="K18" s="11"/>
      <c r="L18" s="118"/>
      <c r="M18" s="13"/>
      <c r="N18" s="45"/>
      <c r="O18" s="67"/>
      <c r="P18" s="67"/>
      <c r="Q18" s="7"/>
      <c r="R18" s="7"/>
      <c r="S18" s="26"/>
      <c r="T18" s="11"/>
      <c r="U18" s="11"/>
      <c r="V18" s="118"/>
      <c r="W18" s="13"/>
      <c r="X18" s="45"/>
      <c r="Y18" s="67"/>
      <c r="Z18" s="67"/>
      <c r="AA18" s="7"/>
      <c r="AB18" s="7"/>
      <c r="AC18" s="26"/>
      <c r="AD18" s="11"/>
      <c r="AE18" s="11"/>
      <c r="AF18" s="118"/>
      <c r="AG18" s="13"/>
      <c r="AH18" s="45"/>
      <c r="AI18" s="67"/>
      <c r="AJ18" s="67"/>
      <c r="AK18" s="7"/>
      <c r="AL18" s="7"/>
      <c r="AM18" s="26"/>
      <c r="AN18" s="11"/>
      <c r="AO18" s="11"/>
      <c r="AP18" s="118"/>
      <c r="AQ18" s="13"/>
      <c r="AR18" s="45"/>
      <c r="AS18" s="67"/>
      <c r="AT18" s="67"/>
      <c r="AU18" s="7"/>
      <c r="AV18" s="7"/>
      <c r="AW18" s="26"/>
      <c r="AX18" s="11"/>
      <c r="AY18" s="11"/>
      <c r="AZ18" s="118"/>
      <c r="BA18" s="13"/>
      <c r="BB18" s="45"/>
      <c r="BC18" s="67"/>
      <c r="BD18" s="67"/>
      <c r="BE18" s="7"/>
      <c r="BF18" s="7"/>
      <c r="BG18" s="26"/>
      <c r="BH18" s="11"/>
      <c r="BI18" s="11"/>
      <c r="BJ18" s="118"/>
      <c r="BK18" s="13"/>
      <c r="BL18" s="45"/>
      <c r="BM18" s="67"/>
      <c r="BN18" s="67"/>
      <c r="BO18" s="7"/>
      <c r="BP18" s="7"/>
      <c r="BQ18" s="26"/>
      <c r="BR18" s="11"/>
      <c r="BS18" s="11"/>
      <c r="BT18" s="118" t="s">
        <v>225</v>
      </c>
      <c r="BU18" s="13" t="s">
        <v>230</v>
      </c>
      <c r="BV18" s="45">
        <v>24.482835322903536</v>
      </c>
      <c r="BW18" s="67">
        <v>12.992398064961991</v>
      </c>
      <c r="BX18" s="67">
        <v>25.863787375415281</v>
      </c>
      <c r="BY18" s="7">
        <v>20.077045094040336</v>
      </c>
      <c r="BZ18" s="7">
        <v>28.655773719621035</v>
      </c>
      <c r="CA18" s="26">
        <v>18.369625907314351</v>
      </c>
      <c r="CB18" s="11"/>
      <c r="CC18" s="11"/>
      <c r="CD18" s="118"/>
      <c r="CE18" s="13"/>
      <c r="CF18" s="45"/>
      <c r="CG18" s="67"/>
      <c r="CH18" s="67"/>
      <c r="CI18" s="7"/>
      <c r="CJ18" s="7"/>
      <c r="CK18" s="26"/>
      <c r="CL18" s="11"/>
      <c r="CM18" s="11"/>
      <c r="CN18" s="118" t="s">
        <v>225</v>
      </c>
      <c r="CO18" s="13" t="s">
        <v>230</v>
      </c>
      <c r="CP18" s="45">
        <v>23.836140325071707</v>
      </c>
      <c r="CQ18" s="67">
        <v>11.389961389961389</v>
      </c>
      <c r="CR18" s="67">
        <v>25.442165573362118</v>
      </c>
      <c r="CS18" s="7">
        <v>19.586022701980859</v>
      </c>
      <c r="CT18" s="7">
        <v>27.683461117196057</v>
      </c>
      <c r="CU18" s="26">
        <v>18.833333333333332</v>
      </c>
      <c r="CV18" s="11"/>
      <c r="CW18" s="11"/>
      <c r="CX18" s="118" t="s">
        <v>225</v>
      </c>
      <c r="CY18" s="13" t="s">
        <v>230</v>
      </c>
      <c r="CZ18" s="45">
        <v>24.249506975385291</v>
      </c>
      <c r="DA18" s="67">
        <v>12.440838404327248</v>
      </c>
      <c r="DB18" s="67">
        <v>25.679659351457584</v>
      </c>
      <c r="DC18" s="7">
        <v>20.140258601797061</v>
      </c>
      <c r="DD18" s="7">
        <v>27.979770366320395</v>
      </c>
      <c r="DE18" s="26">
        <v>19.536423841059602</v>
      </c>
      <c r="DF18" s="11"/>
      <c r="DG18" s="11"/>
      <c r="DH18" s="118"/>
      <c r="DI18" s="13"/>
      <c r="DJ18" s="45"/>
      <c r="DK18" s="67"/>
      <c r="DL18" s="67"/>
      <c r="DM18" s="7"/>
      <c r="DN18" s="7"/>
      <c r="DO18" s="26"/>
      <c r="DP18" s="11"/>
      <c r="DQ18" s="11"/>
      <c r="DR18" s="118" t="s">
        <v>225</v>
      </c>
      <c r="DS18" s="13" t="s">
        <v>230</v>
      </c>
      <c r="DT18" s="45">
        <v>25.732308584686773</v>
      </c>
      <c r="DU18" s="67">
        <v>14.569923932124048</v>
      </c>
      <c r="DV18" s="67">
        <v>27.311098237192748</v>
      </c>
      <c r="DW18" s="7">
        <v>21.057173678532902</v>
      </c>
      <c r="DX18" s="7">
        <v>29.776505859907331</v>
      </c>
      <c r="DY18" s="26">
        <v>21.330401319406267</v>
      </c>
      <c r="DZ18" s="11"/>
      <c r="EA18" s="11"/>
      <c r="EB18" s="118" t="s">
        <v>225</v>
      </c>
      <c r="EC18" s="13" t="s">
        <v>230</v>
      </c>
      <c r="ED18" s="45">
        <v>25.608967449881444</v>
      </c>
      <c r="EE18" s="67">
        <v>14.693118412895226</v>
      </c>
      <c r="EF18" s="67">
        <v>27.039986996098829</v>
      </c>
      <c r="EG18" s="7">
        <v>20.962931401789518</v>
      </c>
      <c r="EH18" s="7">
        <v>29.810810810810811</v>
      </c>
      <c r="EI18" s="26">
        <v>20.515633571036755</v>
      </c>
      <c r="EJ18" s="11"/>
      <c r="EK18" s="11"/>
      <c r="EL18" s="127"/>
      <c r="EV18" s="127"/>
      <c r="FF18" s="127"/>
      <c r="FP18" s="127"/>
      <c r="FZ18" s="127"/>
      <c r="GJ18" s="127"/>
      <c r="GT18" s="127"/>
      <c r="HD18" s="127"/>
      <c r="HN18" s="127"/>
      <c r="HX18" s="127"/>
      <c r="IH18" s="127"/>
      <c r="IR18" s="127"/>
    </row>
    <row xmlns:x14ac="http://schemas.microsoft.com/office/spreadsheetml/2009/9/ac" r="19" s="2" customFormat="true" x14ac:dyDescent="0.25">
      <c r="A19" s="416" t="str">
        <f ca="true">IF(ISBLANK('Data Summary'!A21),"",'Data Summary'!A21)</f>
        <v/>
      </c>
      <c r="B19" s="118"/>
      <c r="C19" s="6"/>
      <c r="D19" s="45"/>
      <c r="E19" s="67"/>
      <c r="F19" s="67"/>
      <c r="G19" s="67"/>
      <c r="H19" s="67"/>
      <c r="I19" s="68"/>
      <c r="J19" s="11"/>
      <c r="K19" s="11"/>
      <c r="L19" s="118"/>
      <c r="M19" s="6"/>
      <c r="N19" s="45"/>
      <c r="O19" s="67"/>
      <c r="P19" s="67"/>
      <c r="Q19" s="67"/>
      <c r="R19" s="67"/>
      <c r="S19" s="68"/>
      <c r="T19" s="11"/>
      <c r="U19" s="11"/>
      <c r="V19" s="118"/>
      <c r="W19" s="6"/>
      <c r="X19" s="45"/>
      <c r="Y19" s="67"/>
      <c r="Z19" s="67"/>
      <c r="AA19" s="67"/>
      <c r="AB19" s="67"/>
      <c r="AC19" s="68"/>
      <c r="AD19" s="11"/>
      <c r="AE19" s="11"/>
      <c r="AF19" s="118"/>
      <c r="AG19" s="6"/>
      <c r="AH19" s="45"/>
      <c r="AI19" s="67"/>
      <c r="AJ19" s="67"/>
      <c r="AK19" s="67"/>
      <c r="AL19" s="67"/>
      <c r="AM19" s="68"/>
      <c r="AN19" s="11"/>
      <c r="AO19" s="11"/>
      <c r="AP19" s="118"/>
      <c r="AQ19" s="6"/>
      <c r="AR19" s="45"/>
      <c r="AS19" s="67"/>
      <c r="AT19" s="67"/>
      <c r="AU19" s="67"/>
      <c r="AV19" s="67"/>
      <c r="AW19" s="68"/>
      <c r="AX19" s="11"/>
      <c r="AY19" s="11"/>
      <c r="AZ19" s="118"/>
      <c r="BA19" s="6"/>
      <c r="BB19" s="45"/>
      <c r="BC19" s="67"/>
      <c r="BD19" s="67"/>
      <c r="BE19" s="67"/>
      <c r="BF19" s="67"/>
      <c r="BG19" s="68"/>
      <c r="BH19" s="11"/>
      <c r="BI19" s="11"/>
      <c r="BJ19" s="118"/>
      <c r="BK19" s="6"/>
      <c r="BL19" s="45"/>
      <c r="BM19" s="67"/>
      <c r="BN19" s="67"/>
      <c r="BO19" s="67"/>
      <c r="BP19" s="67"/>
      <c r="BQ19" s="68"/>
      <c r="BR19" s="11"/>
      <c r="BS19" s="11"/>
      <c r="BT19" s="118" t="s">
        <v>226</v>
      </c>
      <c r="BU19" s="6" t="s">
        <v>230</v>
      </c>
      <c r="BV19" s="45">
        <v>4.4042411210795578</v>
      </c>
      <c r="BW19" s="67">
        <v>3.31720801658604</v>
      </c>
      <c r="BX19" s="67">
        <v>4.5348837209302326</v>
      </c>
      <c r="BY19" s="67">
        <v>2.6285973260820303</v>
      </c>
      <c r="BZ19" s="67">
        <v>5.2176300974872989</v>
      </c>
      <c r="CA19" s="68">
        <v>5.4718034617532112</v>
      </c>
      <c r="CB19" s="11"/>
      <c r="CC19" s="11"/>
      <c r="CD19" s="118"/>
      <c r="CE19" s="6"/>
      <c r="CF19" s="45"/>
      <c r="CG19" s="67"/>
      <c r="CH19" s="67"/>
      <c r="CI19" s="67"/>
      <c r="CJ19" s="67"/>
      <c r="CK19" s="68"/>
      <c r="CL19" s="11"/>
      <c r="CM19" s="11"/>
      <c r="CN19" s="118" t="s">
        <v>226</v>
      </c>
      <c r="CO19" s="6" t="s">
        <v>230</v>
      </c>
      <c r="CP19" s="45">
        <v>4.0082371111274542</v>
      </c>
      <c r="CQ19" s="67">
        <v>2.9601029601029603</v>
      </c>
      <c r="CR19" s="67">
        <v>4.143485842398074</v>
      </c>
      <c r="CS19" s="67">
        <v>2.4927665257066547</v>
      </c>
      <c r="CT19" s="67">
        <v>4.6960569550930993</v>
      </c>
      <c r="CU19" s="68">
        <v>5</v>
      </c>
      <c r="CV19" s="11"/>
      <c r="CW19" s="11"/>
      <c r="CX19" s="118" t="s">
        <v>226</v>
      </c>
      <c r="CY19" s="6" t="s">
        <v>230</v>
      </c>
      <c r="CZ19" s="45">
        <v>4.1560149002994669</v>
      </c>
      <c r="DA19" s="67">
        <v>3.7187288708586883</v>
      </c>
      <c r="DB19" s="67">
        <v>4.2089747789059935</v>
      </c>
      <c r="DC19" s="67">
        <v>3.0900723208415517</v>
      </c>
      <c r="DD19" s="67">
        <v>4.6883542919628214</v>
      </c>
      <c r="DE19" s="68">
        <v>4.6909492273730677</v>
      </c>
      <c r="DF19" s="11"/>
      <c r="DG19" s="11"/>
      <c r="DH19" s="118"/>
      <c r="DI19" s="6"/>
      <c r="DJ19" s="45"/>
      <c r="DK19" s="67"/>
      <c r="DL19" s="67"/>
      <c r="DM19" s="67"/>
      <c r="DN19" s="67"/>
      <c r="DO19" s="68"/>
      <c r="DP19" s="11"/>
      <c r="DQ19" s="11"/>
      <c r="DR19" s="118" t="s">
        <v>226</v>
      </c>
      <c r="DS19" s="6" t="s">
        <v>230</v>
      </c>
      <c r="DT19" s="45">
        <v>4.0168213457076565</v>
      </c>
      <c r="DU19" s="67">
        <v>3.3352837916910474</v>
      </c>
      <c r="DV19" s="67">
        <v>4.1132169163287262</v>
      </c>
      <c r="DW19" s="67">
        <v>2.7184466019417477</v>
      </c>
      <c r="DX19" s="67">
        <v>4.5243935677296268</v>
      </c>
      <c r="DY19" s="68">
        <v>5.2776250687190762</v>
      </c>
      <c r="DZ19" s="11"/>
      <c r="EA19" s="11"/>
      <c r="EB19" s="118" t="s">
        <v>226</v>
      </c>
      <c r="EC19" s="6" t="s">
        <v>230</v>
      </c>
      <c r="ED19" s="45">
        <v>4.3903140044549831</v>
      </c>
      <c r="EE19" s="67">
        <v>4.2777433353998759</v>
      </c>
      <c r="EF19" s="67">
        <v>4.4050715214564367</v>
      </c>
      <c r="EG19" s="67">
        <v>3.4299105240732852</v>
      </c>
      <c r="EH19" s="67">
        <v>4.5675675675675675</v>
      </c>
      <c r="EI19" s="68">
        <v>6.1437191442676902</v>
      </c>
      <c r="EJ19" s="11"/>
      <c r="EK19" s="11"/>
      <c r="EL19" s="127"/>
      <c r="EV19" s="127"/>
      <c r="FF19" s="127"/>
      <c r="FP19" s="127"/>
      <c r="FZ19" s="127"/>
      <c r="GJ19" s="127"/>
      <c r="GT19" s="127"/>
      <c r="HD19" s="127"/>
      <c r="HN19" s="127"/>
      <c r="HX19" s="127"/>
      <c r="IH19" s="127"/>
      <c r="IR19" s="127"/>
    </row>
    <row xmlns:x14ac="http://schemas.microsoft.com/office/spreadsheetml/2009/9/ac" r="20" s="2" customFormat="true" x14ac:dyDescent="0.25">
      <c r="A20" s="416" t="str">
        <f ca="true">IF(ISBLANK('Data Summary'!A22),"",'Data Summary'!A22)</f>
        <v/>
      </c>
      <c r="B20" s="118"/>
      <c r="C20" s="6"/>
      <c r="D20" s="67"/>
      <c r="E20" s="67"/>
      <c r="F20" s="67"/>
      <c r="G20" s="67"/>
      <c r="H20" s="67"/>
      <c r="I20" s="69"/>
      <c r="J20" s="11"/>
      <c r="K20" s="11"/>
      <c r="L20" s="118"/>
      <c r="M20" s="6"/>
      <c r="N20" s="67"/>
      <c r="O20" s="67"/>
      <c r="P20" s="67"/>
      <c r="Q20" s="67"/>
      <c r="R20" s="67"/>
      <c r="S20" s="69"/>
      <c r="T20" s="11"/>
      <c r="U20" s="11"/>
      <c r="V20" s="118"/>
      <c r="W20" s="6"/>
      <c r="X20" s="67"/>
      <c r="Y20" s="67"/>
      <c r="Z20" s="67"/>
      <c r="AA20" s="67"/>
      <c r="AB20" s="67"/>
      <c r="AC20" s="69"/>
      <c r="AD20" s="11"/>
      <c r="AE20" s="11"/>
      <c r="AF20" s="118"/>
      <c r="AG20" s="6"/>
      <c r="AH20" s="67"/>
      <c r="AI20" s="67"/>
      <c r="AJ20" s="67"/>
      <c r="AK20" s="67"/>
      <c r="AL20" s="67"/>
      <c r="AM20" s="69"/>
      <c r="AN20" s="11"/>
      <c r="AO20" s="11"/>
      <c r="AP20" s="118"/>
      <c r="AQ20" s="6"/>
      <c r="AR20" s="67"/>
      <c r="AS20" s="67"/>
      <c r="AT20" s="67"/>
      <c r="AU20" s="67"/>
      <c r="AV20" s="67"/>
      <c r="AW20" s="69"/>
      <c r="AX20" s="11"/>
      <c r="AY20" s="11"/>
      <c r="AZ20" s="118"/>
      <c r="BA20" s="6"/>
      <c r="BB20" s="67"/>
      <c r="BC20" s="67"/>
      <c r="BD20" s="67"/>
      <c r="BE20" s="67"/>
      <c r="BF20" s="67"/>
      <c r="BG20" s="69"/>
      <c r="BH20" s="11"/>
      <c r="BI20" s="11"/>
      <c r="BJ20" s="118"/>
      <c r="BK20" s="6"/>
      <c r="BL20" s="67"/>
      <c r="BM20" s="67"/>
      <c r="BN20" s="67"/>
      <c r="BO20" s="67"/>
      <c r="BP20" s="67"/>
      <c r="BQ20" s="69"/>
      <c r="BR20" s="11"/>
      <c r="BS20" s="11"/>
      <c r="BT20" s="118" t="s">
        <v>227</v>
      </c>
      <c r="BU20" s="6" t="s">
        <v>230</v>
      </c>
      <c r="BV20" s="67">
        <v>23.207533180099354</v>
      </c>
      <c r="BW20" s="67">
        <v>15.549412577747063</v>
      </c>
      <c r="BX20" s="67">
        <v>24.127906976744189</v>
      </c>
      <c r="BY20" s="67">
        <v>16.768638114661229</v>
      </c>
      <c r="BZ20" s="67">
        <v>25.484003844569546</v>
      </c>
      <c r="CA20" s="69">
        <v>29.815745393634842</v>
      </c>
      <c r="CB20" s="11"/>
      <c r="CC20" s="11"/>
      <c r="CD20" s="118"/>
      <c r="CE20" s="6"/>
      <c r="CF20" s="67"/>
      <c r="CG20" s="67"/>
      <c r="CH20" s="67"/>
      <c r="CI20" s="67"/>
      <c r="CJ20" s="67"/>
      <c r="CK20" s="69"/>
      <c r="CL20" s="11"/>
      <c r="CM20" s="11"/>
      <c r="CN20" s="118" t="s">
        <v>227</v>
      </c>
      <c r="CO20" s="6" t="s">
        <v>230</v>
      </c>
      <c r="CP20" s="67">
        <v>23.071265720379497</v>
      </c>
      <c r="CQ20" s="67">
        <v>15.83011583011583</v>
      </c>
      <c r="CR20" s="67">
        <v>24.005646433612888</v>
      </c>
      <c r="CS20" s="67">
        <v>16.981971956376583</v>
      </c>
      <c r="CT20" s="67">
        <v>25.095837897042717</v>
      </c>
      <c r="CU20" s="69">
        <v>20.222222222222221</v>
      </c>
      <c r="CV20" s="11"/>
      <c r="CW20" s="11"/>
      <c r="CX20" s="118" t="s">
        <v>227</v>
      </c>
      <c r="CY20" s="6" t="s">
        <v>230</v>
      </c>
      <c r="CZ20" s="67">
        <v>23.796654736688335</v>
      </c>
      <c r="DA20" s="67">
        <v>16.362407031778229</v>
      </c>
      <c r="DB20" s="67">
        <v>24.697019325253848</v>
      </c>
      <c r="DC20" s="67">
        <v>17.795310103002411</v>
      </c>
      <c r="DD20" s="67">
        <v>25.833788955713505</v>
      </c>
      <c r="DE20" s="69">
        <v>20.695364238410598</v>
      </c>
      <c r="DF20" s="11"/>
      <c r="DG20" s="11"/>
      <c r="DH20" s="118"/>
      <c r="DI20" s="6"/>
      <c r="DJ20" s="67"/>
      <c r="DK20" s="67"/>
      <c r="DL20" s="67"/>
      <c r="DM20" s="67"/>
      <c r="DN20" s="67"/>
      <c r="DO20" s="69"/>
      <c r="DP20" s="11"/>
      <c r="DQ20" s="11"/>
      <c r="DR20" s="118" t="s">
        <v>227</v>
      </c>
      <c r="DS20" s="6" t="s">
        <v>230</v>
      </c>
      <c r="DT20" s="67">
        <v>23.368619489559165</v>
      </c>
      <c r="DU20" s="67">
        <v>14.452896430661205</v>
      </c>
      <c r="DV20" s="67">
        <v>24.629644955722917</v>
      </c>
      <c r="DW20" s="67">
        <v>16.677454153182307</v>
      </c>
      <c r="DX20" s="67">
        <v>25.906241482692831</v>
      </c>
      <c r="DY20" s="69">
        <v>30.181418361737215</v>
      </c>
      <c r="DZ20" s="11"/>
      <c r="EA20" s="11"/>
      <c r="EB20" s="118" t="s">
        <v>227</v>
      </c>
      <c r="EC20" s="6" t="s">
        <v>230</v>
      </c>
      <c r="ED20" s="67">
        <v>23.589854135230294</v>
      </c>
      <c r="EE20" s="67">
        <v>16.057036577805331</v>
      </c>
      <c r="EF20" s="67">
        <v>24.577373211963589</v>
      </c>
      <c r="EG20" s="67">
        <v>17.256071580741374</v>
      </c>
      <c r="EH20" s="67">
        <v>26.297297297297295</v>
      </c>
      <c r="EI20" s="69">
        <v>28.90839275918815</v>
      </c>
      <c r="EJ20" s="11"/>
      <c r="EK20" s="11"/>
      <c r="EL20" s="127"/>
      <c r="EV20" s="127"/>
      <c r="FF20" s="127"/>
      <c r="FP20" s="127"/>
      <c r="FZ20" s="127"/>
      <c r="GJ20" s="127"/>
      <c r="GT20" s="127"/>
      <c r="HD20" s="127"/>
      <c r="HN20" s="127"/>
      <c r="HX20" s="127"/>
      <c r="IH20" s="127"/>
      <c r="IR20" s="127"/>
    </row>
    <row xmlns:x14ac="http://schemas.microsoft.com/office/spreadsheetml/2009/9/ac" r="21" s="2" customFormat="true" x14ac:dyDescent="0.25">
      <c r="A21" s="416" t="str">
        <f ca="true">IF(ISBLANK('Data Summary'!A23),"",'Data Summary'!A23)</f>
        <v/>
      </c>
      <c r="B21" s="118"/>
      <c r="C21" s="13"/>
      <c r="D21" s="7"/>
      <c r="E21" s="7"/>
      <c r="F21" s="7"/>
      <c r="G21" s="7"/>
      <c r="H21" s="7"/>
      <c r="I21" s="69"/>
      <c r="J21" s="11"/>
      <c r="K21" s="11"/>
      <c r="L21" s="118"/>
      <c r="M21" s="13"/>
      <c r="N21" s="7"/>
      <c r="O21" s="7"/>
      <c r="P21" s="7"/>
      <c r="Q21" s="7"/>
      <c r="R21" s="7"/>
      <c r="S21" s="69"/>
      <c r="T21" s="11"/>
      <c r="U21" s="11"/>
      <c r="V21" s="118"/>
      <c r="W21" s="13"/>
      <c r="X21" s="7"/>
      <c r="Y21" s="7"/>
      <c r="Z21" s="7"/>
      <c r="AA21" s="7"/>
      <c r="AB21" s="7"/>
      <c r="AC21" s="69"/>
      <c r="AD21" s="11"/>
      <c r="AE21" s="11"/>
      <c r="AF21" s="118"/>
      <c r="AG21" s="13"/>
      <c r="AH21" s="7"/>
      <c r="AI21" s="7"/>
      <c r="AJ21" s="7"/>
      <c r="AK21" s="7"/>
      <c r="AL21" s="7"/>
      <c r="AM21" s="69"/>
      <c r="AN21" s="11"/>
      <c r="AO21" s="11"/>
      <c r="AP21" s="118"/>
      <c r="AQ21" s="13"/>
      <c r="AR21" s="7"/>
      <c r="AS21" s="7"/>
      <c r="AT21" s="7"/>
      <c r="AU21" s="7"/>
      <c r="AV21" s="7"/>
      <c r="AW21" s="69"/>
      <c r="AX21" s="11"/>
      <c r="AY21" s="11"/>
      <c r="AZ21" s="118"/>
      <c r="BA21" s="13"/>
      <c r="BB21" s="7"/>
      <c r="BC21" s="7"/>
      <c r="BD21" s="7"/>
      <c r="BE21" s="7"/>
      <c r="BF21" s="7"/>
      <c r="BG21" s="69"/>
      <c r="BH21" s="11"/>
      <c r="BI21" s="11"/>
      <c r="BJ21" s="118"/>
      <c r="BK21" s="13"/>
      <c r="BL21" s="7"/>
      <c r="BM21" s="7"/>
      <c r="BN21" s="7"/>
      <c r="BO21" s="7"/>
      <c r="BP21" s="7"/>
      <c r="BQ21" s="69"/>
      <c r="BR21" s="11"/>
      <c r="BS21" s="11"/>
      <c r="BT21" s="118" t="s">
        <v>228</v>
      </c>
      <c r="BU21" s="13" t="s">
        <v>230</v>
      </c>
      <c r="BV21" s="7">
        <v>42.211018017350035</v>
      </c>
      <c r="BW21" s="7">
        <v>49.689011748445061</v>
      </c>
      <c r="BX21" s="7">
        <v>41.312292358803987</v>
      </c>
      <c r="BY21" s="7">
        <v>38.885112168592798</v>
      </c>
      <c r="BZ21" s="7">
        <v>43.690786763696273</v>
      </c>
      <c r="CA21" s="69">
        <v>44.388609715242886</v>
      </c>
      <c r="CB21" s="11"/>
      <c r="CC21" s="11"/>
      <c r="CD21" s="118"/>
      <c r="CE21" s="13"/>
      <c r="CF21" s="7"/>
      <c r="CG21" s="7"/>
      <c r="CH21" s="7"/>
      <c r="CI21" s="7"/>
      <c r="CJ21" s="7"/>
      <c r="CK21" s="69"/>
      <c r="CL21" s="11"/>
      <c r="CM21" s="11"/>
      <c r="CN21" s="118" t="s">
        <v>228</v>
      </c>
      <c r="CO21" s="13" t="s">
        <v>230</v>
      </c>
      <c r="CP21" s="7">
        <v>43.70081635654924</v>
      </c>
      <c r="CQ21" s="7">
        <v>50.450450450450447</v>
      </c>
      <c r="CR21" s="7">
        <v>42.82985966951756</v>
      </c>
      <c r="CS21" s="7">
        <v>40.752281326507898</v>
      </c>
      <c r="CT21" s="7">
        <v>44.893209200438115</v>
      </c>
      <c r="CU21" s="69">
        <v>45.388888888888893</v>
      </c>
      <c r="CV21" s="11"/>
      <c r="CW21" s="11"/>
      <c r="CX21" s="118" t="s">
        <v>228</v>
      </c>
      <c r="CY21" s="13" t="s">
        <v>230</v>
      </c>
      <c r="CZ21" s="7">
        <v>44.364911255569353</v>
      </c>
      <c r="DA21" s="7">
        <v>52.603110209601077</v>
      </c>
      <c r="DB21" s="7">
        <v>43.367179823124793</v>
      </c>
      <c r="DC21" s="7">
        <v>41.748849441157134</v>
      </c>
      <c r="DD21" s="7">
        <v>45.311645708037176</v>
      </c>
      <c r="DE21" s="69">
        <v>46.136865342163361</v>
      </c>
      <c r="DF21" s="11"/>
      <c r="DG21" s="11"/>
      <c r="DH21" s="118"/>
      <c r="DI21" s="13"/>
      <c r="DJ21" s="7"/>
      <c r="DK21" s="7"/>
      <c r="DL21" s="7"/>
      <c r="DM21" s="7"/>
      <c r="DN21" s="7"/>
      <c r="DO21" s="69"/>
      <c r="DP21" s="11"/>
      <c r="DQ21" s="11"/>
      <c r="DR21" s="118" t="s">
        <v>228</v>
      </c>
      <c r="DS21" s="13" t="s">
        <v>230</v>
      </c>
      <c r="DT21" s="7">
        <v>46.186194895591647</v>
      </c>
      <c r="DU21" s="7">
        <v>52.252779403159742</v>
      </c>
      <c r="DV21" s="7">
        <v>45.328146983365059</v>
      </c>
      <c r="DW21" s="7">
        <v>42.545846817691476</v>
      </c>
      <c r="DX21" s="7">
        <v>47.996729354047424</v>
      </c>
      <c r="DY21" s="69">
        <v>48.158328752061571</v>
      </c>
      <c r="DZ21" s="11"/>
      <c r="EA21" s="11"/>
      <c r="EB21" s="118" t="s">
        <v>228</v>
      </c>
      <c r="EC21" s="13" t="s">
        <v>230</v>
      </c>
      <c r="ED21" s="7">
        <v>49.040741539124809</v>
      </c>
      <c r="EE21" s="7">
        <v>57.966522008679476</v>
      </c>
      <c r="EF21" s="7">
        <v>47.870611183355003</v>
      </c>
      <c r="EG21" s="7">
        <v>45.696634000852157</v>
      </c>
      <c r="EH21" s="7">
        <v>50.554054054054056</v>
      </c>
      <c r="EI21" s="69">
        <v>51.50850246845858</v>
      </c>
      <c r="EJ21" s="11"/>
      <c r="EK21" s="11"/>
      <c r="EL21" s="127"/>
      <c r="EV21" s="127"/>
      <c r="FF21" s="127"/>
      <c r="FP21" s="127"/>
      <c r="FZ21" s="127"/>
      <c r="GJ21" s="127"/>
      <c r="GT21" s="127"/>
      <c r="HD21" s="127"/>
      <c r="HN21" s="127"/>
      <c r="HX21" s="127"/>
      <c r="IH21" s="127"/>
      <c r="IR21" s="127"/>
    </row>
    <row xmlns:x14ac="http://schemas.microsoft.com/office/spreadsheetml/2009/9/ac" r="22" s="2" customFormat="true" x14ac:dyDescent="0.25">
      <c r="A22" s="416" t="str">
        <f ca="true">IF(ISBLANK('Data Summary'!A24),"",'Data Summary'!A24)</f>
        <v/>
      </c>
      <c r="B22" s="118"/>
      <c r="C22" s="13"/>
      <c r="D22" s="7"/>
      <c r="E22" s="7"/>
      <c r="F22" s="7"/>
      <c r="G22" s="7"/>
      <c r="H22" s="7"/>
      <c r="I22" s="26"/>
      <c r="J22" s="11"/>
      <c r="K22" s="11"/>
      <c r="L22" s="118"/>
      <c r="M22" s="13"/>
      <c r="N22" s="7"/>
      <c r="O22" s="7"/>
      <c r="P22" s="7"/>
      <c r="Q22" s="7"/>
      <c r="R22" s="7"/>
      <c r="S22" s="26"/>
      <c r="T22" s="11"/>
      <c r="U22" s="11"/>
      <c r="V22" s="118"/>
      <c r="W22" s="13"/>
      <c r="X22" s="7"/>
      <c r="Y22" s="7"/>
      <c r="Z22" s="7"/>
      <c r="AA22" s="7"/>
      <c r="AB22" s="7"/>
      <c r="AC22" s="26"/>
      <c r="AD22" s="11"/>
      <c r="AE22" s="11"/>
      <c r="AF22" s="118"/>
      <c r="AG22" s="13"/>
      <c r="AH22" s="7"/>
      <c r="AI22" s="7"/>
      <c r="AJ22" s="7"/>
      <c r="AK22" s="7"/>
      <c r="AL22" s="7"/>
      <c r="AM22" s="26"/>
      <c r="AN22" s="11"/>
      <c r="AO22" s="11"/>
      <c r="AP22" s="118"/>
      <c r="AQ22" s="13"/>
      <c r="AR22" s="7"/>
      <c r="AS22" s="7"/>
      <c r="AT22" s="7"/>
      <c r="AU22" s="7"/>
      <c r="AV22" s="7"/>
      <c r="AW22" s="26"/>
      <c r="AX22" s="11"/>
      <c r="AY22" s="11"/>
      <c r="AZ22" s="118"/>
      <c r="BA22" s="13"/>
      <c r="BB22" s="7"/>
      <c r="BC22" s="7"/>
      <c r="BD22" s="7"/>
      <c r="BE22" s="7"/>
      <c r="BF22" s="7"/>
      <c r="BG22" s="26"/>
      <c r="BH22" s="11"/>
      <c r="BI22" s="11"/>
      <c r="BJ22" s="118"/>
      <c r="BK22" s="13"/>
      <c r="BL22" s="7"/>
      <c r="BM22" s="7"/>
      <c r="BN22" s="7"/>
      <c r="BO22" s="7"/>
      <c r="BP22" s="7"/>
      <c r="BQ22" s="26"/>
      <c r="BR22" s="11"/>
      <c r="BS22" s="11"/>
      <c r="BT22" s="118" t="s">
        <v>229</v>
      </c>
      <c r="BU22" s="13" t="s">
        <v>230</v>
      </c>
      <c r="BV22" s="7">
        <v>11.722399347519834</v>
      </c>
      <c r="BW22" s="7">
        <v>6.3579820317899109</v>
      </c>
      <c r="BX22" s="7">
        <v>12.367109634551495</v>
      </c>
      <c r="BY22" s="7">
        <v>7.8631316564695215</v>
      </c>
      <c r="BZ22" s="7">
        <v>13.373609776191131</v>
      </c>
      <c r="CA22" s="26">
        <v>32.719151312116132</v>
      </c>
      <c r="CB22" s="11"/>
      <c r="CC22" s="11"/>
      <c r="CD22" s="118"/>
      <c r="CE22" s="13"/>
      <c r="CF22" s="7"/>
      <c r="CG22" s="7"/>
      <c r="CH22" s="7"/>
      <c r="CI22" s="7"/>
      <c r="CJ22" s="7"/>
      <c r="CK22" s="26"/>
      <c r="CL22" s="11"/>
      <c r="CM22" s="11"/>
      <c r="CN22" s="118" t="s">
        <v>229</v>
      </c>
      <c r="CO22" s="13" t="s">
        <v>230</v>
      </c>
      <c r="CP22" s="7">
        <v>11.083327204530411</v>
      </c>
      <c r="CQ22" s="7">
        <v>6.9498069498069501</v>
      </c>
      <c r="CR22" s="7">
        <v>11.616706800631071</v>
      </c>
      <c r="CS22" s="7">
        <v>7.5450701090585355</v>
      </c>
      <c r="CT22" s="7">
        <v>12.705366922234393</v>
      </c>
      <c r="CU22" s="26">
        <v>24.055555555555554</v>
      </c>
      <c r="CV22" s="11"/>
      <c r="CW22" s="11"/>
      <c r="CX22" s="118" t="s">
        <v>229</v>
      </c>
      <c r="CY22" s="13" t="s">
        <v>230</v>
      </c>
      <c r="CZ22" s="7">
        <v>10.335256738003068</v>
      </c>
      <c r="DA22" s="7">
        <v>5.6118999323867476</v>
      </c>
      <c r="DB22" s="7">
        <v>10.907304290861449</v>
      </c>
      <c r="DC22" s="7">
        <v>7.2320841551610782</v>
      </c>
      <c r="DD22" s="7">
        <v>11.960087479496993</v>
      </c>
      <c r="DE22" s="26">
        <v>29.856512141280355</v>
      </c>
      <c r="DF22" s="11"/>
      <c r="DG22" s="11"/>
      <c r="DH22" s="118"/>
      <c r="DI22" s="13"/>
      <c r="DJ22" s="7"/>
      <c r="DK22" s="7"/>
      <c r="DL22" s="7"/>
      <c r="DM22" s="7"/>
      <c r="DN22" s="7"/>
      <c r="DO22" s="26"/>
      <c r="DP22" s="11"/>
      <c r="DQ22" s="11"/>
      <c r="DR22" s="118" t="s">
        <v>229</v>
      </c>
      <c r="DS22" s="13" t="s">
        <v>230</v>
      </c>
      <c r="DT22" s="7">
        <v>9.0269721577726205</v>
      </c>
      <c r="DU22" s="7">
        <v>6.3779988297249863</v>
      </c>
      <c r="DV22" s="7">
        <v>9.4016386658942306</v>
      </c>
      <c r="DW22" s="7">
        <v>6.4724919093851128</v>
      </c>
      <c r="DX22" s="7">
        <v>10.275279367675116</v>
      </c>
      <c r="DY22" s="26">
        <v>50.082462891698732</v>
      </c>
      <c r="DZ22" s="11"/>
      <c r="EA22" s="11"/>
      <c r="EB22" s="118" t="s">
        <v>229</v>
      </c>
      <c r="EC22" s="13" t="s">
        <v>230</v>
      </c>
      <c r="ED22" s="7">
        <v>9.0896026442480427</v>
      </c>
      <c r="EE22" s="7">
        <v>6.4476131432114077</v>
      </c>
      <c r="EF22" s="7">
        <v>9.4359557867360202</v>
      </c>
      <c r="EG22" s="7">
        <v>6.7533020877716234</v>
      </c>
      <c r="EH22" s="7">
        <v>10.337837837837839</v>
      </c>
      <c r="EI22" s="26">
        <v>52.111903455842025</v>
      </c>
      <c r="EJ22" s="11"/>
      <c r="EK22" s="11"/>
      <c r="EL22" s="127"/>
      <c r="EV22" s="127"/>
      <c r="FF22" s="127"/>
      <c r="FP22" s="127"/>
      <c r="FZ22" s="127"/>
      <c r="GJ22" s="127"/>
      <c r="GT22" s="127"/>
      <c r="HD22" s="127"/>
      <c r="HN22" s="127"/>
      <c r="HX22" s="127"/>
      <c r="IH22" s="127"/>
      <c r="IR22" s="127"/>
    </row>
    <row xmlns:x14ac="http://schemas.microsoft.com/office/spreadsheetml/2009/9/ac" r="23" s="2" customFormat="true" x14ac:dyDescent="0.25">
      <c r="A23" s="416" t="str">
        <f ca="true">IF(ISBLANK('Data Summary'!A25),"",'Data Summary'!A25)</f>
        <v/>
      </c>
      <c r="B23" s="118"/>
      <c r="C23" s="13"/>
      <c r="D23" s="7"/>
      <c r="E23" s="7"/>
      <c r="F23" s="7"/>
      <c r="G23" s="7"/>
      <c r="H23" s="7"/>
      <c r="I23" s="26"/>
      <c r="J23" s="11"/>
      <c r="K23" s="11"/>
      <c r="L23" s="118"/>
      <c r="M23" s="13"/>
      <c r="N23" s="7"/>
      <c r="O23" s="7"/>
      <c r="P23" s="7"/>
      <c r="Q23" s="7"/>
      <c r="R23" s="7"/>
      <c r="S23" s="26"/>
      <c r="T23" s="11"/>
      <c r="U23" s="11"/>
      <c r="V23" s="118"/>
      <c r="W23" s="13"/>
      <c r="X23" s="7"/>
      <c r="Y23" s="7"/>
      <c r="Z23" s="7"/>
      <c r="AA23" s="7"/>
      <c r="AB23" s="7"/>
      <c r="AC23" s="26"/>
      <c r="AD23" s="11"/>
      <c r="AE23" s="11"/>
      <c r="AF23" s="118"/>
      <c r="AG23" s="13"/>
      <c r="AH23" s="7"/>
      <c r="AI23" s="7"/>
      <c r="AJ23" s="7"/>
      <c r="AK23" s="7"/>
      <c r="AL23" s="7"/>
      <c r="AM23" s="26"/>
      <c r="AN23" s="11"/>
      <c r="AO23" s="11"/>
      <c r="AP23" s="118"/>
      <c r="AQ23" s="13"/>
      <c r="AR23" s="7"/>
      <c r="AS23" s="7"/>
      <c r="AT23" s="7"/>
      <c r="AU23" s="7"/>
      <c r="AV23" s="7"/>
      <c r="AW23" s="26"/>
      <c r="AX23" s="11"/>
      <c r="AY23" s="11"/>
      <c r="AZ23" s="118"/>
      <c r="BA23" s="13"/>
      <c r="BB23" s="7"/>
      <c r="BC23" s="7"/>
      <c r="BD23" s="7"/>
      <c r="BE23" s="7"/>
      <c r="BF23" s="7"/>
      <c r="BG23" s="26"/>
      <c r="BH23" s="11"/>
      <c r="BI23" s="11"/>
      <c r="BJ23" s="118"/>
      <c r="BK23" s="13"/>
      <c r="BL23" s="7"/>
      <c r="BM23" s="7"/>
      <c r="BN23" s="7"/>
      <c r="BO23" s="7"/>
      <c r="BP23" s="7"/>
      <c r="BQ23" s="26"/>
      <c r="BR23" s="11"/>
      <c r="BS23" s="11"/>
      <c r="BT23" s="118"/>
      <c r="BU23" s="13"/>
      <c r="BV23" s="7"/>
      <c r="BW23" s="7"/>
      <c r="BX23" s="7"/>
      <c r="BY23" s="7"/>
      <c r="BZ23" s="7"/>
      <c r="CA23" s="26"/>
      <c r="CB23" s="11"/>
      <c r="CC23" s="11"/>
      <c r="CD23" s="118"/>
      <c r="CE23" s="13"/>
      <c r="CF23" s="7"/>
      <c r="CG23" s="7"/>
      <c r="CH23" s="7"/>
      <c r="CI23" s="7"/>
      <c r="CJ23" s="7"/>
      <c r="CK23" s="26"/>
      <c r="CL23" s="11"/>
      <c r="CM23" s="11"/>
      <c r="CN23" s="118"/>
      <c r="CO23" s="13"/>
      <c r="CP23" s="7"/>
      <c r="CQ23" s="7"/>
      <c r="CR23" s="7"/>
      <c r="CS23" s="7"/>
      <c r="CT23" s="7"/>
      <c r="CU23" s="26"/>
      <c r="CV23" s="11"/>
      <c r="CW23" s="11"/>
      <c r="CX23" s="118"/>
      <c r="CY23" s="13"/>
      <c r="CZ23" s="7"/>
      <c r="DA23" s="7"/>
      <c r="DB23" s="7"/>
      <c r="DC23" s="7"/>
      <c r="DD23" s="7"/>
      <c r="DE23" s="26"/>
      <c r="DF23" s="11"/>
      <c r="DG23" s="11"/>
      <c r="DH23" s="118"/>
      <c r="DI23" s="13"/>
      <c r="DJ23" s="7"/>
      <c r="DK23" s="7"/>
      <c r="DL23" s="7"/>
      <c r="DM23" s="7"/>
      <c r="DN23" s="7"/>
      <c r="DO23" s="26"/>
      <c r="DP23" s="11"/>
      <c r="DQ23" s="11"/>
      <c r="DR23" s="118"/>
      <c r="DS23" s="13"/>
      <c r="DT23" s="7"/>
      <c r="DU23" s="7"/>
      <c r="DV23" s="7"/>
      <c r="DW23" s="7"/>
      <c r="DX23" s="7"/>
      <c r="DY23" s="26"/>
      <c r="DZ23" s="11"/>
      <c r="EA23" s="11"/>
      <c r="EB23" s="118"/>
      <c r="EC23" s="13"/>
      <c r="ED23" s="7"/>
      <c r="EE23" s="7"/>
      <c r="EF23" s="7"/>
      <c r="EG23" s="7"/>
      <c r="EH23" s="7"/>
      <c r="EI23" s="26"/>
      <c r="EJ23" s="11"/>
      <c r="EK23" s="11"/>
      <c r="EL23" s="127"/>
      <c r="EV23" s="127"/>
      <c r="FF23" s="127"/>
      <c r="FP23" s="127"/>
      <c r="FZ23" s="127"/>
      <c r="GJ23" s="127"/>
      <c r="GT23" s="127"/>
      <c r="HD23" s="127"/>
      <c r="HN23" s="127"/>
      <c r="HX23" s="127"/>
      <c r="IH23" s="127"/>
      <c r="IR23" s="127"/>
    </row>
    <row xmlns:x14ac="http://schemas.microsoft.com/office/spreadsheetml/2009/9/ac" r="24" s="2" customFormat="true" x14ac:dyDescent="0.25">
      <c r="A24" s="416" t="str">
        <f ca="true">IF(ISBLANK('Data Summary'!A26),"",'Data Summary'!A26)</f>
        <v/>
      </c>
      <c r="B24" s="118"/>
      <c r="C24" s="13"/>
      <c r="D24" s="7"/>
      <c r="E24" s="7"/>
      <c r="F24" s="7"/>
      <c r="G24" s="7"/>
      <c r="H24" s="7"/>
      <c r="I24" s="26"/>
      <c r="J24" s="11"/>
      <c r="K24" s="11"/>
      <c r="L24" s="118"/>
      <c r="M24" s="13"/>
      <c r="N24" s="7"/>
      <c r="O24" s="7"/>
      <c r="P24" s="7"/>
      <c r="Q24" s="7"/>
      <c r="R24" s="7"/>
      <c r="S24" s="26"/>
      <c r="T24" s="11"/>
      <c r="U24" s="11"/>
      <c r="V24" s="118"/>
      <c r="W24" s="13"/>
      <c r="X24" s="7"/>
      <c r="Y24" s="7"/>
      <c r="Z24" s="7"/>
      <c r="AA24" s="7"/>
      <c r="AB24" s="7"/>
      <c r="AC24" s="26"/>
      <c r="AD24" s="11"/>
      <c r="AE24" s="11"/>
      <c r="AF24" s="118"/>
      <c r="AG24" s="13"/>
      <c r="AH24" s="7"/>
      <c r="AI24" s="7"/>
      <c r="AJ24" s="7"/>
      <c r="AK24" s="7"/>
      <c r="AL24" s="7"/>
      <c r="AM24" s="26"/>
      <c r="AN24" s="11"/>
      <c r="AO24" s="11"/>
      <c r="AP24" s="118"/>
      <c r="AQ24" s="13"/>
      <c r="AR24" s="7"/>
      <c r="AS24" s="7"/>
      <c r="AT24" s="7"/>
      <c r="AU24" s="7"/>
      <c r="AV24" s="7"/>
      <c r="AW24" s="26"/>
      <c r="AX24" s="11"/>
      <c r="AY24" s="11"/>
      <c r="AZ24" s="118"/>
      <c r="BA24" s="13"/>
      <c r="BB24" s="7"/>
      <c r="BC24" s="7"/>
      <c r="BD24" s="7"/>
      <c r="BE24" s="7"/>
      <c r="BF24" s="7"/>
      <c r="BG24" s="26"/>
      <c r="BH24" s="11"/>
      <c r="BI24" s="11"/>
      <c r="BJ24" s="118"/>
      <c r="BK24" s="13"/>
      <c r="BL24" s="7"/>
      <c r="BM24" s="7"/>
      <c r="BN24" s="7"/>
      <c r="BO24" s="7"/>
      <c r="BP24" s="7"/>
      <c r="BQ24" s="26"/>
      <c r="BR24" s="11"/>
      <c r="BS24" s="11"/>
      <c r="BT24" s="118" t="s">
        <v>243</v>
      </c>
      <c r="BU24" s="13">
        <v>1</v>
      </c>
      <c r="BV24" s="7">
        <v>96.181508118929344</v>
      </c>
      <c r="BW24" s="7">
        <v>94.402211472011061</v>
      </c>
      <c r="BX24" s="7">
        <v>93.828903654485046</v>
      </c>
      <c r="BY24" s="7">
        <v>89.349648765012475</v>
      </c>
      <c r="BZ24" s="7">
        <v>96.30646711519978</v>
      </c>
      <c r="CA24" s="26">
        <v>95.254048017867106</v>
      </c>
      <c r="CB24" s="11"/>
      <c r="CC24" s="11"/>
      <c r="CD24" s="118"/>
      <c r="CE24" s="13"/>
      <c r="CF24" s="7"/>
      <c r="CG24" s="7"/>
      <c r="CH24" s="7"/>
      <c r="CI24" s="7"/>
      <c r="CJ24" s="7"/>
      <c r="CK24" s="26"/>
      <c r="CL24" s="11"/>
      <c r="CM24" s="11"/>
      <c r="CN24" s="118" t="s">
        <v>243</v>
      </c>
      <c r="CO24" s="13">
        <v>1</v>
      </c>
      <c r="CP24" s="7">
        <v>87.048613664778998</v>
      </c>
      <c r="CQ24" s="7">
        <v>90.34749034749035</v>
      </c>
      <c r="CR24" s="7">
        <v>86.622934484762936</v>
      </c>
      <c r="CS24" s="7">
        <v>74.004006231916321</v>
      </c>
      <c r="CT24" s="7">
        <v>93.455640744797378</v>
      </c>
      <c r="CU24" s="26">
        <v>93.611111111111114</v>
      </c>
      <c r="CV24" s="11"/>
      <c r="CW24" s="11"/>
      <c r="CX24" s="118" t="s">
        <v>243</v>
      </c>
      <c r="CY24" s="13">
        <v>1</v>
      </c>
      <c r="CZ24" s="7">
        <v>88.284274340807826</v>
      </c>
      <c r="DA24" s="7">
        <v>90.196078431372555</v>
      </c>
      <c r="DB24" s="7">
        <v>88.052735014739596</v>
      </c>
      <c r="DC24" s="7">
        <v>75.388998465921546</v>
      </c>
      <c r="DD24" s="7">
        <v>94.559868780754513</v>
      </c>
      <c r="DE24" s="26">
        <v>95.419426048565128</v>
      </c>
      <c r="DF24" s="11"/>
      <c r="DG24" s="11"/>
      <c r="DH24" s="118"/>
      <c r="DI24" s="13"/>
      <c r="DJ24" s="7"/>
      <c r="DK24" s="7"/>
      <c r="DL24" s="7"/>
      <c r="DM24" s="7"/>
      <c r="DN24" s="7"/>
      <c r="DO24" s="26"/>
      <c r="DP24" s="11"/>
      <c r="DQ24" s="11"/>
      <c r="DR24" s="118" t="s">
        <v>243</v>
      </c>
      <c r="DS24" s="13">
        <v>1</v>
      </c>
      <c r="DT24" s="590">
        <v>88.870359628770302</v>
      </c>
      <c r="DU24" s="590">
        <v>92.744294909303676</v>
      </c>
      <c r="DV24" s="590">
        <v>88.322436481006378</v>
      </c>
      <c r="DW24" s="590">
        <v>75.318230852211428</v>
      </c>
      <c r="DX24" s="590">
        <v>95.475606432270382</v>
      </c>
      <c r="DY24" s="26">
        <v>96.756459593183067</v>
      </c>
      <c r="DZ24" s="11"/>
      <c r="EA24" s="11"/>
      <c r="EB24" s="118" t="s">
        <v>243</v>
      </c>
      <c r="EC24" s="13">
        <v>1</v>
      </c>
      <c r="ED24" s="590">
        <v>88.833800388014666</v>
      </c>
      <c r="EE24" s="590">
        <v>92.250464972101682</v>
      </c>
      <c r="EF24" s="590">
        <v>88.385890767230165</v>
      </c>
      <c r="EG24" s="590">
        <v>74.882829143587557</v>
      </c>
      <c r="EH24" s="590">
        <v>95.810810810810807</v>
      </c>
      <c r="EI24" s="26">
        <v>96.434448710916072</v>
      </c>
      <c r="EJ24" s="11"/>
      <c r="EK24" s="11"/>
      <c r="EL24" s="127"/>
      <c r="EV24" s="127"/>
      <c r="FF24" s="127"/>
      <c r="FP24" s="127"/>
      <c r="FZ24" s="127"/>
      <c r="GJ24" s="127"/>
      <c r="GT24" s="127"/>
      <c r="HD24" s="127"/>
      <c r="HN24" s="127"/>
      <c r="HX24" s="127"/>
      <c r="IH24" s="127"/>
      <c r="IR24" s="127"/>
    </row>
    <row xmlns:x14ac="http://schemas.microsoft.com/office/spreadsheetml/2009/9/ac" r="25" s="2" customFormat="true" x14ac:dyDescent="0.25">
      <c r="A25" s="416" t="str">
        <f ca="true">IF(ISBLANK('Data Summary'!A27),"",'Data Summary'!A27)</f>
        <v/>
      </c>
      <c r="B25" s="118"/>
      <c r="C25" s="13"/>
      <c r="D25" s="7"/>
      <c r="E25" s="7"/>
      <c r="F25" s="7"/>
      <c r="G25" s="7"/>
      <c r="H25" s="7"/>
      <c r="I25" s="26"/>
      <c r="J25" s="11"/>
      <c r="K25" s="11"/>
      <c r="L25" s="118"/>
      <c r="M25" s="13"/>
      <c r="N25" s="7"/>
      <c r="O25" s="7"/>
      <c r="P25" s="7"/>
      <c r="Q25" s="7"/>
      <c r="R25" s="7"/>
      <c r="S25" s="26"/>
      <c r="T25" s="11"/>
      <c r="U25" s="11"/>
      <c r="V25" s="118"/>
      <c r="W25" s="13"/>
      <c r="X25" s="7"/>
      <c r="Y25" s="7"/>
      <c r="Z25" s="7"/>
      <c r="AA25" s="7"/>
      <c r="AB25" s="7"/>
      <c r="AC25" s="26"/>
      <c r="AD25" s="11"/>
      <c r="AE25" s="11"/>
      <c r="AF25" s="118"/>
      <c r="AG25" s="13"/>
      <c r="AH25" s="7"/>
      <c r="AI25" s="7"/>
      <c r="AJ25" s="7"/>
      <c r="AK25" s="7"/>
      <c r="AL25" s="7"/>
      <c r="AM25" s="26"/>
      <c r="AN25" s="11"/>
      <c r="AO25" s="11"/>
      <c r="AP25" s="118"/>
      <c r="AQ25" s="13"/>
      <c r="AR25" s="7"/>
      <c r="AS25" s="7"/>
      <c r="AT25" s="7"/>
      <c r="AU25" s="7"/>
      <c r="AV25" s="7"/>
      <c r="AW25" s="26"/>
      <c r="AX25" s="11"/>
      <c r="AY25" s="11"/>
      <c r="AZ25" s="118"/>
      <c r="BA25" s="13"/>
      <c r="BB25" s="7"/>
      <c r="BC25" s="7"/>
      <c r="BD25" s="7"/>
      <c r="BE25" s="7"/>
      <c r="BF25" s="7"/>
      <c r="BG25" s="26"/>
      <c r="BH25" s="11"/>
      <c r="BI25" s="11"/>
      <c r="BJ25" s="118"/>
      <c r="BK25" s="13"/>
      <c r="BL25" s="7"/>
      <c r="BM25" s="7"/>
      <c r="BN25" s="7"/>
      <c r="BO25" s="7"/>
      <c r="BP25" s="7"/>
      <c r="BQ25" s="26"/>
      <c r="BR25" s="11"/>
      <c r="BS25" s="11"/>
      <c r="BT25" s="118" t="s">
        <v>244</v>
      </c>
      <c r="BU25" s="13">
        <v>0</v>
      </c>
      <c r="BV25" s="7">
        <v>1.8388077407874164</v>
      </c>
      <c r="BW25" s="7">
        <v>1.5203870076019399</v>
      </c>
      <c r="BX25" s="7">
        <v>1.8521594684385434</v>
      </c>
      <c r="BY25" s="7">
        <v>1.8808067074552355</v>
      </c>
      <c r="BZ25" s="7">
        <v>1.7575175065220492</v>
      </c>
      <c r="CA25" s="26">
        <v>1.8983807928531604</v>
      </c>
      <c r="CB25" s="11"/>
      <c r="CC25" s="11"/>
      <c r="CD25" s="118"/>
      <c r="CE25" s="13"/>
      <c r="CF25" s="7"/>
      <c r="CG25" s="7"/>
      <c r="CH25" s="7"/>
      <c r="CI25" s="7"/>
      <c r="CJ25" s="7"/>
      <c r="CK25" s="26"/>
      <c r="CL25" s="11"/>
      <c r="CM25" s="11"/>
      <c r="CN25" s="118" t="s">
        <v>244</v>
      </c>
      <c r="CO25" s="13">
        <v>0</v>
      </c>
      <c r="CP25" s="7">
        <v>2.963889093182317</v>
      </c>
      <c r="CQ25" s="7">
        <v>2.0592020592020503</v>
      </c>
      <c r="CR25" s="7">
        <v>3.0806277505604811</v>
      </c>
      <c r="CS25" s="7">
        <v>2.0698864900956977</v>
      </c>
      <c r="CT25" s="7">
        <v>3.4638554216867448</v>
      </c>
      <c r="CU25" s="26">
        <v>3.1666666666666572</v>
      </c>
      <c r="CV25" s="11"/>
      <c r="CW25" s="11"/>
      <c r="CX25" s="118" t="s">
        <v>244</v>
      </c>
      <c r="CY25" s="13">
        <v>0</v>
      </c>
      <c r="CZ25" s="7">
        <v>2.6440727485209266</v>
      </c>
      <c r="DA25" s="7">
        <v>1.6903313049357678</v>
      </c>
      <c r="DB25" s="7">
        <v>2.7595807402554868</v>
      </c>
      <c r="DC25" s="7">
        <v>2.2134560596099107</v>
      </c>
      <c r="DD25" s="7">
        <v>2.9387643521049824</v>
      </c>
      <c r="DE25" s="26">
        <v>2.5386313465783559</v>
      </c>
      <c r="DF25" s="11"/>
      <c r="DG25" s="11"/>
      <c r="DH25" s="118"/>
      <c r="DI25" s="13"/>
      <c r="DJ25" s="7"/>
      <c r="DK25" s="7"/>
      <c r="DL25" s="7"/>
      <c r="DM25" s="7"/>
      <c r="DN25" s="7"/>
      <c r="DO25" s="26"/>
      <c r="DP25" s="11"/>
      <c r="DQ25" s="11"/>
      <c r="DR25" s="118" t="s">
        <v>244</v>
      </c>
      <c r="DS25" s="13">
        <v>0</v>
      </c>
      <c r="DT25" s="590">
        <v>2.030162412993036</v>
      </c>
      <c r="DU25" s="590">
        <v>1.2287887653598659</v>
      </c>
      <c r="DV25" s="590">
        <v>2.1435074071008842</v>
      </c>
      <c r="DW25" s="590">
        <v>1.7691477885652631</v>
      </c>
      <c r="DX25" s="590">
        <v>2.2894521668029313</v>
      </c>
      <c r="DY25" s="26">
        <v>1.6492578339747155</v>
      </c>
      <c r="DZ25" s="11"/>
      <c r="EA25" s="11"/>
      <c r="EB25" s="118" t="s">
        <v>244</v>
      </c>
      <c r="EC25" s="13">
        <v>0</v>
      </c>
      <c r="ED25" s="590">
        <v>2.0694115111015208</v>
      </c>
      <c r="EE25" s="590">
        <v>1.2399256044637212</v>
      </c>
      <c r="EF25" s="590">
        <v>2.1781534460338179</v>
      </c>
      <c r="EG25" s="590">
        <v>1.8534299105240706</v>
      </c>
      <c r="EH25" s="590">
        <v>2.2432432432432421</v>
      </c>
      <c r="EI25" s="26">
        <v>1.9199122325836555</v>
      </c>
      <c r="EJ25" s="11"/>
      <c r="EK25" s="11"/>
      <c r="EL25" s="127"/>
      <c r="EV25" s="127"/>
      <c r="FF25" s="127"/>
      <c r="FP25" s="127"/>
      <c r="FZ25" s="127"/>
      <c r="GJ25" s="127"/>
      <c r="GT25" s="127"/>
      <c r="HD25" s="127"/>
      <c r="HN25" s="127"/>
      <c r="HX25" s="127"/>
      <c r="IH25" s="127"/>
      <c r="IR25" s="127"/>
    </row>
    <row xmlns:x14ac="http://schemas.microsoft.com/office/spreadsheetml/2009/9/ac" r="26" s="2" customFormat="true" ht="83.25" customHeight="true" x14ac:dyDescent="0.25">
      <c r="A26" s="416" t="str">
        <f ca="true">IF(ISBLANK('Data Summary'!A28),"",'Data Summary'!A28)</f>
        <v/>
      </c>
      <c r="B26" s="119" t="s">
        <v>12</v>
      </c>
      <c r="C26" s="606" t="s">
        <v>150</v>
      </c>
      <c r="D26" s="606"/>
      <c r="E26" s="606"/>
      <c r="F26" s="606"/>
      <c r="G26" s="606"/>
      <c r="H26" s="606"/>
      <c r="I26" s="607"/>
      <c r="J26" s="11"/>
      <c r="K26" s="11"/>
      <c r="L26" s="119" t="s">
        <v>12</v>
      </c>
      <c r="M26" s="606" t="s">
        <v>240</v>
      </c>
      <c r="N26" s="606"/>
      <c r="O26" s="606"/>
      <c r="P26" s="606"/>
      <c r="Q26" s="606"/>
      <c r="R26" s="606"/>
      <c r="S26" s="607"/>
      <c r="T26" s="11"/>
      <c r="U26" s="11"/>
      <c r="V26" s="119" t="s">
        <v>12</v>
      </c>
      <c r="W26" s="606" t="s">
        <v>202</v>
      </c>
      <c r="X26" s="606"/>
      <c r="Y26" s="606"/>
      <c r="Z26" s="606"/>
      <c r="AA26" s="606"/>
      <c r="AB26" s="606"/>
      <c r="AC26" s="607"/>
      <c r="AD26" s="11"/>
      <c r="AE26" s="11"/>
      <c r="AF26" s="119" t="s">
        <v>12</v>
      </c>
      <c r="AG26" s="606" t="s">
        <v>240</v>
      </c>
      <c r="AH26" s="606"/>
      <c r="AI26" s="606"/>
      <c r="AJ26" s="606"/>
      <c r="AK26" s="606"/>
      <c r="AL26" s="606"/>
      <c r="AM26" s="607"/>
      <c r="AN26" s="11"/>
      <c r="AO26" s="11"/>
      <c r="AP26" s="119" t="s">
        <v>12</v>
      </c>
      <c r="AQ26" s="606" t="s">
        <v>241</v>
      </c>
      <c r="AR26" s="606"/>
      <c r="AS26" s="606"/>
      <c r="AT26" s="606"/>
      <c r="AU26" s="606"/>
      <c r="AV26" s="606"/>
      <c r="AW26" s="607"/>
      <c r="AX26" s="11"/>
      <c r="AY26" s="11"/>
      <c r="AZ26" s="119" t="s">
        <v>12</v>
      </c>
      <c r="BA26" s="606" t="s">
        <v>275</v>
      </c>
      <c r="BB26" s="606"/>
      <c r="BC26" s="606"/>
      <c r="BD26" s="606"/>
      <c r="BE26" s="606"/>
      <c r="BF26" s="606"/>
      <c r="BG26" s="607"/>
      <c r="BH26" s="11"/>
      <c r="BI26" s="11"/>
      <c r="BJ26" s="119" t="s">
        <v>12</v>
      </c>
      <c r="BK26" s="604" t="s">
        <v>240</v>
      </c>
      <c r="BL26" s="604"/>
      <c r="BM26" s="604"/>
      <c r="BN26" s="604"/>
      <c r="BO26" s="604"/>
      <c r="BP26" s="604"/>
      <c r="BQ26" s="605"/>
      <c r="BR26" s="11"/>
      <c r="BS26" s="11"/>
      <c r="BT26" s="119" t="s">
        <v>12</v>
      </c>
      <c r="BU26" s="604" t="s">
        <v>335</v>
      </c>
      <c r="BV26" s="604"/>
      <c r="BW26" s="604"/>
      <c r="BX26" s="604"/>
      <c r="BY26" s="604"/>
      <c r="BZ26" s="604"/>
      <c r="CA26" s="605"/>
      <c r="CB26" s="11"/>
      <c r="CC26" s="11"/>
      <c r="CD26" s="119" t="s">
        <v>12</v>
      </c>
      <c r="CE26" s="606" t="s">
        <v>319</v>
      </c>
      <c r="CF26" s="606"/>
      <c r="CG26" s="606"/>
      <c r="CH26" s="606"/>
      <c r="CI26" s="606"/>
      <c r="CJ26" s="606"/>
      <c r="CK26" s="607"/>
      <c r="CL26" s="11"/>
      <c r="CM26" s="11"/>
      <c r="CN26" s="119" t="s">
        <v>12</v>
      </c>
      <c r="CO26" s="604" t="s">
        <v>335</v>
      </c>
      <c r="CP26" s="604"/>
      <c r="CQ26" s="604"/>
      <c r="CR26" s="604"/>
      <c r="CS26" s="604"/>
      <c r="CT26" s="604"/>
      <c r="CU26" s="605"/>
      <c r="CV26" s="11"/>
      <c r="CW26" s="11"/>
      <c r="CX26" s="119" t="s">
        <v>12</v>
      </c>
      <c r="CY26" s="604" t="s">
        <v>335</v>
      </c>
      <c r="CZ26" s="604"/>
      <c r="DA26" s="604"/>
      <c r="DB26" s="604"/>
      <c r="DC26" s="604"/>
      <c r="DD26" s="604"/>
      <c r="DE26" s="605"/>
      <c r="DF26" s="11"/>
      <c r="DG26" s="11"/>
      <c r="DH26" s="119" t="s">
        <v>12</v>
      </c>
      <c r="DI26" s="606" t="s">
        <v>319</v>
      </c>
      <c r="DJ26" s="606"/>
      <c r="DK26" s="606"/>
      <c r="DL26" s="606"/>
      <c r="DM26" s="606"/>
      <c r="DN26" s="606"/>
      <c r="DO26" s="607"/>
      <c r="DP26" s="11"/>
      <c r="DQ26" s="11"/>
      <c r="DR26" s="119" t="s">
        <v>12</v>
      </c>
      <c r="DS26" s="604" t="s">
        <v>335</v>
      </c>
      <c r="DT26" s="604"/>
      <c r="DU26" s="604"/>
      <c r="DV26" s="604"/>
      <c r="DW26" s="604"/>
      <c r="DX26" s="604"/>
      <c r="DY26" s="605"/>
      <c r="DZ26" s="11"/>
      <c r="EA26" s="11"/>
      <c r="EB26" s="119" t="s">
        <v>12</v>
      </c>
      <c r="EC26" s="604" t="s">
        <v>280</v>
      </c>
      <c r="ED26" s="604"/>
      <c r="EE26" s="604"/>
      <c r="EF26" s="604"/>
      <c r="EG26" s="604"/>
      <c r="EH26" s="604"/>
      <c r="EI26" s="605"/>
      <c r="EJ26" s="11"/>
      <c r="EK26" s="11"/>
      <c r="EL26" s="127"/>
      <c r="EV26" s="127"/>
      <c r="FF26" s="127"/>
      <c r="FP26" s="127"/>
      <c r="FZ26" s="127"/>
      <c r="GJ26" s="127"/>
      <c r="GT26" s="127"/>
      <c r="HD26" s="127"/>
      <c r="HN26" s="127"/>
      <c r="HX26" s="127"/>
      <c r="IH26" s="127"/>
      <c r="IR26" s="127"/>
    </row>
    <row xmlns:x14ac="http://schemas.microsoft.com/office/spreadsheetml/2009/9/ac" r="27" s="2" customFormat="true" ht="15.75" customHeight="true" x14ac:dyDescent="0.25">
      <c r="A27" s="416" t="str">
        <f ca="true">IF(ISBLANK('Data Summary'!A29),"",'Data Summary'!A29)</f>
        <v/>
      </c>
      <c r="B27" s="119"/>
      <c r="C27" s="64" t="s">
        <v>106</v>
      </c>
      <c r="D27" s="104"/>
      <c r="E27" s="104"/>
      <c r="F27" s="104"/>
      <c r="G27" s="104"/>
      <c r="H27" s="104"/>
      <c r="I27" s="100"/>
      <c r="J27" s="11"/>
      <c r="K27" s="11"/>
      <c r="L27" s="119"/>
      <c r="M27" s="64" t="s">
        <v>106</v>
      </c>
      <c r="N27" s="52" t="s">
        <v>151</v>
      </c>
      <c r="O27" s="52" t="s">
        <v>151</v>
      </c>
      <c r="P27" s="52" t="s">
        <v>151</v>
      </c>
      <c r="Q27" s="52" t="s">
        <v>151</v>
      </c>
      <c r="R27" s="52" t="s">
        <v>151</v>
      </c>
      <c r="S27" s="99" t="s">
        <v>151</v>
      </c>
      <c r="T27" s="11"/>
      <c r="U27" s="11"/>
      <c r="V27" s="119"/>
      <c r="W27" s="64" t="s">
        <v>106</v>
      </c>
      <c r="X27" s="52"/>
      <c r="Y27" s="52"/>
      <c r="Z27" s="52"/>
      <c r="AA27" s="52"/>
      <c r="AB27" s="52"/>
      <c r="AC27" s="99"/>
      <c r="AD27" s="11"/>
      <c r="AE27" s="11"/>
      <c r="AF27" s="119"/>
      <c r="AG27" s="64" t="s">
        <v>106</v>
      </c>
      <c r="AH27" s="52" t="s">
        <v>151</v>
      </c>
      <c r="AI27" s="52" t="s">
        <v>151</v>
      </c>
      <c r="AJ27" s="52" t="s">
        <v>151</v>
      </c>
      <c r="AK27" s="52" t="s">
        <v>151</v>
      </c>
      <c r="AL27" s="52" t="s">
        <v>151</v>
      </c>
      <c r="AM27" s="99" t="s">
        <v>151</v>
      </c>
      <c r="AN27" s="11"/>
      <c r="AO27" s="11"/>
      <c r="AP27" s="119"/>
      <c r="AQ27" s="64" t="s">
        <v>106</v>
      </c>
      <c r="AR27" s="52"/>
      <c r="AS27" s="52"/>
      <c r="AT27" s="52"/>
      <c r="AU27" s="52"/>
      <c r="AV27" s="52"/>
      <c r="AW27" s="99"/>
      <c r="AX27" s="11"/>
      <c r="AY27" s="11"/>
      <c r="AZ27" s="119"/>
      <c r="BA27" s="64" t="s">
        <v>106</v>
      </c>
      <c r="BB27" s="52"/>
      <c r="BC27" s="52"/>
      <c r="BD27" s="52"/>
      <c r="BE27" s="52"/>
      <c r="BF27" s="52"/>
      <c r="BG27" s="99"/>
      <c r="BH27" s="11"/>
      <c r="BI27" s="11"/>
      <c r="BJ27" s="119"/>
      <c r="BK27" s="64" t="s">
        <v>106</v>
      </c>
      <c r="BL27" s="189" t="s">
        <v>151</v>
      </c>
      <c r="BM27" s="189" t="s">
        <v>151</v>
      </c>
      <c r="BN27" s="189" t="s">
        <v>151</v>
      </c>
      <c r="BO27" s="189" t="s">
        <v>151</v>
      </c>
      <c r="BP27" s="189" t="s">
        <v>151</v>
      </c>
      <c r="BQ27" s="190" t="s">
        <v>151</v>
      </c>
      <c r="BR27" s="11"/>
      <c r="BS27" s="11"/>
      <c r="BT27" s="119"/>
      <c r="BU27" s="64" t="s">
        <v>106</v>
      </c>
      <c r="BV27" s="189" t="s">
        <v>154</v>
      </c>
      <c r="BW27" s="189" t="s">
        <v>154</v>
      </c>
      <c r="BX27" s="189" t="s">
        <v>154</v>
      </c>
      <c r="BY27" s="189" t="s">
        <v>154</v>
      </c>
      <c r="BZ27" s="189" t="s">
        <v>154</v>
      </c>
      <c r="CA27" s="190" t="s">
        <v>154</v>
      </c>
      <c r="CB27" s="11"/>
      <c r="CC27" s="11"/>
      <c r="CD27" s="119"/>
      <c r="CE27" s="64" t="s">
        <v>106</v>
      </c>
      <c r="CF27" s="52"/>
      <c r="CG27" s="52"/>
      <c r="CH27" s="52"/>
      <c r="CI27" s="52"/>
      <c r="CJ27" s="52"/>
      <c r="CK27" s="99"/>
      <c r="CL27" s="11"/>
      <c r="CM27" s="11"/>
      <c r="CN27" s="119"/>
      <c r="CO27" s="64" t="s">
        <v>106</v>
      </c>
      <c r="CP27" s="189" t="s">
        <v>154</v>
      </c>
      <c r="CQ27" s="189" t="s">
        <v>154</v>
      </c>
      <c r="CR27" s="189" t="s">
        <v>154</v>
      </c>
      <c r="CS27" s="189" t="s">
        <v>154</v>
      </c>
      <c r="CT27" s="189" t="s">
        <v>154</v>
      </c>
      <c r="CU27" s="190" t="s">
        <v>154</v>
      </c>
      <c r="CV27" s="11"/>
      <c r="CW27" s="11"/>
      <c r="CX27" s="119"/>
      <c r="CY27" s="64" t="s">
        <v>106</v>
      </c>
      <c r="CZ27" s="189" t="s">
        <v>154</v>
      </c>
      <c r="DA27" s="189" t="s">
        <v>154</v>
      </c>
      <c r="DB27" s="189" t="s">
        <v>154</v>
      </c>
      <c r="DC27" s="189" t="s">
        <v>154</v>
      </c>
      <c r="DD27" s="189" t="s">
        <v>154</v>
      </c>
      <c r="DE27" s="190" t="s">
        <v>154</v>
      </c>
      <c r="DF27" s="11"/>
      <c r="DG27" s="11"/>
      <c r="DH27" s="119"/>
      <c r="DI27" s="64" t="s">
        <v>106</v>
      </c>
      <c r="DJ27" s="52"/>
      <c r="DK27" s="52"/>
      <c r="DL27" s="52"/>
      <c r="DM27" s="52"/>
      <c r="DN27" s="52"/>
      <c r="DO27" s="99"/>
      <c r="DP27" s="11"/>
      <c r="DQ27" s="11"/>
      <c r="DR27" s="119"/>
      <c r="DS27" s="64" t="s">
        <v>106</v>
      </c>
      <c r="DT27" s="189" t="s">
        <v>154</v>
      </c>
      <c r="DU27" s="189" t="s">
        <v>154</v>
      </c>
      <c r="DV27" s="189" t="s">
        <v>154</v>
      </c>
      <c r="DW27" s="189" t="s">
        <v>154</v>
      </c>
      <c r="DX27" s="189" t="s">
        <v>154</v>
      </c>
      <c r="DY27" s="190" t="s">
        <v>154</v>
      </c>
      <c r="DZ27" s="11"/>
      <c r="EA27" s="11"/>
      <c r="EB27" s="119"/>
      <c r="EC27" s="64" t="s">
        <v>106</v>
      </c>
      <c r="ED27" s="189" t="s">
        <v>154</v>
      </c>
      <c r="EE27" s="189" t="s">
        <v>154</v>
      </c>
      <c r="EF27" s="189" t="s">
        <v>154</v>
      </c>
      <c r="EG27" s="189" t="s">
        <v>154</v>
      </c>
      <c r="EH27" s="189" t="s">
        <v>154</v>
      </c>
      <c r="EI27" s="190" t="s">
        <v>154</v>
      </c>
      <c r="EJ27" s="11"/>
      <c r="EK27" s="11"/>
      <c r="EL27" s="127"/>
      <c r="EV27" s="127"/>
      <c r="FF27" s="127"/>
      <c r="FP27" s="127"/>
      <c r="FZ27" s="127"/>
      <c r="GJ27" s="127"/>
      <c r="GT27" s="127"/>
      <c r="HD27" s="127"/>
      <c r="HN27" s="127"/>
      <c r="HX27" s="127"/>
      <c r="IH27" s="127"/>
      <c r="IR27" s="127"/>
    </row>
    <row xmlns:x14ac="http://schemas.microsoft.com/office/spreadsheetml/2009/9/ac" r="28" s="2" customFormat="true" ht="15.75" customHeight="true" x14ac:dyDescent="0.25">
      <c r="A28" s="416" t="str">
        <f ca="true">IF(ISBLANK('Data Summary'!A30),"",'Data Summary'!A30)</f>
        <v/>
      </c>
      <c r="B28" s="119"/>
      <c r="C28" s="64" t="s">
        <v>88</v>
      </c>
      <c r="D28" s="52" t="s">
        <v>151</v>
      </c>
      <c r="E28" s="52"/>
      <c r="F28" s="52"/>
      <c r="G28" s="52"/>
      <c r="H28" s="52" t="s">
        <v>151</v>
      </c>
      <c r="I28" s="99" t="s">
        <v>151</v>
      </c>
      <c r="J28" s="11"/>
      <c r="K28" s="11"/>
      <c r="L28" s="119"/>
      <c r="M28" s="64" t="s">
        <v>88</v>
      </c>
      <c r="N28" s="70"/>
      <c r="O28" s="52"/>
      <c r="P28" s="52"/>
      <c r="Q28" s="52"/>
      <c r="R28" s="52"/>
      <c r="S28" s="99"/>
      <c r="T28" s="11"/>
      <c r="U28" s="11"/>
      <c r="V28" s="119"/>
      <c r="W28" s="64" t="s">
        <v>88</v>
      </c>
      <c r="X28" s="70"/>
      <c r="Y28" s="52"/>
      <c r="Z28" s="52"/>
      <c r="AA28" s="52"/>
      <c r="AB28" s="52"/>
      <c r="AC28" s="99"/>
      <c r="AD28" s="11"/>
      <c r="AE28" s="11"/>
      <c r="AF28" s="119"/>
      <c r="AG28" s="64" t="s">
        <v>88</v>
      </c>
      <c r="AH28" s="70"/>
      <c r="AI28" s="52"/>
      <c r="AJ28" s="52"/>
      <c r="AK28" s="52"/>
      <c r="AL28" s="52"/>
      <c r="AM28" s="99"/>
      <c r="AN28" s="11"/>
      <c r="AO28" s="11"/>
      <c r="AP28" s="119"/>
      <c r="AQ28" s="64" t="s">
        <v>88</v>
      </c>
      <c r="AR28" s="70" t="s">
        <v>151</v>
      </c>
      <c r="AS28" s="52"/>
      <c r="AT28" s="52"/>
      <c r="AU28" s="52" t="s">
        <v>151</v>
      </c>
      <c r="AV28" s="52" t="s">
        <v>151</v>
      </c>
      <c r="AW28" s="99" t="s">
        <v>151</v>
      </c>
      <c r="AX28" s="11"/>
      <c r="AY28" s="11"/>
      <c r="AZ28" s="119"/>
      <c r="BA28" s="64" t="s">
        <v>88</v>
      </c>
      <c r="BB28" s="70"/>
      <c r="BC28" s="52"/>
      <c r="BD28" s="52"/>
      <c r="BE28" s="52"/>
      <c r="BF28" s="52"/>
      <c r="BG28" s="99"/>
      <c r="BH28" s="11"/>
      <c r="BI28" s="11"/>
      <c r="BJ28" s="119"/>
      <c r="BK28" s="64" t="s">
        <v>88</v>
      </c>
      <c r="BL28" s="70"/>
      <c r="BM28" s="52"/>
      <c r="BN28" s="52"/>
      <c r="BO28" s="52"/>
      <c r="BP28" s="52"/>
      <c r="BQ28" s="99"/>
      <c r="BR28" s="11"/>
      <c r="BS28" s="11"/>
      <c r="BT28" s="119"/>
      <c r="BU28" s="64" t="s">
        <v>88</v>
      </c>
      <c r="BV28" s="189" t="s">
        <v>154</v>
      </c>
      <c r="BW28" s="189" t="s">
        <v>154</v>
      </c>
      <c r="BX28" s="189" t="s">
        <v>154</v>
      </c>
      <c r="BY28" s="189" t="s">
        <v>154</v>
      </c>
      <c r="BZ28" s="189" t="s">
        <v>154</v>
      </c>
      <c r="CA28" s="190" t="s">
        <v>154</v>
      </c>
      <c r="CB28" s="11"/>
      <c r="CC28" s="11"/>
      <c r="CD28" s="119"/>
      <c r="CE28" s="64" t="s">
        <v>88</v>
      </c>
      <c r="CF28" s="70"/>
      <c r="CG28" s="52"/>
      <c r="CH28" s="52"/>
      <c r="CI28" s="52"/>
      <c r="CJ28" s="52"/>
      <c r="CK28" s="99"/>
      <c r="CL28" s="11"/>
      <c r="CM28" s="11"/>
      <c r="CN28" s="119"/>
      <c r="CO28" s="64" t="s">
        <v>88</v>
      </c>
      <c r="CP28" s="189" t="s">
        <v>154</v>
      </c>
      <c r="CQ28" s="189" t="s">
        <v>154</v>
      </c>
      <c r="CR28" s="189" t="s">
        <v>154</v>
      </c>
      <c r="CS28" s="189" t="s">
        <v>154</v>
      </c>
      <c r="CT28" s="189" t="s">
        <v>154</v>
      </c>
      <c r="CU28" s="190" t="s">
        <v>154</v>
      </c>
      <c r="CV28" s="11"/>
      <c r="CW28" s="11"/>
      <c r="CX28" s="119"/>
      <c r="CY28" s="64" t="s">
        <v>88</v>
      </c>
      <c r="CZ28" s="189" t="s">
        <v>154</v>
      </c>
      <c r="DA28" s="189" t="s">
        <v>154</v>
      </c>
      <c r="DB28" s="189" t="s">
        <v>154</v>
      </c>
      <c r="DC28" s="189" t="s">
        <v>154</v>
      </c>
      <c r="DD28" s="189" t="s">
        <v>154</v>
      </c>
      <c r="DE28" s="190" t="s">
        <v>154</v>
      </c>
      <c r="DF28" s="11"/>
      <c r="DG28" s="11"/>
      <c r="DH28" s="119"/>
      <c r="DI28" s="64" t="s">
        <v>88</v>
      </c>
      <c r="DJ28" s="70"/>
      <c r="DK28" s="52"/>
      <c r="DL28" s="52"/>
      <c r="DM28" s="52"/>
      <c r="DN28" s="52"/>
      <c r="DO28" s="99"/>
      <c r="DP28" s="11"/>
      <c r="DQ28" s="11"/>
      <c r="DR28" s="119"/>
      <c r="DS28" s="64" t="s">
        <v>88</v>
      </c>
      <c r="DT28" s="189" t="s">
        <v>154</v>
      </c>
      <c r="DU28" s="189" t="s">
        <v>154</v>
      </c>
      <c r="DV28" s="189" t="s">
        <v>154</v>
      </c>
      <c r="DW28" s="189" t="s">
        <v>154</v>
      </c>
      <c r="DX28" s="189" t="s">
        <v>154</v>
      </c>
      <c r="DY28" s="190" t="s">
        <v>154</v>
      </c>
      <c r="DZ28" s="11"/>
      <c r="EA28" s="11"/>
      <c r="EB28" s="119"/>
      <c r="EC28" s="64" t="s">
        <v>88</v>
      </c>
      <c r="ED28" s="189" t="s">
        <v>154</v>
      </c>
      <c r="EE28" s="189" t="s">
        <v>154</v>
      </c>
      <c r="EF28" s="189" t="s">
        <v>154</v>
      </c>
      <c r="EG28" s="189" t="s">
        <v>154</v>
      </c>
      <c r="EH28" s="189" t="s">
        <v>154</v>
      </c>
      <c r="EI28" s="190" t="s">
        <v>154</v>
      </c>
      <c r="EJ28" s="11"/>
      <c r="EK28" s="11"/>
      <c r="EL28" s="127"/>
      <c r="EV28" s="127"/>
      <c r="FF28" s="127"/>
      <c r="FP28" s="127"/>
      <c r="FZ28" s="127"/>
      <c r="GJ28" s="127"/>
      <c r="GT28" s="127"/>
      <c r="HD28" s="127"/>
      <c r="HN28" s="127"/>
      <c r="HX28" s="127"/>
      <c r="IH28" s="127"/>
      <c r="IR28" s="127"/>
    </row>
    <row xmlns:x14ac="http://schemas.microsoft.com/office/spreadsheetml/2009/9/ac" r="29" ht="15.75" customHeight="true" x14ac:dyDescent="0.25">
      <c r="A29" s="416" t="str">
        <f ca="true">IF(ISBLANK('Data Summary'!A31),"",'Data Summary'!A31)</f>
        <v/>
      </c>
      <c r="B29" s="119"/>
      <c r="C29" s="64" t="s">
        <v>152</v>
      </c>
      <c r="D29" s="52"/>
      <c r="E29" s="52"/>
      <c r="F29" s="52"/>
      <c r="G29" s="52"/>
      <c r="H29" s="52"/>
      <c r="I29" s="99"/>
      <c r="J29" s="11"/>
      <c r="K29" s="11"/>
      <c r="L29" s="119"/>
      <c r="M29" s="64" t="s">
        <v>89</v>
      </c>
      <c r="N29" s="52"/>
      <c r="O29" s="52"/>
      <c r="P29" s="52"/>
      <c r="Q29" s="52"/>
      <c r="R29" s="52"/>
      <c r="S29" s="99"/>
      <c r="T29" s="11"/>
      <c r="U29" s="11"/>
      <c r="V29" s="119"/>
      <c r="W29" s="64" t="s">
        <v>89</v>
      </c>
      <c r="X29" s="52"/>
      <c r="Y29" s="52"/>
      <c r="Z29" s="52"/>
      <c r="AA29" s="52"/>
      <c r="AB29" s="52"/>
      <c r="AC29" s="99"/>
      <c r="AD29" s="11"/>
      <c r="AE29" s="11"/>
      <c r="AF29" s="119"/>
      <c r="AG29" s="64" t="s">
        <v>89</v>
      </c>
      <c r="AH29" s="52"/>
      <c r="AI29" s="52"/>
      <c r="AJ29" s="52"/>
      <c r="AK29" s="52"/>
      <c r="AL29" s="52"/>
      <c r="AM29" s="99"/>
      <c r="AN29" s="11"/>
      <c r="AO29" s="11"/>
      <c r="AP29" s="119"/>
      <c r="AQ29" s="64" t="s">
        <v>89</v>
      </c>
      <c r="AR29" s="52" t="s">
        <v>151</v>
      </c>
      <c r="AS29" s="52"/>
      <c r="AT29" s="52"/>
      <c r="AU29" s="52" t="s">
        <v>151</v>
      </c>
      <c r="AV29" s="52" t="s">
        <v>151</v>
      </c>
      <c r="AW29" s="99" t="s">
        <v>151</v>
      </c>
      <c r="AX29" s="11"/>
      <c r="AY29" s="11"/>
      <c r="AZ29" s="119"/>
      <c r="BA29" s="64" t="s">
        <v>89</v>
      </c>
      <c r="BB29" s="52"/>
      <c r="BC29" s="52"/>
      <c r="BD29" s="52"/>
      <c r="BE29" s="52"/>
      <c r="BF29" s="52" t="s">
        <v>151</v>
      </c>
      <c r="BG29" s="99"/>
      <c r="BH29" s="11"/>
      <c r="BI29" s="11"/>
      <c r="BJ29" s="119"/>
      <c r="BK29" s="64" t="s">
        <v>89</v>
      </c>
      <c r="BL29" s="52"/>
      <c r="BM29" s="52"/>
      <c r="BN29" s="52"/>
      <c r="BO29" s="52"/>
      <c r="BP29" s="52"/>
      <c r="BQ29" s="99"/>
      <c r="BR29" s="11"/>
      <c r="BS29" s="11"/>
      <c r="BT29" s="119"/>
      <c r="BU29" s="64" t="s">
        <v>89</v>
      </c>
      <c r="BV29" s="189" t="s">
        <v>154</v>
      </c>
      <c r="BW29" s="189" t="s">
        <v>154</v>
      </c>
      <c r="BX29" s="189" t="s">
        <v>154</v>
      </c>
      <c r="BY29" s="189" t="s">
        <v>154</v>
      </c>
      <c r="BZ29" s="189" t="s">
        <v>154</v>
      </c>
      <c r="CA29" s="190" t="s">
        <v>154</v>
      </c>
      <c r="CB29" s="11"/>
      <c r="CC29" s="11"/>
      <c r="CD29" s="119"/>
      <c r="CE29" s="64" t="s">
        <v>89</v>
      </c>
      <c r="CF29" s="52" t="s">
        <v>151</v>
      </c>
      <c r="CG29" s="52"/>
      <c r="CH29" s="52"/>
      <c r="CI29" s="52"/>
      <c r="CJ29" s="52" t="s">
        <v>151</v>
      </c>
      <c r="CK29" s="99" t="s">
        <v>151</v>
      </c>
      <c r="CL29" s="11"/>
      <c r="CM29" s="11"/>
      <c r="CN29" s="119"/>
      <c r="CO29" s="64" t="s">
        <v>89</v>
      </c>
      <c r="CP29" s="189" t="s">
        <v>154</v>
      </c>
      <c r="CQ29" s="189" t="s">
        <v>154</v>
      </c>
      <c r="CR29" s="189" t="s">
        <v>154</v>
      </c>
      <c r="CS29" s="189" t="s">
        <v>154</v>
      </c>
      <c r="CT29" s="189" t="s">
        <v>154</v>
      </c>
      <c r="CU29" s="190" t="s">
        <v>154</v>
      </c>
      <c r="CV29" s="11"/>
      <c r="CW29" s="11"/>
      <c r="CX29" s="119"/>
      <c r="CY29" s="64" t="s">
        <v>89</v>
      </c>
      <c r="CZ29" s="189" t="s">
        <v>154</v>
      </c>
      <c r="DA29" s="189" t="s">
        <v>154</v>
      </c>
      <c r="DB29" s="189" t="s">
        <v>154</v>
      </c>
      <c r="DC29" s="189" t="s">
        <v>154</v>
      </c>
      <c r="DD29" s="189" t="s">
        <v>154</v>
      </c>
      <c r="DE29" s="190" t="s">
        <v>154</v>
      </c>
      <c r="DF29" s="11"/>
      <c r="DG29" s="11"/>
      <c r="DH29" s="119"/>
      <c r="DI29" s="64" t="s">
        <v>89</v>
      </c>
      <c r="DJ29" s="52" t="s">
        <v>151</v>
      </c>
      <c r="DK29" s="52"/>
      <c r="DL29" s="52"/>
      <c r="DM29" s="52"/>
      <c r="DN29" s="52" t="s">
        <v>151</v>
      </c>
      <c r="DO29" s="99" t="s">
        <v>151</v>
      </c>
      <c r="DP29" s="11"/>
      <c r="DQ29" s="11"/>
      <c r="DR29" s="119"/>
      <c r="DS29" s="64" t="s">
        <v>89</v>
      </c>
      <c r="DT29" s="189" t="s">
        <v>154</v>
      </c>
      <c r="DU29" s="189" t="s">
        <v>154</v>
      </c>
      <c r="DV29" s="189" t="s">
        <v>154</v>
      </c>
      <c r="DW29" s="189" t="s">
        <v>154</v>
      </c>
      <c r="DX29" s="189" t="s">
        <v>154</v>
      </c>
      <c r="DY29" s="190" t="s">
        <v>154</v>
      </c>
      <c r="DZ29" s="11"/>
      <c r="EA29" s="11"/>
      <c r="EB29" s="119"/>
      <c r="EC29" s="64" t="s">
        <v>89</v>
      </c>
      <c r="ED29" s="189" t="s">
        <v>154</v>
      </c>
      <c r="EE29" s="189" t="s">
        <v>154</v>
      </c>
      <c r="EF29" s="189" t="s">
        <v>154</v>
      </c>
      <c r="EG29" s="189" t="s">
        <v>154</v>
      </c>
      <c r="EH29" s="189" t="s">
        <v>154</v>
      </c>
      <c r="EI29" s="190" t="s">
        <v>154</v>
      </c>
      <c r="EJ29" s="11"/>
      <c r="EK29" s="11"/>
    </row>
    <row xmlns:x14ac="http://schemas.microsoft.com/office/spreadsheetml/2009/9/ac" r="30" ht="15.75" customHeight="true" x14ac:dyDescent="0.25">
      <c r="A30" s="416" t="str">
        <f ca="true">IF(ISBLANK('Data Summary'!A32),"",'Data Summary'!A32)</f>
        <v/>
      </c>
      <c r="B30" s="120"/>
      <c r="C30" s="12" t="s">
        <v>23</v>
      </c>
      <c r="D30" s="71"/>
      <c r="E30" s="71"/>
      <c r="F30" s="71"/>
      <c r="G30" s="72"/>
      <c r="H30" s="73"/>
      <c r="I30" s="74"/>
      <c r="J30" s="11"/>
      <c r="K30" s="11"/>
      <c r="L30" s="120"/>
      <c r="M30" s="12" t="s">
        <v>23</v>
      </c>
      <c r="N30" s="71"/>
      <c r="O30" s="71"/>
      <c r="P30" s="71"/>
      <c r="Q30" s="72"/>
      <c r="R30" s="73"/>
      <c r="S30" s="74"/>
      <c r="T30" s="11"/>
      <c r="U30" s="11"/>
      <c r="V30" s="120"/>
      <c r="W30" s="12" t="s">
        <v>23</v>
      </c>
      <c r="X30" s="71"/>
      <c r="Y30" s="71"/>
      <c r="Z30" s="71"/>
      <c r="AA30" s="72"/>
      <c r="AB30" s="73"/>
      <c r="AC30" s="74"/>
      <c r="AD30" s="11"/>
      <c r="AE30" s="11"/>
      <c r="AF30" s="120"/>
      <c r="AG30" s="12" t="s">
        <v>23</v>
      </c>
      <c r="AH30" s="71"/>
      <c r="AI30" s="71"/>
      <c r="AJ30" s="71"/>
      <c r="AK30" s="72"/>
      <c r="AL30" s="73"/>
      <c r="AM30" s="74"/>
      <c r="AN30" s="11"/>
      <c r="AO30" s="11"/>
      <c r="AP30" s="120"/>
      <c r="AQ30" s="12" t="s">
        <v>23</v>
      </c>
      <c r="AR30" s="71"/>
      <c r="AS30" s="71"/>
      <c r="AT30" s="71"/>
      <c r="AU30" s="72"/>
      <c r="AV30" s="73"/>
      <c r="AW30" s="74"/>
      <c r="AX30" s="11"/>
      <c r="AY30" s="11"/>
      <c r="AZ30" s="120"/>
      <c r="BA30" s="12" t="s">
        <v>23</v>
      </c>
      <c r="BB30" s="71"/>
      <c r="BC30" s="71"/>
      <c r="BD30" s="71"/>
      <c r="BE30" s="72"/>
      <c r="BF30" s="73"/>
      <c r="BG30" s="74"/>
      <c r="BH30" s="11"/>
      <c r="BI30" s="11"/>
      <c r="BJ30" s="120"/>
      <c r="BK30" s="12" t="s">
        <v>23</v>
      </c>
      <c r="BL30" s="71"/>
      <c r="BM30" s="71"/>
      <c r="BN30" s="71"/>
      <c r="BO30" s="72"/>
      <c r="BP30" s="73"/>
      <c r="BQ30" s="74"/>
      <c r="BR30" s="11"/>
      <c r="BS30" s="11"/>
      <c r="BT30" s="120"/>
      <c r="BU30" s="12" t="s">
        <v>23</v>
      </c>
      <c r="BV30" s="71"/>
      <c r="BW30" s="71"/>
      <c r="BX30" s="71"/>
      <c r="BY30" s="72"/>
      <c r="BZ30" s="73"/>
      <c r="CA30" s="74"/>
      <c r="CB30" s="11"/>
      <c r="CC30" s="11"/>
      <c r="CD30" s="120"/>
      <c r="CE30" s="12" t="s">
        <v>23</v>
      </c>
      <c r="CF30" s="71"/>
      <c r="CG30" s="71"/>
      <c r="CH30" s="71"/>
      <c r="CI30" s="72"/>
      <c r="CJ30" s="73"/>
      <c r="CK30" s="74"/>
      <c r="CL30" s="11"/>
      <c r="CM30" s="11"/>
      <c r="CN30" s="120"/>
      <c r="CO30" s="12" t="s">
        <v>23</v>
      </c>
      <c r="CP30" s="71"/>
      <c r="CQ30" s="71"/>
      <c r="CR30" s="71"/>
      <c r="CS30" s="72"/>
      <c r="CT30" s="73"/>
      <c r="CU30" s="74"/>
      <c r="CV30" s="11"/>
      <c r="CW30" s="11"/>
      <c r="CX30" s="120"/>
      <c r="CY30" s="12" t="s">
        <v>23</v>
      </c>
      <c r="CZ30" s="71"/>
      <c r="DA30" s="71"/>
      <c r="DB30" s="71"/>
      <c r="DC30" s="72"/>
      <c r="DD30" s="73"/>
      <c r="DE30" s="74"/>
      <c r="DF30" s="11"/>
      <c r="DG30" s="11"/>
      <c r="DH30" s="120"/>
      <c r="DI30" s="12" t="s">
        <v>23</v>
      </c>
      <c r="DJ30" s="71"/>
      <c r="DK30" s="71"/>
      <c r="DL30" s="71"/>
      <c r="DM30" s="72"/>
      <c r="DN30" s="73"/>
      <c r="DO30" s="74"/>
      <c r="DP30" s="11"/>
      <c r="DQ30" s="11"/>
      <c r="DR30" s="120"/>
      <c r="DS30" s="12" t="s">
        <v>23</v>
      </c>
      <c r="DT30" s="71"/>
      <c r="DU30" s="71"/>
      <c r="DV30" s="71"/>
      <c r="DW30" s="72"/>
      <c r="DX30" s="73"/>
      <c r="DY30" s="74"/>
      <c r="DZ30" s="11"/>
      <c r="EA30" s="11"/>
      <c r="EB30" s="120"/>
      <c r="EC30" s="12" t="s">
        <v>23</v>
      </c>
      <c r="ED30" s="71"/>
      <c r="EE30" s="71"/>
      <c r="EF30" s="71"/>
      <c r="EG30" s="72"/>
      <c r="EH30" s="73"/>
      <c r="EI30" s="74"/>
      <c r="EJ30" s="11"/>
      <c r="EK30" s="11"/>
    </row>
    <row xmlns:x14ac="http://schemas.microsoft.com/office/spreadsheetml/2009/9/ac" r="31" s="3" customFormat="true" ht="16.5" thickBot="true" x14ac:dyDescent="0.3">
      <c r="A31" s="416" t="str">
        <f ca="true">IF(ISBLANK('Data Summary'!A33),"",'Data Summary'!A33)</f>
        <v/>
      </c>
      <c r="B31" s="121"/>
      <c r="C31" s="75" t="s">
        <v>20</v>
      </c>
      <c r="D31" s="76">
        <v>9229</v>
      </c>
      <c r="E31" s="76"/>
      <c r="F31" s="76"/>
      <c r="G31" s="81"/>
      <c r="H31" s="80">
        <v>7146</v>
      </c>
      <c r="I31" s="82">
        <v>2083</v>
      </c>
      <c r="J31" s="11"/>
      <c r="K31" s="11"/>
      <c r="L31" s="121"/>
      <c r="M31" s="75" t="s">
        <v>20</v>
      </c>
      <c r="N31" s="76">
        <f>SUM(Q31:S31)</f>
        <v>12505</v>
      </c>
      <c r="O31" s="76">
        <f>487+675+132+93</f>
        <v>1387</v>
      </c>
      <c r="P31" s="76">
        <f>3219+6410+1119+370</f>
        <v>11118</v>
      </c>
      <c r="Q31" s="81">
        <v>3706</v>
      </c>
      <c r="R31" s="80">
        <v>7085</v>
      </c>
      <c r="S31" s="82">
        <f>1251+463</f>
        <v>1714</v>
      </c>
      <c r="T31" s="11"/>
      <c r="U31" s="11"/>
      <c r="V31" s="121"/>
      <c r="W31" s="75" t="s">
        <v>20</v>
      </c>
      <c r="X31" s="76"/>
      <c r="Y31" s="76"/>
      <c r="Z31" s="76"/>
      <c r="AA31" s="81"/>
      <c r="AB31" s="80"/>
      <c r="AC31" s="82"/>
      <c r="AD31" s="11"/>
      <c r="AE31" s="11"/>
      <c r="AF31" s="121"/>
      <c r="AG31" s="75" t="s">
        <v>20</v>
      </c>
      <c r="AH31" s="76"/>
      <c r="AI31" s="76"/>
      <c r="AJ31" s="76"/>
      <c r="AK31" s="81"/>
      <c r="AL31" s="80"/>
      <c r="AM31" s="82"/>
      <c r="AN31" s="11"/>
      <c r="AO31" s="11"/>
      <c r="AP31" s="121"/>
      <c r="AQ31" s="75" t="s">
        <v>20</v>
      </c>
      <c r="AR31" s="76">
        <v>7812</v>
      </c>
      <c r="AS31" s="76"/>
      <c r="AT31" s="76"/>
      <c r="AU31" s="81">
        <v>178</v>
      </c>
      <c r="AV31" s="80">
        <v>7138</v>
      </c>
      <c r="AW31" s="82">
        <v>496</v>
      </c>
      <c r="AX31" s="11"/>
      <c r="AY31" s="11"/>
      <c r="AZ31" s="121"/>
      <c r="BA31" s="75" t="s">
        <v>20</v>
      </c>
      <c r="BB31" s="76"/>
      <c r="BC31" s="76"/>
      <c r="BD31" s="76"/>
      <c r="BE31" s="81"/>
      <c r="BF31" s="80"/>
      <c r="BG31" s="82"/>
      <c r="BH31" s="11"/>
      <c r="BI31" s="11"/>
      <c r="BJ31" s="121"/>
      <c r="BK31" s="75" t="s">
        <v>20</v>
      </c>
      <c r="BL31" s="76"/>
      <c r="BM31" s="76"/>
      <c r="BN31" s="76"/>
      <c r="BO31" s="81"/>
      <c r="BP31" s="80"/>
      <c r="BQ31" s="82"/>
      <c r="BR31" s="11"/>
      <c r="BS31" s="11"/>
      <c r="BT31" s="121"/>
      <c r="BU31" s="75" t="s">
        <v>20</v>
      </c>
      <c r="BV31" s="76">
        <v>13487</v>
      </c>
      <c r="BW31" s="76">
        <v>1447</v>
      </c>
      <c r="BX31" s="76">
        <v>12040</v>
      </c>
      <c r="BY31" s="81">
        <v>4413</v>
      </c>
      <c r="BZ31" s="80">
        <v>7283</v>
      </c>
      <c r="CA31" s="82">
        <v>1791</v>
      </c>
      <c r="CB31" s="11"/>
      <c r="CC31" s="11"/>
      <c r="CD31" s="121"/>
      <c r="CE31" s="75" t="s">
        <v>20</v>
      </c>
      <c r="CF31" s="76"/>
      <c r="CG31" s="76"/>
      <c r="CH31" s="76"/>
      <c r="CI31" s="81"/>
      <c r="CJ31" s="80"/>
      <c r="CK31" s="82"/>
      <c r="CL31" s="11"/>
      <c r="CM31" s="11"/>
      <c r="CN31" s="121"/>
      <c r="CO31" s="75" t="s">
        <v>20</v>
      </c>
      <c r="CP31" s="76">
        <v>13597</v>
      </c>
      <c r="CQ31" s="76">
        <v>1554</v>
      </c>
      <c r="CR31" s="76">
        <v>12043</v>
      </c>
      <c r="CS31" s="81">
        <v>4493</v>
      </c>
      <c r="CT31" s="80">
        <v>7304</v>
      </c>
      <c r="CU31" s="82">
        <v>1800</v>
      </c>
      <c r="CV31" s="11"/>
      <c r="CW31" s="11"/>
      <c r="CX31" s="121"/>
      <c r="CY31" s="75" t="s">
        <v>20</v>
      </c>
      <c r="CZ31" s="76">
        <v>13691</v>
      </c>
      <c r="DA31" s="76">
        <v>1479</v>
      </c>
      <c r="DB31" s="76">
        <v>12212</v>
      </c>
      <c r="DC31" s="81">
        <v>4563</v>
      </c>
      <c r="DD31" s="80">
        <v>7316</v>
      </c>
      <c r="DE31" s="82">
        <v>1812</v>
      </c>
      <c r="DF31" s="11"/>
      <c r="DG31" s="11"/>
      <c r="DH31" s="121"/>
      <c r="DI31" s="75" t="s">
        <v>20</v>
      </c>
      <c r="DJ31" s="76"/>
      <c r="DK31" s="76"/>
      <c r="DL31" s="76"/>
      <c r="DM31" s="81"/>
      <c r="DN31" s="80"/>
      <c r="DO31" s="82"/>
      <c r="DP31" s="11"/>
      <c r="DQ31" s="11"/>
      <c r="DR31" s="121"/>
      <c r="DS31" s="75" t="s">
        <v>20</v>
      </c>
      <c r="DT31" s="76">
        <v>13792</v>
      </c>
      <c r="DU31" s="76">
        <v>1709</v>
      </c>
      <c r="DV31" s="76">
        <v>12083</v>
      </c>
      <c r="DW31" s="81">
        <v>4635</v>
      </c>
      <c r="DX31" s="80">
        <v>7338</v>
      </c>
      <c r="DY31" s="82">
        <v>1819</v>
      </c>
      <c r="DZ31" s="11"/>
      <c r="EA31" s="11"/>
      <c r="EB31" s="121"/>
      <c r="EC31" s="75" t="s">
        <v>20</v>
      </c>
      <c r="ED31" s="76">
        <v>13917</v>
      </c>
      <c r="EE31" s="76">
        <v>1613</v>
      </c>
      <c r="EF31" s="76">
        <v>12304</v>
      </c>
      <c r="EG31" s="81">
        <v>4694</v>
      </c>
      <c r="EH31" s="80">
        <v>7400</v>
      </c>
      <c r="EI31" s="82">
        <v>1823</v>
      </c>
      <c r="EJ31" s="11"/>
      <c r="EK31" s="11"/>
      <c r="EL31" s="122"/>
      <c r="EV31" s="122"/>
      <c r="FF31" s="122"/>
      <c r="FP31" s="122"/>
      <c r="FZ31" s="122"/>
      <c r="GJ31" s="122"/>
      <c r="GT31" s="122"/>
      <c r="HD31" s="122"/>
      <c r="HN31" s="122"/>
      <c r="HX31" s="122"/>
      <c r="IH31" s="122"/>
      <c r="IR31" s="122"/>
    </row>
    <row xmlns:x14ac="http://schemas.microsoft.com/office/spreadsheetml/2009/9/ac" r="32" s="3" customFormat="true" x14ac:dyDescent="0.25">
      <c r="A32" s="416" t="str">
        <f ca="true">IF(ISBLANK('Data Summary'!A34),"",'Data Summary'!A34)</f>
        <v/>
      </c>
      <c r="B32" s="122"/>
      <c r="L32" s="122"/>
      <c r="V32" s="122"/>
      <c r="AF32" s="122"/>
      <c r="AP32" s="122"/>
      <c r="AZ32" s="122"/>
      <c r="BJ32" s="122"/>
      <c r="BK32" s="122"/>
      <c r="BT32" s="122"/>
      <c r="CD32" s="122"/>
      <c r="CN32" s="122"/>
      <c r="CX32" s="122"/>
      <c r="DH32" s="122"/>
      <c r="DR32" s="122"/>
      <c r="EB32" s="122"/>
      <c r="EL32" s="122"/>
      <c r="EV32" s="122"/>
      <c r="FF32" s="122"/>
      <c r="FP32" s="122"/>
      <c r="FZ32" s="122"/>
      <c r="GJ32" s="122"/>
      <c r="GT32" s="122"/>
      <c r="HD32" s="122"/>
      <c r="HN32" s="122"/>
      <c r="HX32" s="122"/>
      <c r="IH32" s="122"/>
      <c r="IR32" s="122"/>
    </row>
    <row xmlns:x14ac="http://schemas.microsoft.com/office/spreadsheetml/2009/9/ac" r="33" s="3" customFormat="true" x14ac:dyDescent="0.25">
      <c r="A33" s="416" t="str">
        <f ca="true">IF(ISBLANK('Data Summary'!A35),"",'Data Summary'!A35)</f>
        <v/>
      </c>
      <c r="B33" s="122"/>
      <c r="L33" s="122"/>
      <c r="V33" s="122"/>
      <c r="AF33" s="122"/>
      <c r="AP33" s="122"/>
      <c r="AZ33" s="122"/>
      <c r="BJ33" s="122"/>
      <c r="BK33" s="122"/>
      <c r="BT33" s="122"/>
      <c r="CD33" s="122"/>
      <c r="CN33" s="122"/>
      <c r="CX33" s="122"/>
      <c r="DH33" s="122"/>
      <c r="DR33" s="122"/>
      <c r="EB33" s="122"/>
      <c r="EL33" s="122"/>
      <c r="EV33" s="122"/>
      <c r="FF33" s="122"/>
      <c r="FP33" s="122"/>
      <c r="FZ33" s="122"/>
      <c r="GJ33" s="122"/>
      <c r="GT33" s="122"/>
      <c r="HD33" s="122"/>
      <c r="HN33" s="122"/>
      <c r="HX33" s="122"/>
      <c r="IH33" s="122"/>
      <c r="IR33" s="122"/>
    </row>
    <row xmlns:x14ac="http://schemas.microsoft.com/office/spreadsheetml/2009/9/ac" r="34" s="3" customFormat="true" x14ac:dyDescent="0.25">
      <c r="A34" s="416" t="str">
        <f ca="true">IF(ISBLANK('Data Summary'!A36),"",'Data Summary'!A36)</f>
        <v/>
      </c>
      <c r="B34" s="122"/>
      <c r="L34" s="122"/>
      <c r="V34" s="122"/>
      <c r="AF34" s="122"/>
      <c r="AP34" s="122"/>
      <c r="AZ34" s="122"/>
      <c r="BJ34" s="122"/>
      <c r="BK34" s="122"/>
      <c r="BT34" s="122"/>
      <c r="CD34" s="122"/>
      <c r="CN34" s="122"/>
      <c r="CX34" s="122"/>
      <c r="DH34" s="122"/>
      <c r="DR34" s="122"/>
      <c r="EB34" s="122"/>
      <c r="EL34" s="122"/>
      <c r="EV34" s="122"/>
      <c r="FF34" s="122"/>
      <c r="FP34" s="122"/>
      <c r="FZ34" s="122"/>
      <c r="GJ34" s="122"/>
      <c r="GT34" s="122"/>
      <c r="HD34" s="122"/>
      <c r="HN34" s="122"/>
      <c r="HX34" s="122"/>
      <c r="IH34" s="122"/>
      <c r="IR34" s="122"/>
    </row>
    <row xmlns:x14ac="http://schemas.microsoft.com/office/spreadsheetml/2009/9/ac" r="35" s="3" customFormat="true" x14ac:dyDescent="0.25">
      <c r="A35" s="416"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c r="IR35" s="122"/>
    </row>
    <row xmlns:x14ac="http://schemas.microsoft.com/office/spreadsheetml/2009/9/ac" r="36" s="3" customFormat="true" x14ac:dyDescent="0.25">
      <c r="A36" s="416"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c r="IR36" s="122"/>
    </row>
    <row xmlns:x14ac="http://schemas.microsoft.com/office/spreadsheetml/2009/9/ac" r="37" s="3" customFormat="true" x14ac:dyDescent="0.25">
      <c r="A37" s="416"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c r="IR37" s="122"/>
    </row>
    <row xmlns:x14ac="http://schemas.microsoft.com/office/spreadsheetml/2009/9/ac" r="38" s="3" customFormat="true" x14ac:dyDescent="0.25">
      <c r="A38" s="416"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c r="IR38" s="122"/>
    </row>
    <row xmlns:x14ac="http://schemas.microsoft.com/office/spreadsheetml/2009/9/ac" r="39" s="3" customFormat="true" x14ac:dyDescent="0.25">
      <c r="A39" s="416"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c r="IR39" s="122"/>
    </row>
    <row xmlns:x14ac="http://schemas.microsoft.com/office/spreadsheetml/2009/9/ac" r="40" s="3" customFormat="true" x14ac:dyDescent="0.25">
      <c r="A40" s="416"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c r="IR40" s="122"/>
    </row>
    <row xmlns:x14ac="http://schemas.microsoft.com/office/spreadsheetml/2009/9/ac" r="41" s="3" customFormat="true" x14ac:dyDescent="0.25">
      <c r="A41" s="416"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c r="IR41" s="122"/>
    </row>
    <row xmlns:x14ac="http://schemas.microsoft.com/office/spreadsheetml/2009/9/ac" r="42" s="3" customFormat="true" x14ac:dyDescent="0.25">
      <c r="A42" s="416"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c r="IR42" s="122"/>
    </row>
    <row xmlns:x14ac="http://schemas.microsoft.com/office/spreadsheetml/2009/9/ac" r="43" s="3" customFormat="true" x14ac:dyDescent="0.25">
      <c r="A43" s="416"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c r="IR43" s="122"/>
    </row>
    <row xmlns:x14ac="http://schemas.microsoft.com/office/spreadsheetml/2009/9/ac" r="44" s="3" customFormat="true" x14ac:dyDescent="0.25">
      <c r="A44" s="416"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c r="IR44" s="122"/>
    </row>
    <row xmlns:x14ac="http://schemas.microsoft.com/office/spreadsheetml/2009/9/ac" r="45" s="3" customFormat="true" x14ac:dyDescent="0.25">
      <c r="A45" s="416"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c r="IR45" s="122"/>
    </row>
    <row xmlns:x14ac="http://schemas.microsoft.com/office/spreadsheetml/2009/9/ac" r="46" s="3" customFormat="true" x14ac:dyDescent="0.25">
      <c r="A46" s="416"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c r="IR46" s="122"/>
    </row>
    <row xmlns:x14ac="http://schemas.microsoft.com/office/spreadsheetml/2009/9/ac" r="47" s="3" customFormat="true" x14ac:dyDescent="0.25">
      <c r="A47" s="416"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c r="IR47" s="122"/>
    </row>
    <row xmlns:x14ac="http://schemas.microsoft.com/office/spreadsheetml/2009/9/ac" r="48" s="3" customFormat="true" x14ac:dyDescent="0.25">
      <c r="A48" s="416"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c r="IR48" s="122"/>
    </row>
    <row xmlns:x14ac="http://schemas.microsoft.com/office/spreadsheetml/2009/9/ac" r="49" s="3" customFormat="true" x14ac:dyDescent="0.25">
      <c r="A49" s="416"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c r="IR49" s="122"/>
    </row>
    <row xmlns:x14ac="http://schemas.microsoft.com/office/spreadsheetml/2009/9/ac" r="50" s="3" customFormat="true" x14ac:dyDescent="0.25">
      <c r="A50" s="416"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c r="IR50" s="122"/>
    </row>
    <row xmlns:x14ac="http://schemas.microsoft.com/office/spreadsheetml/2009/9/ac" r="51" s="3" customFormat="true" x14ac:dyDescent="0.25">
      <c r="A51" s="416"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c r="IR51" s="122"/>
    </row>
    <row xmlns:x14ac="http://schemas.microsoft.com/office/spreadsheetml/2009/9/ac" r="52" s="3" customFormat="true" x14ac:dyDescent="0.25">
      <c r="A52" s="416"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c r="IR52" s="122"/>
    </row>
    <row xmlns:x14ac="http://schemas.microsoft.com/office/spreadsheetml/2009/9/ac" r="53" s="3" customFormat="true" x14ac:dyDescent="0.25">
      <c r="A53" s="416"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c r="IR53" s="122"/>
    </row>
    <row xmlns:x14ac="http://schemas.microsoft.com/office/spreadsheetml/2009/9/ac" r="54" s="3" customFormat="true" x14ac:dyDescent="0.25">
      <c r="A54" s="416"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c r="IR54" s="122"/>
    </row>
    <row xmlns:x14ac="http://schemas.microsoft.com/office/spreadsheetml/2009/9/ac" r="55" s="3" customFormat="true" x14ac:dyDescent="0.25">
      <c r="A55" s="416"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c r="IR55" s="122"/>
    </row>
    <row xmlns:x14ac="http://schemas.microsoft.com/office/spreadsheetml/2009/9/ac" r="56" s="3" customFormat="true" x14ac:dyDescent="0.25">
      <c r="A56" s="416"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c r="IR56" s="122"/>
    </row>
    <row xmlns:x14ac="http://schemas.microsoft.com/office/spreadsheetml/2009/9/ac" r="57" s="3" customFormat="true" x14ac:dyDescent="0.25">
      <c r="A57" s="416"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c r="IR57" s="122"/>
    </row>
    <row xmlns:x14ac="http://schemas.microsoft.com/office/spreadsheetml/2009/9/ac" r="58" s="3" customFormat="true" x14ac:dyDescent="0.25">
      <c r="A58" s="416"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c r="IR58" s="122"/>
    </row>
    <row xmlns:x14ac="http://schemas.microsoft.com/office/spreadsheetml/2009/9/ac" r="59" s="3" customFormat="true" x14ac:dyDescent="0.25">
      <c r="A59" s="416"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c r="IR59" s="122"/>
    </row>
    <row xmlns:x14ac="http://schemas.microsoft.com/office/spreadsheetml/2009/9/ac" r="60" s="3" customFormat="true" x14ac:dyDescent="0.25">
      <c r="A60" s="416"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c r="IR60" s="122"/>
    </row>
    <row xmlns:x14ac="http://schemas.microsoft.com/office/spreadsheetml/2009/9/ac" r="61" s="3" customFormat="true" x14ac:dyDescent="0.25">
      <c r="A61" s="416"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c r="IR61" s="122"/>
    </row>
    <row xmlns:x14ac="http://schemas.microsoft.com/office/spreadsheetml/2009/9/ac" r="62" s="3" customFormat="true" x14ac:dyDescent="0.25">
      <c r="A62" s="416"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c r="IR62" s="122"/>
    </row>
    <row xmlns:x14ac="http://schemas.microsoft.com/office/spreadsheetml/2009/9/ac" r="63" s="3" customFormat="true" x14ac:dyDescent="0.25">
      <c r="A63" s="416"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c r="IR63" s="122"/>
    </row>
    <row xmlns:x14ac="http://schemas.microsoft.com/office/spreadsheetml/2009/9/ac" r="64" s="3" customFormat="true" x14ac:dyDescent="0.25">
      <c r="A64" s="416"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c r="IR64" s="122"/>
    </row>
    <row xmlns:x14ac="http://schemas.microsoft.com/office/spreadsheetml/2009/9/ac" r="65" s="3" customFormat="true" x14ac:dyDescent="0.25">
      <c r="A65" s="416"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c r="IR65" s="122"/>
    </row>
    <row xmlns:x14ac="http://schemas.microsoft.com/office/spreadsheetml/2009/9/ac" r="66" s="3" customFormat="true" x14ac:dyDescent="0.25">
      <c r="A66" s="416"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c r="IR66" s="122"/>
    </row>
    <row xmlns:x14ac="http://schemas.microsoft.com/office/spreadsheetml/2009/9/ac" r="67" s="3" customFormat="true" x14ac:dyDescent="0.25">
      <c r="A67" s="416"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c r="IR67" s="122"/>
    </row>
    <row xmlns:x14ac="http://schemas.microsoft.com/office/spreadsheetml/2009/9/ac" r="68" s="3" customFormat="true" x14ac:dyDescent="0.25">
      <c r="A68" s="416"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c r="IR68" s="122"/>
    </row>
    <row xmlns:x14ac="http://schemas.microsoft.com/office/spreadsheetml/2009/9/ac" r="69" s="3" customFormat="true" x14ac:dyDescent="0.25">
      <c r="A69" s="416"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c r="IR69" s="122"/>
    </row>
    <row xmlns:x14ac="http://schemas.microsoft.com/office/spreadsheetml/2009/9/ac" r="70" s="3" customFormat="true" x14ac:dyDescent="0.25">
      <c r="A70" s="416"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c r="IR70" s="122"/>
    </row>
    <row xmlns:x14ac="http://schemas.microsoft.com/office/spreadsheetml/2009/9/ac" r="71" s="3" customFormat="true" x14ac:dyDescent="0.25">
      <c r="A71" s="416"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c r="IR71" s="122"/>
    </row>
    <row xmlns:x14ac="http://schemas.microsoft.com/office/spreadsheetml/2009/9/ac" r="72" s="3" customFormat="true" x14ac:dyDescent="0.25">
      <c r="A72" s="416"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c r="IR72" s="122"/>
    </row>
    <row xmlns:x14ac="http://schemas.microsoft.com/office/spreadsheetml/2009/9/ac" r="73" s="3" customFormat="true" x14ac:dyDescent="0.25">
      <c r="A73" s="416"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c r="IR73" s="122"/>
    </row>
    <row xmlns:x14ac="http://schemas.microsoft.com/office/spreadsheetml/2009/9/ac" r="74" s="3" customFormat="true" x14ac:dyDescent="0.25">
      <c r="A74" s="416"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c r="IR74" s="122"/>
    </row>
    <row xmlns:x14ac="http://schemas.microsoft.com/office/spreadsheetml/2009/9/ac" r="75" s="3" customFormat="true" x14ac:dyDescent="0.25">
      <c r="A75" s="416"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c r="IR75" s="122"/>
    </row>
    <row xmlns:x14ac="http://schemas.microsoft.com/office/spreadsheetml/2009/9/ac" r="76" s="3" customFormat="true" x14ac:dyDescent="0.25">
      <c r="A76" s="416"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c r="IR76" s="122"/>
    </row>
    <row xmlns:x14ac="http://schemas.microsoft.com/office/spreadsheetml/2009/9/ac" r="77" s="3" customFormat="true" x14ac:dyDescent="0.25">
      <c r="A77" s="416"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c r="IR77" s="122"/>
    </row>
    <row xmlns:x14ac="http://schemas.microsoft.com/office/spreadsheetml/2009/9/ac" r="78" s="3" customFormat="true" x14ac:dyDescent="0.25">
      <c r="A78" s="416"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c r="IR78" s="122"/>
    </row>
    <row xmlns:x14ac="http://schemas.microsoft.com/office/spreadsheetml/2009/9/ac" r="79" s="3" customFormat="true" x14ac:dyDescent="0.25">
      <c r="A79" s="416"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c r="IR79" s="122"/>
    </row>
    <row xmlns:x14ac="http://schemas.microsoft.com/office/spreadsheetml/2009/9/ac" r="80" s="3" customFormat="true" x14ac:dyDescent="0.25">
      <c r="A80" s="416"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c r="IR80" s="122"/>
    </row>
    <row xmlns:x14ac="http://schemas.microsoft.com/office/spreadsheetml/2009/9/ac" r="81" s="3" customFormat="true" x14ac:dyDescent="0.25">
      <c r="A81" s="416"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c r="IR81" s="122"/>
    </row>
    <row xmlns:x14ac="http://schemas.microsoft.com/office/spreadsheetml/2009/9/ac" r="82" s="3" customFormat="true" x14ac:dyDescent="0.25">
      <c r="A82" s="416"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c r="IR82" s="122"/>
    </row>
    <row xmlns:x14ac="http://schemas.microsoft.com/office/spreadsheetml/2009/9/ac" r="83" s="3" customFormat="true" x14ac:dyDescent="0.25">
      <c r="A83" s="416"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c r="IR83" s="122"/>
    </row>
    <row xmlns:x14ac="http://schemas.microsoft.com/office/spreadsheetml/2009/9/ac" r="84" s="3" customFormat="true" x14ac:dyDescent="0.25">
      <c r="A84" s="416"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c r="IR84" s="122"/>
    </row>
    <row xmlns:x14ac="http://schemas.microsoft.com/office/spreadsheetml/2009/9/ac" r="85" s="3" customFormat="true" x14ac:dyDescent="0.25">
      <c r="A85" s="416"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c r="IR85" s="122"/>
    </row>
    <row xmlns:x14ac="http://schemas.microsoft.com/office/spreadsheetml/2009/9/ac" r="86" s="3" customFormat="true" x14ac:dyDescent="0.25">
      <c r="A86" s="416"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c r="IR86" s="122"/>
    </row>
    <row xmlns:x14ac="http://schemas.microsoft.com/office/spreadsheetml/2009/9/ac" r="87" s="3" customFormat="true" x14ac:dyDescent="0.25">
      <c r="A87" s="416"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c r="IR87" s="122"/>
    </row>
    <row xmlns:x14ac="http://schemas.microsoft.com/office/spreadsheetml/2009/9/ac" r="88" s="3" customFormat="true" x14ac:dyDescent="0.25">
      <c r="A88" s="416"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c r="IR88" s="122"/>
    </row>
    <row xmlns:x14ac="http://schemas.microsoft.com/office/spreadsheetml/2009/9/ac" r="89" s="3" customFormat="true" x14ac:dyDescent="0.25">
      <c r="A89" s="416"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c r="IR89" s="122"/>
    </row>
    <row xmlns:x14ac="http://schemas.microsoft.com/office/spreadsheetml/2009/9/ac" r="90" s="3" customFormat="true" x14ac:dyDescent="0.25">
      <c r="A90" s="416"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c r="IR90" s="122"/>
    </row>
    <row xmlns:x14ac="http://schemas.microsoft.com/office/spreadsheetml/2009/9/ac" r="91" s="3" customFormat="true" x14ac:dyDescent="0.25">
      <c r="A91" s="416"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c r="IR91" s="122"/>
    </row>
    <row xmlns:x14ac="http://schemas.microsoft.com/office/spreadsheetml/2009/9/ac" r="92" s="3" customFormat="true" x14ac:dyDescent="0.25">
      <c r="A92" s="416"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c r="IR92" s="122"/>
    </row>
    <row xmlns:x14ac="http://schemas.microsoft.com/office/spreadsheetml/2009/9/ac" r="93" s="3" customFormat="true" x14ac:dyDescent="0.25">
      <c r="A93" s="416"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c r="IR93" s="122"/>
    </row>
    <row xmlns:x14ac="http://schemas.microsoft.com/office/spreadsheetml/2009/9/ac" r="94" s="3" customFormat="true" x14ac:dyDescent="0.25">
      <c r="A94" s="416"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c r="IR94" s="122"/>
    </row>
    <row xmlns:x14ac="http://schemas.microsoft.com/office/spreadsheetml/2009/9/ac" r="95" s="3" customFormat="true" x14ac:dyDescent="0.25">
      <c r="A95" s="416"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c r="IR95" s="122"/>
    </row>
    <row xmlns:x14ac="http://schemas.microsoft.com/office/spreadsheetml/2009/9/ac" r="96" s="3" customFormat="true" x14ac:dyDescent="0.25">
      <c r="A96" s="416"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c r="IR96" s="122"/>
    </row>
    <row xmlns:x14ac="http://schemas.microsoft.com/office/spreadsheetml/2009/9/ac" r="97" s="3" customFormat="true" x14ac:dyDescent="0.25">
      <c r="A97" s="416"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c r="IR97" s="122"/>
    </row>
    <row xmlns:x14ac="http://schemas.microsoft.com/office/spreadsheetml/2009/9/ac" r="98" s="3" customFormat="true" x14ac:dyDescent="0.25">
      <c r="A98" s="416"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c r="IR98" s="122"/>
    </row>
    <row xmlns:x14ac="http://schemas.microsoft.com/office/spreadsheetml/2009/9/ac" r="99" s="3" customFormat="true" x14ac:dyDescent="0.25">
      <c r="A99" s="416"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c r="IR99" s="122"/>
    </row>
    <row xmlns:x14ac="http://schemas.microsoft.com/office/spreadsheetml/2009/9/ac" r="100" s="3" customFormat="true" x14ac:dyDescent="0.25">
      <c r="A100" s="416"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c r="IR100" s="122"/>
    </row>
    <row xmlns:x14ac="http://schemas.microsoft.com/office/spreadsheetml/2009/9/ac" r="101" s="3" customFormat="true" x14ac:dyDescent="0.25">
      <c r="A101" s="416"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c r="IR101" s="122"/>
    </row>
    <row xmlns:x14ac="http://schemas.microsoft.com/office/spreadsheetml/2009/9/ac" r="102" s="3" customFormat="true" x14ac:dyDescent="0.25">
      <c r="A102" s="416"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c r="IR102" s="122"/>
    </row>
    <row xmlns:x14ac="http://schemas.microsoft.com/office/spreadsheetml/2009/9/ac" r="103" s="3" customFormat="true" x14ac:dyDescent="0.25">
      <c r="A103" s="416"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c r="IR103" s="122"/>
    </row>
    <row xmlns:x14ac="http://schemas.microsoft.com/office/spreadsheetml/2009/9/ac" r="104" s="3" customFormat="true" x14ac:dyDescent="0.25">
      <c r="A104" s="416"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c r="IR104" s="122"/>
    </row>
    <row xmlns:x14ac="http://schemas.microsoft.com/office/spreadsheetml/2009/9/ac" r="105" s="3" customFormat="true" x14ac:dyDescent="0.25">
      <c r="A105" s="416"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c r="IR105" s="122"/>
    </row>
    <row xmlns:x14ac="http://schemas.microsoft.com/office/spreadsheetml/2009/9/ac" r="106" s="3" customFormat="true" x14ac:dyDescent="0.25">
      <c r="A106" s="416"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c r="IR106" s="122"/>
    </row>
    <row xmlns:x14ac="http://schemas.microsoft.com/office/spreadsheetml/2009/9/ac" r="107" s="3" customFormat="true" x14ac:dyDescent="0.25">
      <c r="A107" s="416"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c r="IR107" s="122"/>
    </row>
    <row xmlns:x14ac="http://schemas.microsoft.com/office/spreadsheetml/2009/9/ac" r="108" s="3" customFormat="true" x14ac:dyDescent="0.25">
      <c r="A108" s="416"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c r="IR108" s="122"/>
    </row>
    <row xmlns:x14ac="http://schemas.microsoft.com/office/spreadsheetml/2009/9/ac" r="109" s="3" customFormat="true" x14ac:dyDescent="0.25">
      <c r="A109" s="416"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c r="IR109" s="122"/>
    </row>
    <row xmlns:x14ac="http://schemas.microsoft.com/office/spreadsheetml/2009/9/ac" r="110" s="3" customFormat="true" x14ac:dyDescent="0.25">
      <c r="A110" s="416"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c r="IR110" s="122"/>
    </row>
    <row xmlns:x14ac="http://schemas.microsoft.com/office/spreadsheetml/2009/9/ac" r="111" s="3" customFormat="true" x14ac:dyDescent="0.25">
      <c r="A111" s="416"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c r="IR111" s="122"/>
    </row>
    <row xmlns:x14ac="http://schemas.microsoft.com/office/spreadsheetml/2009/9/ac" r="112" s="3" customFormat="true" x14ac:dyDescent="0.25">
      <c r="A112" s="416"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c r="IR112" s="122"/>
    </row>
    <row xmlns:x14ac="http://schemas.microsoft.com/office/spreadsheetml/2009/9/ac" r="113" s="3" customFormat="true" x14ac:dyDescent="0.25">
      <c r="A113" s="416"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c r="IR113" s="122"/>
    </row>
    <row xmlns:x14ac="http://schemas.microsoft.com/office/spreadsheetml/2009/9/ac" r="114" s="3" customFormat="true" x14ac:dyDescent="0.25">
      <c r="A114" s="416"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c r="IR114" s="122"/>
    </row>
    <row xmlns:x14ac="http://schemas.microsoft.com/office/spreadsheetml/2009/9/ac" r="115" s="3" customFormat="true" x14ac:dyDescent="0.25">
      <c r="A115" s="416"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c r="IR115" s="122"/>
    </row>
    <row xmlns:x14ac="http://schemas.microsoft.com/office/spreadsheetml/2009/9/ac" r="116" s="3" customFormat="true" x14ac:dyDescent="0.25">
      <c r="A116" s="416"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c r="IR116" s="122"/>
    </row>
    <row xmlns:x14ac="http://schemas.microsoft.com/office/spreadsheetml/2009/9/ac" r="117" s="3" customFormat="true" x14ac:dyDescent="0.25">
      <c r="A117" s="416"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c r="IR117" s="122"/>
    </row>
    <row xmlns:x14ac="http://schemas.microsoft.com/office/spreadsheetml/2009/9/ac" r="118" s="3" customFormat="true" x14ac:dyDescent="0.25">
      <c r="A118" s="416"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c r="IR118" s="122"/>
    </row>
    <row xmlns:x14ac="http://schemas.microsoft.com/office/spreadsheetml/2009/9/ac" r="119" s="3" customFormat="true" x14ac:dyDescent="0.25">
      <c r="A119" s="416"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c r="IR119" s="122"/>
    </row>
    <row xmlns:x14ac="http://schemas.microsoft.com/office/spreadsheetml/2009/9/ac" r="120" s="3" customFormat="true" x14ac:dyDescent="0.25">
      <c r="A120" s="416"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c r="IR120" s="122"/>
    </row>
    <row xmlns:x14ac="http://schemas.microsoft.com/office/spreadsheetml/2009/9/ac" r="121" s="3" customFormat="true" x14ac:dyDescent="0.25">
      <c r="A121" s="416"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c r="IR121" s="122"/>
    </row>
    <row xmlns:x14ac="http://schemas.microsoft.com/office/spreadsheetml/2009/9/ac" r="122" s="3" customFormat="true" x14ac:dyDescent="0.25">
      <c r="A122" s="416"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c r="IR122" s="122"/>
    </row>
    <row xmlns:x14ac="http://schemas.microsoft.com/office/spreadsheetml/2009/9/ac" r="123" s="3" customFormat="true" x14ac:dyDescent="0.25">
      <c r="A123" s="416"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c r="IR123" s="122"/>
    </row>
    <row xmlns:x14ac="http://schemas.microsoft.com/office/spreadsheetml/2009/9/ac" r="124" s="3" customFormat="true" x14ac:dyDescent="0.25">
      <c r="A124" s="416"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c r="IR124" s="122"/>
    </row>
    <row xmlns:x14ac="http://schemas.microsoft.com/office/spreadsheetml/2009/9/ac" r="125" s="3" customFormat="true" x14ac:dyDescent="0.25">
      <c r="A125" s="416"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c r="IR125" s="122"/>
    </row>
    <row xmlns:x14ac="http://schemas.microsoft.com/office/spreadsheetml/2009/9/ac" r="126" s="3" customFormat="true" x14ac:dyDescent="0.25">
      <c r="A126" s="416"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c r="IR126" s="122"/>
    </row>
    <row xmlns:x14ac="http://schemas.microsoft.com/office/spreadsheetml/2009/9/ac" r="127" s="3" customFormat="true" x14ac:dyDescent="0.25">
      <c r="A127" s="416"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c r="IR127" s="122"/>
    </row>
    <row xmlns:x14ac="http://schemas.microsoft.com/office/spreadsheetml/2009/9/ac" r="128" s="3" customFormat="true" x14ac:dyDescent="0.25">
      <c r="A128" s="416"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c r="IR128" s="122"/>
    </row>
    <row xmlns:x14ac="http://schemas.microsoft.com/office/spreadsheetml/2009/9/ac" r="129" s="3" customFormat="true" x14ac:dyDescent="0.25">
      <c r="A129" s="416"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c r="IR129" s="122"/>
    </row>
    <row xmlns:x14ac="http://schemas.microsoft.com/office/spreadsheetml/2009/9/ac" r="130" s="3" customFormat="true" x14ac:dyDescent="0.25">
      <c r="A130" s="416"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c r="IR130" s="122"/>
    </row>
    <row xmlns:x14ac="http://schemas.microsoft.com/office/spreadsheetml/2009/9/ac" r="131" s="3" customFormat="true" x14ac:dyDescent="0.25">
      <c r="A131" s="416"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c r="IR131" s="122"/>
    </row>
    <row xmlns:x14ac="http://schemas.microsoft.com/office/spreadsheetml/2009/9/ac" r="132" s="3" customFormat="true" x14ac:dyDescent="0.25">
      <c r="A132" s="416"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c r="IR132" s="122"/>
    </row>
    <row xmlns:x14ac="http://schemas.microsoft.com/office/spreadsheetml/2009/9/ac" r="133" s="3" customFormat="true" x14ac:dyDescent="0.25">
      <c r="A133" s="416"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c r="IR133" s="122"/>
    </row>
    <row xmlns:x14ac="http://schemas.microsoft.com/office/spreadsheetml/2009/9/ac" r="134" s="3" customFormat="true" x14ac:dyDescent="0.25">
      <c r="A134" s="416"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c r="IR134" s="122"/>
    </row>
    <row xmlns:x14ac="http://schemas.microsoft.com/office/spreadsheetml/2009/9/ac" r="135" s="3" customFormat="true" x14ac:dyDescent="0.25">
      <c r="A135" s="416"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c r="IR135" s="122"/>
    </row>
    <row xmlns:x14ac="http://schemas.microsoft.com/office/spreadsheetml/2009/9/ac" r="136" s="3" customFormat="true" x14ac:dyDescent="0.25">
      <c r="A136" s="416"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c r="IR136" s="122"/>
    </row>
    <row xmlns:x14ac="http://schemas.microsoft.com/office/spreadsheetml/2009/9/ac" r="137" s="3" customFormat="true" x14ac:dyDescent="0.25">
      <c r="A137" s="416"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c r="IR137" s="122"/>
    </row>
    <row xmlns:x14ac="http://schemas.microsoft.com/office/spreadsheetml/2009/9/ac" r="138" s="3" customFormat="true" x14ac:dyDescent="0.25">
      <c r="A138" s="416"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c r="IR138" s="122"/>
    </row>
    <row xmlns:x14ac="http://schemas.microsoft.com/office/spreadsheetml/2009/9/ac" r="139" s="3" customFormat="true" x14ac:dyDescent="0.25">
      <c r="A139" s="416"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c r="IR139" s="122"/>
    </row>
    <row xmlns:x14ac="http://schemas.microsoft.com/office/spreadsheetml/2009/9/ac" r="140" s="3" customFormat="true" x14ac:dyDescent="0.25">
      <c r="A140" s="416"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c r="IR140" s="122"/>
    </row>
    <row xmlns:x14ac="http://schemas.microsoft.com/office/spreadsheetml/2009/9/ac" r="141" s="3" customFormat="true" x14ac:dyDescent="0.25">
      <c r="A141" s="416"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c r="IR141" s="122"/>
    </row>
    <row xmlns:x14ac="http://schemas.microsoft.com/office/spreadsheetml/2009/9/ac" r="142" s="3" customFormat="true" x14ac:dyDescent="0.25">
      <c r="A142" s="416"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c r="IR142" s="122"/>
    </row>
    <row xmlns:x14ac="http://schemas.microsoft.com/office/spreadsheetml/2009/9/ac" r="143" s="3" customFormat="true" x14ac:dyDescent="0.25">
      <c r="A143" s="416"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c r="IR143" s="122"/>
    </row>
    <row xmlns:x14ac="http://schemas.microsoft.com/office/spreadsheetml/2009/9/ac" r="144" s="3" customFormat="true" x14ac:dyDescent="0.25">
      <c r="A144" s="416"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c r="IR144" s="122"/>
    </row>
    <row xmlns:x14ac="http://schemas.microsoft.com/office/spreadsheetml/2009/9/ac" r="145" s="3" customFormat="true" x14ac:dyDescent="0.25">
      <c r="A145" s="416"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c r="IR145" s="122"/>
    </row>
    <row xmlns:x14ac="http://schemas.microsoft.com/office/spreadsheetml/2009/9/ac" r="146" s="3" customFormat="true" x14ac:dyDescent="0.25">
      <c r="A146" s="416"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c r="IR146" s="122"/>
    </row>
    <row xmlns:x14ac="http://schemas.microsoft.com/office/spreadsheetml/2009/9/ac" r="147" s="3" customFormat="true" x14ac:dyDescent="0.25">
      <c r="A147" s="416"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c r="IR147" s="122"/>
    </row>
    <row xmlns:x14ac="http://schemas.microsoft.com/office/spreadsheetml/2009/9/ac" r="148" s="3" customFormat="true" x14ac:dyDescent="0.25">
      <c r="A148" s="416"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c r="IR148" s="122"/>
    </row>
    <row xmlns:x14ac="http://schemas.microsoft.com/office/spreadsheetml/2009/9/ac" r="149" s="3" customFormat="true" x14ac:dyDescent="0.25">
      <c r="A149" s="416"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c r="IR149" s="122"/>
    </row>
    <row xmlns:x14ac="http://schemas.microsoft.com/office/spreadsheetml/2009/9/ac" r="150" s="3" customFormat="true" x14ac:dyDescent="0.25">
      <c r="A150" s="416"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c r="IR150" s="122"/>
    </row>
    <row xmlns:x14ac="http://schemas.microsoft.com/office/spreadsheetml/2009/9/ac" r="151" s="3" customFormat="true" x14ac:dyDescent="0.25">
      <c r="A151" s="416"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c r="IR151" s="122"/>
    </row>
    <row xmlns:x14ac="http://schemas.microsoft.com/office/spreadsheetml/2009/9/ac" r="152" s="3" customFormat="true" x14ac:dyDescent="0.25">
      <c r="A152" s="414"/>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c r="IR152" s="122"/>
    </row>
    <row xmlns:x14ac="http://schemas.microsoft.com/office/spreadsheetml/2009/9/ac" r="153" s="3" customFormat="true" x14ac:dyDescent="0.25">
      <c r="A153" s="414"/>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c r="IR153" s="122"/>
    </row>
    <row xmlns:x14ac="http://schemas.microsoft.com/office/spreadsheetml/2009/9/ac" r="154" s="3" customFormat="true" x14ac:dyDescent="0.25">
      <c r="A154" s="414"/>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c r="IR154" s="122"/>
    </row>
    <row xmlns:x14ac="http://schemas.microsoft.com/office/spreadsheetml/2009/9/ac" r="155" s="3" customFormat="true" x14ac:dyDescent="0.25">
      <c r="A155" s="414"/>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c r="IR155" s="122"/>
    </row>
    <row xmlns:x14ac="http://schemas.microsoft.com/office/spreadsheetml/2009/9/ac" r="156" s="3" customFormat="true" x14ac:dyDescent="0.25">
      <c r="A156" s="414"/>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c r="IR156" s="122"/>
    </row>
    <row xmlns:x14ac="http://schemas.microsoft.com/office/spreadsheetml/2009/9/ac" r="157" s="3" customFormat="true" x14ac:dyDescent="0.25">
      <c r="A157" s="414"/>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c r="IR157" s="122"/>
    </row>
    <row xmlns:x14ac="http://schemas.microsoft.com/office/spreadsheetml/2009/9/ac" r="158" s="3" customFormat="true" x14ac:dyDescent="0.25">
      <c r="A158" s="414"/>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c r="IR158" s="122"/>
    </row>
    <row xmlns:x14ac="http://schemas.microsoft.com/office/spreadsheetml/2009/9/ac" r="159" s="3" customFormat="true" x14ac:dyDescent="0.25">
      <c r="A159" s="414"/>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c r="IR159" s="122"/>
    </row>
    <row xmlns:x14ac="http://schemas.microsoft.com/office/spreadsheetml/2009/9/ac" r="160" s="3" customFormat="true" x14ac:dyDescent="0.25">
      <c r="A160" s="414"/>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c r="IR160" s="122"/>
    </row>
    <row xmlns:x14ac="http://schemas.microsoft.com/office/spreadsheetml/2009/9/ac" r="161" s="3" customFormat="true" x14ac:dyDescent="0.25">
      <c r="A161" s="414"/>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c r="IR161" s="122"/>
    </row>
    <row xmlns:x14ac="http://schemas.microsoft.com/office/spreadsheetml/2009/9/ac" r="162" s="3" customFormat="true" x14ac:dyDescent="0.25">
      <c r="A162" s="414"/>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c r="IR162" s="122"/>
    </row>
    <row xmlns:x14ac="http://schemas.microsoft.com/office/spreadsheetml/2009/9/ac" r="163" s="3" customFormat="true" x14ac:dyDescent="0.25">
      <c r="A163" s="414"/>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c r="IR163" s="122"/>
    </row>
    <row xmlns:x14ac="http://schemas.microsoft.com/office/spreadsheetml/2009/9/ac" r="164" s="3" customFormat="true" x14ac:dyDescent="0.25">
      <c r="A164" s="414"/>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c r="IR164" s="122"/>
    </row>
    <row xmlns:x14ac="http://schemas.microsoft.com/office/spreadsheetml/2009/9/ac" r="165" s="3" customFormat="true" x14ac:dyDescent="0.25">
      <c r="A165" s="414"/>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c r="IR165" s="122"/>
    </row>
    <row xmlns:x14ac="http://schemas.microsoft.com/office/spreadsheetml/2009/9/ac" r="166" s="3" customFormat="true" x14ac:dyDescent="0.25">
      <c r="A166" s="414"/>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c r="IR166" s="122"/>
    </row>
    <row xmlns:x14ac="http://schemas.microsoft.com/office/spreadsheetml/2009/9/ac" r="167" s="3" customFormat="true" x14ac:dyDescent="0.25">
      <c r="A167" s="414"/>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c r="IR167" s="122"/>
    </row>
    <row xmlns:x14ac="http://schemas.microsoft.com/office/spreadsheetml/2009/9/ac" r="168" s="3" customFormat="true" x14ac:dyDescent="0.25">
      <c r="A168" s="414"/>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c r="IR168" s="122"/>
    </row>
    <row xmlns:x14ac="http://schemas.microsoft.com/office/spreadsheetml/2009/9/ac" r="169" s="3" customFormat="true" x14ac:dyDescent="0.25">
      <c r="A169" s="414"/>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c r="IR169" s="122"/>
    </row>
    <row xmlns:x14ac="http://schemas.microsoft.com/office/spreadsheetml/2009/9/ac" r="170" s="3" customFormat="true" x14ac:dyDescent="0.25">
      <c r="A170" s="414"/>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c r="IR170" s="122"/>
    </row>
    <row xmlns:x14ac="http://schemas.microsoft.com/office/spreadsheetml/2009/9/ac" r="171" s="3" customFormat="true" x14ac:dyDescent="0.25">
      <c r="A171" s="414"/>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c r="IR171" s="122"/>
    </row>
    <row xmlns:x14ac="http://schemas.microsoft.com/office/spreadsheetml/2009/9/ac" r="172" s="3" customFormat="true" x14ac:dyDescent="0.25">
      <c r="A172" s="414"/>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c r="IR172" s="122"/>
    </row>
    <row xmlns:x14ac="http://schemas.microsoft.com/office/spreadsheetml/2009/9/ac" r="173" s="3" customFormat="true" x14ac:dyDescent="0.25">
      <c r="A173" s="414"/>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c r="IR173" s="122"/>
    </row>
    <row xmlns:x14ac="http://schemas.microsoft.com/office/spreadsheetml/2009/9/ac" r="174" s="3" customFormat="true" x14ac:dyDescent="0.25">
      <c r="A174" s="414"/>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c r="IR174" s="122"/>
    </row>
    <row xmlns:x14ac="http://schemas.microsoft.com/office/spreadsheetml/2009/9/ac" r="175" s="3" customFormat="true" x14ac:dyDescent="0.25">
      <c r="A175" s="414"/>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c r="IR175" s="122"/>
    </row>
    <row xmlns:x14ac="http://schemas.microsoft.com/office/spreadsheetml/2009/9/ac" r="176" s="3" customFormat="true" x14ac:dyDescent="0.25">
      <c r="A176" s="414"/>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c r="IR176" s="122"/>
    </row>
    <row xmlns:x14ac="http://schemas.microsoft.com/office/spreadsheetml/2009/9/ac" r="177" s="3" customFormat="true" x14ac:dyDescent="0.25">
      <c r="A177" s="414"/>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c r="IR177" s="122"/>
    </row>
    <row xmlns:x14ac="http://schemas.microsoft.com/office/spreadsheetml/2009/9/ac" r="178" s="3" customFormat="true" x14ac:dyDescent="0.25">
      <c r="A178" s="414"/>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c r="IR178" s="122"/>
    </row>
    <row xmlns:x14ac="http://schemas.microsoft.com/office/spreadsheetml/2009/9/ac" r="179" s="3" customFormat="true" x14ac:dyDescent="0.25">
      <c r="A179" s="414"/>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c r="IR179" s="122"/>
    </row>
    <row xmlns:x14ac="http://schemas.microsoft.com/office/spreadsheetml/2009/9/ac" r="180" s="3" customFormat="true" x14ac:dyDescent="0.25">
      <c r="A180" s="414"/>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c r="IR180" s="122"/>
    </row>
    <row xmlns:x14ac="http://schemas.microsoft.com/office/spreadsheetml/2009/9/ac" r="181" s="3" customFormat="true" x14ac:dyDescent="0.25">
      <c r="A181" s="414"/>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c r="IR181" s="122"/>
    </row>
    <row xmlns:x14ac="http://schemas.microsoft.com/office/spreadsheetml/2009/9/ac" r="182" s="3" customFormat="true" x14ac:dyDescent="0.25">
      <c r="A182" s="414"/>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c r="IR182" s="122"/>
    </row>
    <row xmlns:x14ac="http://schemas.microsoft.com/office/spreadsheetml/2009/9/ac" r="183" s="3" customFormat="true" x14ac:dyDescent="0.25">
      <c r="A183" s="414"/>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c r="IR183" s="122"/>
    </row>
    <row xmlns:x14ac="http://schemas.microsoft.com/office/spreadsheetml/2009/9/ac" r="184" s="3" customFormat="true" x14ac:dyDescent="0.25">
      <c r="A184" s="414"/>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c r="IR184" s="122"/>
    </row>
    <row xmlns:x14ac="http://schemas.microsoft.com/office/spreadsheetml/2009/9/ac" r="185" s="3" customFormat="true" x14ac:dyDescent="0.25">
      <c r="A185" s="414"/>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c r="IR185" s="122"/>
    </row>
    <row xmlns:x14ac="http://schemas.microsoft.com/office/spreadsheetml/2009/9/ac" r="186" s="3" customFormat="true" x14ac:dyDescent="0.25">
      <c r="A186" s="414"/>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c r="IR186" s="122"/>
    </row>
    <row xmlns:x14ac="http://schemas.microsoft.com/office/spreadsheetml/2009/9/ac" r="187" s="3" customFormat="true" x14ac:dyDescent="0.25">
      <c r="A187" s="414"/>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c r="IR187" s="122"/>
    </row>
    <row xmlns:x14ac="http://schemas.microsoft.com/office/spreadsheetml/2009/9/ac" r="188" s="3" customFormat="true" x14ac:dyDescent="0.25">
      <c r="A188" s="414"/>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c r="IR188" s="122"/>
    </row>
    <row xmlns:x14ac="http://schemas.microsoft.com/office/spreadsheetml/2009/9/ac" r="189" s="3" customFormat="true" x14ac:dyDescent="0.25">
      <c r="A189" s="414"/>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c r="IR189" s="122"/>
    </row>
    <row xmlns:x14ac="http://schemas.microsoft.com/office/spreadsheetml/2009/9/ac" r="190" s="3" customFormat="true" x14ac:dyDescent="0.25">
      <c r="A190" s="414"/>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c r="IR190" s="122"/>
    </row>
    <row xmlns:x14ac="http://schemas.microsoft.com/office/spreadsheetml/2009/9/ac" r="191" s="3" customFormat="true" x14ac:dyDescent="0.25">
      <c r="A191" s="414"/>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c r="IR191" s="122"/>
    </row>
    <row xmlns:x14ac="http://schemas.microsoft.com/office/spreadsheetml/2009/9/ac" r="192" s="3" customFormat="true" x14ac:dyDescent="0.25">
      <c r="A192" s="414"/>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c r="IR192" s="122"/>
    </row>
    <row xmlns:x14ac="http://schemas.microsoft.com/office/spreadsheetml/2009/9/ac" r="193" s="3" customFormat="true" x14ac:dyDescent="0.25">
      <c r="A193" s="414"/>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c r="IR193" s="122"/>
    </row>
    <row xmlns:x14ac="http://schemas.microsoft.com/office/spreadsheetml/2009/9/ac" r="194" s="3" customFormat="true" x14ac:dyDescent="0.25">
      <c r="A194" s="414"/>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c r="IR194" s="122"/>
    </row>
    <row xmlns:x14ac="http://schemas.microsoft.com/office/spreadsheetml/2009/9/ac" r="195" s="3" customFormat="true" x14ac:dyDescent="0.25">
      <c r="A195" s="414"/>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c r="IR195" s="122"/>
    </row>
    <row xmlns:x14ac="http://schemas.microsoft.com/office/spreadsheetml/2009/9/ac" r="196" s="3" customFormat="true" x14ac:dyDescent="0.25">
      <c r="A196" s="414"/>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c r="IR196" s="122"/>
    </row>
    <row xmlns:x14ac="http://schemas.microsoft.com/office/spreadsheetml/2009/9/ac" r="197" s="3" customFormat="true" x14ac:dyDescent="0.25">
      <c r="A197" s="414"/>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c r="IR197" s="122"/>
    </row>
    <row xmlns:x14ac="http://schemas.microsoft.com/office/spreadsheetml/2009/9/ac" r="198" s="3" customFormat="true" x14ac:dyDescent="0.25">
      <c r="A198" s="414"/>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c r="IR198" s="122"/>
    </row>
    <row xmlns:x14ac="http://schemas.microsoft.com/office/spreadsheetml/2009/9/ac" r="199" s="3" customFormat="true" x14ac:dyDescent="0.25">
      <c r="A199" s="414"/>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c r="IR199" s="122"/>
    </row>
    <row xmlns:x14ac="http://schemas.microsoft.com/office/spreadsheetml/2009/9/ac" r="200" s="3" customFormat="true" x14ac:dyDescent="0.25">
      <c r="A200" s="414"/>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c r="IR200" s="122"/>
    </row>
    <row xmlns:x14ac="http://schemas.microsoft.com/office/spreadsheetml/2009/9/ac" r="201" s="3" customFormat="true" x14ac:dyDescent="0.25">
      <c r="A201" s="414"/>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c r="IR201" s="122"/>
    </row>
    <row xmlns:x14ac="http://schemas.microsoft.com/office/spreadsheetml/2009/9/ac" r="202" s="3" customFormat="true" x14ac:dyDescent="0.25">
      <c r="A202" s="414"/>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c r="IR202" s="122"/>
    </row>
    <row xmlns:x14ac="http://schemas.microsoft.com/office/spreadsheetml/2009/9/ac" r="203" s="3" customFormat="true" x14ac:dyDescent="0.25">
      <c r="A203" s="414"/>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c r="IR203" s="122"/>
    </row>
    <row xmlns:x14ac="http://schemas.microsoft.com/office/spreadsheetml/2009/9/ac" r="204" s="3" customFormat="true" x14ac:dyDescent="0.25">
      <c r="A204" s="414"/>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c r="IR204" s="122"/>
    </row>
    <row xmlns:x14ac="http://schemas.microsoft.com/office/spreadsheetml/2009/9/ac" r="205" s="3" customFormat="true" x14ac:dyDescent="0.25">
      <c r="A205" s="414"/>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c r="IR205" s="122"/>
    </row>
    <row xmlns:x14ac="http://schemas.microsoft.com/office/spreadsheetml/2009/9/ac" r="206" s="3" customFormat="true" x14ac:dyDescent="0.25">
      <c r="A206" s="414"/>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c r="IR206" s="122"/>
    </row>
    <row xmlns:x14ac="http://schemas.microsoft.com/office/spreadsheetml/2009/9/ac" r="207" s="3" customFormat="true" x14ac:dyDescent="0.25">
      <c r="A207" s="414"/>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c r="IR207" s="122"/>
    </row>
    <row xmlns:x14ac="http://schemas.microsoft.com/office/spreadsheetml/2009/9/ac" r="208" s="3" customFormat="true" x14ac:dyDescent="0.25">
      <c r="A208" s="414"/>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c r="IR208" s="122"/>
    </row>
    <row xmlns:x14ac="http://schemas.microsoft.com/office/spreadsheetml/2009/9/ac" r="209" s="3" customFormat="true" x14ac:dyDescent="0.25">
      <c r="A209" s="414"/>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c r="IR209" s="122"/>
    </row>
    <row xmlns:x14ac="http://schemas.microsoft.com/office/spreadsheetml/2009/9/ac" r="210" s="3" customFormat="true" x14ac:dyDescent="0.25">
      <c r="A210" s="414"/>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c r="IR210" s="122"/>
    </row>
    <row xmlns:x14ac="http://schemas.microsoft.com/office/spreadsheetml/2009/9/ac" r="211" s="3" customFormat="true" x14ac:dyDescent="0.25">
      <c r="A211" s="414"/>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c r="IR211" s="122"/>
    </row>
    <row xmlns:x14ac="http://schemas.microsoft.com/office/spreadsheetml/2009/9/ac" r="212" s="3" customFormat="true" x14ac:dyDescent="0.25">
      <c r="A212" s="414"/>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c r="IR212" s="122"/>
    </row>
    <row xmlns:x14ac="http://schemas.microsoft.com/office/spreadsheetml/2009/9/ac" r="213" s="3" customFormat="true" x14ac:dyDescent="0.25">
      <c r="A213" s="414"/>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c r="IR213" s="122"/>
    </row>
    <row xmlns:x14ac="http://schemas.microsoft.com/office/spreadsheetml/2009/9/ac" r="214" s="3" customFormat="true" x14ac:dyDescent="0.25">
      <c r="A214" s="414"/>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c r="IR214" s="122"/>
    </row>
    <row xmlns:x14ac="http://schemas.microsoft.com/office/spreadsheetml/2009/9/ac" r="215" s="3" customFormat="true" x14ac:dyDescent="0.25">
      <c r="A215" s="414"/>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c r="IR215" s="122"/>
    </row>
    <row xmlns:x14ac="http://schemas.microsoft.com/office/spreadsheetml/2009/9/ac" r="216" s="3" customFormat="true" x14ac:dyDescent="0.25">
      <c r="A216" s="414"/>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c r="IR216" s="122"/>
    </row>
    <row xmlns:x14ac="http://schemas.microsoft.com/office/spreadsheetml/2009/9/ac" r="217" s="3" customFormat="true" x14ac:dyDescent="0.25">
      <c r="A217" s="414"/>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c r="IR217" s="122"/>
    </row>
    <row xmlns:x14ac="http://schemas.microsoft.com/office/spreadsheetml/2009/9/ac" r="218" s="3" customFormat="true" x14ac:dyDescent="0.25">
      <c r="A218" s="414"/>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c r="IR218" s="122"/>
    </row>
    <row xmlns:x14ac="http://schemas.microsoft.com/office/spreadsheetml/2009/9/ac" r="219" s="3" customFormat="true" x14ac:dyDescent="0.25">
      <c r="A219" s="414"/>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c r="IR219" s="122"/>
    </row>
    <row xmlns:x14ac="http://schemas.microsoft.com/office/spreadsheetml/2009/9/ac" r="220" s="3" customFormat="true" x14ac:dyDescent="0.25">
      <c r="A220" s="414"/>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c r="IR220" s="122"/>
    </row>
    <row xmlns:x14ac="http://schemas.microsoft.com/office/spreadsheetml/2009/9/ac" r="221" s="3" customFormat="true" x14ac:dyDescent="0.25">
      <c r="A221" s="414"/>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c r="IR221" s="122"/>
    </row>
    <row xmlns:x14ac="http://schemas.microsoft.com/office/spreadsheetml/2009/9/ac" r="222" s="3" customFormat="true" x14ac:dyDescent="0.25">
      <c r="A222" s="414"/>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c r="IR222" s="122"/>
    </row>
    <row xmlns:x14ac="http://schemas.microsoft.com/office/spreadsheetml/2009/9/ac" r="223" s="3" customFormat="true" x14ac:dyDescent="0.25">
      <c r="A223" s="414"/>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c r="IR223" s="122"/>
    </row>
    <row xmlns:x14ac="http://schemas.microsoft.com/office/spreadsheetml/2009/9/ac" r="224" s="3" customFormat="true" x14ac:dyDescent="0.25">
      <c r="A224" s="414"/>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c r="IR224" s="122"/>
    </row>
    <row xmlns:x14ac="http://schemas.microsoft.com/office/spreadsheetml/2009/9/ac" r="225" s="3" customFormat="true" x14ac:dyDescent="0.25">
      <c r="A225" s="414"/>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c r="IR225" s="122"/>
    </row>
    <row xmlns:x14ac="http://schemas.microsoft.com/office/spreadsheetml/2009/9/ac" r="226" s="3" customFormat="true" x14ac:dyDescent="0.25">
      <c r="A226" s="414"/>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c r="IR226" s="122"/>
    </row>
    <row xmlns:x14ac="http://schemas.microsoft.com/office/spreadsheetml/2009/9/ac" r="227" s="3" customFormat="true" x14ac:dyDescent="0.25">
      <c r="A227" s="414"/>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c r="IR227" s="122"/>
    </row>
    <row xmlns:x14ac="http://schemas.microsoft.com/office/spreadsheetml/2009/9/ac" r="228" s="3" customFormat="true" x14ac:dyDescent="0.25">
      <c r="A228" s="414"/>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c r="IR228" s="122"/>
    </row>
    <row xmlns:x14ac="http://schemas.microsoft.com/office/spreadsheetml/2009/9/ac" r="229" s="3" customFormat="true" x14ac:dyDescent="0.25">
      <c r="A229" s="414"/>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c r="IR229" s="122"/>
    </row>
    <row xmlns:x14ac="http://schemas.microsoft.com/office/spreadsheetml/2009/9/ac" r="230" s="3" customFormat="true" x14ac:dyDescent="0.25">
      <c r="A230" s="414"/>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c r="IR230" s="122"/>
    </row>
    <row xmlns:x14ac="http://schemas.microsoft.com/office/spreadsheetml/2009/9/ac" r="231" s="3" customFormat="true" x14ac:dyDescent="0.25">
      <c r="A231" s="414"/>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c r="IR231" s="122"/>
    </row>
    <row xmlns:x14ac="http://schemas.microsoft.com/office/spreadsheetml/2009/9/ac" r="232" s="3" customFormat="true" x14ac:dyDescent="0.25">
      <c r="A232" s="414"/>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c r="IR232" s="122"/>
    </row>
    <row xmlns:x14ac="http://schemas.microsoft.com/office/spreadsheetml/2009/9/ac" r="233" s="3" customFormat="true" x14ac:dyDescent="0.25">
      <c r="A233" s="414"/>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c r="IR233" s="122"/>
    </row>
    <row xmlns:x14ac="http://schemas.microsoft.com/office/spreadsheetml/2009/9/ac" r="234" s="3" customFormat="true" x14ac:dyDescent="0.25">
      <c r="A234" s="414"/>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c r="IR234" s="122"/>
    </row>
    <row xmlns:x14ac="http://schemas.microsoft.com/office/spreadsheetml/2009/9/ac" r="235" s="3" customFormat="true" x14ac:dyDescent="0.25">
      <c r="A235" s="414"/>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c r="IR235" s="122"/>
    </row>
    <row xmlns:x14ac="http://schemas.microsoft.com/office/spreadsheetml/2009/9/ac" r="236" s="3" customFormat="true" x14ac:dyDescent="0.25">
      <c r="A236" s="414"/>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c r="IR236" s="122"/>
    </row>
    <row xmlns:x14ac="http://schemas.microsoft.com/office/spreadsheetml/2009/9/ac" r="237" s="3" customFormat="true" x14ac:dyDescent="0.25">
      <c r="A237" s="414"/>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c r="IR237" s="122"/>
    </row>
    <row xmlns:x14ac="http://schemas.microsoft.com/office/spreadsheetml/2009/9/ac" r="238" s="3" customFormat="true" x14ac:dyDescent="0.25">
      <c r="A238" s="414"/>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c r="IR238" s="122"/>
    </row>
    <row xmlns:x14ac="http://schemas.microsoft.com/office/spreadsheetml/2009/9/ac" r="239" s="3" customFormat="true" x14ac:dyDescent="0.25">
      <c r="A239" s="414"/>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c r="IR239" s="122"/>
    </row>
    <row xmlns:x14ac="http://schemas.microsoft.com/office/spreadsheetml/2009/9/ac" r="240" s="3" customFormat="true" x14ac:dyDescent="0.25">
      <c r="A240" s="414"/>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c r="IR240" s="122"/>
    </row>
    <row xmlns:x14ac="http://schemas.microsoft.com/office/spreadsheetml/2009/9/ac" r="241" s="3" customFormat="true" x14ac:dyDescent="0.25">
      <c r="A241" s="414"/>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c r="IR241" s="122"/>
    </row>
    <row xmlns:x14ac="http://schemas.microsoft.com/office/spreadsheetml/2009/9/ac" r="242" s="3" customFormat="true" x14ac:dyDescent="0.25">
      <c r="A242" s="414"/>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c r="IR242" s="122"/>
    </row>
    <row xmlns:x14ac="http://schemas.microsoft.com/office/spreadsheetml/2009/9/ac" r="243" s="3" customFormat="true" x14ac:dyDescent="0.25">
      <c r="A243" s="414"/>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c r="IR243" s="122"/>
    </row>
    <row xmlns:x14ac="http://schemas.microsoft.com/office/spreadsheetml/2009/9/ac" r="244" s="3" customFormat="true" x14ac:dyDescent="0.25">
      <c r="A244" s="414"/>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c r="IR244" s="122"/>
    </row>
    <row xmlns:x14ac="http://schemas.microsoft.com/office/spreadsheetml/2009/9/ac" r="245" s="3" customFormat="true" x14ac:dyDescent="0.25">
      <c r="A245" s="414"/>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c r="IR245" s="122"/>
    </row>
    <row xmlns:x14ac="http://schemas.microsoft.com/office/spreadsheetml/2009/9/ac" r="246" s="3" customFormat="true" x14ac:dyDescent="0.25">
      <c r="A246" s="414"/>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c r="IR246" s="122"/>
    </row>
    <row xmlns:x14ac="http://schemas.microsoft.com/office/spreadsheetml/2009/9/ac" r="247" s="3" customFormat="true" x14ac:dyDescent="0.25">
      <c r="A247" s="414"/>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c r="IR247" s="122"/>
    </row>
    <row xmlns:x14ac="http://schemas.microsoft.com/office/spreadsheetml/2009/9/ac" r="248" s="3" customFormat="true" x14ac:dyDescent="0.25">
      <c r="A248" s="414"/>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c r="IR248" s="122"/>
    </row>
    <row xmlns:x14ac="http://schemas.microsoft.com/office/spreadsheetml/2009/9/ac" r="249" s="3" customFormat="true" x14ac:dyDescent="0.25">
      <c r="A249" s="414"/>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c r="IR249" s="122"/>
    </row>
    <row xmlns:x14ac="http://schemas.microsoft.com/office/spreadsheetml/2009/9/ac" r="250" s="3" customFormat="true" x14ac:dyDescent="0.25">
      <c r="A250" s="414"/>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c r="IR250" s="122"/>
    </row>
    <row xmlns:x14ac="http://schemas.microsoft.com/office/spreadsheetml/2009/9/ac" r="251" s="3" customFormat="true" x14ac:dyDescent="0.25">
      <c r="A251" s="414"/>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c r="IR251" s="122"/>
    </row>
    <row xmlns:x14ac="http://schemas.microsoft.com/office/spreadsheetml/2009/9/ac" r="252" s="3" customFormat="true" x14ac:dyDescent="0.25">
      <c r="A252" s="414"/>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c r="IR252" s="122"/>
    </row>
    <row xmlns:x14ac="http://schemas.microsoft.com/office/spreadsheetml/2009/9/ac" r="253" s="3" customFormat="true" x14ac:dyDescent="0.25">
      <c r="A253" s="414"/>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c r="IR253" s="122"/>
    </row>
    <row xmlns:x14ac="http://schemas.microsoft.com/office/spreadsheetml/2009/9/ac" r="254" s="3" customFormat="true" x14ac:dyDescent="0.25">
      <c r="A254" s="414"/>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c r="IR254" s="122"/>
    </row>
    <row xmlns:x14ac="http://schemas.microsoft.com/office/spreadsheetml/2009/9/ac" r="255" s="3" customFormat="true" x14ac:dyDescent="0.25">
      <c r="A255" s="414"/>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c r="IR255" s="122"/>
    </row>
    <row xmlns:x14ac="http://schemas.microsoft.com/office/spreadsheetml/2009/9/ac" r="256" s="3" customFormat="true" x14ac:dyDescent="0.25">
      <c r="A256" s="414"/>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c r="IR256" s="122"/>
    </row>
    <row xmlns:x14ac="http://schemas.microsoft.com/office/spreadsheetml/2009/9/ac" r="257" s="3" customFormat="true" x14ac:dyDescent="0.25">
      <c r="A257" s="414"/>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c r="IR257" s="122"/>
    </row>
    <row xmlns:x14ac="http://schemas.microsoft.com/office/spreadsheetml/2009/9/ac" r="258" s="3" customFormat="true" x14ac:dyDescent="0.25">
      <c r="A258" s="414"/>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c r="IR258" s="122"/>
    </row>
    <row xmlns:x14ac="http://schemas.microsoft.com/office/spreadsheetml/2009/9/ac" r="259" s="3" customFormat="true" x14ac:dyDescent="0.25">
      <c r="A259" s="414"/>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c r="IR259" s="122"/>
    </row>
    <row xmlns:x14ac="http://schemas.microsoft.com/office/spreadsheetml/2009/9/ac" r="260" s="3" customFormat="true" x14ac:dyDescent="0.25">
      <c r="A260" s="414"/>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c r="IR260" s="122"/>
    </row>
    <row xmlns:x14ac="http://schemas.microsoft.com/office/spreadsheetml/2009/9/ac" r="261" s="3" customFormat="true" x14ac:dyDescent="0.25">
      <c r="A261" s="414"/>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c r="IR261" s="122"/>
    </row>
    <row xmlns:x14ac="http://schemas.microsoft.com/office/spreadsheetml/2009/9/ac" r="262" s="3" customFormat="true" x14ac:dyDescent="0.25">
      <c r="A262" s="414"/>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c r="IR262" s="122"/>
    </row>
    <row xmlns:x14ac="http://schemas.microsoft.com/office/spreadsheetml/2009/9/ac" r="263" s="3" customFormat="true" x14ac:dyDescent="0.25">
      <c r="A263" s="414"/>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c r="IR263" s="122"/>
    </row>
    <row xmlns:x14ac="http://schemas.microsoft.com/office/spreadsheetml/2009/9/ac" r="264" s="3" customFormat="true" x14ac:dyDescent="0.25">
      <c r="A264" s="414"/>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c r="IR264" s="122"/>
    </row>
    <row xmlns:x14ac="http://schemas.microsoft.com/office/spreadsheetml/2009/9/ac" r="265" s="3" customFormat="true" x14ac:dyDescent="0.25">
      <c r="A265" s="414"/>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c r="IR265" s="122"/>
    </row>
    <row xmlns:x14ac="http://schemas.microsoft.com/office/spreadsheetml/2009/9/ac" r="266" s="3" customFormat="true" x14ac:dyDescent="0.25">
      <c r="A266" s="414"/>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c r="IR266" s="122"/>
    </row>
    <row xmlns:x14ac="http://schemas.microsoft.com/office/spreadsheetml/2009/9/ac" r="267" s="3" customFormat="true" x14ac:dyDescent="0.25">
      <c r="A267" s="414"/>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c r="IR267" s="122"/>
    </row>
    <row xmlns:x14ac="http://schemas.microsoft.com/office/spreadsheetml/2009/9/ac" r="268" s="3" customFormat="true" x14ac:dyDescent="0.25">
      <c r="A268" s="414"/>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c r="IR268" s="122"/>
    </row>
    <row xmlns:x14ac="http://schemas.microsoft.com/office/spreadsheetml/2009/9/ac" r="269" s="3" customFormat="true" x14ac:dyDescent="0.25">
      <c r="A269" s="414"/>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c r="IR269" s="122"/>
    </row>
    <row xmlns:x14ac="http://schemas.microsoft.com/office/spreadsheetml/2009/9/ac" r="270" s="3" customFormat="true" x14ac:dyDescent="0.25">
      <c r="A270" s="414"/>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c r="IR270" s="122"/>
    </row>
    <row xmlns:x14ac="http://schemas.microsoft.com/office/spreadsheetml/2009/9/ac" r="271" s="3" customFormat="true" x14ac:dyDescent="0.25">
      <c r="A271" s="414"/>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c r="IR271" s="122"/>
    </row>
    <row xmlns:x14ac="http://schemas.microsoft.com/office/spreadsheetml/2009/9/ac" r="272" s="3" customFormat="true" x14ac:dyDescent="0.25">
      <c r="A272" s="414"/>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c r="IR272" s="122"/>
    </row>
    <row xmlns:x14ac="http://schemas.microsoft.com/office/spreadsheetml/2009/9/ac" r="273" s="3" customFormat="true" x14ac:dyDescent="0.25">
      <c r="A273" s="414"/>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c r="IR273" s="122"/>
    </row>
    <row xmlns:x14ac="http://schemas.microsoft.com/office/spreadsheetml/2009/9/ac" r="274" s="3" customFormat="true" x14ac:dyDescent="0.25">
      <c r="A274" s="414"/>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c r="IR274" s="122"/>
    </row>
    <row xmlns:x14ac="http://schemas.microsoft.com/office/spreadsheetml/2009/9/ac" r="275" s="3" customFormat="true" x14ac:dyDescent="0.25">
      <c r="A275" s="414"/>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c r="IR275" s="122"/>
    </row>
    <row xmlns:x14ac="http://schemas.microsoft.com/office/spreadsheetml/2009/9/ac" r="276" s="3" customFormat="true" x14ac:dyDescent="0.25">
      <c r="A276" s="414"/>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c r="IR276" s="122"/>
    </row>
    <row xmlns:x14ac="http://schemas.microsoft.com/office/spreadsheetml/2009/9/ac" r="277" s="3" customFormat="true" x14ac:dyDescent="0.25">
      <c r="A277" s="414"/>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c r="IR277" s="122"/>
    </row>
    <row xmlns:x14ac="http://schemas.microsoft.com/office/spreadsheetml/2009/9/ac" r="278" s="3" customFormat="true" x14ac:dyDescent="0.25">
      <c r="A278" s="414"/>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c r="IR278" s="122"/>
    </row>
    <row xmlns:x14ac="http://schemas.microsoft.com/office/spreadsheetml/2009/9/ac" r="279" s="3" customFormat="true" x14ac:dyDescent="0.25">
      <c r="A279" s="414"/>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c r="IR279" s="122"/>
    </row>
    <row xmlns:x14ac="http://schemas.microsoft.com/office/spreadsheetml/2009/9/ac" r="280" s="3" customFormat="true" x14ac:dyDescent="0.25">
      <c r="A280" s="414"/>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c r="IR280" s="122"/>
    </row>
    <row xmlns:x14ac="http://schemas.microsoft.com/office/spreadsheetml/2009/9/ac" r="281" s="3" customFormat="true" x14ac:dyDescent="0.25">
      <c r="A281" s="414"/>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c r="IR281" s="122"/>
    </row>
    <row xmlns:x14ac="http://schemas.microsoft.com/office/spreadsheetml/2009/9/ac" r="282" s="3" customFormat="true" x14ac:dyDescent="0.25">
      <c r="A282" s="414"/>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c r="IR282" s="122"/>
    </row>
    <row xmlns:x14ac="http://schemas.microsoft.com/office/spreadsheetml/2009/9/ac" r="283" s="3" customFormat="true" x14ac:dyDescent="0.25">
      <c r="A283" s="414"/>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c r="IR283" s="122"/>
    </row>
    <row xmlns:x14ac="http://schemas.microsoft.com/office/spreadsheetml/2009/9/ac" r="284" s="3" customFormat="true" x14ac:dyDescent="0.25">
      <c r="A284" s="414"/>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c r="IR284" s="122"/>
    </row>
    <row xmlns:x14ac="http://schemas.microsoft.com/office/spreadsheetml/2009/9/ac" r="285" s="3" customFormat="true" x14ac:dyDescent="0.25">
      <c r="A285" s="414"/>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c r="IR285" s="122"/>
    </row>
    <row xmlns:x14ac="http://schemas.microsoft.com/office/spreadsheetml/2009/9/ac" r="286" s="3" customFormat="true" x14ac:dyDescent="0.25">
      <c r="A286" s="414"/>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c r="IR286" s="122"/>
    </row>
    <row xmlns:x14ac="http://schemas.microsoft.com/office/spreadsheetml/2009/9/ac" r="287" s="3" customFormat="true" x14ac:dyDescent="0.25">
      <c r="A287" s="414"/>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c r="IR287" s="122"/>
    </row>
    <row xmlns:x14ac="http://schemas.microsoft.com/office/spreadsheetml/2009/9/ac" r="288" s="3" customFormat="true" x14ac:dyDescent="0.25">
      <c r="A288" s="414"/>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c r="IR288" s="122"/>
    </row>
    <row xmlns:x14ac="http://schemas.microsoft.com/office/spreadsheetml/2009/9/ac" r="289" s="3" customFormat="true" x14ac:dyDescent="0.25">
      <c r="A289" s="414"/>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c r="IR289" s="122"/>
    </row>
    <row xmlns:x14ac="http://schemas.microsoft.com/office/spreadsheetml/2009/9/ac" r="290" s="3" customFormat="true" x14ac:dyDescent="0.25">
      <c r="A290" s="414"/>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c r="IR290" s="122"/>
    </row>
    <row xmlns:x14ac="http://schemas.microsoft.com/office/spreadsheetml/2009/9/ac" r="291" s="3" customFormat="true" x14ac:dyDescent="0.25">
      <c r="A291" s="414"/>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c r="IR291" s="122"/>
    </row>
    <row xmlns:x14ac="http://schemas.microsoft.com/office/spreadsheetml/2009/9/ac" r="292" s="3" customFormat="true" x14ac:dyDescent="0.25">
      <c r="A292" s="414"/>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c r="IR292" s="122"/>
    </row>
    <row xmlns:x14ac="http://schemas.microsoft.com/office/spreadsheetml/2009/9/ac" r="293" s="3" customFormat="true" x14ac:dyDescent="0.25">
      <c r="A293" s="414"/>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c r="IR293" s="122"/>
    </row>
    <row xmlns:x14ac="http://schemas.microsoft.com/office/spreadsheetml/2009/9/ac" r="294" s="3" customFormat="true" x14ac:dyDescent="0.25">
      <c r="A294" s="414"/>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c r="IR294" s="122"/>
    </row>
    <row xmlns:x14ac="http://schemas.microsoft.com/office/spreadsheetml/2009/9/ac" r="295" s="3" customFormat="true" x14ac:dyDescent="0.25">
      <c r="A295" s="414"/>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c r="IR295" s="122"/>
    </row>
    <row xmlns:x14ac="http://schemas.microsoft.com/office/spreadsheetml/2009/9/ac" r="296" s="3" customFormat="true" x14ac:dyDescent="0.25">
      <c r="A296" s="414"/>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c r="IR296" s="122"/>
    </row>
    <row xmlns:x14ac="http://schemas.microsoft.com/office/spreadsheetml/2009/9/ac" r="297" s="3" customFormat="true" x14ac:dyDescent="0.25">
      <c r="A297" s="414"/>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c r="IR297" s="122"/>
    </row>
    <row xmlns:x14ac="http://schemas.microsoft.com/office/spreadsheetml/2009/9/ac" r="298" s="3" customFormat="true" x14ac:dyDescent="0.25">
      <c r="A298" s="414"/>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c r="IR298" s="122"/>
    </row>
    <row xmlns:x14ac="http://schemas.microsoft.com/office/spreadsheetml/2009/9/ac" r="299" s="3" customFormat="true" x14ac:dyDescent="0.25">
      <c r="A299" s="414"/>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c r="IR299" s="122"/>
    </row>
    <row xmlns:x14ac="http://schemas.microsoft.com/office/spreadsheetml/2009/9/ac" r="300" s="3" customFormat="true" x14ac:dyDescent="0.25">
      <c r="A300" s="414"/>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c r="IR300" s="122"/>
    </row>
    <row xmlns:x14ac="http://schemas.microsoft.com/office/spreadsheetml/2009/9/ac" r="301" s="3" customFormat="true" x14ac:dyDescent="0.25">
      <c r="A301" s="414"/>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c r="IR301" s="122"/>
    </row>
    <row xmlns:x14ac="http://schemas.microsoft.com/office/spreadsheetml/2009/9/ac" r="302" s="3" customFormat="true" x14ac:dyDescent="0.25">
      <c r="A302" s="414"/>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c r="IR302" s="122"/>
    </row>
    <row xmlns:x14ac="http://schemas.microsoft.com/office/spreadsheetml/2009/9/ac" r="303" s="3" customFormat="true" x14ac:dyDescent="0.25">
      <c r="A303" s="414"/>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c r="IR303" s="122"/>
    </row>
    <row xmlns:x14ac="http://schemas.microsoft.com/office/spreadsheetml/2009/9/ac" r="304" s="3" customFormat="true" x14ac:dyDescent="0.25">
      <c r="A304" s="414"/>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c r="IR304" s="122"/>
    </row>
    <row xmlns:x14ac="http://schemas.microsoft.com/office/spreadsheetml/2009/9/ac" r="305" s="3" customFormat="true" x14ac:dyDescent="0.25">
      <c r="A305" s="414"/>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c r="IR305" s="122"/>
    </row>
    <row xmlns:x14ac="http://schemas.microsoft.com/office/spreadsheetml/2009/9/ac" r="306" s="3" customFormat="true" x14ac:dyDescent="0.25">
      <c r="A306" s="414"/>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c r="IR306" s="122"/>
    </row>
    <row xmlns:x14ac="http://schemas.microsoft.com/office/spreadsheetml/2009/9/ac" r="307" s="3" customFormat="true" x14ac:dyDescent="0.25">
      <c r="A307" s="414"/>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c r="IR307" s="122"/>
    </row>
    <row xmlns:x14ac="http://schemas.microsoft.com/office/spreadsheetml/2009/9/ac" r="308" s="3" customFormat="true" x14ac:dyDescent="0.25">
      <c r="A308" s="414"/>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c r="IR308" s="122"/>
    </row>
    <row xmlns:x14ac="http://schemas.microsoft.com/office/spreadsheetml/2009/9/ac" r="309" s="3" customFormat="true" x14ac:dyDescent="0.25">
      <c r="A309" s="414"/>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c r="IR309" s="122"/>
    </row>
    <row xmlns:x14ac="http://schemas.microsoft.com/office/spreadsheetml/2009/9/ac" r="310" s="3" customFormat="true" x14ac:dyDescent="0.25">
      <c r="A310" s="414"/>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c r="IR310" s="122"/>
    </row>
    <row xmlns:x14ac="http://schemas.microsoft.com/office/spreadsheetml/2009/9/ac" r="311" s="3" customFormat="true" x14ac:dyDescent="0.25">
      <c r="A311" s="414"/>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c r="IR311" s="122"/>
    </row>
    <row xmlns:x14ac="http://schemas.microsoft.com/office/spreadsheetml/2009/9/ac" r="312" s="3" customFormat="true" x14ac:dyDescent="0.25">
      <c r="A312" s="414"/>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c r="IR312" s="122"/>
    </row>
    <row xmlns:x14ac="http://schemas.microsoft.com/office/spreadsheetml/2009/9/ac" r="313" s="3" customFormat="true" x14ac:dyDescent="0.25">
      <c r="A313" s="414"/>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c r="IR313" s="122"/>
    </row>
    <row xmlns:x14ac="http://schemas.microsoft.com/office/spreadsheetml/2009/9/ac" r="314" s="3" customFormat="true" x14ac:dyDescent="0.25">
      <c r="A314" s="414"/>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c r="IR314" s="122"/>
    </row>
    <row xmlns:x14ac="http://schemas.microsoft.com/office/spreadsheetml/2009/9/ac" r="315" s="3" customFormat="true" x14ac:dyDescent="0.25">
      <c r="A315" s="414"/>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c r="IR315" s="122"/>
    </row>
    <row xmlns:x14ac="http://schemas.microsoft.com/office/spreadsheetml/2009/9/ac" r="316" s="3" customFormat="true" x14ac:dyDescent="0.25">
      <c r="A316" s="414"/>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c r="IR316" s="122"/>
    </row>
    <row xmlns:x14ac="http://schemas.microsoft.com/office/spreadsheetml/2009/9/ac" r="317" s="3" customFormat="true" x14ac:dyDescent="0.25">
      <c r="A317" s="414"/>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c r="IR317" s="122"/>
    </row>
    <row xmlns:x14ac="http://schemas.microsoft.com/office/spreadsheetml/2009/9/ac" r="318" s="3" customFormat="true" x14ac:dyDescent="0.25">
      <c r="A318" s="414"/>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c r="IR318" s="122"/>
    </row>
    <row xmlns:x14ac="http://schemas.microsoft.com/office/spreadsheetml/2009/9/ac" r="319" s="3" customFormat="true" x14ac:dyDescent="0.25">
      <c r="A319" s="414"/>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c r="IR319" s="122"/>
    </row>
    <row xmlns:x14ac="http://schemas.microsoft.com/office/spreadsheetml/2009/9/ac" r="320" s="3" customFormat="true" x14ac:dyDescent="0.25">
      <c r="A320" s="414"/>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c r="IR320" s="122"/>
    </row>
    <row xmlns:x14ac="http://schemas.microsoft.com/office/spreadsheetml/2009/9/ac" r="321" s="3" customFormat="true" x14ac:dyDescent="0.25">
      <c r="A321" s="414"/>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c r="IR321" s="122"/>
    </row>
    <row xmlns:x14ac="http://schemas.microsoft.com/office/spreadsheetml/2009/9/ac" r="322" s="3" customFormat="true" x14ac:dyDescent="0.25">
      <c r="A322" s="414"/>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c r="IR322" s="122"/>
    </row>
    <row xmlns:x14ac="http://schemas.microsoft.com/office/spreadsheetml/2009/9/ac" r="323" s="3" customFormat="true" x14ac:dyDescent="0.25">
      <c r="A323" s="414"/>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c r="IR323" s="122"/>
    </row>
    <row xmlns:x14ac="http://schemas.microsoft.com/office/spreadsheetml/2009/9/ac" r="324" s="3" customFormat="true" x14ac:dyDescent="0.25">
      <c r="A324" s="414"/>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c r="IR324" s="122"/>
    </row>
    <row xmlns:x14ac="http://schemas.microsoft.com/office/spreadsheetml/2009/9/ac" r="325" s="3" customFormat="true" x14ac:dyDescent="0.25">
      <c r="A325" s="414"/>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c r="IR325" s="122"/>
    </row>
    <row xmlns:x14ac="http://schemas.microsoft.com/office/spreadsheetml/2009/9/ac" r="326" s="3" customFormat="true" x14ac:dyDescent="0.25">
      <c r="A326" s="414"/>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c r="IR326" s="122"/>
    </row>
    <row xmlns:x14ac="http://schemas.microsoft.com/office/spreadsheetml/2009/9/ac" r="327" s="3" customFormat="true" x14ac:dyDescent="0.25">
      <c r="A327" s="414"/>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c r="IR327" s="122"/>
    </row>
    <row xmlns:x14ac="http://schemas.microsoft.com/office/spreadsheetml/2009/9/ac" r="328" s="3" customFormat="true" x14ac:dyDescent="0.25">
      <c r="A328" s="414"/>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c r="IR328" s="122"/>
    </row>
    <row xmlns:x14ac="http://schemas.microsoft.com/office/spreadsheetml/2009/9/ac" r="329" s="3" customFormat="true" x14ac:dyDescent="0.25">
      <c r="A329" s="414"/>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c r="IR329" s="122"/>
    </row>
    <row xmlns:x14ac="http://schemas.microsoft.com/office/spreadsheetml/2009/9/ac" r="330" s="3" customFormat="true" x14ac:dyDescent="0.25">
      <c r="A330" s="414"/>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c r="IR330" s="122"/>
    </row>
    <row xmlns:x14ac="http://schemas.microsoft.com/office/spreadsheetml/2009/9/ac" r="331" s="3" customFormat="true" x14ac:dyDescent="0.25">
      <c r="A331" s="414"/>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c r="IR331" s="122"/>
    </row>
    <row xmlns:x14ac="http://schemas.microsoft.com/office/spreadsheetml/2009/9/ac" r="332" s="3" customFormat="true" x14ac:dyDescent="0.25">
      <c r="A332" s="414"/>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c r="IR332" s="122"/>
    </row>
    <row xmlns:x14ac="http://schemas.microsoft.com/office/spreadsheetml/2009/9/ac" r="333" s="3" customFormat="true" x14ac:dyDescent="0.25">
      <c r="A333" s="414"/>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c r="IR333" s="122"/>
    </row>
    <row xmlns:x14ac="http://schemas.microsoft.com/office/spreadsheetml/2009/9/ac" r="334" s="3" customFormat="true" x14ac:dyDescent="0.25">
      <c r="A334" s="414"/>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c r="IR334" s="122"/>
    </row>
    <row xmlns:x14ac="http://schemas.microsoft.com/office/spreadsheetml/2009/9/ac" r="335" s="3" customFormat="true" x14ac:dyDescent="0.25">
      <c r="A335" s="414"/>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c r="IR335" s="122"/>
    </row>
    <row xmlns:x14ac="http://schemas.microsoft.com/office/spreadsheetml/2009/9/ac" r="336" s="3" customFormat="true" x14ac:dyDescent="0.25">
      <c r="A336" s="414"/>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c r="IR336" s="122"/>
    </row>
    <row xmlns:x14ac="http://schemas.microsoft.com/office/spreadsheetml/2009/9/ac" r="337" s="3" customFormat="true" x14ac:dyDescent="0.25">
      <c r="A337" s="414"/>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c r="IR337" s="122"/>
    </row>
    <row xmlns:x14ac="http://schemas.microsoft.com/office/spreadsheetml/2009/9/ac" r="338" s="3" customFormat="true" x14ac:dyDescent="0.25">
      <c r="A338" s="414"/>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c r="IR338" s="122"/>
    </row>
    <row xmlns:x14ac="http://schemas.microsoft.com/office/spreadsheetml/2009/9/ac" r="339" s="3" customFormat="true" x14ac:dyDescent="0.25">
      <c r="A339" s="414"/>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c r="IR339" s="122"/>
    </row>
    <row xmlns:x14ac="http://schemas.microsoft.com/office/spreadsheetml/2009/9/ac" r="340" s="3" customFormat="true" x14ac:dyDescent="0.25">
      <c r="A340" s="414"/>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c r="IR340" s="122"/>
    </row>
    <row xmlns:x14ac="http://schemas.microsoft.com/office/spreadsheetml/2009/9/ac" r="341" s="3" customFormat="true" x14ac:dyDescent="0.25">
      <c r="A341" s="414"/>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c r="IR341" s="122"/>
    </row>
    <row xmlns:x14ac="http://schemas.microsoft.com/office/spreadsheetml/2009/9/ac" r="342" s="3" customFormat="true" x14ac:dyDescent="0.25">
      <c r="A342" s="414"/>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c r="IR342" s="122"/>
    </row>
    <row xmlns:x14ac="http://schemas.microsoft.com/office/spreadsheetml/2009/9/ac" r="343" s="3" customFormat="true" x14ac:dyDescent="0.25">
      <c r="A343" s="414"/>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c r="IR343" s="122"/>
    </row>
    <row xmlns:x14ac="http://schemas.microsoft.com/office/spreadsheetml/2009/9/ac" r="344" s="3" customFormat="true" x14ac:dyDescent="0.25">
      <c r="A344" s="414"/>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c r="IR344" s="122"/>
    </row>
    <row xmlns:x14ac="http://schemas.microsoft.com/office/spreadsheetml/2009/9/ac" r="345" s="3" customFormat="true" x14ac:dyDescent="0.25">
      <c r="A345" s="414"/>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c r="IR345" s="122"/>
    </row>
    <row xmlns:x14ac="http://schemas.microsoft.com/office/spreadsheetml/2009/9/ac" r="346" s="3" customFormat="true" x14ac:dyDescent="0.25">
      <c r="A346" s="414"/>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c r="IR346" s="122"/>
    </row>
    <row xmlns:x14ac="http://schemas.microsoft.com/office/spreadsheetml/2009/9/ac" r="347" s="3" customFormat="true" x14ac:dyDescent="0.25">
      <c r="A347" s="414"/>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c r="IR347" s="122"/>
    </row>
    <row xmlns:x14ac="http://schemas.microsoft.com/office/spreadsheetml/2009/9/ac" r="348" s="3" customFormat="true" x14ac:dyDescent="0.25">
      <c r="A348" s="414"/>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c r="IR348" s="122"/>
    </row>
    <row xmlns:x14ac="http://schemas.microsoft.com/office/spreadsheetml/2009/9/ac" r="349" s="3" customFormat="true" x14ac:dyDescent="0.25">
      <c r="A349" s="414"/>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c r="IR349" s="122"/>
    </row>
    <row xmlns:x14ac="http://schemas.microsoft.com/office/spreadsheetml/2009/9/ac" r="350" s="3" customFormat="true" x14ac:dyDescent="0.25">
      <c r="A350" s="414"/>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c r="IR350" s="122"/>
    </row>
    <row xmlns:x14ac="http://schemas.microsoft.com/office/spreadsheetml/2009/9/ac" r="351" s="3" customFormat="true" x14ac:dyDescent="0.25">
      <c r="A351" s="414"/>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c r="IR351" s="122"/>
    </row>
    <row xmlns:x14ac="http://schemas.microsoft.com/office/spreadsheetml/2009/9/ac" r="352" s="3" customFormat="true" x14ac:dyDescent="0.25">
      <c r="A352" s="414"/>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c r="IR352" s="122"/>
    </row>
    <row xmlns:x14ac="http://schemas.microsoft.com/office/spreadsheetml/2009/9/ac" r="353" s="3" customFormat="true" x14ac:dyDescent="0.25">
      <c r="A353" s="414"/>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c r="IR353" s="122"/>
    </row>
    <row xmlns:x14ac="http://schemas.microsoft.com/office/spreadsheetml/2009/9/ac" r="354" s="3" customFormat="true" x14ac:dyDescent="0.25">
      <c r="A354" s="414"/>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c r="IR354" s="122"/>
    </row>
    <row xmlns:x14ac="http://schemas.microsoft.com/office/spreadsheetml/2009/9/ac" r="355" s="3" customFormat="true" x14ac:dyDescent="0.25">
      <c r="A355" s="414"/>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c r="IR355" s="122"/>
    </row>
    <row xmlns:x14ac="http://schemas.microsoft.com/office/spreadsheetml/2009/9/ac" r="356" s="3" customFormat="true" x14ac:dyDescent="0.25">
      <c r="A356" s="414"/>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c r="IR356" s="122"/>
    </row>
    <row xmlns:x14ac="http://schemas.microsoft.com/office/spreadsheetml/2009/9/ac" r="357" s="3" customFormat="true" x14ac:dyDescent="0.25">
      <c r="A357" s="414"/>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c r="IR357" s="122"/>
    </row>
    <row xmlns:x14ac="http://schemas.microsoft.com/office/spreadsheetml/2009/9/ac" r="358" s="3" customFormat="true" x14ac:dyDescent="0.25">
      <c r="A358" s="414"/>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c r="IR358" s="122"/>
    </row>
    <row xmlns:x14ac="http://schemas.microsoft.com/office/spreadsheetml/2009/9/ac" r="359" s="3" customFormat="true" x14ac:dyDescent="0.25">
      <c r="A359" s="414"/>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c r="IR359" s="122"/>
    </row>
    <row xmlns:x14ac="http://schemas.microsoft.com/office/spreadsheetml/2009/9/ac" r="360" s="3" customFormat="true" x14ac:dyDescent="0.25">
      <c r="A360" s="414"/>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c r="IR360" s="122"/>
    </row>
    <row xmlns:x14ac="http://schemas.microsoft.com/office/spreadsheetml/2009/9/ac" r="361" s="3" customFormat="true" x14ac:dyDescent="0.25">
      <c r="A361" s="414"/>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c r="IR361" s="122"/>
    </row>
    <row xmlns:x14ac="http://schemas.microsoft.com/office/spreadsheetml/2009/9/ac" r="362" s="3" customFormat="true" x14ac:dyDescent="0.25">
      <c r="A362" s="414"/>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c r="IR362" s="122"/>
    </row>
    <row xmlns:x14ac="http://schemas.microsoft.com/office/spreadsheetml/2009/9/ac" r="363" s="3" customFormat="true" x14ac:dyDescent="0.25">
      <c r="A363" s="414"/>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c r="IR363" s="122"/>
    </row>
    <row xmlns:x14ac="http://schemas.microsoft.com/office/spreadsheetml/2009/9/ac" r="364" s="3" customFormat="true" x14ac:dyDescent="0.25">
      <c r="A364" s="414"/>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c r="IR364" s="122"/>
    </row>
    <row xmlns:x14ac="http://schemas.microsoft.com/office/spreadsheetml/2009/9/ac" r="365" s="3" customFormat="true" x14ac:dyDescent="0.25">
      <c r="A365" s="414"/>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c r="IR365" s="122"/>
    </row>
    <row xmlns:x14ac="http://schemas.microsoft.com/office/spreadsheetml/2009/9/ac" r="366" s="3" customFormat="true" x14ac:dyDescent="0.25">
      <c r="A366" s="414"/>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c r="IR366" s="122"/>
    </row>
    <row xmlns:x14ac="http://schemas.microsoft.com/office/spreadsheetml/2009/9/ac" r="367" s="3" customFormat="true" x14ac:dyDescent="0.25">
      <c r="A367" s="414"/>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c r="IR367" s="122"/>
    </row>
    <row xmlns:x14ac="http://schemas.microsoft.com/office/spreadsheetml/2009/9/ac" r="368" s="3" customFormat="true" x14ac:dyDescent="0.25">
      <c r="A368" s="414"/>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c r="IR368" s="122"/>
    </row>
    <row xmlns:x14ac="http://schemas.microsoft.com/office/spreadsheetml/2009/9/ac" r="369" s="3" customFormat="true" x14ac:dyDescent="0.25">
      <c r="A369" s="414"/>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c r="IR369" s="122"/>
    </row>
    <row xmlns:x14ac="http://schemas.microsoft.com/office/spreadsheetml/2009/9/ac" r="370" s="3" customFormat="true" x14ac:dyDescent="0.25">
      <c r="A370" s="414"/>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c r="IR370" s="122"/>
    </row>
    <row xmlns:x14ac="http://schemas.microsoft.com/office/spreadsheetml/2009/9/ac" r="371" s="3" customFormat="true" x14ac:dyDescent="0.25">
      <c r="A371" s="414"/>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c r="IR371" s="122"/>
    </row>
    <row xmlns:x14ac="http://schemas.microsoft.com/office/spreadsheetml/2009/9/ac" r="372" s="3" customFormat="true" x14ac:dyDescent="0.25">
      <c r="A372" s="414"/>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c r="IR372" s="122"/>
    </row>
    <row xmlns:x14ac="http://schemas.microsoft.com/office/spreadsheetml/2009/9/ac" r="373" s="3" customFormat="true" x14ac:dyDescent="0.25">
      <c r="A373" s="414"/>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c r="IR373" s="122"/>
    </row>
    <row xmlns:x14ac="http://schemas.microsoft.com/office/spreadsheetml/2009/9/ac" r="374" s="3" customFormat="true" x14ac:dyDescent="0.25">
      <c r="A374" s="414"/>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c r="IR374" s="122"/>
    </row>
    <row xmlns:x14ac="http://schemas.microsoft.com/office/spreadsheetml/2009/9/ac" r="375" s="3" customFormat="true" x14ac:dyDescent="0.25">
      <c r="A375" s="414"/>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c r="IR375" s="122"/>
    </row>
    <row xmlns:x14ac="http://schemas.microsoft.com/office/spreadsheetml/2009/9/ac" r="376" s="3" customFormat="true" x14ac:dyDescent="0.25">
      <c r="A376" s="414"/>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c r="IR376" s="122"/>
    </row>
    <row xmlns:x14ac="http://schemas.microsoft.com/office/spreadsheetml/2009/9/ac" r="377" s="3" customFormat="true" x14ac:dyDescent="0.25">
      <c r="A377" s="414"/>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c r="IR377" s="122"/>
    </row>
    <row xmlns:x14ac="http://schemas.microsoft.com/office/spreadsheetml/2009/9/ac" r="378" s="3" customFormat="true" x14ac:dyDescent="0.25">
      <c r="A378" s="414"/>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c r="IR378" s="122"/>
    </row>
    <row xmlns:x14ac="http://schemas.microsoft.com/office/spreadsheetml/2009/9/ac" r="379" s="3" customFormat="true" x14ac:dyDescent="0.25">
      <c r="A379" s="414"/>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c r="IR379" s="122"/>
    </row>
    <row xmlns:x14ac="http://schemas.microsoft.com/office/spreadsheetml/2009/9/ac" r="380" s="3" customFormat="true" x14ac:dyDescent="0.25">
      <c r="A380" s="414"/>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c r="IR380" s="122"/>
    </row>
    <row xmlns:x14ac="http://schemas.microsoft.com/office/spreadsheetml/2009/9/ac" r="381" s="3" customFormat="true" x14ac:dyDescent="0.25">
      <c r="A381" s="414"/>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c r="IR381" s="122"/>
    </row>
    <row xmlns:x14ac="http://schemas.microsoft.com/office/spreadsheetml/2009/9/ac" r="382" s="3" customFormat="true" x14ac:dyDescent="0.25">
      <c r="A382" s="414"/>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c r="IR382" s="122"/>
    </row>
    <row xmlns:x14ac="http://schemas.microsoft.com/office/spreadsheetml/2009/9/ac" r="383" s="3" customFormat="true" x14ac:dyDescent="0.25">
      <c r="A383" s="414"/>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c r="IR383" s="122"/>
    </row>
    <row xmlns:x14ac="http://schemas.microsoft.com/office/spreadsheetml/2009/9/ac" r="384" s="3" customFormat="true" x14ac:dyDescent="0.25">
      <c r="A384" s="414"/>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c r="IR384" s="122"/>
    </row>
    <row xmlns:x14ac="http://schemas.microsoft.com/office/spreadsheetml/2009/9/ac" r="385" s="3" customFormat="true" x14ac:dyDescent="0.25">
      <c r="A385" s="414"/>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c r="IR385" s="122"/>
    </row>
    <row xmlns:x14ac="http://schemas.microsoft.com/office/spreadsheetml/2009/9/ac" r="386" s="3" customFormat="true" x14ac:dyDescent="0.25">
      <c r="A386" s="414"/>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c r="IR386" s="122"/>
    </row>
    <row xmlns:x14ac="http://schemas.microsoft.com/office/spreadsheetml/2009/9/ac" r="387" s="3" customFormat="true" x14ac:dyDescent="0.25">
      <c r="A387" s="414"/>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c r="IR387" s="122"/>
    </row>
    <row xmlns:x14ac="http://schemas.microsoft.com/office/spreadsheetml/2009/9/ac" r="388" s="3" customFormat="true" x14ac:dyDescent="0.25">
      <c r="A388" s="414"/>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c r="IR388" s="122"/>
    </row>
    <row xmlns:x14ac="http://schemas.microsoft.com/office/spreadsheetml/2009/9/ac" r="389" s="3" customFormat="true" x14ac:dyDescent="0.25">
      <c r="A389" s="414"/>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c r="IR389" s="122"/>
    </row>
    <row xmlns:x14ac="http://schemas.microsoft.com/office/spreadsheetml/2009/9/ac" r="390" s="3" customFormat="true" x14ac:dyDescent="0.25">
      <c r="A390" s="414"/>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c r="IR390" s="122"/>
    </row>
    <row xmlns:x14ac="http://schemas.microsoft.com/office/spreadsheetml/2009/9/ac" r="391" s="3" customFormat="true" x14ac:dyDescent="0.25">
      <c r="A391" s="414"/>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c r="IR391" s="122"/>
    </row>
    <row xmlns:x14ac="http://schemas.microsoft.com/office/spreadsheetml/2009/9/ac" r="392" s="3" customFormat="true" x14ac:dyDescent="0.25">
      <c r="A392" s="414"/>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c r="IR392" s="122"/>
    </row>
    <row xmlns:x14ac="http://schemas.microsoft.com/office/spreadsheetml/2009/9/ac" r="393" s="3" customFormat="true" x14ac:dyDescent="0.25">
      <c r="A393" s="414"/>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c r="IR393" s="122"/>
    </row>
    <row xmlns:x14ac="http://schemas.microsoft.com/office/spreadsheetml/2009/9/ac" r="394" s="3" customFormat="true" x14ac:dyDescent="0.25">
      <c r="A394" s="414"/>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c r="IR394" s="122"/>
    </row>
    <row xmlns:x14ac="http://schemas.microsoft.com/office/spreadsheetml/2009/9/ac" r="395" s="3" customFormat="true" x14ac:dyDescent="0.25">
      <c r="A395" s="414"/>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c r="IR395" s="122"/>
    </row>
    <row xmlns:x14ac="http://schemas.microsoft.com/office/spreadsheetml/2009/9/ac" r="396" s="3" customFormat="true" x14ac:dyDescent="0.25">
      <c r="A396" s="414"/>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c r="IR396" s="122"/>
    </row>
    <row xmlns:x14ac="http://schemas.microsoft.com/office/spreadsheetml/2009/9/ac" r="397" s="3" customFormat="true" x14ac:dyDescent="0.25">
      <c r="A397" s="414"/>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c r="IR397" s="122"/>
    </row>
    <row xmlns:x14ac="http://schemas.microsoft.com/office/spreadsheetml/2009/9/ac" r="398" s="3" customFormat="true" x14ac:dyDescent="0.25">
      <c r="A398" s="414"/>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c r="IR398" s="122"/>
    </row>
    <row xmlns:x14ac="http://schemas.microsoft.com/office/spreadsheetml/2009/9/ac" r="399" s="3" customFormat="true" x14ac:dyDescent="0.25">
      <c r="A399" s="414"/>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c r="IR399" s="122"/>
    </row>
    <row xmlns:x14ac="http://schemas.microsoft.com/office/spreadsheetml/2009/9/ac" r="400" s="3" customFormat="true" x14ac:dyDescent="0.25">
      <c r="A400" s="414"/>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c r="IR400" s="122"/>
    </row>
    <row xmlns:x14ac="http://schemas.microsoft.com/office/spreadsheetml/2009/9/ac" r="401" s="3" customFormat="true" x14ac:dyDescent="0.25">
      <c r="A401" s="414"/>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c r="IR401" s="122"/>
    </row>
    <row xmlns:x14ac="http://schemas.microsoft.com/office/spreadsheetml/2009/9/ac" r="402" s="3" customFormat="true" x14ac:dyDescent="0.25">
      <c r="A402" s="414"/>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c r="IR402" s="122"/>
    </row>
    <row xmlns:x14ac="http://schemas.microsoft.com/office/spreadsheetml/2009/9/ac" r="403" s="3" customFormat="true" x14ac:dyDescent="0.25">
      <c r="A403" s="414"/>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c r="IR403" s="122"/>
    </row>
    <row xmlns:x14ac="http://schemas.microsoft.com/office/spreadsheetml/2009/9/ac" r="404" s="3" customFormat="true" x14ac:dyDescent="0.25">
      <c r="A404" s="414"/>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c r="IR404" s="122"/>
    </row>
    <row xmlns:x14ac="http://schemas.microsoft.com/office/spreadsheetml/2009/9/ac" r="405" s="3" customFormat="true" x14ac:dyDescent="0.25">
      <c r="A405" s="414"/>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c r="IR405" s="122"/>
    </row>
    <row xmlns:x14ac="http://schemas.microsoft.com/office/spreadsheetml/2009/9/ac" r="406" s="3" customFormat="true" x14ac:dyDescent="0.25">
      <c r="A406" s="414"/>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c r="IR406" s="122"/>
    </row>
    <row xmlns:x14ac="http://schemas.microsoft.com/office/spreadsheetml/2009/9/ac" r="407" s="3" customFormat="true" x14ac:dyDescent="0.25">
      <c r="A407" s="414"/>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c r="IR407" s="122"/>
    </row>
    <row xmlns:x14ac="http://schemas.microsoft.com/office/spreadsheetml/2009/9/ac" r="408" s="3" customFormat="true" x14ac:dyDescent="0.25">
      <c r="A408" s="414"/>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c r="IR408" s="122"/>
    </row>
    <row xmlns:x14ac="http://schemas.microsoft.com/office/spreadsheetml/2009/9/ac" r="409" s="3" customFormat="true" x14ac:dyDescent="0.25">
      <c r="A409" s="414"/>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c r="IR409" s="122"/>
    </row>
    <row xmlns:x14ac="http://schemas.microsoft.com/office/spreadsheetml/2009/9/ac" r="410" s="3" customFormat="true" x14ac:dyDescent="0.25">
      <c r="A410" s="414"/>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c r="IR410" s="122"/>
    </row>
    <row xmlns:x14ac="http://schemas.microsoft.com/office/spreadsheetml/2009/9/ac" r="411" s="3" customFormat="true" x14ac:dyDescent="0.25">
      <c r="A411" s="414"/>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c r="IR411" s="122"/>
    </row>
    <row xmlns:x14ac="http://schemas.microsoft.com/office/spreadsheetml/2009/9/ac" r="412" s="3" customFormat="true" x14ac:dyDescent="0.25">
      <c r="A412" s="414"/>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c r="IR412" s="122"/>
    </row>
    <row xmlns:x14ac="http://schemas.microsoft.com/office/spreadsheetml/2009/9/ac" r="413" s="3" customFormat="true" x14ac:dyDescent="0.25">
      <c r="A413" s="414"/>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c r="IR413" s="122"/>
    </row>
    <row xmlns:x14ac="http://schemas.microsoft.com/office/spreadsheetml/2009/9/ac" r="414" s="3" customFormat="true" x14ac:dyDescent="0.25">
      <c r="A414" s="414"/>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c r="IR414" s="122"/>
    </row>
    <row xmlns:x14ac="http://schemas.microsoft.com/office/spreadsheetml/2009/9/ac" r="415" s="3" customFormat="true" x14ac:dyDescent="0.25">
      <c r="A415" s="414"/>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c r="IR415" s="122"/>
    </row>
    <row xmlns:x14ac="http://schemas.microsoft.com/office/spreadsheetml/2009/9/ac" r="416" s="3" customFormat="true" x14ac:dyDescent="0.25">
      <c r="A416" s="414"/>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c r="IR416" s="122"/>
    </row>
    <row xmlns:x14ac="http://schemas.microsoft.com/office/spreadsheetml/2009/9/ac" r="417" s="3" customFormat="true" x14ac:dyDescent="0.25">
      <c r="A417" s="414"/>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c r="IR417" s="122"/>
    </row>
    <row xmlns:x14ac="http://schemas.microsoft.com/office/spreadsheetml/2009/9/ac" r="418" s="3" customFormat="true" x14ac:dyDescent="0.25">
      <c r="A418" s="414"/>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c r="IR418" s="122"/>
    </row>
    <row xmlns:x14ac="http://schemas.microsoft.com/office/spreadsheetml/2009/9/ac" r="419" s="3" customFormat="true" x14ac:dyDescent="0.25">
      <c r="A419" s="414"/>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c r="IR419" s="122"/>
    </row>
    <row xmlns:x14ac="http://schemas.microsoft.com/office/spreadsheetml/2009/9/ac" r="420" s="3" customFormat="true" x14ac:dyDescent="0.25">
      <c r="A420" s="414"/>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c r="IR420" s="122"/>
    </row>
    <row xmlns:x14ac="http://schemas.microsoft.com/office/spreadsheetml/2009/9/ac" r="421" s="3" customFormat="true" x14ac:dyDescent="0.25">
      <c r="A421" s="414"/>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c r="IR421" s="122"/>
    </row>
    <row xmlns:x14ac="http://schemas.microsoft.com/office/spreadsheetml/2009/9/ac" r="422" s="3" customFormat="true" x14ac:dyDescent="0.25">
      <c r="A422" s="414"/>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c r="IR422" s="122"/>
    </row>
    <row xmlns:x14ac="http://schemas.microsoft.com/office/spreadsheetml/2009/9/ac" r="423" s="3" customFormat="true" x14ac:dyDescent="0.25">
      <c r="A423" s="414"/>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c r="IR423" s="122"/>
    </row>
    <row xmlns:x14ac="http://schemas.microsoft.com/office/spreadsheetml/2009/9/ac" r="424" s="3" customFormat="true" x14ac:dyDescent="0.25">
      <c r="A424" s="414"/>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c r="IR424" s="122"/>
    </row>
    <row xmlns:x14ac="http://schemas.microsoft.com/office/spreadsheetml/2009/9/ac" r="425" s="3" customFormat="true" x14ac:dyDescent="0.25">
      <c r="A425" s="414"/>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c r="IR425" s="122"/>
    </row>
    <row xmlns:x14ac="http://schemas.microsoft.com/office/spreadsheetml/2009/9/ac" r="426" s="3" customFormat="true" x14ac:dyDescent="0.25">
      <c r="A426" s="414"/>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c r="IR426" s="122"/>
    </row>
    <row xmlns:x14ac="http://schemas.microsoft.com/office/spreadsheetml/2009/9/ac" r="427" s="3" customFormat="true" x14ac:dyDescent="0.25">
      <c r="A427" s="414"/>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c r="IR427" s="122"/>
    </row>
    <row xmlns:x14ac="http://schemas.microsoft.com/office/spreadsheetml/2009/9/ac" r="428" s="3" customFormat="true" x14ac:dyDescent="0.25">
      <c r="A428" s="414"/>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c r="IR428" s="122"/>
    </row>
    <row xmlns:x14ac="http://schemas.microsoft.com/office/spreadsheetml/2009/9/ac" r="429" s="3" customFormat="true" x14ac:dyDescent="0.25">
      <c r="A429" s="414"/>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c r="IR429" s="122"/>
    </row>
    <row xmlns:x14ac="http://schemas.microsoft.com/office/spreadsheetml/2009/9/ac" r="430" s="3" customFormat="true" x14ac:dyDescent="0.25">
      <c r="A430" s="414"/>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c r="IR430" s="122"/>
    </row>
    <row xmlns:x14ac="http://schemas.microsoft.com/office/spreadsheetml/2009/9/ac" r="431" s="3" customFormat="true" x14ac:dyDescent="0.25">
      <c r="A431" s="414"/>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c r="IR431" s="122"/>
    </row>
    <row xmlns:x14ac="http://schemas.microsoft.com/office/spreadsheetml/2009/9/ac" r="432" s="3" customFormat="true" x14ac:dyDescent="0.25">
      <c r="A432" s="414"/>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c r="IR432" s="122"/>
    </row>
    <row xmlns:x14ac="http://schemas.microsoft.com/office/spreadsheetml/2009/9/ac" r="433" s="3" customFormat="true" x14ac:dyDescent="0.25">
      <c r="A433" s="414"/>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c r="IR433" s="122"/>
    </row>
    <row xmlns:x14ac="http://schemas.microsoft.com/office/spreadsheetml/2009/9/ac" r="434" s="3" customFormat="true" x14ac:dyDescent="0.25">
      <c r="A434" s="414"/>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c r="IR434" s="122"/>
    </row>
    <row xmlns:x14ac="http://schemas.microsoft.com/office/spreadsheetml/2009/9/ac" r="435" s="3" customFormat="true" x14ac:dyDescent="0.25">
      <c r="A435" s="414"/>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c r="IR435" s="122"/>
    </row>
    <row xmlns:x14ac="http://schemas.microsoft.com/office/spreadsheetml/2009/9/ac" r="436" s="3" customFormat="true" x14ac:dyDescent="0.25">
      <c r="A436" s="414"/>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c r="IR436" s="122"/>
    </row>
    <row xmlns:x14ac="http://schemas.microsoft.com/office/spreadsheetml/2009/9/ac" r="437" s="3" customFormat="true" x14ac:dyDescent="0.25">
      <c r="A437" s="414"/>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c r="IR437" s="122"/>
    </row>
    <row xmlns:x14ac="http://schemas.microsoft.com/office/spreadsheetml/2009/9/ac" r="438" s="3" customFormat="true" x14ac:dyDescent="0.25">
      <c r="A438" s="414"/>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c r="IR438" s="122"/>
    </row>
    <row xmlns:x14ac="http://schemas.microsoft.com/office/spreadsheetml/2009/9/ac" r="439" s="3" customFormat="true" x14ac:dyDescent="0.25">
      <c r="A439" s="414"/>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c r="IR439" s="122"/>
    </row>
    <row xmlns:x14ac="http://schemas.microsoft.com/office/spreadsheetml/2009/9/ac" r="440" s="3" customFormat="true" x14ac:dyDescent="0.25">
      <c r="A440" s="414"/>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c r="IR440" s="122"/>
    </row>
    <row xmlns:x14ac="http://schemas.microsoft.com/office/spreadsheetml/2009/9/ac" r="441" s="3" customFormat="true" x14ac:dyDescent="0.25">
      <c r="A441" s="414"/>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c r="IR441" s="122"/>
    </row>
    <row xmlns:x14ac="http://schemas.microsoft.com/office/spreadsheetml/2009/9/ac" r="442" s="3" customFormat="true" x14ac:dyDescent="0.25">
      <c r="A442" s="414"/>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c r="IR442" s="122"/>
    </row>
    <row xmlns:x14ac="http://schemas.microsoft.com/office/spreadsheetml/2009/9/ac" r="443" s="3" customFormat="true" x14ac:dyDescent="0.25">
      <c r="A443" s="414"/>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c r="IR443" s="122"/>
    </row>
    <row xmlns:x14ac="http://schemas.microsoft.com/office/spreadsheetml/2009/9/ac" r="444" s="3" customFormat="true" x14ac:dyDescent="0.25">
      <c r="A444" s="414"/>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c r="IR444" s="122"/>
    </row>
    <row xmlns:x14ac="http://schemas.microsoft.com/office/spreadsheetml/2009/9/ac" r="445" s="3" customFormat="true" x14ac:dyDescent="0.25">
      <c r="A445" s="414"/>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c r="IR445" s="122"/>
    </row>
    <row xmlns:x14ac="http://schemas.microsoft.com/office/spreadsheetml/2009/9/ac" r="446" s="3" customFormat="true" x14ac:dyDescent="0.25">
      <c r="A446" s="414"/>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c r="IR446" s="122"/>
    </row>
    <row xmlns:x14ac="http://schemas.microsoft.com/office/spreadsheetml/2009/9/ac" r="447" s="3" customFormat="true" x14ac:dyDescent="0.25">
      <c r="A447" s="414"/>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c r="IR447" s="122"/>
    </row>
    <row xmlns:x14ac="http://schemas.microsoft.com/office/spreadsheetml/2009/9/ac" r="448" s="3" customFormat="true" x14ac:dyDescent="0.25">
      <c r="A448" s="414"/>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c r="IR448" s="122"/>
    </row>
    <row xmlns:x14ac="http://schemas.microsoft.com/office/spreadsheetml/2009/9/ac" r="449" s="3" customFormat="true" x14ac:dyDescent="0.25">
      <c r="A449" s="414"/>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c r="IR449" s="122"/>
    </row>
    <row xmlns:x14ac="http://schemas.microsoft.com/office/spreadsheetml/2009/9/ac" r="450" s="3" customFormat="true" x14ac:dyDescent="0.25">
      <c r="A450" s="414"/>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c r="IR450" s="122"/>
    </row>
    <row xmlns:x14ac="http://schemas.microsoft.com/office/spreadsheetml/2009/9/ac" r="451" s="3" customFormat="true" x14ac:dyDescent="0.25">
      <c r="A451" s="414"/>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c r="IR451" s="122"/>
    </row>
    <row xmlns:x14ac="http://schemas.microsoft.com/office/spreadsheetml/2009/9/ac" r="452" s="3" customFormat="true" x14ac:dyDescent="0.25">
      <c r="A452" s="414"/>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c r="IR452" s="122"/>
    </row>
    <row xmlns:x14ac="http://schemas.microsoft.com/office/spreadsheetml/2009/9/ac" r="453" s="3" customFormat="true" x14ac:dyDescent="0.25">
      <c r="A453" s="414"/>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c r="IR453" s="122"/>
    </row>
    <row xmlns:x14ac="http://schemas.microsoft.com/office/spreadsheetml/2009/9/ac" r="454" s="3" customFormat="true" x14ac:dyDescent="0.25">
      <c r="A454" s="414"/>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c r="IR454" s="122"/>
    </row>
    <row xmlns:x14ac="http://schemas.microsoft.com/office/spreadsheetml/2009/9/ac" r="455" s="3" customFormat="true" x14ac:dyDescent="0.25">
      <c r="A455" s="414"/>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c r="IR455" s="122"/>
    </row>
    <row xmlns:x14ac="http://schemas.microsoft.com/office/spreadsheetml/2009/9/ac" r="456" s="3" customFormat="true" x14ac:dyDescent="0.25">
      <c r="A456" s="414"/>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c r="IR456" s="122"/>
    </row>
    <row xmlns:x14ac="http://schemas.microsoft.com/office/spreadsheetml/2009/9/ac" r="457" s="3" customFormat="true" x14ac:dyDescent="0.25">
      <c r="A457" s="414"/>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c r="IR457" s="122"/>
    </row>
    <row xmlns:x14ac="http://schemas.microsoft.com/office/spreadsheetml/2009/9/ac" r="458" s="3" customFormat="true" x14ac:dyDescent="0.25">
      <c r="A458" s="414"/>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c r="IR458" s="122"/>
    </row>
    <row xmlns:x14ac="http://schemas.microsoft.com/office/spreadsheetml/2009/9/ac" r="459" s="3" customFormat="true" x14ac:dyDescent="0.25">
      <c r="A459" s="414"/>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c r="IR459" s="122"/>
    </row>
    <row xmlns:x14ac="http://schemas.microsoft.com/office/spreadsheetml/2009/9/ac" r="460" s="3" customFormat="true" x14ac:dyDescent="0.25">
      <c r="A460" s="414"/>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c r="IR460" s="122"/>
    </row>
    <row xmlns:x14ac="http://schemas.microsoft.com/office/spreadsheetml/2009/9/ac" r="461" s="3" customFormat="true" x14ac:dyDescent="0.25">
      <c r="A461" s="414"/>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c r="IR461" s="122"/>
    </row>
    <row xmlns:x14ac="http://schemas.microsoft.com/office/spreadsheetml/2009/9/ac" r="462" s="3" customFormat="true" x14ac:dyDescent="0.25">
      <c r="A462" s="414"/>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c r="IR462" s="122"/>
    </row>
    <row xmlns:x14ac="http://schemas.microsoft.com/office/spreadsheetml/2009/9/ac" r="463" s="3" customFormat="true" x14ac:dyDescent="0.25">
      <c r="A463" s="414"/>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c r="IR463" s="122"/>
    </row>
    <row xmlns:x14ac="http://schemas.microsoft.com/office/spreadsheetml/2009/9/ac" r="464" s="3" customFormat="true" x14ac:dyDescent="0.25">
      <c r="A464" s="414"/>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c r="IR464" s="122"/>
    </row>
    <row xmlns:x14ac="http://schemas.microsoft.com/office/spreadsheetml/2009/9/ac" r="465" s="3" customFormat="true" x14ac:dyDescent="0.25">
      <c r="A465" s="414"/>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c r="IR465" s="122"/>
    </row>
    <row xmlns:x14ac="http://schemas.microsoft.com/office/spreadsheetml/2009/9/ac" r="466" s="3" customFormat="true" x14ac:dyDescent="0.25">
      <c r="A466" s="414"/>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c r="IR466" s="122"/>
    </row>
    <row xmlns:x14ac="http://schemas.microsoft.com/office/spreadsheetml/2009/9/ac" r="467" s="3" customFormat="true" x14ac:dyDescent="0.25">
      <c r="A467" s="414"/>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c r="IR467" s="122"/>
    </row>
    <row xmlns:x14ac="http://schemas.microsoft.com/office/spreadsheetml/2009/9/ac" r="468" s="3" customFormat="true" x14ac:dyDescent="0.25">
      <c r="A468" s="414"/>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c r="IR468" s="122"/>
    </row>
    <row xmlns:x14ac="http://schemas.microsoft.com/office/spreadsheetml/2009/9/ac" r="469" s="3" customFormat="true" x14ac:dyDescent="0.25">
      <c r="A469" s="414"/>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c r="IR469" s="122"/>
    </row>
    <row xmlns:x14ac="http://schemas.microsoft.com/office/spreadsheetml/2009/9/ac" r="470" s="3" customFormat="true" x14ac:dyDescent="0.25">
      <c r="A470" s="414"/>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c r="IR470" s="122"/>
    </row>
    <row xmlns:x14ac="http://schemas.microsoft.com/office/spreadsheetml/2009/9/ac" r="471" s="3" customFormat="true" x14ac:dyDescent="0.25">
      <c r="A471" s="414"/>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c r="IR471" s="122"/>
    </row>
    <row xmlns:x14ac="http://schemas.microsoft.com/office/spreadsheetml/2009/9/ac" r="472" s="3" customFormat="true" x14ac:dyDescent="0.25">
      <c r="A472" s="414"/>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c r="IR472" s="122"/>
    </row>
    <row xmlns:x14ac="http://schemas.microsoft.com/office/spreadsheetml/2009/9/ac" r="473" s="3" customFormat="true" x14ac:dyDescent="0.25">
      <c r="A473" s="414"/>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c r="IR473" s="122"/>
    </row>
    <row xmlns:x14ac="http://schemas.microsoft.com/office/spreadsheetml/2009/9/ac" r="474" s="3" customFormat="true" x14ac:dyDescent="0.25">
      <c r="A474" s="414"/>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c r="IR474" s="122"/>
    </row>
    <row xmlns:x14ac="http://schemas.microsoft.com/office/spreadsheetml/2009/9/ac" r="475" s="3" customFormat="true" x14ac:dyDescent="0.25">
      <c r="A475" s="414"/>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c r="IR475" s="122"/>
    </row>
    <row xmlns:x14ac="http://schemas.microsoft.com/office/spreadsheetml/2009/9/ac" r="476" s="3" customFormat="true" x14ac:dyDescent="0.25">
      <c r="A476" s="414"/>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c r="IR476" s="122"/>
    </row>
    <row xmlns:x14ac="http://schemas.microsoft.com/office/spreadsheetml/2009/9/ac" r="477" s="3" customFormat="true" x14ac:dyDescent="0.25">
      <c r="A477" s="414"/>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c r="IR477" s="122"/>
    </row>
    <row xmlns:x14ac="http://schemas.microsoft.com/office/spreadsheetml/2009/9/ac" r="478" s="3" customFormat="true" x14ac:dyDescent="0.25">
      <c r="A478" s="414"/>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c r="IR478" s="122"/>
    </row>
    <row xmlns:x14ac="http://schemas.microsoft.com/office/spreadsheetml/2009/9/ac" r="479" s="3" customFormat="true" x14ac:dyDescent="0.25">
      <c r="A479" s="414"/>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c r="IR479" s="122"/>
    </row>
    <row xmlns:x14ac="http://schemas.microsoft.com/office/spreadsheetml/2009/9/ac" r="480" s="3" customFormat="true" x14ac:dyDescent="0.25">
      <c r="A480" s="414"/>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c r="IR480" s="122"/>
    </row>
    <row xmlns:x14ac="http://schemas.microsoft.com/office/spreadsheetml/2009/9/ac" r="481" s="3" customFormat="true" x14ac:dyDescent="0.25">
      <c r="A481" s="414"/>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c r="IR481" s="122"/>
    </row>
    <row xmlns:x14ac="http://schemas.microsoft.com/office/spreadsheetml/2009/9/ac" r="482" s="3" customFormat="true" x14ac:dyDescent="0.25">
      <c r="A482" s="414"/>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c r="IR482" s="122"/>
    </row>
    <row xmlns:x14ac="http://schemas.microsoft.com/office/spreadsheetml/2009/9/ac" r="483" s="3" customFormat="true" x14ac:dyDescent="0.25">
      <c r="A483" s="414"/>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c r="IR483" s="122"/>
    </row>
    <row xmlns:x14ac="http://schemas.microsoft.com/office/spreadsheetml/2009/9/ac" r="484" s="3" customFormat="true" x14ac:dyDescent="0.25">
      <c r="A484" s="414"/>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c r="IR484" s="122"/>
    </row>
    <row xmlns:x14ac="http://schemas.microsoft.com/office/spreadsheetml/2009/9/ac" r="485" s="3" customFormat="true" x14ac:dyDescent="0.25">
      <c r="A485" s="414"/>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c r="IR485" s="122"/>
    </row>
    <row xmlns:x14ac="http://schemas.microsoft.com/office/spreadsheetml/2009/9/ac" r="486" s="3" customFormat="true" x14ac:dyDescent="0.25">
      <c r="A486" s="414"/>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c r="IR486" s="122"/>
    </row>
    <row xmlns:x14ac="http://schemas.microsoft.com/office/spreadsheetml/2009/9/ac" r="487" s="3" customFormat="true" x14ac:dyDescent="0.25">
      <c r="A487" s="414"/>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c r="IR487" s="122"/>
    </row>
    <row xmlns:x14ac="http://schemas.microsoft.com/office/spreadsheetml/2009/9/ac" r="488" s="3" customFormat="true" x14ac:dyDescent="0.25">
      <c r="A488" s="414"/>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c r="IR488" s="122"/>
    </row>
    <row xmlns:x14ac="http://schemas.microsoft.com/office/spreadsheetml/2009/9/ac" r="489" s="3" customFormat="true" x14ac:dyDescent="0.25">
      <c r="A489" s="414"/>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c r="IR489" s="122"/>
    </row>
    <row xmlns:x14ac="http://schemas.microsoft.com/office/spreadsheetml/2009/9/ac" r="490" s="3" customFormat="true" x14ac:dyDescent="0.25">
      <c r="A490" s="414"/>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c r="IR490" s="122"/>
    </row>
    <row xmlns:x14ac="http://schemas.microsoft.com/office/spreadsheetml/2009/9/ac" r="491" s="3" customFormat="true" x14ac:dyDescent="0.25">
      <c r="A491" s="414"/>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c r="IR491" s="122"/>
    </row>
    <row xmlns:x14ac="http://schemas.microsoft.com/office/spreadsheetml/2009/9/ac" r="492" s="3" customFormat="true" x14ac:dyDescent="0.25">
      <c r="A492" s="414"/>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c r="IR492" s="122"/>
    </row>
    <row xmlns:x14ac="http://schemas.microsoft.com/office/spreadsheetml/2009/9/ac" r="493" s="3" customFormat="true" x14ac:dyDescent="0.25">
      <c r="A493" s="414"/>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c r="IR493" s="122"/>
    </row>
    <row xmlns:x14ac="http://schemas.microsoft.com/office/spreadsheetml/2009/9/ac" r="494" s="3" customFormat="true" x14ac:dyDescent="0.25">
      <c r="A494" s="414"/>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c r="IR494" s="122"/>
    </row>
    <row xmlns:x14ac="http://schemas.microsoft.com/office/spreadsheetml/2009/9/ac" r="495" s="3" customFormat="true" x14ac:dyDescent="0.25">
      <c r="A495" s="414"/>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c r="IR495" s="122"/>
    </row>
    <row xmlns:x14ac="http://schemas.microsoft.com/office/spreadsheetml/2009/9/ac" r="496" s="3" customFormat="true" x14ac:dyDescent="0.25">
      <c r="A496" s="414"/>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c r="IR496" s="122"/>
    </row>
    <row xmlns:x14ac="http://schemas.microsoft.com/office/spreadsheetml/2009/9/ac" r="497" s="3" customFormat="true" x14ac:dyDescent="0.25">
      <c r="A497" s="414"/>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c r="IR497" s="122"/>
    </row>
    <row xmlns:x14ac="http://schemas.microsoft.com/office/spreadsheetml/2009/9/ac" r="498" s="3" customFormat="true" x14ac:dyDescent="0.25">
      <c r="A498" s="414"/>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c r="IR498" s="122"/>
    </row>
    <row xmlns:x14ac="http://schemas.microsoft.com/office/spreadsheetml/2009/9/ac" r="499" s="3" customFormat="true" x14ac:dyDescent="0.25">
      <c r="A499" s="414"/>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c r="IR499" s="122"/>
    </row>
    <row xmlns:x14ac="http://schemas.microsoft.com/office/spreadsheetml/2009/9/ac" r="500" s="3" customFormat="true" x14ac:dyDescent="0.25">
      <c r="A500" s="414"/>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c r="IR500" s="122"/>
    </row>
    <row xmlns:x14ac="http://schemas.microsoft.com/office/spreadsheetml/2009/9/ac" r="501" s="3" customFormat="true" x14ac:dyDescent="0.25">
      <c r="A501" s="414"/>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c r="IR501" s="122"/>
    </row>
    <row xmlns:x14ac="http://schemas.microsoft.com/office/spreadsheetml/2009/9/ac" r="502" s="3" customFormat="true" x14ac:dyDescent="0.25">
      <c r="A502" s="414"/>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c r="IR502" s="122"/>
    </row>
    <row xmlns:x14ac="http://schemas.microsoft.com/office/spreadsheetml/2009/9/ac" r="503" s="3" customFormat="true" x14ac:dyDescent="0.25">
      <c r="A503" s="414"/>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c r="IR503" s="122"/>
    </row>
    <row xmlns:x14ac="http://schemas.microsoft.com/office/spreadsheetml/2009/9/ac" r="504" s="3" customFormat="true" x14ac:dyDescent="0.25">
      <c r="A504" s="414"/>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c r="IR504" s="122"/>
    </row>
    <row xmlns:x14ac="http://schemas.microsoft.com/office/spreadsheetml/2009/9/ac" r="505" s="3" customFormat="true" x14ac:dyDescent="0.25">
      <c r="A505" s="414"/>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c r="IR505" s="122"/>
    </row>
    <row xmlns:x14ac="http://schemas.microsoft.com/office/spreadsheetml/2009/9/ac" r="506" s="3" customFormat="true" x14ac:dyDescent="0.25">
      <c r="A506" s="414"/>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c r="IR506" s="122"/>
    </row>
    <row xmlns:x14ac="http://schemas.microsoft.com/office/spreadsheetml/2009/9/ac" r="507" s="3" customFormat="true" x14ac:dyDescent="0.25">
      <c r="A507" s="414"/>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c r="IR507" s="122"/>
    </row>
    <row xmlns:x14ac="http://schemas.microsoft.com/office/spreadsheetml/2009/9/ac" r="508" s="3" customFormat="true" x14ac:dyDescent="0.25">
      <c r="A508" s="414"/>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c r="IR508" s="122"/>
    </row>
    <row xmlns:x14ac="http://schemas.microsoft.com/office/spreadsheetml/2009/9/ac" r="509" s="3" customFormat="true" x14ac:dyDescent="0.25">
      <c r="A509" s="414"/>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c r="IR509" s="122"/>
    </row>
    <row xmlns:x14ac="http://schemas.microsoft.com/office/spreadsheetml/2009/9/ac" r="510" s="3" customFormat="true" x14ac:dyDescent="0.25">
      <c r="A510" s="414"/>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c r="IR510" s="122"/>
    </row>
    <row xmlns:x14ac="http://schemas.microsoft.com/office/spreadsheetml/2009/9/ac" r="511" s="3" customFormat="true" x14ac:dyDescent="0.25">
      <c r="A511" s="414"/>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c r="IR511" s="122"/>
    </row>
    <row xmlns:x14ac="http://schemas.microsoft.com/office/spreadsheetml/2009/9/ac" r="512" s="3" customFormat="true" x14ac:dyDescent="0.25">
      <c r="A512" s="414"/>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c r="IR512" s="122"/>
    </row>
    <row xmlns:x14ac="http://schemas.microsoft.com/office/spreadsheetml/2009/9/ac" r="513" s="3" customFormat="true" x14ac:dyDescent="0.25">
      <c r="A513" s="414"/>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c r="IR513" s="122"/>
    </row>
    <row xmlns:x14ac="http://schemas.microsoft.com/office/spreadsheetml/2009/9/ac" r="514" s="3" customFormat="true" x14ac:dyDescent="0.25">
      <c r="A514" s="414"/>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c r="IR514" s="122"/>
    </row>
    <row xmlns:x14ac="http://schemas.microsoft.com/office/spreadsheetml/2009/9/ac" r="515" s="3" customFormat="true" x14ac:dyDescent="0.25">
      <c r="A515" s="414"/>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c r="IR515" s="122"/>
    </row>
    <row xmlns:x14ac="http://schemas.microsoft.com/office/spreadsheetml/2009/9/ac" r="516" s="3" customFormat="true" x14ac:dyDescent="0.25">
      <c r="A516" s="414"/>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c r="IR516" s="122"/>
    </row>
    <row xmlns:x14ac="http://schemas.microsoft.com/office/spreadsheetml/2009/9/ac" r="517" s="3" customFormat="true" x14ac:dyDescent="0.25">
      <c r="A517" s="414"/>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c r="IR517" s="122"/>
    </row>
    <row xmlns:x14ac="http://schemas.microsoft.com/office/spreadsheetml/2009/9/ac" r="518" s="3" customFormat="true" x14ac:dyDescent="0.25">
      <c r="A518" s="414"/>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c r="IR518" s="122"/>
    </row>
    <row xmlns:x14ac="http://schemas.microsoft.com/office/spreadsheetml/2009/9/ac" r="519" s="3" customFormat="true" x14ac:dyDescent="0.25">
      <c r="A519" s="414"/>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c r="IR519" s="122"/>
    </row>
    <row xmlns:x14ac="http://schemas.microsoft.com/office/spreadsheetml/2009/9/ac" r="520" s="3" customFormat="true" x14ac:dyDescent="0.25">
      <c r="A520" s="414"/>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c r="IR520" s="122"/>
    </row>
    <row xmlns:x14ac="http://schemas.microsoft.com/office/spreadsheetml/2009/9/ac" r="521" s="3" customFormat="true" x14ac:dyDescent="0.25">
      <c r="A521" s="414"/>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c r="IR521" s="122"/>
    </row>
    <row xmlns:x14ac="http://schemas.microsoft.com/office/spreadsheetml/2009/9/ac" r="522" s="3" customFormat="true" x14ac:dyDescent="0.25">
      <c r="A522" s="414"/>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c r="IR522" s="122"/>
    </row>
    <row xmlns:x14ac="http://schemas.microsoft.com/office/spreadsheetml/2009/9/ac" r="523" s="3" customFormat="true" x14ac:dyDescent="0.25">
      <c r="A523" s="414"/>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c r="IR523" s="122"/>
    </row>
    <row xmlns:x14ac="http://schemas.microsoft.com/office/spreadsheetml/2009/9/ac" r="524" s="3" customFormat="true" x14ac:dyDescent="0.25">
      <c r="A524" s="414"/>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c r="IR524" s="122"/>
    </row>
    <row xmlns:x14ac="http://schemas.microsoft.com/office/spreadsheetml/2009/9/ac" r="525" s="3" customFormat="true" x14ac:dyDescent="0.25">
      <c r="A525" s="414"/>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c r="IR525" s="122"/>
    </row>
    <row xmlns:x14ac="http://schemas.microsoft.com/office/spreadsheetml/2009/9/ac" r="526" s="3" customFormat="true" x14ac:dyDescent="0.25">
      <c r="A526" s="414"/>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c r="IR526" s="122"/>
    </row>
    <row xmlns:x14ac="http://schemas.microsoft.com/office/spreadsheetml/2009/9/ac" r="527" s="3" customFormat="true" x14ac:dyDescent="0.25">
      <c r="A527" s="414"/>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c r="IR527" s="122"/>
    </row>
    <row xmlns:x14ac="http://schemas.microsoft.com/office/spreadsheetml/2009/9/ac" r="528" s="3" customFormat="true" x14ac:dyDescent="0.25">
      <c r="A528" s="414"/>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c r="IR528" s="122"/>
    </row>
    <row xmlns:x14ac="http://schemas.microsoft.com/office/spreadsheetml/2009/9/ac" r="529" s="3" customFormat="true" x14ac:dyDescent="0.25">
      <c r="A529" s="414"/>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c r="IR529" s="122"/>
    </row>
    <row xmlns:x14ac="http://schemas.microsoft.com/office/spreadsheetml/2009/9/ac" r="530" s="3" customFormat="true" x14ac:dyDescent="0.25">
      <c r="A530" s="414"/>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c r="IR530" s="122"/>
    </row>
    <row xmlns:x14ac="http://schemas.microsoft.com/office/spreadsheetml/2009/9/ac" r="531" s="3" customFormat="true" x14ac:dyDescent="0.25">
      <c r="A531" s="414"/>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c r="IR531" s="122"/>
    </row>
    <row xmlns:x14ac="http://schemas.microsoft.com/office/spreadsheetml/2009/9/ac" r="532" s="3" customFormat="true" x14ac:dyDescent="0.25">
      <c r="A532" s="414"/>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c r="IR532" s="122"/>
    </row>
    <row xmlns:x14ac="http://schemas.microsoft.com/office/spreadsheetml/2009/9/ac" r="533" s="3" customFormat="true" x14ac:dyDescent="0.25">
      <c r="A533" s="414"/>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c r="IR533" s="122"/>
    </row>
    <row xmlns:x14ac="http://schemas.microsoft.com/office/spreadsheetml/2009/9/ac" r="534" s="3" customFormat="true" x14ac:dyDescent="0.25">
      <c r="A534" s="414"/>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c r="IR534" s="122"/>
    </row>
    <row xmlns:x14ac="http://schemas.microsoft.com/office/spreadsheetml/2009/9/ac" r="535" s="3" customFormat="true" x14ac:dyDescent="0.25">
      <c r="A535" s="414"/>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c r="IR535" s="122"/>
    </row>
    <row xmlns:x14ac="http://schemas.microsoft.com/office/spreadsheetml/2009/9/ac" r="536" s="3" customFormat="true" x14ac:dyDescent="0.25">
      <c r="A536" s="414"/>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c r="IR536" s="122"/>
    </row>
    <row xmlns:x14ac="http://schemas.microsoft.com/office/spreadsheetml/2009/9/ac" r="537" s="3" customFormat="true" x14ac:dyDescent="0.25">
      <c r="A537" s="414"/>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c r="IR537" s="122"/>
    </row>
    <row xmlns:x14ac="http://schemas.microsoft.com/office/spreadsheetml/2009/9/ac" r="538" s="3" customFormat="true" x14ac:dyDescent="0.25">
      <c r="A538" s="414"/>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c r="IR538" s="122"/>
    </row>
    <row xmlns:x14ac="http://schemas.microsoft.com/office/spreadsheetml/2009/9/ac" r="539" s="3" customFormat="true" x14ac:dyDescent="0.25">
      <c r="A539" s="414"/>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c r="IR539" s="122"/>
    </row>
    <row xmlns:x14ac="http://schemas.microsoft.com/office/spreadsheetml/2009/9/ac" r="540" s="3" customFormat="true" x14ac:dyDescent="0.25">
      <c r="A540" s="414"/>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c r="IR540" s="122"/>
    </row>
    <row xmlns:x14ac="http://schemas.microsoft.com/office/spreadsheetml/2009/9/ac" r="541" s="3" customFormat="true" x14ac:dyDescent="0.25">
      <c r="A541" s="414"/>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c r="IR541" s="122"/>
    </row>
    <row xmlns:x14ac="http://schemas.microsoft.com/office/spreadsheetml/2009/9/ac" r="542" s="3" customFormat="true" x14ac:dyDescent="0.25">
      <c r="A542" s="414"/>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c r="IR542" s="122"/>
    </row>
    <row xmlns:x14ac="http://schemas.microsoft.com/office/spreadsheetml/2009/9/ac" r="543" s="3" customFormat="true" x14ac:dyDescent="0.25">
      <c r="A543" s="414"/>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c r="IR543" s="122"/>
    </row>
    <row xmlns:x14ac="http://schemas.microsoft.com/office/spreadsheetml/2009/9/ac" r="544" s="3" customFormat="true" x14ac:dyDescent="0.25">
      <c r="A544" s="414"/>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c r="IR544" s="122"/>
    </row>
    <row xmlns:x14ac="http://schemas.microsoft.com/office/spreadsheetml/2009/9/ac" r="545" s="3" customFormat="true" x14ac:dyDescent="0.25">
      <c r="A545" s="414"/>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c r="IR545" s="122"/>
    </row>
    <row xmlns:x14ac="http://schemas.microsoft.com/office/spreadsheetml/2009/9/ac" r="546" s="3" customFormat="true" x14ac:dyDescent="0.25">
      <c r="A546" s="414"/>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c r="IR546" s="122"/>
    </row>
    <row xmlns:x14ac="http://schemas.microsoft.com/office/spreadsheetml/2009/9/ac" r="547" s="3" customFormat="true" x14ac:dyDescent="0.25">
      <c r="A547" s="414"/>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c r="IR547" s="122"/>
    </row>
    <row xmlns:x14ac="http://schemas.microsoft.com/office/spreadsheetml/2009/9/ac" r="548" s="3" customFormat="true" x14ac:dyDescent="0.25">
      <c r="A548" s="414"/>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c r="IR548" s="122"/>
    </row>
    <row xmlns:x14ac="http://schemas.microsoft.com/office/spreadsheetml/2009/9/ac" r="549" s="3" customFormat="true" x14ac:dyDescent="0.25">
      <c r="A549" s="414"/>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c r="IR549" s="122"/>
    </row>
    <row xmlns:x14ac="http://schemas.microsoft.com/office/spreadsheetml/2009/9/ac" r="550" s="3" customFormat="true" x14ac:dyDescent="0.25">
      <c r="A550" s="414"/>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c r="IR550" s="122"/>
    </row>
    <row xmlns:x14ac="http://schemas.microsoft.com/office/spreadsheetml/2009/9/ac" r="551" s="3" customFormat="true" x14ac:dyDescent="0.25">
      <c r="A551" s="414"/>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c r="IR551" s="122"/>
    </row>
    <row xmlns:x14ac="http://schemas.microsoft.com/office/spreadsheetml/2009/9/ac" r="552" s="3" customFormat="true" x14ac:dyDescent="0.25">
      <c r="A552" s="414"/>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c r="IR552" s="122"/>
    </row>
    <row xmlns:x14ac="http://schemas.microsoft.com/office/spreadsheetml/2009/9/ac" r="553" s="3" customFormat="true" x14ac:dyDescent="0.25">
      <c r="A553" s="414"/>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c r="IR553" s="122"/>
    </row>
    <row xmlns:x14ac="http://schemas.microsoft.com/office/spreadsheetml/2009/9/ac" r="554" s="3" customFormat="true" x14ac:dyDescent="0.25">
      <c r="A554" s="414"/>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c r="IR554" s="122"/>
    </row>
    <row xmlns:x14ac="http://schemas.microsoft.com/office/spreadsheetml/2009/9/ac" r="555" s="3" customFormat="true" x14ac:dyDescent="0.25">
      <c r="A555" s="414"/>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c r="IR555" s="122"/>
    </row>
    <row xmlns:x14ac="http://schemas.microsoft.com/office/spreadsheetml/2009/9/ac" r="556" s="3" customFormat="true" x14ac:dyDescent="0.25">
      <c r="A556" s="414"/>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c r="IR556" s="122"/>
    </row>
    <row xmlns:x14ac="http://schemas.microsoft.com/office/spreadsheetml/2009/9/ac" r="557" s="3" customFormat="true" x14ac:dyDescent="0.25">
      <c r="A557" s="414"/>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c r="IR557" s="122"/>
    </row>
    <row xmlns:x14ac="http://schemas.microsoft.com/office/spreadsheetml/2009/9/ac" r="558" s="3" customFormat="true" x14ac:dyDescent="0.25">
      <c r="A558" s="414"/>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c r="IR558" s="122"/>
    </row>
    <row xmlns:x14ac="http://schemas.microsoft.com/office/spreadsheetml/2009/9/ac" r="559" s="3" customFormat="true" x14ac:dyDescent="0.25">
      <c r="A559" s="414"/>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c r="IR559" s="122"/>
    </row>
    <row xmlns:x14ac="http://schemas.microsoft.com/office/spreadsheetml/2009/9/ac" r="560" s="3" customFormat="true" x14ac:dyDescent="0.25">
      <c r="A560" s="414"/>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c r="IR560" s="122"/>
    </row>
    <row xmlns:x14ac="http://schemas.microsoft.com/office/spreadsheetml/2009/9/ac" r="561" s="3" customFormat="true" x14ac:dyDescent="0.25">
      <c r="A561" s="414"/>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c r="IR561" s="122"/>
    </row>
    <row xmlns:x14ac="http://schemas.microsoft.com/office/spreadsheetml/2009/9/ac" r="562" s="3" customFormat="true" x14ac:dyDescent="0.25">
      <c r="A562" s="414"/>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c r="IR562" s="122"/>
    </row>
    <row xmlns:x14ac="http://schemas.microsoft.com/office/spreadsheetml/2009/9/ac" r="563" s="3" customFormat="true" x14ac:dyDescent="0.25">
      <c r="A563" s="414"/>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c r="IR563" s="122"/>
    </row>
    <row xmlns:x14ac="http://schemas.microsoft.com/office/spreadsheetml/2009/9/ac" r="564" s="3" customFormat="true" x14ac:dyDescent="0.25">
      <c r="A564" s="414"/>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c r="IR564" s="122"/>
    </row>
    <row xmlns:x14ac="http://schemas.microsoft.com/office/spreadsheetml/2009/9/ac" r="565" s="3" customFormat="true" x14ac:dyDescent="0.25">
      <c r="A565" s="414"/>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c r="IR565" s="122"/>
    </row>
    <row xmlns:x14ac="http://schemas.microsoft.com/office/spreadsheetml/2009/9/ac" r="566" s="3" customFormat="true" x14ac:dyDescent="0.25">
      <c r="A566" s="414"/>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c r="IR566" s="122"/>
    </row>
    <row xmlns:x14ac="http://schemas.microsoft.com/office/spreadsheetml/2009/9/ac" r="567" s="3" customFormat="true" x14ac:dyDescent="0.25">
      <c r="A567" s="414"/>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c r="IR567" s="122"/>
    </row>
    <row xmlns:x14ac="http://schemas.microsoft.com/office/spreadsheetml/2009/9/ac" r="568" s="3" customFormat="true" x14ac:dyDescent="0.25">
      <c r="A568" s="414"/>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c r="IR568" s="122"/>
    </row>
    <row xmlns:x14ac="http://schemas.microsoft.com/office/spreadsheetml/2009/9/ac" r="569" s="3" customFormat="true" x14ac:dyDescent="0.25">
      <c r="A569" s="414"/>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c r="IR569" s="122"/>
    </row>
    <row xmlns:x14ac="http://schemas.microsoft.com/office/spreadsheetml/2009/9/ac" r="570" s="3" customFormat="true" x14ac:dyDescent="0.25">
      <c r="A570" s="414"/>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c r="IR570" s="122"/>
    </row>
    <row xmlns:x14ac="http://schemas.microsoft.com/office/spreadsheetml/2009/9/ac" r="571" s="3" customFormat="true" x14ac:dyDescent="0.25">
      <c r="A571" s="414"/>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c r="IR571" s="122"/>
    </row>
    <row xmlns:x14ac="http://schemas.microsoft.com/office/spreadsheetml/2009/9/ac" r="572" s="3" customFormat="true" x14ac:dyDescent="0.25">
      <c r="A572" s="414"/>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c r="IR572" s="122"/>
    </row>
    <row xmlns:x14ac="http://schemas.microsoft.com/office/spreadsheetml/2009/9/ac" r="573" s="3" customFormat="true" x14ac:dyDescent="0.25">
      <c r="A573" s="414"/>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c r="IR573" s="122"/>
    </row>
    <row xmlns:x14ac="http://schemas.microsoft.com/office/spreadsheetml/2009/9/ac" r="574" s="3" customFormat="true" x14ac:dyDescent="0.25">
      <c r="A574" s="414"/>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c r="IR574" s="122"/>
    </row>
    <row xmlns:x14ac="http://schemas.microsoft.com/office/spreadsheetml/2009/9/ac" r="575" s="3" customFormat="true" x14ac:dyDescent="0.25">
      <c r="A575" s="414"/>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c r="IR575" s="122"/>
    </row>
    <row xmlns:x14ac="http://schemas.microsoft.com/office/spreadsheetml/2009/9/ac" r="576" s="3" customFormat="true" x14ac:dyDescent="0.25">
      <c r="A576" s="414"/>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c r="IR576" s="122"/>
    </row>
    <row xmlns:x14ac="http://schemas.microsoft.com/office/spreadsheetml/2009/9/ac" r="577" s="3" customFormat="true" x14ac:dyDescent="0.25">
      <c r="A577" s="414"/>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c r="IR577" s="122"/>
    </row>
    <row xmlns:x14ac="http://schemas.microsoft.com/office/spreadsheetml/2009/9/ac" r="578" s="3" customFormat="true" x14ac:dyDescent="0.25">
      <c r="A578" s="414"/>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c r="IR578" s="122"/>
    </row>
    <row xmlns:x14ac="http://schemas.microsoft.com/office/spreadsheetml/2009/9/ac" r="579" s="3" customFormat="true" x14ac:dyDescent="0.25">
      <c r="A579" s="414"/>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c r="IR579" s="122"/>
    </row>
    <row xmlns:x14ac="http://schemas.microsoft.com/office/spreadsheetml/2009/9/ac" r="580" s="3" customFormat="true" x14ac:dyDescent="0.25">
      <c r="A580" s="414"/>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c r="IR580" s="122"/>
    </row>
    <row xmlns:x14ac="http://schemas.microsoft.com/office/spreadsheetml/2009/9/ac" r="581" s="3" customFormat="true" x14ac:dyDescent="0.25">
      <c r="A581" s="414"/>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c r="IR581" s="122"/>
    </row>
    <row xmlns:x14ac="http://schemas.microsoft.com/office/spreadsheetml/2009/9/ac" r="582" s="3" customFormat="true" x14ac:dyDescent="0.25">
      <c r="A582" s="414"/>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c r="IR582" s="122"/>
    </row>
    <row xmlns:x14ac="http://schemas.microsoft.com/office/spreadsheetml/2009/9/ac" r="583" s="3" customFormat="true" x14ac:dyDescent="0.25">
      <c r="A583" s="414"/>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c r="IR583" s="122"/>
    </row>
    <row xmlns:x14ac="http://schemas.microsoft.com/office/spreadsheetml/2009/9/ac" r="584" s="3" customFormat="true" x14ac:dyDescent="0.25">
      <c r="A584" s="414"/>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c r="IR584" s="122"/>
    </row>
    <row xmlns:x14ac="http://schemas.microsoft.com/office/spreadsheetml/2009/9/ac" r="585" s="3" customFormat="true" x14ac:dyDescent="0.25">
      <c r="A585" s="414"/>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c r="IR585" s="122"/>
    </row>
    <row xmlns:x14ac="http://schemas.microsoft.com/office/spreadsheetml/2009/9/ac" r="586" s="3" customFormat="true" x14ac:dyDescent="0.25">
      <c r="A586" s="414"/>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c r="IR586" s="122"/>
    </row>
    <row xmlns:x14ac="http://schemas.microsoft.com/office/spreadsheetml/2009/9/ac" r="587" s="3" customFormat="true" x14ac:dyDescent="0.25">
      <c r="A587" s="414"/>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c r="IR587" s="122"/>
    </row>
    <row xmlns:x14ac="http://schemas.microsoft.com/office/spreadsheetml/2009/9/ac" r="588" s="3" customFormat="true" x14ac:dyDescent="0.25">
      <c r="A588" s="414"/>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c r="IR588" s="122"/>
    </row>
    <row xmlns:x14ac="http://schemas.microsoft.com/office/spreadsheetml/2009/9/ac" r="589" s="3" customFormat="true" x14ac:dyDescent="0.25">
      <c r="A589" s="414"/>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c r="IR589" s="122"/>
    </row>
    <row xmlns:x14ac="http://schemas.microsoft.com/office/spreadsheetml/2009/9/ac" r="590" s="3" customFormat="true" x14ac:dyDescent="0.25">
      <c r="A590" s="414"/>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c r="IR590" s="122"/>
    </row>
    <row xmlns:x14ac="http://schemas.microsoft.com/office/spreadsheetml/2009/9/ac" r="591" s="3" customFormat="true" x14ac:dyDescent="0.25">
      <c r="A591" s="414"/>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c r="IR591" s="122"/>
    </row>
    <row xmlns:x14ac="http://schemas.microsoft.com/office/spreadsheetml/2009/9/ac" r="592" s="3" customFormat="true" x14ac:dyDescent="0.25">
      <c r="A592" s="414"/>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c r="IR592" s="122"/>
    </row>
    <row xmlns:x14ac="http://schemas.microsoft.com/office/spreadsheetml/2009/9/ac" r="593" s="3" customFormat="true" x14ac:dyDescent="0.25">
      <c r="A593" s="414"/>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c r="IR593" s="122"/>
    </row>
    <row xmlns:x14ac="http://schemas.microsoft.com/office/spreadsheetml/2009/9/ac" r="594" s="3" customFormat="true" x14ac:dyDescent="0.25">
      <c r="A594" s="414"/>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c r="IR594" s="122"/>
    </row>
    <row xmlns:x14ac="http://schemas.microsoft.com/office/spreadsheetml/2009/9/ac" r="595" s="3" customFormat="true" x14ac:dyDescent="0.25">
      <c r="A595" s="414"/>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c r="IR595" s="122"/>
    </row>
    <row xmlns:x14ac="http://schemas.microsoft.com/office/spreadsheetml/2009/9/ac" r="596" s="3" customFormat="true" x14ac:dyDescent="0.25">
      <c r="A596" s="414"/>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c r="IR596" s="122"/>
    </row>
    <row xmlns:x14ac="http://schemas.microsoft.com/office/spreadsheetml/2009/9/ac" r="597" s="3" customFormat="true" x14ac:dyDescent="0.25">
      <c r="A597" s="414"/>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c r="IR597" s="122"/>
    </row>
    <row xmlns:x14ac="http://schemas.microsoft.com/office/spreadsheetml/2009/9/ac" r="598" s="3" customFormat="true" x14ac:dyDescent="0.25">
      <c r="A598" s="414"/>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c r="IR598" s="122"/>
    </row>
    <row xmlns:x14ac="http://schemas.microsoft.com/office/spreadsheetml/2009/9/ac" r="599" s="3" customFormat="true" x14ac:dyDescent="0.25">
      <c r="A599" s="414"/>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c r="IR599" s="122"/>
    </row>
    <row xmlns:x14ac="http://schemas.microsoft.com/office/spreadsheetml/2009/9/ac" r="600" s="3" customFormat="true" x14ac:dyDescent="0.25">
      <c r="A600" s="414"/>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c r="IR600" s="122"/>
    </row>
    <row xmlns:x14ac="http://schemas.microsoft.com/office/spreadsheetml/2009/9/ac" r="601" s="3" customFormat="true" x14ac:dyDescent="0.25">
      <c r="A601" s="414"/>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c r="IR601" s="122"/>
    </row>
    <row xmlns:x14ac="http://schemas.microsoft.com/office/spreadsheetml/2009/9/ac" r="602" s="3" customFormat="true" x14ac:dyDescent="0.25">
      <c r="A602" s="414"/>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c r="IR602" s="122"/>
    </row>
    <row xmlns:x14ac="http://schemas.microsoft.com/office/spreadsheetml/2009/9/ac" r="603" s="3" customFormat="true" x14ac:dyDescent="0.25">
      <c r="A603" s="414"/>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c r="IR603" s="122"/>
    </row>
    <row xmlns:x14ac="http://schemas.microsoft.com/office/spreadsheetml/2009/9/ac" r="604" s="3" customFormat="true" x14ac:dyDescent="0.25">
      <c r="A604" s="414"/>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c r="IR604" s="122"/>
    </row>
    <row xmlns:x14ac="http://schemas.microsoft.com/office/spreadsheetml/2009/9/ac" r="605" s="3" customFormat="true" x14ac:dyDescent="0.25">
      <c r="A605" s="414"/>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c r="IR605" s="122"/>
    </row>
    <row xmlns:x14ac="http://schemas.microsoft.com/office/spreadsheetml/2009/9/ac" r="606" s="3" customFormat="true" x14ac:dyDescent="0.25">
      <c r="A606" s="414"/>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c r="IR606" s="122"/>
    </row>
    <row xmlns:x14ac="http://schemas.microsoft.com/office/spreadsheetml/2009/9/ac" r="607" s="3" customFormat="true" x14ac:dyDescent="0.25">
      <c r="A607" s="414"/>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c r="IR607" s="122"/>
    </row>
    <row xmlns:x14ac="http://schemas.microsoft.com/office/spreadsheetml/2009/9/ac" r="608" s="3" customFormat="true" x14ac:dyDescent="0.25">
      <c r="A608" s="414"/>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c r="IR608" s="122"/>
    </row>
    <row xmlns:x14ac="http://schemas.microsoft.com/office/spreadsheetml/2009/9/ac" r="609" s="3" customFormat="true" x14ac:dyDescent="0.25">
      <c r="A609" s="414"/>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c r="IR609" s="122"/>
    </row>
    <row xmlns:x14ac="http://schemas.microsoft.com/office/spreadsheetml/2009/9/ac" r="610" s="3" customFormat="true" x14ac:dyDescent="0.25">
      <c r="A610" s="414"/>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c r="IR610" s="122"/>
    </row>
    <row xmlns:x14ac="http://schemas.microsoft.com/office/spreadsheetml/2009/9/ac" r="611" s="3" customFormat="true" x14ac:dyDescent="0.25">
      <c r="A611" s="414"/>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c r="IR611" s="122"/>
    </row>
    <row xmlns:x14ac="http://schemas.microsoft.com/office/spreadsheetml/2009/9/ac" r="612" s="3" customFormat="true" x14ac:dyDescent="0.25">
      <c r="A612" s="414"/>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c r="IR612" s="122"/>
    </row>
    <row xmlns:x14ac="http://schemas.microsoft.com/office/spreadsheetml/2009/9/ac" r="613" s="3" customFormat="true" x14ac:dyDescent="0.25">
      <c r="A613" s="414"/>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c r="IR613" s="122"/>
    </row>
    <row xmlns:x14ac="http://schemas.microsoft.com/office/spreadsheetml/2009/9/ac" r="614" s="3" customFormat="true" x14ac:dyDescent="0.25">
      <c r="A614" s="414"/>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c r="IR614" s="122"/>
    </row>
    <row xmlns:x14ac="http://schemas.microsoft.com/office/spreadsheetml/2009/9/ac" r="615" s="3" customFormat="true" x14ac:dyDescent="0.25">
      <c r="A615" s="414"/>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c r="IR615" s="122"/>
    </row>
    <row xmlns:x14ac="http://schemas.microsoft.com/office/spreadsheetml/2009/9/ac" r="616" s="3" customFormat="true" x14ac:dyDescent="0.25">
      <c r="A616" s="414"/>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c r="IR616" s="122"/>
    </row>
    <row xmlns:x14ac="http://schemas.microsoft.com/office/spreadsheetml/2009/9/ac" r="617" s="3" customFormat="true" x14ac:dyDescent="0.25">
      <c r="A617" s="414"/>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c r="IR617" s="122"/>
    </row>
    <row xmlns:x14ac="http://schemas.microsoft.com/office/spreadsheetml/2009/9/ac" r="618" s="3" customFormat="true" x14ac:dyDescent="0.25">
      <c r="A618" s="414"/>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c r="IR618" s="122"/>
    </row>
    <row xmlns:x14ac="http://schemas.microsoft.com/office/spreadsheetml/2009/9/ac" r="619" s="3" customFormat="true" x14ac:dyDescent="0.25">
      <c r="A619" s="414"/>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c r="IR619" s="122"/>
    </row>
    <row xmlns:x14ac="http://schemas.microsoft.com/office/spreadsheetml/2009/9/ac" r="620" s="3" customFormat="true" x14ac:dyDescent="0.25">
      <c r="A620" s="414"/>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c r="IR620" s="122"/>
    </row>
    <row xmlns:x14ac="http://schemas.microsoft.com/office/spreadsheetml/2009/9/ac" r="621" s="3" customFormat="true" x14ac:dyDescent="0.25">
      <c r="A621" s="414"/>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c r="IR621" s="122"/>
    </row>
    <row xmlns:x14ac="http://schemas.microsoft.com/office/spreadsheetml/2009/9/ac" r="622" s="3" customFormat="true" x14ac:dyDescent="0.25">
      <c r="A622" s="414"/>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c r="IR622" s="122"/>
    </row>
    <row xmlns:x14ac="http://schemas.microsoft.com/office/spreadsheetml/2009/9/ac" r="623" s="3" customFormat="true" x14ac:dyDescent="0.25">
      <c r="A623" s="414"/>
      <c r="B623" s="122"/>
      <c r="L623" s="122"/>
      <c r="V623" s="122"/>
      <c r="AF623" s="122"/>
      <c r="AP623" s="122"/>
      <c r="AZ623" s="122"/>
      <c r="BJ623" s="122"/>
      <c r="BK623" s="122"/>
      <c r="BT623" s="122"/>
      <c r="CD623" s="122"/>
      <c r="CN623" s="122"/>
      <c r="CX623" s="122"/>
      <c r="DH623" s="122"/>
      <c r="DR623" s="122"/>
      <c r="EB623" s="122"/>
      <c r="EL623" s="122"/>
      <c r="EV623" s="122"/>
      <c r="FF623" s="122"/>
      <c r="FP623" s="122"/>
      <c r="FZ623" s="122"/>
      <c r="GJ623" s="122"/>
      <c r="GT623" s="122"/>
      <c r="HD623" s="122"/>
      <c r="HN623" s="122"/>
      <c r="HX623" s="122"/>
      <c r="IH623" s="122"/>
      <c r="IR623" s="122"/>
    </row>
    <row xmlns:x14ac="http://schemas.microsoft.com/office/spreadsheetml/2009/9/ac" r="624" s="3" customFormat="true" x14ac:dyDescent="0.25">
      <c r="A624" s="414"/>
      <c r="B624" s="122"/>
      <c r="L624" s="122"/>
      <c r="V624" s="122"/>
      <c r="AF624" s="122"/>
      <c r="AP624" s="122"/>
      <c r="AZ624" s="122"/>
      <c r="BJ624" s="122"/>
      <c r="BK624" s="122"/>
      <c r="BT624" s="122"/>
      <c r="CD624" s="122"/>
      <c r="CN624" s="122"/>
      <c r="CX624" s="122"/>
      <c r="DH624" s="122"/>
      <c r="DR624" s="122"/>
      <c r="EB624" s="122"/>
      <c r="EL624" s="122"/>
      <c r="EV624" s="122"/>
      <c r="FF624" s="122"/>
      <c r="FP624" s="122"/>
      <c r="FZ624" s="122"/>
      <c r="GJ624" s="122"/>
      <c r="GT624" s="122"/>
      <c r="HD624" s="122"/>
      <c r="HN624" s="122"/>
      <c r="HX624" s="122"/>
      <c r="IH624" s="122"/>
      <c r="IR624" s="122"/>
    </row>
    <row xmlns:x14ac="http://schemas.microsoft.com/office/spreadsheetml/2009/9/ac" r="625" s="3" customFormat="true" x14ac:dyDescent="0.25">
      <c r="A625" s="414"/>
      <c r="B625" s="122"/>
      <c r="L625" s="122"/>
      <c r="V625" s="122"/>
      <c r="AF625" s="122"/>
      <c r="AP625" s="122"/>
      <c r="AZ625" s="122"/>
      <c r="BJ625" s="122"/>
      <c r="BK625" s="122"/>
      <c r="BT625" s="122"/>
      <c r="CD625" s="122"/>
      <c r="CN625" s="122"/>
      <c r="CX625" s="122"/>
      <c r="DH625" s="122"/>
      <c r="DR625" s="122"/>
      <c r="EB625" s="122"/>
      <c r="EL625" s="122"/>
      <c r="EV625" s="122"/>
      <c r="FF625" s="122"/>
      <c r="FP625" s="122"/>
      <c r="FZ625" s="122"/>
      <c r="GJ625" s="122"/>
      <c r="GT625" s="122"/>
      <c r="HD625" s="122"/>
      <c r="HN625" s="122"/>
      <c r="HX625" s="122"/>
      <c r="IH625" s="122"/>
      <c r="IR625" s="122"/>
    </row>
    <row xmlns:x14ac="http://schemas.microsoft.com/office/spreadsheetml/2009/9/ac" r="626" s="3" customFormat="true" x14ac:dyDescent="0.25">
      <c r="A626" s="414"/>
      <c r="B626" s="122"/>
      <c r="L626" s="122"/>
      <c r="V626" s="122"/>
      <c r="AF626" s="122"/>
      <c r="AP626" s="122"/>
      <c r="AZ626" s="122"/>
      <c r="BJ626" s="122"/>
      <c r="BK626" s="122"/>
      <c r="BT626" s="122"/>
      <c r="CD626" s="122"/>
      <c r="CN626" s="122"/>
      <c r="CX626" s="122"/>
      <c r="DH626" s="122"/>
      <c r="DR626" s="122"/>
      <c r="EB626" s="122"/>
      <c r="EL626" s="122"/>
      <c r="EV626" s="122"/>
      <c r="FF626" s="122"/>
      <c r="FP626" s="122"/>
      <c r="FZ626" s="122"/>
      <c r="GJ626" s="122"/>
      <c r="GT626" s="122"/>
      <c r="HD626" s="122"/>
      <c r="HN626" s="122"/>
      <c r="HX626" s="122"/>
      <c r="IH626" s="122"/>
      <c r="IR626" s="122"/>
    </row>
    <row xmlns:x14ac="http://schemas.microsoft.com/office/spreadsheetml/2009/9/ac" r="627" s="3" customFormat="true" x14ac:dyDescent="0.25">
      <c r="A627" s="414"/>
      <c r="B627" s="122"/>
      <c r="L627" s="122"/>
      <c r="V627" s="122"/>
      <c r="AF627" s="122"/>
      <c r="AP627" s="122"/>
      <c r="AZ627" s="122"/>
      <c r="BJ627" s="122"/>
      <c r="BK627" s="122"/>
      <c r="BT627" s="122"/>
      <c r="CD627" s="122"/>
      <c r="CN627" s="122"/>
      <c r="CX627" s="122"/>
      <c r="DH627" s="122"/>
      <c r="DR627" s="122"/>
      <c r="EB627" s="122"/>
      <c r="EL627" s="122"/>
      <c r="EV627" s="122"/>
      <c r="FF627" s="122"/>
      <c r="FP627" s="122"/>
      <c r="FZ627" s="122"/>
      <c r="GJ627" s="122"/>
      <c r="GT627" s="122"/>
      <c r="HD627" s="122"/>
      <c r="HN627" s="122"/>
      <c r="HX627" s="122"/>
      <c r="IH627" s="122"/>
      <c r="IR627" s="122"/>
    </row>
    <row xmlns:x14ac="http://schemas.microsoft.com/office/spreadsheetml/2009/9/ac" r="628" s="3" customFormat="true" x14ac:dyDescent="0.25">
      <c r="A628" s="414"/>
      <c r="B628" s="122"/>
      <c r="L628" s="122"/>
      <c r="V628" s="122"/>
      <c r="AF628" s="122"/>
      <c r="AP628" s="122"/>
      <c r="AZ628" s="122"/>
      <c r="BJ628" s="122"/>
      <c r="BK628" s="122"/>
      <c r="BT628" s="122"/>
      <c r="CD628" s="122"/>
      <c r="CN628" s="122"/>
      <c r="CX628" s="122"/>
      <c r="DH628" s="122"/>
      <c r="DR628" s="122"/>
      <c r="EB628" s="122"/>
      <c r="EL628" s="122"/>
      <c r="EV628" s="122"/>
      <c r="FF628" s="122"/>
      <c r="FP628" s="122"/>
      <c r="FZ628" s="122"/>
      <c r="GJ628" s="122"/>
      <c r="GT628" s="122"/>
      <c r="HD628" s="122"/>
      <c r="HN628" s="122"/>
      <c r="HX628" s="122"/>
      <c r="IH628" s="122"/>
      <c r="IR628" s="122"/>
    </row>
    <row xmlns:x14ac="http://schemas.microsoft.com/office/spreadsheetml/2009/9/ac" r="629" s="3" customFormat="true" x14ac:dyDescent="0.25">
      <c r="A629" s="414"/>
      <c r="B629" s="122"/>
      <c r="L629" s="122"/>
      <c r="V629" s="122"/>
      <c r="AF629" s="122"/>
      <c r="AP629" s="122"/>
      <c r="AZ629" s="122"/>
      <c r="BJ629" s="122"/>
      <c r="BK629" s="122"/>
      <c r="BT629" s="122"/>
      <c r="CD629" s="122"/>
      <c r="CN629" s="122"/>
      <c r="CX629" s="122"/>
      <c r="DH629" s="122"/>
      <c r="DR629" s="122"/>
      <c r="EB629" s="122"/>
      <c r="EL629" s="122"/>
      <c r="EV629" s="122"/>
      <c r="FF629" s="122"/>
      <c r="FP629" s="122"/>
      <c r="FZ629" s="122"/>
      <c r="GJ629" s="122"/>
      <c r="GT629" s="122"/>
      <c r="HD629" s="122"/>
      <c r="HN629" s="122"/>
      <c r="HX629" s="122"/>
      <c r="IH629" s="122"/>
      <c r="IR629" s="122"/>
    </row>
    <row xmlns:x14ac="http://schemas.microsoft.com/office/spreadsheetml/2009/9/ac" r="630" s="3" customFormat="true" x14ac:dyDescent="0.25">
      <c r="A630" s="414"/>
      <c r="B630" s="122"/>
      <c r="L630" s="122"/>
      <c r="V630" s="122"/>
      <c r="AF630" s="122"/>
      <c r="AP630" s="122"/>
      <c r="AZ630" s="122"/>
      <c r="BJ630" s="122"/>
      <c r="BK630" s="122"/>
      <c r="BT630" s="122"/>
      <c r="CD630" s="122"/>
      <c r="CN630" s="122"/>
      <c r="CX630" s="122"/>
      <c r="DH630" s="122"/>
      <c r="DR630" s="122"/>
      <c r="EB630" s="122"/>
      <c r="EL630" s="122"/>
      <c r="EV630" s="122"/>
      <c r="FF630" s="122"/>
      <c r="FP630" s="122"/>
      <c r="FZ630" s="122"/>
      <c r="GJ630" s="122"/>
      <c r="GT630" s="122"/>
      <c r="HD630" s="122"/>
      <c r="HN630" s="122"/>
      <c r="HX630" s="122"/>
      <c r="IH630" s="122"/>
      <c r="IR630" s="122"/>
    </row>
    <row xmlns:x14ac="http://schemas.microsoft.com/office/spreadsheetml/2009/9/ac" r="631" s="3" customFormat="true" x14ac:dyDescent="0.25">
      <c r="A631" s="414"/>
      <c r="B631" s="122"/>
      <c r="L631" s="122"/>
      <c r="V631" s="122"/>
      <c r="AF631" s="122"/>
      <c r="AP631" s="122"/>
      <c r="AZ631" s="122"/>
      <c r="BJ631" s="122"/>
      <c r="BK631" s="122"/>
      <c r="BT631" s="122"/>
      <c r="CD631" s="122"/>
      <c r="CN631" s="122"/>
      <c r="CX631" s="122"/>
      <c r="DH631" s="122"/>
      <c r="DR631" s="122"/>
      <c r="EB631" s="122"/>
      <c r="EL631" s="122"/>
      <c r="EV631" s="122"/>
      <c r="FF631" s="122"/>
      <c r="FP631" s="122"/>
      <c r="FZ631" s="122"/>
      <c r="GJ631" s="122"/>
      <c r="GT631" s="122"/>
      <c r="HD631" s="122"/>
      <c r="HN631" s="122"/>
      <c r="HX631" s="122"/>
      <c r="IH631" s="122"/>
      <c r="IR631" s="122"/>
    </row>
    <row xmlns:x14ac="http://schemas.microsoft.com/office/spreadsheetml/2009/9/ac" r="632" s="3" customFormat="true" x14ac:dyDescent="0.25">
      <c r="A632" s="414"/>
      <c r="B632" s="122"/>
      <c r="L632" s="122"/>
      <c r="V632" s="122"/>
      <c r="AF632" s="122"/>
      <c r="AP632" s="122"/>
      <c r="AZ632" s="122"/>
      <c r="BJ632" s="122"/>
      <c r="BK632" s="122"/>
      <c r="BT632" s="122"/>
      <c r="CD632" s="122"/>
      <c r="CN632" s="122"/>
      <c r="CX632" s="122"/>
      <c r="DH632" s="122"/>
      <c r="DR632" s="122"/>
      <c r="EB632" s="122"/>
      <c r="EL632" s="122"/>
      <c r="EV632" s="122"/>
      <c r="FF632" s="122"/>
      <c r="FP632" s="122"/>
      <c r="FZ632" s="122"/>
      <c r="GJ632" s="122"/>
      <c r="GT632" s="122"/>
      <c r="HD632" s="122"/>
      <c r="HN632" s="122"/>
      <c r="HX632" s="122"/>
      <c r="IH632" s="122"/>
      <c r="IR632" s="122"/>
    </row>
    <row xmlns:x14ac="http://schemas.microsoft.com/office/spreadsheetml/2009/9/ac" r="633" s="3" customFormat="true" x14ac:dyDescent="0.25">
      <c r="A633" s="414"/>
      <c r="B633" s="122"/>
      <c r="L633" s="122"/>
      <c r="V633" s="122"/>
      <c r="AF633" s="122"/>
      <c r="AP633" s="122"/>
      <c r="AZ633" s="122"/>
      <c r="BJ633" s="122"/>
      <c r="BK633" s="122"/>
      <c r="BT633" s="122"/>
      <c r="CD633" s="122"/>
      <c r="CN633" s="122"/>
      <c r="CX633" s="122"/>
      <c r="DH633" s="122"/>
      <c r="DR633" s="122"/>
      <c r="EB633" s="122"/>
      <c r="EL633" s="122"/>
      <c r="EV633" s="122"/>
      <c r="FF633" s="122"/>
      <c r="FP633" s="122"/>
      <c r="FZ633" s="122"/>
      <c r="GJ633" s="122"/>
      <c r="GT633" s="122"/>
      <c r="HD633" s="122"/>
      <c r="HN633" s="122"/>
      <c r="HX633" s="122"/>
      <c r="IH633" s="122"/>
      <c r="IR633" s="122"/>
    </row>
    <row xmlns:x14ac="http://schemas.microsoft.com/office/spreadsheetml/2009/9/ac" r="634" s="3" customFormat="true" x14ac:dyDescent="0.25">
      <c r="A634" s="414"/>
      <c r="B634" s="122"/>
      <c r="L634" s="122"/>
      <c r="V634" s="122"/>
      <c r="AF634" s="122"/>
      <c r="AP634" s="122"/>
      <c r="AZ634" s="122"/>
      <c r="BJ634" s="122"/>
      <c r="BK634" s="122"/>
      <c r="BT634" s="122"/>
      <c r="CD634" s="122"/>
      <c r="CN634" s="122"/>
      <c r="CX634" s="122"/>
      <c r="DH634" s="122"/>
      <c r="DR634" s="122"/>
      <c r="EB634" s="122"/>
      <c r="EL634" s="122"/>
      <c r="EV634" s="122"/>
      <c r="FF634" s="122"/>
      <c r="FP634" s="122"/>
      <c r="FZ634" s="122"/>
      <c r="GJ634" s="122"/>
      <c r="GT634" s="122"/>
      <c r="HD634" s="122"/>
      <c r="HN634" s="122"/>
      <c r="HX634" s="122"/>
      <c r="IH634" s="122"/>
      <c r="IR634" s="122"/>
    </row>
    <row xmlns:x14ac="http://schemas.microsoft.com/office/spreadsheetml/2009/9/ac" r="635" s="3" customFormat="true" x14ac:dyDescent="0.25">
      <c r="A635" s="414"/>
      <c r="B635" s="122"/>
      <c r="L635" s="122"/>
      <c r="V635" s="122"/>
      <c r="AF635" s="122"/>
      <c r="AP635" s="122"/>
      <c r="AZ635" s="122"/>
      <c r="BJ635" s="122"/>
      <c r="BK635" s="122"/>
      <c r="BT635" s="122"/>
      <c r="CD635" s="122"/>
      <c r="CN635" s="122"/>
      <c r="CX635" s="122"/>
      <c r="DH635" s="122"/>
      <c r="DR635" s="122"/>
      <c r="EB635" s="122"/>
      <c r="EL635" s="122"/>
      <c r="EV635" s="122"/>
      <c r="FF635" s="122"/>
      <c r="FP635" s="122"/>
      <c r="FZ635" s="122"/>
      <c r="GJ635" s="122"/>
      <c r="GT635" s="122"/>
      <c r="HD635" s="122"/>
      <c r="HN635" s="122"/>
      <c r="HX635" s="122"/>
      <c r="IH635" s="122"/>
      <c r="IR635" s="122"/>
    </row>
    <row xmlns:x14ac="http://schemas.microsoft.com/office/spreadsheetml/2009/9/ac" r="636" s="3" customFormat="true" x14ac:dyDescent="0.25">
      <c r="A636" s="414"/>
      <c r="B636" s="122"/>
      <c r="L636" s="122"/>
      <c r="V636" s="122"/>
      <c r="AF636" s="122"/>
      <c r="AP636" s="122"/>
      <c r="AZ636" s="122"/>
      <c r="BJ636" s="122"/>
      <c r="BK636" s="122"/>
      <c r="BT636" s="122"/>
      <c r="CD636" s="122"/>
      <c r="CN636" s="122"/>
      <c r="CX636" s="122"/>
      <c r="DH636" s="122"/>
      <c r="DR636" s="122"/>
      <c r="EB636" s="122"/>
      <c r="EL636" s="122"/>
      <c r="EV636" s="122"/>
      <c r="FF636" s="122"/>
      <c r="FP636" s="122"/>
      <c r="FZ636" s="122"/>
      <c r="GJ636" s="122"/>
      <c r="GT636" s="122"/>
      <c r="HD636" s="122"/>
      <c r="HN636" s="122"/>
      <c r="HX636" s="122"/>
      <c r="IH636" s="122"/>
      <c r="IR636" s="122"/>
    </row>
    <row xmlns:x14ac="http://schemas.microsoft.com/office/spreadsheetml/2009/9/ac" r="637" s="3" customFormat="true" x14ac:dyDescent="0.25">
      <c r="A637" s="414"/>
      <c r="B637" s="122"/>
      <c r="L637" s="122"/>
      <c r="V637" s="122"/>
      <c r="AF637" s="122"/>
      <c r="AP637" s="122"/>
      <c r="AZ637" s="122"/>
      <c r="BJ637" s="122"/>
      <c r="BK637" s="122"/>
      <c r="BT637" s="122"/>
      <c r="CD637" s="122"/>
      <c r="CN637" s="122"/>
      <c r="CX637" s="122"/>
      <c r="DH637" s="122"/>
      <c r="DR637" s="122"/>
      <c r="EB637" s="122"/>
      <c r="EL637" s="122"/>
      <c r="EV637" s="122"/>
      <c r="FF637" s="122"/>
      <c r="FP637" s="122"/>
      <c r="FZ637" s="122"/>
      <c r="GJ637" s="122"/>
      <c r="GT637" s="122"/>
      <c r="HD637" s="122"/>
      <c r="HN637" s="122"/>
      <c r="HX637" s="122"/>
      <c r="IH637" s="122"/>
      <c r="IR637" s="122"/>
    </row>
  </sheetData>
  <mergeCells count="15">
    <mergeCell ref="EC26:EI26"/>
    <mergeCell ref="DS26:DY26"/>
    <mergeCell ref="DI26:DO26"/>
    <mergeCell ref="CY26:DE26"/>
    <mergeCell ref="A2:A3"/>
    <mergeCell ref="CO26:CU26"/>
    <mergeCell ref="C26:I26"/>
    <mergeCell ref="M26:S26"/>
    <mergeCell ref="BU26:CA26"/>
    <mergeCell ref="AQ26:AW26"/>
    <mergeCell ref="BK26:BQ26"/>
    <mergeCell ref="W26:AC26"/>
    <mergeCell ref="AG26:AM26"/>
    <mergeCell ref="BA26:BG26"/>
    <mergeCell ref="CE26:CK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DO4" activePane="bottomRight" state="frozen"/>
      <selection pane="topRight" activeCell="B1" sqref="B1"/>
      <selection pane="bottomLeft" activeCell="A4" sqref="A4"/>
      <selection pane="bottomRight" activeCell="DW31" sqref="DW31"/>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 min="252" max="252" width="24.625" style="123" customWidth="true"/>
    <col min="253" max="253" width="29.75" customWidth="true"/>
    <col min="254" max="259" width="7.875" customWidth="true"/>
    <col min="260" max="261" width="1.125" customWidth="true"/>
  </cols>
  <sheetData>
    <row xmlns:x14ac="http://schemas.microsoft.com/office/spreadsheetml/2009/9/ac" r="1" s="332" customFormat="true" ht="30" customHeight="true" x14ac:dyDescent="0.25">
      <c r="B1" s="354" t="s">
        <v>22</v>
      </c>
      <c r="C1" s="411" t="s">
        <v>252</v>
      </c>
      <c r="D1" s="329" t="s">
        <v>143</v>
      </c>
      <c r="E1" s="329"/>
      <c r="F1" s="329"/>
      <c r="G1" s="329"/>
      <c r="H1" s="329"/>
      <c r="I1" s="353"/>
      <c r="J1" s="330"/>
      <c r="K1" s="331"/>
      <c r="L1" s="354" t="s">
        <v>22</v>
      </c>
      <c r="M1" s="411" t="s">
        <v>253</v>
      </c>
      <c r="N1" s="329" t="s">
        <v>143</v>
      </c>
      <c r="O1" s="329"/>
      <c r="P1" s="329"/>
      <c r="Q1" s="329"/>
      <c r="R1" s="329"/>
      <c r="S1" s="353"/>
      <c r="T1" s="330"/>
      <c r="U1" s="331"/>
      <c r="V1" s="354" t="s">
        <v>22</v>
      </c>
      <c r="W1" s="411" t="s">
        <v>253</v>
      </c>
      <c r="X1" s="329" t="s">
        <v>143</v>
      </c>
      <c r="Y1" s="329"/>
      <c r="Z1" s="329"/>
      <c r="AA1" s="329"/>
      <c r="AB1" s="329"/>
      <c r="AC1" s="353"/>
      <c r="AD1" s="330"/>
      <c r="AE1" s="331"/>
      <c r="AF1" s="354" t="s">
        <v>22</v>
      </c>
      <c r="AG1" s="411" t="s">
        <v>254</v>
      </c>
      <c r="AH1" s="329" t="s">
        <v>143</v>
      </c>
      <c r="AI1" s="329"/>
      <c r="AJ1" s="329"/>
      <c r="AK1" s="329"/>
      <c r="AL1" s="329"/>
      <c r="AM1" s="353"/>
      <c r="AN1" s="330"/>
      <c r="AO1" s="331"/>
      <c r="AP1" s="354" t="s">
        <v>22</v>
      </c>
      <c r="AQ1" s="411" t="s">
        <v>255</v>
      </c>
      <c r="AR1" s="329" t="s">
        <v>143</v>
      </c>
      <c r="AS1" s="329"/>
      <c r="AT1" s="329"/>
      <c r="AU1" s="329"/>
      <c r="AV1" s="329"/>
      <c r="AW1" s="353"/>
      <c r="AX1" s="330"/>
      <c r="AY1" s="331"/>
      <c r="AZ1" s="354" t="s">
        <v>22</v>
      </c>
      <c r="BA1" s="411">
        <v>2019</v>
      </c>
      <c r="BB1" s="329" t="s">
        <v>143</v>
      </c>
      <c r="BC1" s="329"/>
      <c r="BD1" s="329"/>
      <c r="BE1" s="329"/>
      <c r="BF1" s="329"/>
      <c r="BG1" s="353"/>
      <c r="BH1" s="330"/>
      <c r="BI1" s="331"/>
      <c r="BJ1" s="354" t="s">
        <v>22</v>
      </c>
      <c r="BK1" s="411" t="s">
        <v>256</v>
      </c>
      <c r="BL1" s="329" t="s">
        <v>143</v>
      </c>
      <c r="BM1" s="329"/>
      <c r="BN1" s="329"/>
      <c r="BO1" s="329"/>
      <c r="BP1" s="329"/>
      <c r="BQ1" s="353"/>
      <c r="BR1" s="330"/>
      <c r="BS1" s="331"/>
      <c r="BT1" s="354" t="s">
        <v>22</v>
      </c>
      <c r="BU1" s="411" t="s">
        <v>257</v>
      </c>
      <c r="BV1" s="329" t="s">
        <v>143</v>
      </c>
      <c r="BW1" s="329"/>
      <c r="BX1" s="329"/>
      <c r="BY1" s="329"/>
      <c r="BZ1" s="329"/>
      <c r="CA1" s="353"/>
      <c r="CB1" s="330"/>
      <c r="CC1" s="331"/>
      <c r="CD1" s="354" t="s">
        <v>22</v>
      </c>
      <c r="CE1" s="411">
        <v>2021</v>
      </c>
      <c r="CF1" s="329" t="s">
        <v>143</v>
      </c>
      <c r="CG1" s="329"/>
      <c r="CH1" s="329"/>
      <c r="CI1" s="329"/>
      <c r="CJ1" s="329"/>
      <c r="CK1" s="353"/>
      <c r="CL1" s="330"/>
      <c r="CM1" s="331"/>
      <c r="CN1" s="354" t="s">
        <v>22</v>
      </c>
      <c r="CO1" s="411">
        <v>2021</v>
      </c>
      <c r="CP1" s="329" t="s">
        <v>143</v>
      </c>
      <c r="CQ1" s="329"/>
      <c r="CR1" s="329"/>
      <c r="CS1" s="329"/>
      <c r="CT1" s="329"/>
      <c r="CU1" s="353"/>
      <c r="CV1" s="330"/>
      <c r="CW1" s="331"/>
      <c r="CX1" s="354" t="s">
        <v>22</v>
      </c>
      <c r="CY1" s="411">
        <v>2022</v>
      </c>
      <c r="CZ1" s="329" t="s">
        <v>143</v>
      </c>
      <c r="DA1" s="329"/>
      <c r="DB1" s="329"/>
      <c r="DC1" s="329"/>
      <c r="DD1" s="329"/>
      <c r="DE1" s="353"/>
      <c r="DF1" s="330"/>
      <c r="DG1" s="331"/>
      <c r="DH1" s="354" t="s">
        <v>22</v>
      </c>
      <c r="DI1" s="411">
        <v>2022</v>
      </c>
      <c r="DJ1" s="329" t="s">
        <v>143</v>
      </c>
      <c r="DK1" s="329"/>
      <c r="DL1" s="329"/>
      <c r="DM1" s="329"/>
      <c r="DN1" s="329"/>
      <c r="DO1" s="353"/>
      <c r="DP1" s="330"/>
      <c r="DQ1" s="331"/>
      <c r="DR1" s="354" t="s">
        <v>22</v>
      </c>
      <c r="DS1" s="411">
        <v>2023</v>
      </c>
      <c r="DT1" s="329" t="s">
        <v>143</v>
      </c>
      <c r="DU1" s="329"/>
      <c r="DV1" s="329"/>
      <c r="DW1" s="329"/>
      <c r="DX1" s="329"/>
      <c r="DY1" s="353"/>
      <c r="DZ1" s="330"/>
      <c r="EA1" s="331"/>
      <c r="EB1" s="354" t="s">
        <v>22</v>
      </c>
      <c r="EC1" s="411">
        <v>2024</v>
      </c>
      <c r="ED1" s="329" t="s">
        <v>143</v>
      </c>
      <c r="EE1" s="329"/>
      <c r="EF1" s="329"/>
      <c r="EG1" s="329"/>
      <c r="EH1" s="329"/>
      <c r="EI1" s="353"/>
      <c r="EJ1" s="330"/>
      <c r="EK1" s="331"/>
    </row>
    <row xmlns:x14ac="http://schemas.microsoft.com/office/spreadsheetml/2009/9/ac" r="2" s="332" customFormat="true" ht="30" customHeight="true" x14ac:dyDescent="0.25">
      <c r="A2" s="608" t="s">
        <v>312</v>
      </c>
      <c r="B2" s="335" t="s">
        <v>245</v>
      </c>
      <c r="C2" s="279" t="s">
        <v>146</v>
      </c>
      <c r="D2" s="279" t="s">
        <v>144</v>
      </c>
      <c r="E2" s="336"/>
      <c r="F2" s="336"/>
      <c r="G2" s="336"/>
      <c r="H2" s="336"/>
      <c r="I2" s="337"/>
      <c r="J2" s="333" t="s">
        <v>258</v>
      </c>
      <c r="K2" s="390"/>
      <c r="L2" s="335" t="s">
        <v>246</v>
      </c>
      <c r="M2" s="279" t="s">
        <v>173</v>
      </c>
      <c r="N2" s="279" t="s">
        <v>145</v>
      </c>
      <c r="O2" s="336"/>
      <c r="P2" s="336"/>
      <c r="Q2" s="336"/>
      <c r="R2" s="336"/>
      <c r="S2" s="337"/>
      <c r="T2" s="333" t="s">
        <v>258</v>
      </c>
      <c r="U2" s="390"/>
      <c r="V2" s="335" t="s">
        <v>247</v>
      </c>
      <c r="W2" s="279" t="s">
        <v>200</v>
      </c>
      <c r="X2" s="279" t="s">
        <v>201</v>
      </c>
      <c r="Y2" s="336"/>
      <c r="Z2" s="336"/>
      <c r="AA2" s="336"/>
      <c r="AB2" s="336"/>
      <c r="AC2" s="337"/>
      <c r="AD2" s="333" t="s">
        <v>258</v>
      </c>
      <c r="AE2" s="390"/>
      <c r="AF2" s="335" t="s">
        <v>248</v>
      </c>
      <c r="AG2" s="279" t="s">
        <v>173</v>
      </c>
      <c r="AH2" s="279" t="s">
        <v>156</v>
      </c>
      <c r="AI2" s="336"/>
      <c r="AJ2" s="336"/>
      <c r="AK2" s="336"/>
      <c r="AL2" s="336"/>
      <c r="AM2" s="337"/>
      <c r="AN2" s="333" t="s">
        <v>258</v>
      </c>
      <c r="AO2" s="390"/>
      <c r="AP2" s="335" t="s">
        <v>249</v>
      </c>
      <c r="AQ2" s="279" t="s">
        <v>206</v>
      </c>
      <c r="AR2" s="279" t="s">
        <v>208</v>
      </c>
      <c r="AS2" s="336"/>
      <c r="AT2" s="336"/>
      <c r="AU2" s="336"/>
      <c r="AV2" s="336"/>
      <c r="AW2" s="337"/>
      <c r="AX2" s="333" t="s">
        <v>258</v>
      </c>
      <c r="AY2" s="390"/>
      <c r="AZ2" s="335" t="s">
        <v>274</v>
      </c>
      <c r="BA2" s="279" t="s">
        <v>200</v>
      </c>
      <c r="BB2" s="279" t="s">
        <v>201</v>
      </c>
      <c r="BC2" s="336"/>
      <c r="BD2" s="336"/>
      <c r="BE2" s="336"/>
      <c r="BF2" s="336"/>
      <c r="BG2" s="337"/>
      <c r="BH2" s="333" t="s">
        <v>258</v>
      </c>
      <c r="BI2" s="390"/>
      <c r="BJ2" s="335" t="s">
        <v>250</v>
      </c>
      <c r="BK2" s="279" t="s">
        <v>173</v>
      </c>
      <c r="BL2" s="279" t="s">
        <v>219</v>
      </c>
      <c r="BM2" s="336"/>
      <c r="BN2" s="336"/>
      <c r="BO2" s="336"/>
      <c r="BP2" s="336"/>
      <c r="BQ2" s="337"/>
      <c r="BR2" s="333" t="s">
        <v>258</v>
      </c>
      <c r="BS2" s="390"/>
      <c r="BT2" s="335" t="s">
        <v>251</v>
      </c>
      <c r="BU2" s="279" t="s">
        <v>173</v>
      </c>
      <c r="BV2" s="279" t="s">
        <v>218</v>
      </c>
      <c r="BW2" s="336"/>
      <c r="BX2" s="336"/>
      <c r="BY2" s="336"/>
      <c r="BZ2" s="336"/>
      <c r="CA2" s="337"/>
      <c r="CB2" s="333" t="s">
        <v>258</v>
      </c>
      <c r="CC2" s="334"/>
      <c r="CD2" s="335" t="s">
        <v>318</v>
      </c>
      <c r="CE2" s="279" t="s">
        <v>200</v>
      </c>
      <c r="CF2" s="279" t="s">
        <v>201</v>
      </c>
      <c r="CG2" s="336"/>
      <c r="CH2" s="336"/>
      <c r="CI2" s="336"/>
      <c r="CJ2" s="336"/>
      <c r="CK2" s="337"/>
      <c r="CL2" s="333" t="s">
        <v>258</v>
      </c>
      <c r="CM2" s="390"/>
      <c r="CN2" s="335" t="s">
        <v>279</v>
      </c>
      <c r="CO2" s="279" t="s">
        <v>173</v>
      </c>
      <c r="CP2" s="279" t="s">
        <v>278</v>
      </c>
      <c r="CQ2" s="336"/>
      <c r="CR2" s="336"/>
      <c r="CS2" s="336"/>
      <c r="CT2" s="336"/>
      <c r="CU2" s="337"/>
      <c r="CV2" s="333" t="s">
        <v>258</v>
      </c>
      <c r="CW2" s="334"/>
      <c r="CX2" s="335" t="s">
        <v>317</v>
      </c>
      <c r="CY2" s="279" t="s">
        <v>173</v>
      </c>
      <c r="CZ2" s="279" t="s">
        <v>339</v>
      </c>
      <c r="DA2" s="336"/>
      <c r="DB2" s="336"/>
      <c r="DC2" s="336"/>
      <c r="DD2" s="336"/>
      <c r="DE2" s="337"/>
      <c r="DF2" s="333" t="s">
        <v>258</v>
      </c>
      <c r="DG2" s="334"/>
      <c r="DH2" s="335" t="s">
        <v>320</v>
      </c>
      <c r="DI2" s="279" t="s">
        <v>200</v>
      </c>
      <c r="DJ2" s="279" t="s">
        <v>201</v>
      </c>
      <c r="DK2" s="336"/>
      <c r="DL2" s="336"/>
      <c r="DM2" s="336"/>
      <c r="DN2" s="336"/>
      <c r="DO2" s="337"/>
      <c r="DP2" s="333" t="s">
        <v>258</v>
      </c>
      <c r="DQ2" s="390"/>
      <c r="DR2" s="335" t="s">
        <v>322</v>
      </c>
      <c r="DS2" s="279" t="s">
        <v>173</v>
      </c>
      <c r="DT2" s="279" t="s">
        <v>323</v>
      </c>
      <c r="DU2" s="336"/>
      <c r="DV2" s="336"/>
      <c r="DW2" s="336"/>
      <c r="DX2" s="336"/>
      <c r="DY2" s="337"/>
      <c r="DZ2" s="333" t="s">
        <v>258</v>
      </c>
      <c r="EA2" s="334"/>
      <c r="EB2" s="335" t="s">
        <v>328</v>
      </c>
      <c r="EC2" s="279" t="s">
        <v>173</v>
      </c>
      <c r="ED2" s="279" t="s">
        <v>329</v>
      </c>
      <c r="EE2" s="336"/>
      <c r="EF2" s="336"/>
      <c r="EG2" s="336"/>
      <c r="EH2" s="336"/>
      <c r="EI2" s="337"/>
      <c r="EJ2" s="333" t="s">
        <v>258</v>
      </c>
      <c r="EK2" s="334"/>
    </row>
    <row xmlns:x14ac="http://schemas.microsoft.com/office/spreadsheetml/2009/9/ac" r="3" s="272" customFormat="true" ht="18" customHeight="true" x14ac:dyDescent="0.25">
      <c r="A3" s="608"/>
      <c r="B3" s="389" t="s">
        <v>165</v>
      </c>
      <c r="C3" s="281" t="s">
        <v>54</v>
      </c>
      <c r="D3" s="282" t="s">
        <v>7</v>
      </c>
      <c r="E3" s="283" t="s">
        <v>1</v>
      </c>
      <c r="F3" s="283" t="s">
        <v>2</v>
      </c>
      <c r="G3" s="283" t="s">
        <v>16</v>
      </c>
      <c r="H3" s="283" t="s">
        <v>17</v>
      </c>
      <c r="I3" s="284" t="s">
        <v>18</v>
      </c>
      <c r="J3" s="270"/>
      <c r="K3" s="285"/>
      <c r="L3" s="389" t="s">
        <v>165</v>
      </c>
      <c r="M3" s="281" t="s">
        <v>54</v>
      </c>
      <c r="N3" s="282" t="s">
        <v>7</v>
      </c>
      <c r="O3" s="283" t="s">
        <v>1</v>
      </c>
      <c r="P3" s="283" t="s">
        <v>2</v>
      </c>
      <c r="Q3" s="283" t="s">
        <v>16</v>
      </c>
      <c r="R3" s="283" t="s">
        <v>17</v>
      </c>
      <c r="S3" s="284" t="s">
        <v>18</v>
      </c>
      <c r="T3" s="270"/>
      <c r="U3" s="285"/>
      <c r="V3" s="389" t="s">
        <v>165</v>
      </c>
      <c r="W3" s="281" t="s">
        <v>54</v>
      </c>
      <c r="X3" s="282" t="s">
        <v>7</v>
      </c>
      <c r="Y3" s="283" t="s">
        <v>1</v>
      </c>
      <c r="Z3" s="283" t="s">
        <v>2</v>
      </c>
      <c r="AA3" s="283" t="s">
        <v>16</v>
      </c>
      <c r="AB3" s="283" t="s">
        <v>17</v>
      </c>
      <c r="AC3" s="284" t="s">
        <v>18</v>
      </c>
      <c r="AD3" s="270"/>
      <c r="AE3" s="285"/>
      <c r="AF3" s="389" t="s">
        <v>165</v>
      </c>
      <c r="AG3" s="281" t="s">
        <v>54</v>
      </c>
      <c r="AH3" s="282" t="s">
        <v>7</v>
      </c>
      <c r="AI3" s="283" t="s">
        <v>1</v>
      </c>
      <c r="AJ3" s="283" t="s">
        <v>2</v>
      </c>
      <c r="AK3" s="283" t="s">
        <v>16</v>
      </c>
      <c r="AL3" s="283" t="s">
        <v>17</v>
      </c>
      <c r="AM3" s="284" t="s">
        <v>18</v>
      </c>
      <c r="AN3" s="270"/>
      <c r="AO3" s="285"/>
      <c r="AP3" s="389" t="s">
        <v>165</v>
      </c>
      <c r="AQ3" s="281" t="s">
        <v>54</v>
      </c>
      <c r="AR3" s="282" t="s">
        <v>7</v>
      </c>
      <c r="AS3" s="283" t="s">
        <v>1</v>
      </c>
      <c r="AT3" s="283" t="s">
        <v>2</v>
      </c>
      <c r="AU3" s="283" t="s">
        <v>16</v>
      </c>
      <c r="AV3" s="283" t="s">
        <v>17</v>
      </c>
      <c r="AW3" s="284" t="s">
        <v>18</v>
      </c>
      <c r="AX3" s="270"/>
      <c r="AY3" s="285"/>
      <c r="AZ3" s="389" t="s">
        <v>165</v>
      </c>
      <c r="BA3" s="281" t="s">
        <v>54</v>
      </c>
      <c r="BB3" s="282" t="s">
        <v>7</v>
      </c>
      <c r="BC3" s="283" t="s">
        <v>1</v>
      </c>
      <c r="BD3" s="283" t="s">
        <v>2</v>
      </c>
      <c r="BE3" s="283" t="s">
        <v>16</v>
      </c>
      <c r="BF3" s="283" t="s">
        <v>17</v>
      </c>
      <c r="BG3" s="284" t="s">
        <v>18</v>
      </c>
      <c r="BH3" s="270"/>
      <c r="BI3" s="285"/>
      <c r="BJ3" s="389" t="s">
        <v>165</v>
      </c>
      <c r="BK3" s="281" t="s">
        <v>54</v>
      </c>
      <c r="BL3" s="282" t="s">
        <v>7</v>
      </c>
      <c r="BM3" s="283" t="s">
        <v>1</v>
      </c>
      <c r="BN3" s="283" t="s">
        <v>2</v>
      </c>
      <c r="BO3" s="283" t="s">
        <v>16</v>
      </c>
      <c r="BP3" s="283" t="s">
        <v>17</v>
      </c>
      <c r="BQ3" s="284" t="s">
        <v>18</v>
      </c>
      <c r="BR3" s="270"/>
      <c r="BS3" s="285"/>
      <c r="BT3" s="389" t="s">
        <v>165</v>
      </c>
      <c r="BU3" s="281" t="s">
        <v>54</v>
      </c>
      <c r="BV3" s="282" t="s">
        <v>7</v>
      </c>
      <c r="BW3" s="283" t="s">
        <v>1</v>
      </c>
      <c r="BX3" s="283" t="s">
        <v>2</v>
      </c>
      <c r="BY3" s="283" t="s">
        <v>16</v>
      </c>
      <c r="BZ3" s="283" t="s">
        <v>17</v>
      </c>
      <c r="CA3" s="284" t="s">
        <v>18</v>
      </c>
      <c r="CB3" s="270"/>
      <c r="CC3" s="285"/>
      <c r="CD3" s="389" t="s">
        <v>165</v>
      </c>
      <c r="CE3" s="281" t="s">
        <v>54</v>
      </c>
      <c r="CF3" s="282" t="s">
        <v>7</v>
      </c>
      <c r="CG3" s="283" t="s">
        <v>1</v>
      </c>
      <c r="CH3" s="283" t="s">
        <v>2</v>
      </c>
      <c r="CI3" s="283" t="s">
        <v>16</v>
      </c>
      <c r="CJ3" s="283" t="s">
        <v>17</v>
      </c>
      <c r="CK3" s="284" t="s">
        <v>18</v>
      </c>
      <c r="CL3" s="270"/>
      <c r="CM3" s="285"/>
      <c r="CN3" s="389" t="s">
        <v>165</v>
      </c>
      <c r="CO3" s="281" t="s">
        <v>54</v>
      </c>
      <c r="CP3" s="282" t="s">
        <v>7</v>
      </c>
      <c r="CQ3" s="283" t="s">
        <v>1</v>
      </c>
      <c r="CR3" s="283" t="s">
        <v>2</v>
      </c>
      <c r="CS3" s="283" t="s">
        <v>16</v>
      </c>
      <c r="CT3" s="283" t="s">
        <v>17</v>
      </c>
      <c r="CU3" s="284" t="s">
        <v>18</v>
      </c>
      <c r="CV3" s="270"/>
      <c r="CW3" s="285"/>
      <c r="CX3" s="389" t="s">
        <v>165</v>
      </c>
      <c r="CY3" s="281" t="s">
        <v>54</v>
      </c>
      <c r="CZ3" s="282" t="s">
        <v>7</v>
      </c>
      <c r="DA3" s="283" t="s">
        <v>1</v>
      </c>
      <c r="DB3" s="283" t="s">
        <v>2</v>
      </c>
      <c r="DC3" s="283" t="s">
        <v>16</v>
      </c>
      <c r="DD3" s="283" t="s">
        <v>17</v>
      </c>
      <c r="DE3" s="284" t="s">
        <v>18</v>
      </c>
      <c r="DF3" s="270"/>
      <c r="DG3" s="285"/>
      <c r="DH3" s="389" t="s">
        <v>165</v>
      </c>
      <c r="DI3" s="281" t="s">
        <v>54</v>
      </c>
      <c r="DJ3" s="282" t="s">
        <v>7</v>
      </c>
      <c r="DK3" s="283" t="s">
        <v>1</v>
      </c>
      <c r="DL3" s="283" t="s">
        <v>2</v>
      </c>
      <c r="DM3" s="283" t="s">
        <v>16</v>
      </c>
      <c r="DN3" s="283" t="s">
        <v>17</v>
      </c>
      <c r="DO3" s="284" t="s">
        <v>18</v>
      </c>
      <c r="DP3" s="270"/>
      <c r="DQ3" s="285"/>
      <c r="DR3" s="389" t="s">
        <v>165</v>
      </c>
      <c r="DS3" s="281" t="s">
        <v>54</v>
      </c>
      <c r="DT3" s="282" t="s">
        <v>7</v>
      </c>
      <c r="DU3" s="283" t="s">
        <v>1</v>
      </c>
      <c r="DV3" s="283" t="s">
        <v>2</v>
      </c>
      <c r="DW3" s="283" t="s">
        <v>16</v>
      </c>
      <c r="DX3" s="283" t="s">
        <v>17</v>
      </c>
      <c r="DY3" s="284" t="s">
        <v>18</v>
      </c>
      <c r="DZ3" s="270"/>
      <c r="EA3" s="285"/>
      <c r="EB3" s="389" t="s">
        <v>165</v>
      </c>
      <c r="EC3" s="281" t="s">
        <v>54</v>
      </c>
      <c r="ED3" s="282" t="s">
        <v>7</v>
      </c>
      <c r="EE3" s="283" t="s">
        <v>1</v>
      </c>
      <c r="EF3" s="283" t="s">
        <v>2</v>
      </c>
      <c r="EG3" s="283" t="s">
        <v>16</v>
      </c>
      <c r="EH3" s="283" t="s">
        <v>17</v>
      </c>
      <c r="EI3" s="284" t="s">
        <v>18</v>
      </c>
      <c r="EJ3" s="270"/>
      <c r="EK3" s="285"/>
      <c r="EL3" s="271"/>
      <c r="EV3" s="271"/>
      <c r="FF3" s="271"/>
      <c r="FP3" s="271"/>
      <c r="FZ3" s="271"/>
      <c r="GJ3" s="271"/>
      <c r="GT3" s="271"/>
      <c r="HD3" s="271"/>
      <c r="HN3" s="271"/>
      <c r="HX3" s="271"/>
      <c r="IH3" s="271"/>
      <c r="IR3" s="271"/>
    </row>
    <row xmlns:x14ac="http://schemas.microsoft.com/office/spreadsheetml/2009/9/ac" r="4" s="4" customFormat="true" x14ac:dyDescent="0.25">
      <c r="A4" s="417" t="str">
        <f>IF(ISBLANK('Data Summary'!A6),"",'Data Summary'!A6)</f>
        <v>KHM_2014_COM</v>
      </c>
      <c r="B4" s="116"/>
      <c r="C4" s="15" t="s">
        <v>3</v>
      </c>
      <c r="D4" s="9">
        <f t="shared" ref="D4:I4" si="0">IF(COUNTA(D14)=0,"",D14)</f>
        <v>15.200000000000003</v>
      </c>
      <c r="E4" s="9" t="str">
        <f t="shared" si="0"/>
        <v/>
      </c>
      <c r="F4" s="9" t="str">
        <f t="shared" si="0"/>
        <v/>
      </c>
      <c r="G4" s="9" t="str">
        <f t="shared" si="0"/>
        <v/>
      </c>
      <c r="H4" s="9">
        <f t="shared" si="0"/>
        <v>16</v>
      </c>
      <c r="I4" s="29">
        <f t="shared" si="0"/>
        <v>12.400000000000006</v>
      </c>
      <c r="J4" s="24"/>
      <c r="K4" s="17"/>
      <c r="L4" s="116"/>
      <c r="M4" s="15" t="s">
        <v>3</v>
      </c>
      <c r="N4" s="9">
        <f t="shared" ref="N4:S4" si="1">IF(COUNTA(N14)=0,"",N14)</f>
        <v>32.5</v>
      </c>
      <c r="O4" s="9">
        <f t="shared" si="1"/>
        <v>29.3</v>
      </c>
      <c r="P4" s="9">
        <f t="shared" si="1"/>
        <v>32.799999999999997</v>
      </c>
      <c r="Q4" s="9">
        <f t="shared" si="1"/>
        <v>70.7</v>
      </c>
      <c r="R4" s="9">
        <f t="shared" si="1"/>
        <v>14.1</v>
      </c>
      <c r="S4" s="29">
        <f t="shared" si="1"/>
        <v>9</v>
      </c>
      <c r="T4" s="24"/>
      <c r="U4" s="17"/>
      <c r="V4" s="116"/>
      <c r="W4" s="15" t="s">
        <v>3</v>
      </c>
      <c r="X4" s="9" t="str">
        <f t="shared" ref="X4:AC4" si="2">IF(COUNTA(X14)=0,"",X14)</f>
        <v/>
      </c>
      <c r="Y4" s="9" t="str">
        <f t="shared" si="2"/>
        <v/>
      </c>
      <c r="Z4" s="9" t="str">
        <f t="shared" si="2"/>
        <v/>
      </c>
      <c r="AA4" s="9" t="str">
        <f t="shared" si="2"/>
        <v/>
      </c>
      <c r="AB4" s="9" t="str">
        <f t="shared" si="2"/>
        <v/>
      </c>
      <c r="AC4" s="29" t="str">
        <f t="shared" si="2"/>
        <v/>
      </c>
      <c r="AD4" s="24"/>
      <c r="AE4" s="17"/>
      <c r="AF4" s="116"/>
      <c r="AG4" s="15" t="s">
        <v>3</v>
      </c>
      <c r="AH4" s="9">
        <f t="shared" ref="AH4:AM4" si="3">IF(COUNTA(AH14)=0,"",AH14)</f>
        <v>38</v>
      </c>
      <c r="AI4" s="9">
        <f t="shared" si="3"/>
        <v>28.299999999999997</v>
      </c>
      <c r="AJ4" s="9">
        <f t="shared" si="3"/>
        <v>36</v>
      </c>
      <c r="AK4" s="9">
        <f t="shared" si="3"/>
        <v>78</v>
      </c>
      <c r="AL4" s="9">
        <f t="shared" si="3"/>
        <v>4.9000000000000057</v>
      </c>
      <c r="AM4" s="29">
        <f t="shared" si="3"/>
        <v>9</v>
      </c>
      <c r="AN4" s="24"/>
      <c r="AO4" s="17"/>
      <c r="AP4" s="116"/>
      <c r="AQ4" s="15" t="s">
        <v>3</v>
      </c>
      <c r="AR4" s="9" t="str">
        <f t="shared" ref="AR4:AW4" si="4">IF(COUNTA(AR14)=0,"",AR14)</f>
        <v/>
      </c>
      <c r="AS4" s="9" t="str">
        <f t="shared" si="4"/>
        <v/>
      </c>
      <c r="AT4" s="9" t="str">
        <f t="shared" si="4"/>
        <v/>
      </c>
      <c r="AU4" s="9" t="str">
        <f t="shared" si="4"/>
        <v/>
      </c>
      <c r="AV4" s="9" t="str">
        <f t="shared" si="4"/>
        <v/>
      </c>
      <c r="AW4" s="29" t="str">
        <f t="shared" si="4"/>
        <v/>
      </c>
      <c r="AX4" s="24"/>
      <c r="AY4" s="17"/>
      <c r="AZ4" s="116"/>
      <c r="BA4" s="15" t="s">
        <v>3</v>
      </c>
      <c r="BB4" s="9" t="str">
        <f t="shared" ref="BB4:BG4" si="5">IF(COUNTA(BB14)=0,"",BB14)</f>
        <v/>
      </c>
      <c r="BC4" s="9" t="str">
        <f t="shared" si="5"/>
        <v/>
      </c>
      <c r="BD4" s="9" t="str">
        <f t="shared" si="5"/>
        <v/>
      </c>
      <c r="BE4" s="9" t="str">
        <f t="shared" si="5"/>
        <v/>
      </c>
      <c r="BF4" s="9" t="str">
        <f t="shared" si="5"/>
        <v/>
      </c>
      <c r="BG4" s="29" t="str">
        <f t="shared" si="5"/>
        <v/>
      </c>
      <c r="BH4" s="24"/>
      <c r="BI4" s="17"/>
      <c r="BJ4" s="116"/>
      <c r="BK4" s="15" t="s">
        <v>3</v>
      </c>
      <c r="BL4" s="9">
        <f t="shared" ref="BL4:BQ4" si="6">IF(COUNTA(BL14)=0,"",BL14)</f>
        <v>31.3</v>
      </c>
      <c r="BM4" s="9">
        <f t="shared" si="6"/>
        <v>29.2</v>
      </c>
      <c r="BN4" s="9">
        <f t="shared" si="6"/>
        <v>31.5</v>
      </c>
      <c r="BO4" s="9">
        <f t="shared" si="6"/>
        <v>80.8</v>
      </c>
      <c r="BP4" s="9">
        <f t="shared" si="6"/>
        <v>7.8</v>
      </c>
      <c r="BQ4" s="29">
        <f t="shared" si="6"/>
        <v>6.7</v>
      </c>
      <c r="BR4" s="24"/>
      <c r="BS4" s="17"/>
      <c r="BT4" s="116"/>
      <c r="BU4" s="15" t="s">
        <v>3</v>
      </c>
      <c r="BV4" s="9">
        <f t="shared" ref="BV4:CA4" si="7">IF(COUNTA(BV14)=0,"",BV14)</f>
        <v>20.383675815490733</v>
      </c>
      <c r="BW4" s="9">
        <f t="shared" si="7"/>
        <v>16.181029138251702</v>
      </c>
      <c r="BX4" s="9">
        <f t="shared" si="7"/>
        <v>20.928153446033818</v>
      </c>
      <c r="BY4" s="9">
        <f t="shared" si="7"/>
        <v>58.29605963791267</v>
      </c>
      <c r="BZ4" s="9">
        <f t="shared" si="7"/>
        <v>1.0810810810810807</v>
      </c>
      <c r="CA4" s="29">
        <f t="shared" si="7"/>
        <v>1.0970927043335195</v>
      </c>
      <c r="CB4" s="24"/>
      <c r="CC4" s="17"/>
      <c r="CD4" s="116"/>
      <c r="CE4" s="15" t="s">
        <v>3</v>
      </c>
      <c r="CF4" s="9" t="str">
        <f t="shared" ref="CF4:CK4" si="8">IF(COUNTA(CF14)=0,"",CF14)</f>
        <v/>
      </c>
      <c r="CG4" s="9" t="str">
        <f t="shared" si="8"/>
        <v/>
      </c>
      <c r="CH4" s="9" t="str">
        <f t="shared" si="8"/>
        <v/>
      </c>
      <c r="CI4" s="9" t="str">
        <f t="shared" si="8"/>
        <v/>
      </c>
      <c r="CJ4" s="9" t="str">
        <f t="shared" si="8"/>
        <v/>
      </c>
      <c r="CK4" s="29" t="str">
        <f t="shared" si="8"/>
        <v/>
      </c>
      <c r="CL4" s="24"/>
      <c r="CM4" s="17"/>
      <c r="CN4" s="116"/>
      <c r="CO4" s="15" t="s">
        <v>3</v>
      </c>
      <c r="CP4" s="9">
        <f t="shared" ref="CP4:CU4" si="9">IF(COUNTA(CP14)=0,"",CP14)</f>
        <v>34.713539751415752</v>
      </c>
      <c r="CQ4" s="9">
        <f t="shared" si="9"/>
        <v>31.209781209781212</v>
      </c>
      <c r="CR4" s="9">
        <f t="shared" si="9"/>
        <v>35.165656397907497</v>
      </c>
      <c r="CS4" s="9">
        <f t="shared" si="9"/>
        <v>63.74360115735589</v>
      </c>
      <c r="CT4" s="9">
        <f t="shared" si="9"/>
        <v>21.82365826944141</v>
      </c>
      <c r="CU4" s="29">
        <f t="shared" si="9"/>
        <v>14.555555555555557</v>
      </c>
      <c r="CV4" s="24"/>
      <c r="CW4" s="17"/>
      <c r="CX4" s="116"/>
      <c r="CY4" s="15" t="s">
        <v>3</v>
      </c>
      <c r="CZ4" s="9">
        <f t="shared" ref="CZ4:DE4" si="10">IF(COUNTA(CZ14)=0,"",CZ14)</f>
        <v>20.319918194434294</v>
      </c>
      <c r="DA4" s="9">
        <f t="shared" si="10"/>
        <v>17.338451695457451</v>
      </c>
      <c r="DB4" s="9">
        <f t="shared" si="10"/>
        <v>20.704155672823219</v>
      </c>
      <c r="DC4" s="9">
        <f t="shared" si="10"/>
        <v>58.57988165680473</v>
      </c>
      <c r="DD4" s="9">
        <f t="shared" si="10"/>
        <v>1.2301804264625389</v>
      </c>
      <c r="DE4" s="29">
        <f t="shared" si="10"/>
        <v>1.0485651214128069</v>
      </c>
      <c r="DF4" s="24"/>
      <c r="DG4" s="17"/>
      <c r="DH4" s="116"/>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16"/>
      <c r="DS4" s="15" t="s">
        <v>3</v>
      </c>
      <c r="DT4" s="9">
        <f t="shared" ref="DT4:DY4" si="12">IF(COUNTA(DT14)=0,"",DT14)</f>
        <v>20.330626450116</v>
      </c>
      <c r="DU4" s="9">
        <f t="shared" si="12"/>
        <v>16.091281451141015</v>
      </c>
      <c r="DV4" s="9">
        <f t="shared" si="12"/>
        <v>20.930232558139537</v>
      </c>
      <c r="DW4" s="9">
        <f t="shared" si="12"/>
        <v>58.381877022653725</v>
      </c>
      <c r="DX4" s="9">
        <f t="shared" si="12"/>
        <v>1.1447260834014656</v>
      </c>
      <c r="DY4" s="29">
        <f t="shared" si="12"/>
        <v>0.76965365585486722</v>
      </c>
      <c r="DZ4" s="24"/>
      <c r="EA4" s="17"/>
      <c r="EB4" s="116"/>
      <c r="EC4" s="15" t="s">
        <v>3</v>
      </c>
      <c r="ED4" s="9">
        <f t="shared" ref="ED4:EI4" si="13">IF(COUNTA(ED14)=0,"",ED14)</f>
        <v>20.383675815490733</v>
      </c>
      <c r="EE4" s="9">
        <f t="shared" si="13"/>
        <v>16.181029138251702</v>
      </c>
      <c r="EF4" s="9">
        <f t="shared" si="13"/>
        <v>20.928153446033818</v>
      </c>
      <c r="EG4" s="9">
        <f t="shared" si="13"/>
        <v>58.29605963791267</v>
      </c>
      <c r="EH4" s="9">
        <f t="shared" si="13"/>
        <v>1.0810810810810807</v>
      </c>
      <c r="EI4" s="29">
        <f t="shared" si="13"/>
        <v>1.0970927043335195</v>
      </c>
      <c r="EJ4" s="24"/>
      <c r="EK4" s="17"/>
      <c r="EL4" s="124"/>
      <c r="EV4" s="124"/>
      <c r="FF4" s="124"/>
      <c r="FP4" s="124"/>
      <c r="FZ4" s="124"/>
      <c r="GJ4" s="124"/>
      <c r="GT4" s="124"/>
      <c r="HD4" s="124"/>
      <c r="HN4" s="124"/>
      <c r="HX4" s="124"/>
      <c r="IH4" s="124"/>
      <c r="IR4" s="124"/>
    </row>
    <row xmlns:x14ac="http://schemas.microsoft.com/office/spreadsheetml/2009/9/ac" r="5" s="4" customFormat="true" x14ac:dyDescent="0.25">
      <c r="A5" s="417" t="str">
        <f ca="true">IF(ISBLANK('Data Summary'!A7),"",'Data Summary'!A7)</f>
        <v>KHM_2016_EMIS</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1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1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1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1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16"/>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16"/>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16"/>
      <c r="BU5" s="15" t="s">
        <v>0</v>
      </c>
      <c r="BV5" s="9">
        <f>IF((COUNTA(BV15:BV26)=0)+(COUNTA(BV14)=0),"",100-BV14-SUMPRODUCT(BU15:BU26,BV15:BV26))</f>
        <v>1.1711452794941692</v>
      </c>
      <c r="BW5" s="9">
        <f>IF((COUNTA(BW15:BW26)=0)+(COUNTA(BW14)=0),"",100-BW14-SUMPRODUCT(BU15:BU26,BW15:BW26))</f>
        <v>1.0229386236825775</v>
      </c>
      <c r="BX5" s="9">
        <f>IF((COUNTA(BX15:BX26)=0)+(COUNTA(BX14)=0),"",100-BX14-SUMPRODUCT(BU15:BU26,BX15:BX26))</f>
        <v>1.1906697009102771</v>
      </c>
      <c r="BY5" s="9">
        <f>IF((COUNTA(BY15:BY26)=0)+(COUNTA(BY14)=0),"",100-BY14-SUMPRODUCT(BU15:BU26,BY15:BY26))</f>
        <v>0.63897763578274436</v>
      </c>
      <c r="BZ5" s="9">
        <f>IF((COUNTA(BZ15:BZ26)=0)+(COUNTA(BZ14)=0),"",100-BZ14-SUMPRODUCT(BU15:BU26,BZ15:BZ26))</f>
        <v>1.5810810810810807</v>
      </c>
      <c r="CA5" s="29">
        <f>IF((COUNTA(CA15:CA26)=0)+(COUNTA(CA14)=0),"",100-CA14-SUMPRODUCT(BU15:BU26,CA15:CA26))</f>
        <v>0.87767416346680704</v>
      </c>
      <c r="CB5" s="24"/>
      <c r="CC5" s="17"/>
      <c r="CD5" s="116"/>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16"/>
      <c r="CO5" s="15" t="s">
        <v>0</v>
      </c>
      <c r="CP5" s="9">
        <f>IF((COUNTA(CP15:CP26)=0)+(COUNTA(CP14)=0),"",100-CP14-SUMPRODUCT(CO15:CO26,CP15:CP26))</f>
        <v>1.7467088328307696</v>
      </c>
      <c r="CQ5" s="9">
        <f>IF((COUNTA(CQ15:CQ26)=0)+(COUNTA(CQ14)=0),"",100-CQ14-SUMPRODUCT(CO15:CO26,CQ15:CQ26))</f>
        <v>1.4157014157014061</v>
      </c>
      <c r="CR5" s="9">
        <f>IF((COUNTA(CR15:CR26)=0)+(COUNTA(CR14)=0),"",100-CR14-SUMPRODUCT(CO15:CO26,CR15:CR26))</f>
        <v>1.7894212405546739</v>
      </c>
      <c r="CS5" s="9">
        <f>IF((COUNTA(CS15:CS26)=0)+(COUNTA(CS14)=0),"",100-CS14-SUMPRODUCT(CO15:CO26,CS15:CS26))</f>
        <v>0.81237480525260963</v>
      </c>
      <c r="CT5" s="9">
        <f>IF((COUNTA(CT15:CT26)=0)+(COUNTA(CT14)=0),"",100-CT14-SUMPRODUCT(CO15:CO26,CT15:CT26))</f>
        <v>2.3617196056954981</v>
      </c>
      <c r="CU5" s="29">
        <f>IF((COUNTA(CU15:CU26)=0)+(COUNTA(CU14)=0),"",100-CU14-SUMPRODUCT(CO15:CO26,CU15:CU26))</f>
        <v>1.5833333333333286</v>
      </c>
      <c r="CV5" s="24"/>
      <c r="CW5" s="17"/>
      <c r="CX5" s="116"/>
      <c r="CY5" s="15" t="s">
        <v>0</v>
      </c>
      <c r="CZ5" s="9">
        <f>IF((COUNTA(CZ15:CZ26)=0)+(COUNTA(CZ14)=0),"",100-CZ14-SUMPRODUCT(CY15:CY26,CZ15:CZ26))</f>
        <v>1.4425535023007825</v>
      </c>
      <c r="DA5" s="9">
        <f>IF((COUNTA(DA15:DA26)=0)+(COUNTA(DA14)=0),"",100-DA14-SUMPRODUCT(CY15:CY26,DA15:DA26))</f>
        <v>1.2795905310300668</v>
      </c>
      <c r="DB5" s="9">
        <f>IF((COUNTA(DB15:DB26)=0)+(COUNTA(DB14)=0),"",100-DB14-SUMPRODUCT(CY15:CY26,DB15:DB26))</f>
        <v>1.4635554089709757</v>
      </c>
      <c r="DC5" s="9">
        <f>IF((COUNTA(DC15:DC26)=0)+(COUNTA(DC14)=0),"",100-DC14-SUMPRODUCT(CY15:CY26,DC15:DC26))</f>
        <v>0.72320841551611181</v>
      </c>
      <c r="DD5" s="9">
        <f>IF((COUNTA(DD15:DD26)=0)+(COUNTA(DD14)=0),"",100-DD14-SUMPRODUCT(CY15:CY26,DD15:DD26))</f>
        <v>2.0571350464734905</v>
      </c>
      <c r="DE5" s="29">
        <f>IF((COUNTA(DE15:DE26)=0)+(COUNTA(DE14)=0),"",100-DE14-SUMPRODUCT(CY15:CY26,DE15:DE26))</f>
        <v>0.77262693156733064</v>
      </c>
      <c r="DF5" s="24"/>
      <c r="DG5" s="17"/>
      <c r="DH5" s="116"/>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16"/>
      <c r="DS5" s="15" t="s">
        <v>0</v>
      </c>
      <c r="DT5" s="9">
        <f>IF((COUNTA(DT15:DT26)=0)+(COUNTA(DT14)=0),"",100-DT14-SUMPRODUCT(DS15:DS26,DT15:DT26))</f>
        <v>1.2470997679814388</v>
      </c>
      <c r="DU5" s="9">
        <f>IF((COUNTA(DU15:DU26)=0)+(COUNTA(DU14)=0),"",100-DU14-SUMPRODUCT(DS15:DS26,DU15:DU26))</f>
        <v>1.1410181392627265</v>
      </c>
      <c r="DV5" s="9">
        <f>IF((COUNTA(DV15:DV26)=0)+(COUNTA(DV14)=0),"",100-DV14-SUMPRODUCT(DS15:DS26,DV15:DV26))</f>
        <v>1.2621037821732983</v>
      </c>
      <c r="DW5" s="9">
        <f>IF((COUNTA(DW15:DW26)=0)+(COUNTA(DW14)=0),"",100-DW14-SUMPRODUCT(DS15:DS26,DW15:DW26))</f>
        <v>0.62567421790722477</v>
      </c>
      <c r="DX5" s="9">
        <f>IF((COUNTA(DX15:DX26)=0)+(COUNTA(DX14)=0),"",100-DX14-SUMPRODUCT(DS15:DS26,DX15:DX26))</f>
        <v>1.7375306623058151</v>
      </c>
      <c r="DY5" s="29">
        <f>IF((COUNTA(DY15:DY26)=0)+(COUNTA(DY14)=0),"",100-DY14-SUMPRODUCT(DS15:DS26,DY15:DY26))</f>
        <v>0.85211654755359234</v>
      </c>
      <c r="DZ5" s="24"/>
      <c r="EA5" s="17"/>
      <c r="EB5" s="116"/>
      <c r="EC5" s="15" t="s">
        <v>0</v>
      </c>
      <c r="ED5" s="9">
        <f>IF((COUNTA(ED15:ED26)=0)+(COUNTA(ED14)=0),"",100-ED14-SUMPRODUCT(EC15:EC26,ED15:ED26))</f>
        <v>1.1711452794941692</v>
      </c>
      <c r="EE5" s="9">
        <f>IF((COUNTA(EE15:EE26)=0)+(COUNTA(EE14)=0),"",100-EE14-SUMPRODUCT(EC15:EC26,EE15:EE26))</f>
        <v>1.0229386236825775</v>
      </c>
      <c r="EF5" s="9">
        <f>IF((COUNTA(EF15:EF26)=0)+(COUNTA(EF14)=0),"",100-EF14-SUMPRODUCT(EC15:EC26,EF15:EF26))</f>
        <v>1.1906697009102771</v>
      </c>
      <c r="EG5" s="9">
        <f>IF((COUNTA(EG15:EG26)=0)+(COUNTA(EG14)=0),"",100-EG14-SUMPRODUCT(EC15:EC26,EG15:EG26))</f>
        <v>0.63897763578274436</v>
      </c>
      <c r="EH5" s="9">
        <f>IF((COUNTA(EH15:EH26)=0)+(COUNTA(EH14)=0),"",100-EH14-SUMPRODUCT(EC15:EC26,EH15:EH26))</f>
        <v>1.5810810810810807</v>
      </c>
      <c r="EI5" s="29">
        <f>IF((COUNTA(EI15:EI26)=0)+(COUNTA(EI14)=0),"",100-EI14-SUMPRODUCT(EC15:EC26,EI15:EI26))</f>
        <v>0.87767416346680704</v>
      </c>
      <c r="EJ5" s="24"/>
      <c r="EK5" s="17"/>
      <c r="EL5" s="124"/>
      <c r="EV5" s="124"/>
      <c r="FF5" s="124"/>
      <c r="FP5" s="124"/>
      <c r="FZ5" s="124"/>
      <c r="GJ5" s="124"/>
      <c r="GT5" s="124"/>
      <c r="HD5" s="124"/>
      <c r="HN5" s="124"/>
      <c r="HX5" s="124"/>
      <c r="IH5" s="124"/>
      <c r="IR5" s="124"/>
    </row>
    <row xmlns:x14ac="http://schemas.microsoft.com/office/spreadsheetml/2009/9/ac" r="6" s="4" customFormat="true" x14ac:dyDescent="0.25">
      <c r="A6" s="417" t="str">
        <f ca="true">IF(ISBLANK('Data Summary'!A8),"",'Data Summary'!A8)</f>
        <v>KHM_2016_UIS</v>
      </c>
      <c r="B6" s="11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16"/>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16"/>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16"/>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16"/>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16"/>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16"/>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16"/>
      <c r="BU6" s="15" t="s">
        <v>19</v>
      </c>
      <c r="BV6" s="9">
        <f>IF(COUNTA(BV15:BV26)=0,"",SUMPRODUCT(BV15:BV26,BU15:BU26))</f>
        <v>78.445178905015098</v>
      </c>
      <c r="BW6" s="9">
        <f>IF(COUNTA(BW15:BW26)=0,"",SUMPRODUCT(BW15:BW26,BU15:BU26))</f>
        <v>82.79603223806572</v>
      </c>
      <c r="BX6" s="9">
        <f>IF(COUNTA(BX15:BX26)=0,"",SUMPRODUCT(BX15:BX26,BU15:BU26))</f>
        <v>77.881176853055905</v>
      </c>
      <c r="BY6" s="9">
        <f>IF(COUNTA(BY15:BY26)=0,"",SUMPRODUCT(BY15:BY26,BU15:BU26))</f>
        <v>41.064962726304586</v>
      </c>
      <c r="BZ6" s="9">
        <f>IF(COUNTA(BZ15:BZ26)=0,"",SUMPRODUCT(BZ15:BZ26,BU15:BU26))</f>
        <v>97.337837837837839</v>
      </c>
      <c r="CA6" s="29">
        <f>IF(COUNTA(CA15:CA26)=0,"",SUMPRODUCT(CA15:CA26,BU15:BU26))</f>
        <v>98.025233132199673</v>
      </c>
      <c r="CB6" s="24"/>
      <c r="CC6" s="17"/>
      <c r="CD6" s="116"/>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16"/>
      <c r="CO6" s="15" t="s">
        <v>19</v>
      </c>
      <c r="CP6" s="9">
        <f>IF(COUNTA(CP15:CP26)=0,"",SUMPRODUCT(CP15:CP26,CO15:CO26))</f>
        <v>63.539751415753479</v>
      </c>
      <c r="CQ6" s="9">
        <f>IF(COUNTA(CQ15:CQ26)=0,"",SUMPRODUCT(CQ15:CQ26,CO15:CO26))</f>
        <v>67.374517374517382</v>
      </c>
      <c r="CR6" s="9">
        <f>IF(COUNTA(CR15:CR26)=0,"",SUMPRODUCT(CR15:CR26,CO15:CO26))</f>
        <v>63.044922361537829</v>
      </c>
      <c r="CS6" s="9">
        <f>IF(COUNTA(CS15:CS26)=0,"",SUMPRODUCT(CS15:CS26,CO15:CO26))</f>
        <v>35.4440240373915</v>
      </c>
      <c r="CT6" s="9">
        <f>IF(COUNTA(CT15:CT26)=0,"",SUMPRODUCT(CT15:CT26,CO15:CO26))</f>
        <v>75.814622124863092</v>
      </c>
      <c r="CU6" s="29">
        <f>IF(COUNTA(CU15:CU26)=0,"",SUMPRODUCT(CU15:CU26,CO15:CO26))</f>
        <v>83.861111111111114</v>
      </c>
      <c r="CV6" s="24"/>
      <c r="CW6" s="17"/>
      <c r="CX6" s="116" t="s">
        <v>324</v>
      </c>
      <c r="CY6" s="15" t="s">
        <v>19</v>
      </c>
      <c r="CZ6" s="9">
        <f>IF(COUNTA(CZ15:CZ26)=0,"",SUMPRODUCT(CZ15:CZ26,CY15:CY26))</f>
        <v>78.237528303264924</v>
      </c>
      <c r="DA6" s="9">
        <f>IF(COUNTA(DA15:DA26)=0,"",SUMPRODUCT(DA15:DA26,CY15:CY26))</f>
        <v>81.381957773512482</v>
      </c>
      <c r="DB6" s="9">
        <f>IF(COUNTA(DB15:DB26)=0,"",SUMPRODUCT(DB15:DB26,CY15:CY26))</f>
        <v>77.832288918205805</v>
      </c>
      <c r="DC6" s="9">
        <f>IF(COUNTA(DC15:DC26)=0,"",SUMPRODUCT(DC15:DC26,CY15:CY26))</f>
        <v>40.696909927679158</v>
      </c>
      <c r="DD6" s="9">
        <f>IF(COUNTA(DD15:DD26)=0,"",SUMPRODUCT(DD15:DD26,CY15:CY26))</f>
        <v>96.712684527063971</v>
      </c>
      <c r="DE6" s="29">
        <f>IF(COUNTA(DE15:DE26)=0,"",SUMPRODUCT(DE15:DE26,CY15:CY26))</f>
        <v>98.178807947019862</v>
      </c>
      <c r="DF6" s="24"/>
      <c r="DG6" s="17"/>
      <c r="DH6" s="116"/>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16" t="s">
        <v>324</v>
      </c>
      <c r="DS6" s="15" t="s">
        <v>19</v>
      </c>
      <c r="DT6" s="9">
        <f>IF(COUNTA(DT15:DT26)=0,"",SUMPRODUCT(DT15:DT26,DS15:DS26))</f>
        <v>78.422273781902561</v>
      </c>
      <c r="DU6" s="9">
        <f>IF(COUNTA(DU15:DU26)=0,"",SUMPRODUCT(DU15:DU26,DS15:DS26))</f>
        <v>82.767700409596259</v>
      </c>
      <c r="DV6" s="9">
        <f>IF(COUNTA(DV15:DV26)=0,"",SUMPRODUCT(DV15:DV26,DS15:DS26))</f>
        <v>77.807663659687165</v>
      </c>
      <c r="DW6" s="9">
        <f>IF(COUNTA(DW15:DW26)=0,"",SUMPRODUCT(DW15:DW26,DS15:DS26))</f>
        <v>40.99244875943905</v>
      </c>
      <c r="DX6" s="9">
        <f>IF(COUNTA(DX15:DX26)=0,"",SUMPRODUCT(DX15:DX26,DS15:DS26))</f>
        <v>97.117743254292719</v>
      </c>
      <c r="DY6" s="29">
        <f>IF(COUNTA(DY15:DY26)=0,"",SUMPRODUCT(DY15:DY26,DS15:DS26))</f>
        <v>98.37822979659154</v>
      </c>
      <c r="DZ6" s="24"/>
      <c r="EA6" s="17"/>
      <c r="EB6" s="116" t="s">
        <v>324</v>
      </c>
      <c r="EC6" s="15" t="s">
        <v>19</v>
      </c>
      <c r="ED6" s="9">
        <f>IF(COUNTA(ED15:ED26)=0,"",SUMPRODUCT(ED15:ED26,EC15:EC26))</f>
        <v>78.445178905015098</v>
      </c>
      <c r="EE6" s="9">
        <f>IF(COUNTA(EE15:EE26)=0,"",SUMPRODUCT(EE15:EE26,EC15:EC26))</f>
        <v>82.79603223806572</v>
      </c>
      <c r="EF6" s="9">
        <f>IF(COUNTA(EF15:EF26)=0,"",SUMPRODUCT(EF15:EF26,EC15:EC26))</f>
        <v>77.881176853055905</v>
      </c>
      <c r="EG6" s="9">
        <f>IF(COUNTA(EG15:EG26)=0,"",SUMPRODUCT(EG15:EG26,EC15:EC26))</f>
        <v>41.064962726304586</v>
      </c>
      <c r="EH6" s="9">
        <f>IF(COUNTA(EH15:EH26)=0,"",SUMPRODUCT(EH15:EH26,EC15:EC26))</f>
        <v>97.337837837837839</v>
      </c>
      <c r="EI6" s="29">
        <f>IF(COUNTA(EI15:EI26)=0,"",SUMPRODUCT(EI15:EI26,EC15:EC26))</f>
        <v>98.025233132199673</v>
      </c>
      <c r="EJ6" s="24"/>
      <c r="EK6" s="17"/>
      <c r="EL6" s="124"/>
      <c r="EV6" s="124"/>
      <c r="FF6" s="124"/>
      <c r="FP6" s="124"/>
      <c r="FZ6" s="124"/>
      <c r="GJ6" s="124"/>
      <c r="GT6" s="124"/>
      <c r="HD6" s="124"/>
      <c r="HN6" s="124"/>
      <c r="HX6" s="124"/>
      <c r="IH6" s="124"/>
      <c r="IR6" s="124"/>
    </row>
    <row xmlns:x14ac="http://schemas.microsoft.com/office/spreadsheetml/2009/9/ac" r="7" s="4" customFormat="true" x14ac:dyDescent="0.25">
      <c r="A7" s="417" t="str">
        <f ca="true">IF(ISBLANK('Data Summary'!A9),"",'Data Summary'!A9)</f>
        <v>KHM_2017_EMIS</v>
      </c>
      <c r="B7" s="116"/>
      <c r="C7" s="46" t="s">
        <v>51</v>
      </c>
      <c r="D7" s="19"/>
      <c r="E7" s="19"/>
      <c r="F7" s="19"/>
      <c r="G7" s="19"/>
      <c r="H7" s="19"/>
      <c r="I7" s="77"/>
      <c r="J7" s="24"/>
      <c r="K7" s="17"/>
      <c r="L7" s="116" t="s">
        <v>158</v>
      </c>
      <c r="M7" s="46" t="s">
        <v>51</v>
      </c>
      <c r="N7" s="19">
        <v>58.3</v>
      </c>
      <c r="O7" s="19">
        <v>62.7</v>
      </c>
      <c r="P7" s="19">
        <v>53.9</v>
      </c>
      <c r="Q7" s="19">
        <v>27.2</v>
      </c>
      <c r="R7" s="19">
        <v>81.599999999999994</v>
      </c>
      <c r="S7" s="77">
        <v>89</v>
      </c>
      <c r="T7" s="24"/>
      <c r="U7" s="17"/>
      <c r="V7" s="116"/>
      <c r="W7" s="46" t="s">
        <v>51</v>
      </c>
      <c r="X7" s="19"/>
      <c r="Y7" s="19"/>
      <c r="Z7" s="19"/>
      <c r="AA7" s="19"/>
      <c r="AB7" s="19"/>
      <c r="AC7" s="77"/>
      <c r="AD7" s="24"/>
      <c r="AE7" s="17"/>
      <c r="AF7" s="116" t="s">
        <v>158</v>
      </c>
      <c r="AG7" s="46" t="s">
        <v>51</v>
      </c>
      <c r="AH7" s="19">
        <v>55.8</v>
      </c>
      <c r="AI7" s="19">
        <v>69.400000000000006</v>
      </c>
      <c r="AJ7" s="19">
        <v>54.1</v>
      </c>
      <c r="AK7" s="19">
        <v>13.9</v>
      </c>
      <c r="AL7" s="19">
        <v>70.599999999999994</v>
      </c>
      <c r="AM7" s="77">
        <v>89</v>
      </c>
      <c r="AN7" s="24"/>
      <c r="AO7" s="17"/>
      <c r="AP7" s="116" t="s">
        <v>210</v>
      </c>
      <c r="AQ7" s="46" t="s">
        <v>51</v>
      </c>
      <c r="AR7" s="19">
        <v>92.21710189452125</v>
      </c>
      <c r="AS7" s="19"/>
      <c r="AT7" s="19"/>
      <c r="AU7" s="19">
        <v>78.651690000000002</v>
      </c>
      <c r="AV7" s="19">
        <v>92.140659999999997</v>
      </c>
      <c r="AW7" s="77">
        <v>98.185483870967744</v>
      </c>
      <c r="AX7" s="24"/>
      <c r="AY7" s="17"/>
      <c r="AZ7" s="116"/>
      <c r="BA7" s="46" t="s">
        <v>51</v>
      </c>
      <c r="BB7" s="19"/>
      <c r="BC7" s="19"/>
      <c r="BD7" s="19"/>
      <c r="BE7" s="19"/>
      <c r="BF7" s="19"/>
      <c r="BG7" s="77"/>
      <c r="BH7" s="24"/>
      <c r="BI7" s="17"/>
      <c r="BJ7" s="116"/>
      <c r="BK7" s="46" t="s">
        <v>51</v>
      </c>
      <c r="BL7" s="19"/>
      <c r="BM7" s="19"/>
      <c r="BN7" s="19"/>
      <c r="BO7" s="19"/>
      <c r="BP7" s="19"/>
      <c r="BQ7" s="77"/>
      <c r="BR7" s="24"/>
      <c r="BS7" s="17"/>
      <c r="BT7" s="116"/>
      <c r="BU7" s="46" t="s">
        <v>51</v>
      </c>
      <c r="BV7" s="19"/>
      <c r="BW7" s="19"/>
      <c r="BX7" s="19"/>
      <c r="BY7" s="19"/>
      <c r="BZ7" s="19"/>
      <c r="CA7" s="77"/>
      <c r="CB7" s="24"/>
      <c r="CC7" s="17"/>
      <c r="CD7" s="116"/>
      <c r="CE7" s="46" t="s">
        <v>51</v>
      </c>
      <c r="CF7" s="19"/>
      <c r="CG7" s="19"/>
      <c r="CH7" s="19"/>
      <c r="CI7" s="19"/>
      <c r="CJ7" s="19"/>
      <c r="CK7" s="77"/>
      <c r="CL7" s="24"/>
      <c r="CM7" s="17"/>
      <c r="CN7" s="116"/>
      <c r="CO7" s="46" t="s">
        <v>51</v>
      </c>
      <c r="CP7" s="19"/>
      <c r="CQ7" s="19"/>
      <c r="CR7" s="19"/>
      <c r="CS7" s="19"/>
      <c r="CT7" s="19"/>
      <c r="CU7" s="77"/>
      <c r="CV7" s="24"/>
      <c r="CW7" s="17"/>
      <c r="CX7" s="116"/>
      <c r="CY7" s="46" t="s">
        <v>51</v>
      </c>
      <c r="CZ7" s="19"/>
      <c r="DA7" s="19"/>
      <c r="DB7" s="19"/>
      <c r="DC7" s="19"/>
      <c r="DD7" s="19"/>
      <c r="DE7" s="77"/>
      <c r="DF7" s="24"/>
      <c r="DG7" s="17"/>
      <c r="DH7" s="116"/>
      <c r="DI7" s="46" t="s">
        <v>51</v>
      </c>
      <c r="DJ7" s="19"/>
      <c r="DK7" s="19"/>
      <c r="DL7" s="19"/>
      <c r="DM7" s="19"/>
      <c r="DN7" s="19"/>
      <c r="DO7" s="77"/>
      <c r="DP7" s="24"/>
      <c r="DQ7" s="17"/>
      <c r="DR7" s="116"/>
      <c r="DS7" s="46" t="s">
        <v>51</v>
      </c>
      <c r="DT7" s="19"/>
      <c r="DU7" s="19"/>
      <c r="DV7" s="19"/>
      <c r="DW7" s="19"/>
      <c r="DX7" s="19"/>
      <c r="DY7" s="77"/>
      <c r="DZ7" s="24"/>
      <c r="EA7" s="17"/>
      <c r="EB7" s="116"/>
      <c r="EC7" s="46" t="s">
        <v>51</v>
      </c>
      <c r="ED7" s="19">
        <v>49.789733178654295</v>
      </c>
      <c r="EE7" s="19">
        <v>53.715623171445294</v>
      </c>
      <c r="EF7" s="19">
        <v>49.234461640321115</v>
      </c>
      <c r="EG7" s="19">
        <v>23.883495145631066</v>
      </c>
      <c r="EH7" s="19">
        <v>62.660125374761513</v>
      </c>
      <c r="EI7" s="77">
        <v>63.881253435953823</v>
      </c>
      <c r="EJ7" s="24"/>
      <c r="EK7" s="17"/>
      <c r="EL7" s="124"/>
      <c r="EV7" s="124"/>
      <c r="FF7" s="124"/>
      <c r="FP7" s="124"/>
      <c r="FZ7" s="124"/>
      <c r="GJ7" s="124"/>
      <c r="GT7" s="124"/>
      <c r="HD7" s="124"/>
      <c r="HN7" s="124"/>
      <c r="HX7" s="124"/>
      <c r="IH7" s="124"/>
      <c r="IR7" s="124"/>
    </row>
    <row xmlns:x14ac="http://schemas.microsoft.com/office/spreadsheetml/2009/9/ac" r="8" s="4" customFormat="true" x14ac:dyDescent="0.25">
      <c r="A8" s="417" t="str">
        <f ca="true">IF(ISBLANK('Data Summary'!A10),"",'Data Summary'!A10)</f>
        <v>KHM_2018_MR</v>
      </c>
      <c r="B8" s="116"/>
      <c r="C8" s="46" t="s">
        <v>56</v>
      </c>
      <c r="D8" s="19"/>
      <c r="E8" s="19"/>
      <c r="F8" s="19"/>
      <c r="G8" s="19"/>
      <c r="H8" s="19"/>
      <c r="I8" s="77"/>
      <c r="J8" s="24"/>
      <c r="K8" s="17"/>
      <c r="L8" s="116" t="s">
        <v>157</v>
      </c>
      <c r="M8" s="46" t="s">
        <v>56</v>
      </c>
      <c r="N8" s="19">
        <v>40.299999999999997</v>
      </c>
      <c r="O8" s="19">
        <v>49.6</v>
      </c>
      <c r="P8" s="19">
        <v>39.1</v>
      </c>
      <c r="Q8" s="19">
        <v>15.7</v>
      </c>
      <c r="R8" s="19">
        <v>49.5</v>
      </c>
      <c r="S8" s="77">
        <v>68.3</v>
      </c>
      <c r="T8" s="24"/>
      <c r="U8" s="17"/>
      <c r="V8" s="116"/>
      <c r="W8" s="46" t="s">
        <v>56</v>
      </c>
      <c r="X8" s="19"/>
      <c r="Y8" s="19"/>
      <c r="Z8" s="19"/>
      <c r="AA8" s="19"/>
      <c r="AB8" s="19"/>
      <c r="AC8" s="77"/>
      <c r="AD8" s="24"/>
      <c r="AE8" s="17"/>
      <c r="AF8" s="116" t="s">
        <v>157</v>
      </c>
      <c r="AG8" s="46" t="s">
        <v>56</v>
      </c>
      <c r="AH8" s="19">
        <v>40.6</v>
      </c>
      <c r="AI8" s="19">
        <v>49.6</v>
      </c>
      <c r="AJ8" s="19">
        <v>39.5</v>
      </c>
      <c r="AK8" s="19">
        <v>9</v>
      </c>
      <c r="AL8" s="19">
        <v>51.5</v>
      </c>
      <c r="AM8" s="77">
        <v>68.8</v>
      </c>
      <c r="AN8" s="24"/>
      <c r="AO8" s="17"/>
      <c r="AP8" s="116" t="s">
        <v>211</v>
      </c>
      <c r="AQ8" s="46" t="s">
        <v>56</v>
      </c>
      <c r="AR8" s="19">
        <v>81.694828469022013</v>
      </c>
      <c r="AS8" s="19"/>
      <c r="AT8" s="19"/>
      <c r="AU8" s="19">
        <v>53.37079</v>
      </c>
      <c r="AV8" s="19">
        <v>81.717569999999995</v>
      </c>
      <c r="AW8" s="77">
        <v>91.532258064516128</v>
      </c>
      <c r="AX8" s="24"/>
      <c r="AY8" s="17"/>
      <c r="AZ8" s="116"/>
      <c r="BA8" s="46" t="s">
        <v>56</v>
      </c>
      <c r="BB8" s="19"/>
      <c r="BC8" s="19"/>
      <c r="BD8" s="19"/>
      <c r="BE8" s="19"/>
      <c r="BF8" s="19"/>
      <c r="BG8" s="77"/>
      <c r="BH8" s="24"/>
      <c r="BI8" s="17"/>
      <c r="BJ8" s="116"/>
      <c r="BK8" s="46" t="s">
        <v>56</v>
      </c>
      <c r="BL8" s="19"/>
      <c r="BM8" s="19"/>
      <c r="BN8" s="19"/>
      <c r="BO8" s="19"/>
      <c r="BP8" s="19"/>
      <c r="BQ8" s="77"/>
      <c r="BR8" s="24"/>
      <c r="BS8" s="17"/>
      <c r="BT8" s="116"/>
      <c r="BU8" s="46" t="s">
        <v>56</v>
      </c>
      <c r="BV8" s="19"/>
      <c r="BW8" s="19"/>
      <c r="BX8" s="19"/>
      <c r="BY8" s="19"/>
      <c r="BZ8" s="19"/>
      <c r="CA8" s="77"/>
      <c r="CB8" s="24"/>
      <c r="CC8" s="17"/>
      <c r="CD8" s="116"/>
      <c r="CE8" s="46" t="s">
        <v>56</v>
      </c>
      <c r="CF8" s="19"/>
      <c r="CG8" s="19"/>
      <c r="CH8" s="19"/>
      <c r="CI8" s="19"/>
      <c r="CJ8" s="19"/>
      <c r="CK8" s="77"/>
      <c r="CL8" s="24"/>
      <c r="CM8" s="17"/>
      <c r="CN8" s="116"/>
      <c r="CO8" s="46" t="s">
        <v>56</v>
      </c>
      <c r="CP8" s="19"/>
      <c r="CQ8" s="19"/>
      <c r="CR8" s="19"/>
      <c r="CS8" s="19"/>
      <c r="CT8" s="19"/>
      <c r="CU8" s="77"/>
      <c r="CV8" s="24"/>
      <c r="CW8" s="17"/>
      <c r="CX8" s="116"/>
      <c r="CY8" s="46" t="s">
        <v>56</v>
      </c>
      <c r="CZ8" s="19"/>
      <c r="DA8" s="19"/>
      <c r="DB8" s="19"/>
      <c r="DC8" s="19"/>
      <c r="DD8" s="19"/>
      <c r="DE8" s="77"/>
      <c r="DF8" s="24"/>
      <c r="DG8" s="17"/>
      <c r="DH8" s="116"/>
      <c r="DI8" s="46" t="s">
        <v>56</v>
      </c>
      <c r="DJ8" s="19"/>
      <c r="DK8" s="19"/>
      <c r="DL8" s="19"/>
      <c r="DM8" s="19"/>
      <c r="DN8" s="19"/>
      <c r="DO8" s="77"/>
      <c r="DP8" s="24"/>
      <c r="DQ8" s="17"/>
      <c r="DR8" s="116"/>
      <c r="DS8" s="46" t="s">
        <v>56</v>
      </c>
      <c r="DT8" s="19"/>
      <c r="DU8" s="19"/>
      <c r="DV8" s="19"/>
      <c r="DW8" s="19"/>
      <c r="DX8" s="19"/>
      <c r="DY8" s="77"/>
      <c r="DZ8" s="24"/>
      <c r="EA8" s="17"/>
      <c r="EB8" s="116"/>
      <c r="EC8" s="46" t="s">
        <v>56</v>
      </c>
      <c r="ED8" s="19">
        <v>62.822650812064971</v>
      </c>
      <c r="EE8" s="19">
        <v>70.392042129900517</v>
      </c>
      <c r="EF8" s="19">
        <v>61.752048332367792</v>
      </c>
      <c r="EG8" s="19"/>
      <c r="EH8" s="19">
        <v>72.519760152630155</v>
      </c>
      <c r="EI8" s="77">
        <v>79.329301814183623</v>
      </c>
      <c r="EJ8" s="24"/>
      <c r="EK8" s="17"/>
      <c r="EL8" s="124"/>
      <c r="EV8" s="124"/>
      <c r="FF8" s="124"/>
      <c r="FP8" s="124"/>
      <c r="FZ8" s="124"/>
      <c r="GJ8" s="124"/>
      <c r="GT8" s="124"/>
      <c r="HD8" s="124"/>
      <c r="HN8" s="124"/>
      <c r="HX8" s="124"/>
      <c r="IH8" s="124"/>
      <c r="IR8" s="124"/>
    </row>
    <row xmlns:x14ac="http://schemas.microsoft.com/office/spreadsheetml/2009/9/ac" r="9" s="4" customFormat="true" x14ac:dyDescent="0.25">
      <c r="A9" s="417" t="str">
        <f ca="true">IF(ISBLANK('Data Summary'!A11),"",'Data Summary'!A11)</f>
        <v>KHM_2019_UIS</v>
      </c>
      <c r="B9" s="116"/>
      <c r="C9" s="46" t="s">
        <v>95</v>
      </c>
      <c r="D9" s="19"/>
      <c r="E9" s="19"/>
      <c r="F9" s="19"/>
      <c r="G9" s="19"/>
      <c r="H9" s="19"/>
      <c r="I9" s="77"/>
      <c r="J9" s="24"/>
      <c r="K9" s="17"/>
      <c r="L9" s="116" t="s">
        <v>159</v>
      </c>
      <c r="M9" s="46" t="s">
        <v>95</v>
      </c>
      <c r="N9" s="19">
        <v>38.700000000000003</v>
      </c>
      <c r="O9" s="19">
        <v>48.4</v>
      </c>
      <c r="P9" s="19">
        <v>37.5</v>
      </c>
      <c r="Q9" s="19">
        <v>14.7</v>
      </c>
      <c r="R9" s="19">
        <v>47.4</v>
      </c>
      <c r="S9" s="77">
        <v>66.7</v>
      </c>
      <c r="T9" s="24"/>
      <c r="U9" s="17"/>
      <c r="V9" s="116"/>
      <c r="W9" s="46" t="s">
        <v>95</v>
      </c>
      <c r="X9" s="19"/>
      <c r="Y9" s="19"/>
      <c r="Z9" s="19"/>
      <c r="AA9" s="19"/>
      <c r="AB9" s="19"/>
      <c r="AC9" s="77"/>
      <c r="AD9" s="24"/>
      <c r="AE9" s="17"/>
      <c r="AF9" s="116" t="s">
        <v>159</v>
      </c>
      <c r="AG9" s="46" t="s">
        <v>95</v>
      </c>
      <c r="AH9" s="19">
        <v>39</v>
      </c>
      <c r="AI9" s="19">
        <v>48.4</v>
      </c>
      <c r="AJ9" s="19">
        <v>37.799999999999997</v>
      </c>
      <c r="AK9" s="19">
        <v>8.4</v>
      </c>
      <c r="AL9" s="19">
        <v>49.4</v>
      </c>
      <c r="AM9" s="77">
        <v>66.8</v>
      </c>
      <c r="AN9" s="24"/>
      <c r="AO9" s="17"/>
      <c r="AP9" s="116"/>
      <c r="AQ9" s="46" t="s">
        <v>95</v>
      </c>
      <c r="AR9" s="19"/>
      <c r="AS9" s="19"/>
      <c r="AT9" s="19"/>
      <c r="AU9" s="19"/>
      <c r="AV9" s="19"/>
      <c r="AW9" s="77"/>
      <c r="AX9" s="24"/>
      <c r="AY9" s="17"/>
      <c r="AZ9" s="116"/>
      <c r="BA9" s="46" t="s">
        <v>95</v>
      </c>
      <c r="BB9" s="19"/>
      <c r="BC9" s="19"/>
      <c r="BD9" s="19"/>
      <c r="BE9" s="19"/>
      <c r="BF9" s="19"/>
      <c r="BG9" s="77"/>
      <c r="BH9" s="24"/>
      <c r="BI9" s="17"/>
      <c r="BJ9" s="116"/>
      <c r="BK9" s="46" t="s">
        <v>95</v>
      </c>
      <c r="BL9" s="19"/>
      <c r="BM9" s="19"/>
      <c r="BN9" s="19"/>
      <c r="BO9" s="19"/>
      <c r="BP9" s="19"/>
      <c r="BQ9" s="77"/>
      <c r="BR9" s="24"/>
      <c r="BS9" s="17"/>
      <c r="BT9" s="116"/>
      <c r="BU9" s="46" t="s">
        <v>95</v>
      </c>
      <c r="BV9" s="19"/>
      <c r="BW9" s="19"/>
      <c r="BX9" s="19"/>
      <c r="BY9" s="19"/>
      <c r="BZ9" s="19"/>
      <c r="CA9" s="77"/>
      <c r="CB9" s="24"/>
      <c r="CC9" s="17"/>
      <c r="CD9" s="116"/>
      <c r="CE9" s="46" t="s">
        <v>95</v>
      </c>
      <c r="CF9" s="19"/>
      <c r="CG9" s="19"/>
      <c r="CH9" s="19"/>
      <c r="CI9" s="19"/>
      <c r="CJ9" s="19"/>
      <c r="CK9" s="77"/>
      <c r="CL9" s="24"/>
      <c r="CM9" s="17"/>
      <c r="CN9" s="116"/>
      <c r="CO9" s="46" t="s">
        <v>95</v>
      </c>
      <c r="CP9" s="19"/>
      <c r="CQ9" s="19"/>
      <c r="CR9" s="19"/>
      <c r="CS9" s="19"/>
      <c r="CT9" s="19"/>
      <c r="CU9" s="77"/>
      <c r="CV9" s="24"/>
      <c r="CW9" s="17"/>
      <c r="CX9" s="116"/>
      <c r="CY9" s="46" t="s">
        <v>95</v>
      </c>
      <c r="CZ9" s="19"/>
      <c r="DA9" s="19"/>
      <c r="DB9" s="19"/>
      <c r="DC9" s="19"/>
      <c r="DD9" s="19"/>
      <c r="DE9" s="77"/>
      <c r="DF9" s="24"/>
      <c r="DG9" s="17"/>
      <c r="DH9" s="116"/>
      <c r="DI9" s="46" t="s">
        <v>95</v>
      </c>
      <c r="DJ9" s="19"/>
      <c r="DK9" s="19"/>
      <c r="DL9" s="19"/>
      <c r="DM9" s="19"/>
      <c r="DN9" s="19"/>
      <c r="DO9" s="77"/>
      <c r="DP9" s="24"/>
      <c r="DQ9" s="17"/>
      <c r="DR9" s="116"/>
      <c r="DS9" s="46" t="s">
        <v>95</v>
      </c>
      <c r="DT9" s="591"/>
      <c r="DU9" s="591"/>
      <c r="DV9" s="591"/>
      <c r="DW9" s="591"/>
      <c r="DX9" s="591"/>
      <c r="DY9" s="591"/>
      <c r="DZ9" s="24"/>
      <c r="EA9" s="17"/>
      <c r="EB9" s="116"/>
      <c r="EC9" s="46" t="s">
        <v>95</v>
      </c>
      <c r="ED9" s="591"/>
      <c r="EE9" s="591"/>
      <c r="EF9" s="591"/>
      <c r="EG9" s="591"/>
      <c r="EH9" s="591"/>
      <c r="EI9" s="591"/>
      <c r="EJ9" s="24"/>
      <c r="EK9" s="17"/>
      <c r="EL9" s="124"/>
      <c r="EV9" s="124"/>
      <c r="FF9" s="124"/>
      <c r="FP9" s="124"/>
      <c r="FZ9" s="124"/>
      <c r="GJ9" s="124"/>
      <c r="GT9" s="124"/>
      <c r="HD9" s="124"/>
      <c r="HN9" s="124"/>
      <c r="HX9" s="124"/>
      <c r="IH9" s="124"/>
      <c r="IR9" s="124"/>
    </row>
    <row xmlns:x14ac="http://schemas.microsoft.com/office/spreadsheetml/2009/9/ac" r="10" s="4" customFormat="true" x14ac:dyDescent="0.25">
      <c r="A10" s="417" t="str">
        <f ca="true">IF(ISBLANK('Data Summary'!A12),"",'Data Summary'!A12)</f>
        <v>KHM_2019_EMIS</v>
      </c>
      <c r="B10" s="116"/>
      <c r="C10" s="65" t="s">
        <v>21</v>
      </c>
      <c r="D10" s="19"/>
      <c r="E10" s="19"/>
      <c r="F10" s="19"/>
      <c r="G10" s="19"/>
      <c r="H10" s="19"/>
      <c r="I10" s="77"/>
      <c r="J10" s="24"/>
      <c r="K10" s="17"/>
      <c r="L10" s="116"/>
      <c r="M10" s="65" t="s">
        <v>21</v>
      </c>
      <c r="N10" s="19"/>
      <c r="O10" s="19"/>
      <c r="P10" s="19"/>
      <c r="Q10" s="19"/>
      <c r="R10" s="19"/>
      <c r="S10" s="77"/>
      <c r="T10" s="24"/>
      <c r="U10" s="17"/>
      <c r="V10" s="116"/>
      <c r="W10" s="65" t="s">
        <v>21</v>
      </c>
      <c r="X10" s="19"/>
      <c r="Y10" s="19"/>
      <c r="Z10" s="19"/>
      <c r="AA10" s="19"/>
      <c r="AB10" s="19"/>
      <c r="AC10" s="77"/>
      <c r="AD10" s="24"/>
      <c r="AE10" s="17"/>
      <c r="AF10" s="116"/>
      <c r="AG10" s="65" t="s">
        <v>21</v>
      </c>
      <c r="AH10" s="19"/>
      <c r="AI10" s="19"/>
      <c r="AJ10" s="19"/>
      <c r="AK10" s="19"/>
      <c r="AL10" s="19"/>
      <c r="AM10" s="77"/>
      <c r="AN10" s="24"/>
      <c r="AO10" s="17"/>
      <c r="AP10" s="116"/>
      <c r="AQ10" s="65" t="s">
        <v>21</v>
      </c>
      <c r="AR10" s="19"/>
      <c r="AS10" s="19"/>
      <c r="AT10" s="19"/>
      <c r="AU10" s="19"/>
      <c r="AV10" s="19"/>
      <c r="AW10" s="77"/>
      <c r="AX10" s="24"/>
      <c r="AY10" s="17"/>
      <c r="AZ10" s="116"/>
      <c r="BA10" s="65" t="s">
        <v>21</v>
      </c>
      <c r="BB10" s="19"/>
      <c r="BC10" s="19"/>
      <c r="BD10" s="19"/>
      <c r="BE10" s="19"/>
      <c r="BF10" s="19"/>
      <c r="BG10" s="77"/>
      <c r="BH10" s="24"/>
      <c r="BI10" s="17"/>
      <c r="BJ10" s="116"/>
      <c r="BK10" s="65" t="s">
        <v>21</v>
      </c>
      <c r="BL10" s="19"/>
      <c r="BM10" s="19"/>
      <c r="BN10" s="19"/>
      <c r="BO10" s="19"/>
      <c r="BP10" s="19"/>
      <c r="BQ10" s="77"/>
      <c r="BR10" s="24"/>
      <c r="BS10" s="17"/>
      <c r="BT10" s="116" t="s">
        <v>221</v>
      </c>
      <c r="BU10" s="65" t="s">
        <v>21</v>
      </c>
      <c r="BV10" s="203">
        <v>51.25736456387412</v>
      </c>
      <c r="BW10" s="203">
        <v>56.540607563546189</v>
      </c>
      <c r="BX10" s="203">
        <v>50.568920676202858</v>
      </c>
      <c r="BY10" s="203">
        <v>24.238551650692227</v>
      </c>
      <c r="BZ10" s="203">
        <v>64.594594594594597</v>
      </c>
      <c r="CA10" s="205">
        <v>66.70323642347779</v>
      </c>
      <c r="CB10" s="24"/>
      <c r="CC10" s="17"/>
      <c r="CD10" s="116"/>
      <c r="CE10" s="65" t="s">
        <v>21</v>
      </c>
      <c r="CF10" s="19"/>
      <c r="CG10" s="19"/>
      <c r="CH10" s="19"/>
      <c r="CI10" s="19"/>
      <c r="CJ10" s="19"/>
      <c r="CK10" s="77"/>
      <c r="CL10" s="24"/>
      <c r="CM10" s="17"/>
      <c r="CN10" s="116" t="s">
        <v>221</v>
      </c>
      <c r="CO10" s="65" t="s">
        <v>21</v>
      </c>
      <c r="CP10" s="203">
        <v>47.503125689490325</v>
      </c>
      <c r="CQ10" s="203">
        <v>54.826254826254825</v>
      </c>
      <c r="CR10" s="203">
        <v>46.558166569791581</v>
      </c>
      <c r="CS10" s="203">
        <v>22.501669263298467</v>
      </c>
      <c r="CT10" s="203">
        <v>59.980832420591454</v>
      </c>
      <c r="CU10" s="205">
        <v>59.277777777777771</v>
      </c>
      <c r="CV10" s="24"/>
      <c r="CW10" s="17"/>
      <c r="CX10" s="116" t="s">
        <v>325</v>
      </c>
      <c r="CY10" s="65" t="s">
        <v>21</v>
      </c>
      <c r="CZ10" s="203">
        <v>49.82835439339712</v>
      </c>
      <c r="DA10" s="203">
        <v>54.446577095329495</v>
      </c>
      <c r="DB10" s="203">
        <v>49.233179419525065</v>
      </c>
      <c r="DC10" s="203">
        <v>22.616699539776462</v>
      </c>
      <c r="DD10" s="203">
        <v>63.613996719518859</v>
      </c>
      <c r="DE10" s="205">
        <v>62.693156732891829</v>
      </c>
      <c r="DF10" s="24"/>
      <c r="DG10" s="17"/>
      <c r="DH10" s="116"/>
      <c r="DI10" s="65" t="s">
        <v>21</v>
      </c>
      <c r="DJ10" s="19"/>
      <c r="DK10" s="19"/>
      <c r="DL10" s="19"/>
      <c r="DM10" s="19"/>
      <c r="DN10" s="19"/>
      <c r="DO10" s="77"/>
      <c r="DP10" s="24"/>
      <c r="DQ10" s="17"/>
      <c r="DR10" s="116" t="s">
        <v>325</v>
      </c>
      <c r="DS10" s="65" t="s">
        <v>21</v>
      </c>
      <c r="DT10" s="591">
        <v>49.789733178654295</v>
      </c>
      <c r="DU10" s="591">
        <v>53.715623171445294</v>
      </c>
      <c r="DV10" s="591">
        <v>49.234461640321115</v>
      </c>
      <c r="DW10" s="591">
        <v>23.883495145631066</v>
      </c>
      <c r="DX10" s="591">
        <v>62.660125374761513</v>
      </c>
      <c r="DY10" s="592">
        <v>63.881253435953823</v>
      </c>
      <c r="DZ10" s="24"/>
      <c r="EA10" s="17"/>
      <c r="EB10" s="116" t="s">
        <v>325</v>
      </c>
      <c r="EC10" s="65" t="s">
        <v>21</v>
      </c>
      <c r="ED10" s="591">
        <v>51.25736456387412</v>
      </c>
      <c r="EE10" s="591">
        <v>56.540607563546189</v>
      </c>
      <c r="EF10" s="591">
        <v>50.568920676202858</v>
      </c>
      <c r="EG10" s="591">
        <v>24.238551650692227</v>
      </c>
      <c r="EH10" s="591">
        <v>64.594594594594597</v>
      </c>
      <c r="EI10" s="592">
        <v>66.70323642347779</v>
      </c>
      <c r="EJ10" s="24"/>
      <c r="EK10" s="17"/>
      <c r="EL10" s="124"/>
      <c r="EV10" s="124"/>
      <c r="FF10" s="124"/>
      <c r="FP10" s="124"/>
      <c r="FZ10" s="124"/>
      <c r="GJ10" s="124"/>
      <c r="GT10" s="124"/>
      <c r="HD10" s="124"/>
      <c r="HN10" s="124"/>
      <c r="HX10" s="124"/>
      <c r="IH10" s="124"/>
      <c r="IR10" s="124"/>
    </row>
    <row xmlns:x14ac="http://schemas.microsoft.com/office/spreadsheetml/2009/9/ac" r="11" s="4" customFormat="true" x14ac:dyDescent="0.2">
      <c r="A11" s="417" t="str">
        <f ca="true">IF(ISBLANK('Data Summary'!A13),"",'Data Summary'!A13)</f>
        <v>KHM_2020_EMIS</v>
      </c>
      <c r="B11" s="116"/>
      <c r="C11" s="65" t="s">
        <v>29</v>
      </c>
      <c r="D11" s="19"/>
      <c r="E11" s="7"/>
      <c r="F11" s="7"/>
      <c r="G11" s="7"/>
      <c r="H11" s="7"/>
      <c r="I11" s="26"/>
      <c r="J11" s="24"/>
      <c r="K11" s="17"/>
      <c r="L11" s="116"/>
      <c r="M11" s="65" t="s">
        <v>29</v>
      </c>
      <c r="N11" s="19"/>
      <c r="O11" s="7"/>
      <c r="P11" s="7"/>
      <c r="Q11" s="7"/>
      <c r="R11" s="7"/>
      <c r="S11" s="26"/>
      <c r="T11" s="24"/>
      <c r="U11" s="17"/>
      <c r="V11" s="116"/>
      <c r="W11" s="65" t="s">
        <v>29</v>
      </c>
      <c r="X11" s="19"/>
      <c r="Y11" s="7"/>
      <c r="Z11" s="7"/>
      <c r="AA11" s="7"/>
      <c r="AB11" s="7"/>
      <c r="AC11" s="26"/>
      <c r="AD11" s="24"/>
      <c r="AE11" s="17"/>
      <c r="AF11" s="116"/>
      <c r="AG11" s="65" t="s">
        <v>29</v>
      </c>
      <c r="AH11" s="19"/>
      <c r="AI11" s="184"/>
      <c r="AJ11" s="185"/>
      <c r="AK11" s="185"/>
      <c r="AL11" s="9"/>
      <c r="AM11" s="26"/>
      <c r="AN11" s="24"/>
      <c r="AO11" s="17"/>
      <c r="AP11" s="116"/>
      <c r="AQ11" s="65" t="s">
        <v>29</v>
      </c>
      <c r="AR11" s="19"/>
      <c r="AS11" s="7"/>
      <c r="AT11" s="7"/>
      <c r="AU11" s="7"/>
      <c r="AV11" s="7"/>
      <c r="AW11" s="26"/>
      <c r="AX11" s="24"/>
      <c r="AY11" s="17"/>
      <c r="AZ11" s="116"/>
      <c r="BA11" s="65" t="s">
        <v>29</v>
      </c>
      <c r="BB11" s="19"/>
      <c r="BC11" s="7"/>
      <c r="BD11" s="7"/>
      <c r="BE11" s="7"/>
      <c r="BF11" s="7"/>
      <c r="BG11" s="26"/>
      <c r="BH11" s="24"/>
      <c r="BI11" s="17"/>
      <c r="BJ11" s="116"/>
      <c r="BK11" s="65" t="s">
        <v>29</v>
      </c>
      <c r="BL11" s="19"/>
      <c r="BM11" s="7"/>
      <c r="BN11" s="7"/>
      <c r="BO11" s="7"/>
      <c r="BP11" s="7"/>
      <c r="BQ11" s="26"/>
      <c r="BR11" s="24"/>
      <c r="BS11" s="17"/>
      <c r="BT11" s="116" t="s">
        <v>235</v>
      </c>
      <c r="BU11" s="65" t="s">
        <v>29</v>
      </c>
      <c r="BV11" s="203">
        <v>63.755568328782864</v>
      </c>
      <c r="BW11" s="221">
        <v>71.605703657780523</v>
      </c>
      <c r="BX11" s="221">
        <v>62.731631989596877</v>
      </c>
      <c r="BY11" s="221">
        <v>24.472843450479232</v>
      </c>
      <c r="BZ11" s="202">
        <v>74.209459459459453</v>
      </c>
      <c r="CA11" s="204">
        <v>81.020296215030172</v>
      </c>
      <c r="CB11" s="24"/>
      <c r="CC11" s="17"/>
      <c r="CD11" s="116"/>
      <c r="CE11" s="65" t="s">
        <v>29</v>
      </c>
      <c r="CF11" s="19"/>
      <c r="CG11" s="7"/>
      <c r="CH11" s="7"/>
      <c r="CI11" s="7"/>
      <c r="CJ11" s="7"/>
      <c r="CK11" s="26"/>
      <c r="CL11" s="24"/>
      <c r="CM11" s="17"/>
      <c r="CN11" s="116" t="s">
        <v>235</v>
      </c>
      <c r="CO11" s="65" t="s">
        <v>29</v>
      </c>
      <c r="CP11" s="203">
        <v>42.725346413328467</v>
      </c>
      <c r="CQ11" s="221">
        <v>47.972972972972968</v>
      </c>
      <c r="CR11" s="221">
        <v>42.057626837166822</v>
      </c>
      <c r="CS11" s="221"/>
      <c r="CT11" s="202">
        <v>52.033132530120483</v>
      </c>
      <c r="CU11" s="204">
        <v>64.750000000000014</v>
      </c>
      <c r="CV11" s="24"/>
      <c r="CW11" s="17"/>
      <c r="CX11" s="116" t="s">
        <v>326</v>
      </c>
      <c r="CY11" s="65" t="s">
        <v>29</v>
      </c>
      <c r="CZ11" s="203">
        <v>60.904974070557302</v>
      </c>
      <c r="DA11" s="221">
        <v>67.722328854766474</v>
      </c>
      <c r="DB11" s="221">
        <v>60.026385224274414</v>
      </c>
      <c r="DC11" s="221" t="s">
        <v>340</v>
      </c>
      <c r="DD11" s="202">
        <v>69.341170038272267</v>
      </c>
      <c r="DE11" s="204">
        <v>77.731788079470192</v>
      </c>
      <c r="DF11" s="24"/>
      <c r="DG11" s="17"/>
      <c r="DH11" s="116"/>
      <c r="DI11" s="65" t="s">
        <v>29</v>
      </c>
      <c r="DJ11" s="19"/>
      <c r="DK11" s="7"/>
      <c r="DL11" s="7"/>
      <c r="DM11" s="7"/>
      <c r="DN11" s="7"/>
      <c r="DO11" s="26"/>
      <c r="DP11" s="24"/>
      <c r="DQ11" s="17"/>
      <c r="DR11" s="116" t="s">
        <v>326</v>
      </c>
      <c r="DS11" s="65" t="s">
        <v>29</v>
      </c>
      <c r="DT11" s="591">
        <v>62.822650812064971</v>
      </c>
      <c r="DU11" s="591">
        <v>70.392042129900517</v>
      </c>
      <c r="DV11" s="591">
        <v>61.752048332367792</v>
      </c>
      <c r="DW11" s="591"/>
      <c r="DX11" s="591">
        <v>72.519760152630155</v>
      </c>
      <c r="DY11" s="591">
        <v>79.329301814183623</v>
      </c>
      <c r="DZ11" s="24"/>
      <c r="EA11" s="17"/>
      <c r="EB11" s="116" t="s">
        <v>326</v>
      </c>
      <c r="EC11" s="65" t="s">
        <v>29</v>
      </c>
      <c r="ED11" s="591">
        <v>63.755568328782864</v>
      </c>
      <c r="EE11" s="591">
        <v>71.605703657780523</v>
      </c>
      <c r="EF11" s="591">
        <v>62.731631989596877</v>
      </c>
      <c r="EG11" s="591"/>
      <c r="EH11" s="591">
        <v>74.209459459459453</v>
      </c>
      <c r="EI11" s="591">
        <v>81.020296215030172</v>
      </c>
      <c r="EJ11" s="24"/>
      <c r="EK11" s="17"/>
      <c r="EL11" s="124"/>
      <c r="EV11" s="124"/>
      <c r="FF11" s="124"/>
      <c r="FP11" s="124"/>
      <c r="FZ11" s="124"/>
      <c r="GJ11" s="124"/>
      <c r="GT11" s="124"/>
      <c r="HD11" s="124"/>
      <c r="HN11" s="124"/>
      <c r="HX11" s="124"/>
      <c r="IH11" s="124"/>
      <c r="IR11" s="124"/>
    </row>
    <row xmlns:x14ac="http://schemas.microsoft.com/office/spreadsheetml/2009/9/ac" r="12" s="1" customFormat="true" ht="15.75" customHeight="true" x14ac:dyDescent="0.2">
      <c r="A12" s="417" t="str">
        <f ca="true">IF(ISBLANK('Data Summary'!A14),"",'Data Summary'!A14)</f>
        <v>KHM_2021_UIS</v>
      </c>
      <c r="B12" s="116"/>
      <c r="C12" s="65" t="s">
        <v>167</v>
      </c>
      <c r="D12" s="19"/>
      <c r="E12" s="19"/>
      <c r="F12" s="19"/>
      <c r="G12" s="19"/>
      <c r="H12" s="19"/>
      <c r="I12" s="77"/>
      <c r="J12" s="24"/>
      <c r="K12" s="17"/>
      <c r="L12" s="116" t="s">
        <v>160</v>
      </c>
      <c r="M12" s="65" t="s">
        <v>167</v>
      </c>
      <c r="N12" s="19">
        <f>N9</f>
        <v>38.700000000000003</v>
      </c>
      <c r="O12" s="19">
        <f t="shared" ref="O12:S12" si="14">O9</f>
        <v>48.4</v>
      </c>
      <c r="P12" s="19">
        <f t="shared" si="14"/>
        <v>37.5</v>
      </c>
      <c r="Q12" s="19">
        <f t="shared" si="14"/>
        <v>14.7</v>
      </c>
      <c r="R12" s="19">
        <f t="shared" si="14"/>
        <v>47.4</v>
      </c>
      <c r="S12" s="77">
        <f t="shared" si="14"/>
        <v>66.7</v>
      </c>
      <c r="T12" s="24"/>
      <c r="U12" s="17"/>
      <c r="V12" s="116" t="s">
        <v>203</v>
      </c>
      <c r="W12" s="65" t="s">
        <v>167</v>
      </c>
      <c r="X12" s="19">
        <f>AB12</f>
        <v>48.400970000000001</v>
      </c>
      <c r="Y12" s="19"/>
      <c r="Z12" s="19"/>
      <c r="AA12" s="19"/>
      <c r="AB12" s="19">
        <v>48.400970000000001</v>
      </c>
      <c r="AC12" s="77"/>
      <c r="AD12" s="24"/>
      <c r="AE12" s="17"/>
      <c r="AF12" s="116" t="s">
        <v>215</v>
      </c>
      <c r="AG12" s="65" t="s">
        <v>167</v>
      </c>
      <c r="AH12" s="19">
        <f>(AK12*3706+AL12*7085+AM12*1714)/(3706+7085+1714)</f>
        <v>41.26410235905638</v>
      </c>
      <c r="AI12" s="183">
        <f t="shared" ref="AI12:AM12" si="15">AI9</f>
        <v>48.4</v>
      </c>
      <c r="AJ12" s="183">
        <f t="shared" si="15"/>
        <v>37.799999999999997</v>
      </c>
      <c r="AK12" s="183">
        <f>AK7</f>
        <v>13.9</v>
      </c>
      <c r="AL12" s="19">
        <f t="shared" si="15"/>
        <v>49.4</v>
      </c>
      <c r="AM12" s="77">
        <f t="shared" si="15"/>
        <v>66.8</v>
      </c>
      <c r="AN12" s="24"/>
      <c r="AO12" s="17"/>
      <c r="AP12" s="116" t="s">
        <v>212</v>
      </c>
      <c r="AQ12" s="65" t="s">
        <v>167</v>
      </c>
      <c r="AR12" s="19">
        <v>81.886839761904753</v>
      </c>
      <c r="AS12" s="19"/>
      <c r="AT12" s="19"/>
      <c r="AU12" s="19">
        <v>78.651690000000002</v>
      </c>
      <c r="AV12" s="19">
        <v>81.325299999999999</v>
      </c>
      <c r="AW12" s="77">
        <v>91.129032258064512</v>
      </c>
      <c r="AX12" s="24"/>
      <c r="AY12" s="17"/>
      <c r="AZ12" s="116" t="s">
        <v>203</v>
      </c>
      <c r="BA12" s="65" t="s">
        <v>167</v>
      </c>
      <c r="BB12" s="19">
        <f>BF12</f>
        <v>75.865759999999995</v>
      </c>
      <c r="BC12" s="19"/>
      <c r="BD12" s="19"/>
      <c r="BE12" s="19"/>
      <c r="BF12" s="19">
        <v>75.865759999999995</v>
      </c>
      <c r="BG12" s="77"/>
      <c r="BH12" s="24"/>
      <c r="BI12" s="17"/>
      <c r="BJ12" s="116"/>
      <c r="BK12" s="65" t="s">
        <v>167</v>
      </c>
      <c r="BL12" s="19"/>
      <c r="BM12" s="19"/>
      <c r="BN12" s="19"/>
      <c r="BO12" s="19"/>
      <c r="BP12" s="19"/>
      <c r="BQ12" s="77"/>
      <c r="BR12" s="24"/>
      <c r="BS12" s="17"/>
      <c r="BT12" s="116" t="s">
        <v>234</v>
      </c>
      <c r="BU12" s="65" t="s">
        <v>167</v>
      </c>
      <c r="BV12" s="203">
        <v>38.669349044402935</v>
      </c>
      <c r="BW12" s="206">
        <v>44.575325480471172</v>
      </c>
      <c r="BX12" s="206">
        <v>37.898244473342004</v>
      </c>
      <c r="BY12" s="206">
        <v>14.504792332268371</v>
      </c>
      <c r="BZ12" s="203">
        <v>50.013513513513516</v>
      </c>
      <c r="CA12" s="205">
        <v>54.85463521667581</v>
      </c>
      <c r="CB12" s="24"/>
      <c r="CC12" s="17"/>
      <c r="CD12" s="116" t="s">
        <v>203</v>
      </c>
      <c r="CE12" s="65" t="s">
        <v>167</v>
      </c>
      <c r="CF12" s="19">
        <v>64.587941139899655</v>
      </c>
      <c r="CG12" s="19"/>
      <c r="CH12" s="19"/>
      <c r="CI12" s="19"/>
      <c r="CJ12" s="19">
        <v>55.05</v>
      </c>
      <c r="CK12" s="77">
        <v>75.301666681123109</v>
      </c>
      <c r="CL12" s="24"/>
      <c r="CM12" s="17"/>
      <c r="CN12" s="116" t="s">
        <v>234</v>
      </c>
      <c r="CO12" s="65" t="s">
        <v>167</v>
      </c>
      <c r="CP12" s="203">
        <v>33.051408398911526</v>
      </c>
      <c r="CQ12" s="206">
        <v>40.34749034749035</v>
      </c>
      <c r="CR12" s="206">
        <v>32.109939383874448</v>
      </c>
      <c r="CS12" s="206">
        <v>22.501669263298467</v>
      </c>
      <c r="CT12" s="203">
        <v>42.401423877327495</v>
      </c>
      <c r="CU12" s="205">
        <v>44.722222222222221</v>
      </c>
      <c r="CV12" s="24"/>
      <c r="CW12" s="17"/>
      <c r="CX12" s="116" t="s">
        <v>327</v>
      </c>
      <c r="CY12" s="65" t="s">
        <v>167</v>
      </c>
      <c r="CZ12" s="203">
        <v>36.0601855233365</v>
      </c>
      <c r="DA12" s="206">
        <v>40.49904030710173</v>
      </c>
      <c r="DB12" s="206">
        <v>35.48812664907652</v>
      </c>
      <c r="DC12" s="206">
        <v>13.434144203374974</v>
      </c>
      <c r="DD12" s="203">
        <v>46.692181519956257</v>
      </c>
      <c r="DE12" s="205">
        <v>50.110375275938189</v>
      </c>
      <c r="DF12" s="24"/>
      <c r="DG12" s="17"/>
      <c r="DH12" s="116" t="s">
        <v>203</v>
      </c>
      <c r="DI12" s="65" t="s">
        <v>167</v>
      </c>
      <c r="DJ12" s="19">
        <v>46.69</v>
      </c>
      <c r="DK12" s="19"/>
      <c r="DL12" s="19"/>
      <c r="DM12" s="19"/>
      <c r="DN12" s="19">
        <v>46.69</v>
      </c>
      <c r="DO12" s="77" t="s">
        <v>321</v>
      </c>
      <c r="DP12" s="24"/>
      <c r="DQ12" s="17"/>
      <c r="DR12" s="116" t="s">
        <v>327</v>
      </c>
      <c r="DS12" s="65" t="s">
        <v>167</v>
      </c>
      <c r="DT12" s="203">
        <v>36.948955916473317</v>
      </c>
      <c r="DU12" s="206">
        <v>41.603276770040956</v>
      </c>
      <c r="DV12" s="206">
        <v>36.290656293966727</v>
      </c>
      <c r="DW12" s="206">
        <v>23.883495145631066</v>
      </c>
      <c r="DX12" s="203">
        <v>47.751430907604252</v>
      </c>
      <c r="DY12" s="205">
        <v>51.401869158878498</v>
      </c>
      <c r="DZ12" s="24"/>
      <c r="EA12" s="17"/>
      <c r="EB12" s="116" t="s">
        <v>327</v>
      </c>
      <c r="EC12" s="65" t="s">
        <v>167</v>
      </c>
      <c r="ED12" s="203">
        <v>38.669349044402935</v>
      </c>
      <c r="EE12" s="206">
        <v>44.575325480471172</v>
      </c>
      <c r="EF12" s="206">
        <v>37.898244473342004</v>
      </c>
      <c r="EG12" s="206">
        <v>24.238551650692227</v>
      </c>
      <c r="EH12" s="203">
        <v>50.013513513513516</v>
      </c>
      <c r="EI12" s="205">
        <v>54.85463521667581</v>
      </c>
      <c r="EJ12" s="24"/>
      <c r="EK12" s="17"/>
      <c r="EL12" s="125"/>
      <c r="EV12" s="125"/>
      <c r="FF12" s="125"/>
      <c r="FP12" s="125"/>
      <c r="FZ12" s="125"/>
      <c r="GJ12" s="125"/>
      <c r="GT12" s="125"/>
      <c r="HD12" s="125"/>
      <c r="HN12" s="125"/>
      <c r="HX12" s="125"/>
      <c r="IH12" s="125"/>
      <c r="IR12" s="125"/>
    </row>
    <row xmlns:x14ac="http://schemas.microsoft.com/office/spreadsheetml/2009/9/ac" r="13" s="291" customFormat="true" ht="18" customHeight="true" x14ac:dyDescent="0.25">
      <c r="A13" s="417" t="str">
        <f ca="true">IF(ISBLANK('Data Summary'!A15),"",'Data Summary'!A15)</f>
        <v>KHM_2021_EMIS</v>
      </c>
      <c r="B13" s="280" t="s">
        <v>55</v>
      </c>
      <c r="C13" s="286" t="s">
        <v>27</v>
      </c>
      <c r="D13" s="287"/>
      <c r="E13" s="287"/>
      <c r="F13" s="287"/>
      <c r="G13" s="288"/>
      <c r="H13" s="288"/>
      <c r="I13" s="289"/>
      <c r="J13" s="270"/>
      <c r="K13" s="285"/>
      <c r="L13" s="280" t="s">
        <v>55</v>
      </c>
      <c r="M13" s="286" t="s">
        <v>27</v>
      </c>
      <c r="N13" s="287"/>
      <c r="O13" s="287"/>
      <c r="P13" s="287"/>
      <c r="Q13" s="288"/>
      <c r="R13" s="288"/>
      <c r="S13" s="289"/>
      <c r="T13" s="270"/>
      <c r="U13" s="285"/>
      <c r="V13" s="280" t="s">
        <v>55</v>
      </c>
      <c r="W13" s="286" t="s">
        <v>27</v>
      </c>
      <c r="X13" s="287"/>
      <c r="Y13" s="287"/>
      <c r="Z13" s="287"/>
      <c r="AA13" s="288"/>
      <c r="AB13" s="288"/>
      <c r="AC13" s="289"/>
      <c r="AD13" s="270"/>
      <c r="AE13" s="285"/>
      <c r="AF13" s="280" t="s">
        <v>55</v>
      </c>
      <c r="AG13" s="286" t="s">
        <v>27</v>
      </c>
      <c r="AH13" s="287"/>
      <c r="AI13" s="287"/>
      <c r="AJ13" s="287"/>
      <c r="AK13" s="288"/>
      <c r="AL13" s="288"/>
      <c r="AM13" s="289"/>
      <c r="AN13" s="270"/>
      <c r="AO13" s="285"/>
      <c r="AP13" s="280" t="s">
        <v>55</v>
      </c>
      <c r="AQ13" s="286" t="s">
        <v>27</v>
      </c>
      <c r="AR13" s="287"/>
      <c r="AS13" s="287"/>
      <c r="AT13" s="287"/>
      <c r="AU13" s="288"/>
      <c r="AV13" s="288"/>
      <c r="AW13" s="289"/>
      <c r="AX13" s="270"/>
      <c r="AY13" s="285"/>
      <c r="AZ13" s="280" t="s">
        <v>55</v>
      </c>
      <c r="BA13" s="286" t="s">
        <v>27</v>
      </c>
      <c r="BB13" s="287"/>
      <c r="BC13" s="287"/>
      <c r="BD13" s="287"/>
      <c r="BE13" s="288"/>
      <c r="BF13" s="288"/>
      <c r="BG13" s="289"/>
      <c r="BH13" s="270"/>
      <c r="BI13" s="285"/>
      <c r="BJ13" s="280" t="s">
        <v>55</v>
      </c>
      <c r="BK13" s="286" t="s">
        <v>27</v>
      </c>
      <c r="BL13" s="287"/>
      <c r="BM13" s="287"/>
      <c r="BN13" s="287"/>
      <c r="BO13" s="288"/>
      <c r="BP13" s="288"/>
      <c r="BQ13" s="289"/>
      <c r="BR13" s="270"/>
      <c r="BS13" s="285"/>
      <c r="BT13" s="280" t="s">
        <v>55</v>
      </c>
      <c r="BU13" s="286" t="s">
        <v>27</v>
      </c>
      <c r="BV13" s="287"/>
      <c r="BW13" s="287"/>
      <c r="BX13" s="287"/>
      <c r="BY13" s="288"/>
      <c r="BZ13" s="288"/>
      <c r="CA13" s="289"/>
      <c r="CB13" s="270"/>
      <c r="CC13" s="285"/>
      <c r="CD13" s="280" t="s">
        <v>55</v>
      </c>
      <c r="CE13" s="286" t="s">
        <v>27</v>
      </c>
      <c r="CF13" s="287"/>
      <c r="CG13" s="287"/>
      <c r="CH13" s="287"/>
      <c r="CI13" s="288"/>
      <c r="CJ13" s="288"/>
      <c r="CK13" s="289"/>
      <c r="CL13" s="270"/>
      <c r="CM13" s="285"/>
      <c r="CN13" s="280" t="s">
        <v>55</v>
      </c>
      <c r="CO13" s="286" t="s">
        <v>27</v>
      </c>
      <c r="CP13" s="287"/>
      <c r="CQ13" s="287"/>
      <c r="CR13" s="287"/>
      <c r="CS13" s="288"/>
      <c r="CT13" s="288"/>
      <c r="CU13" s="289"/>
      <c r="CV13" s="270"/>
      <c r="CW13" s="285"/>
      <c r="CX13" s="280" t="s">
        <v>55</v>
      </c>
      <c r="CY13" s="286" t="s">
        <v>27</v>
      </c>
      <c r="CZ13" s="287"/>
      <c r="DA13" s="287"/>
      <c r="DB13" s="287"/>
      <c r="DC13" s="288"/>
      <c r="DD13" s="288"/>
      <c r="DE13" s="289"/>
      <c r="DF13" s="270"/>
      <c r="DG13" s="285"/>
      <c r="DH13" s="280" t="s">
        <v>55</v>
      </c>
      <c r="DI13" s="286" t="s">
        <v>27</v>
      </c>
      <c r="DJ13" s="287"/>
      <c r="DK13" s="287"/>
      <c r="DL13" s="287"/>
      <c r="DM13" s="288"/>
      <c r="DN13" s="288"/>
      <c r="DO13" s="289"/>
      <c r="DP13" s="270"/>
      <c r="DQ13" s="285"/>
      <c r="DR13" s="280" t="s">
        <v>55</v>
      </c>
      <c r="DS13" s="286" t="s">
        <v>27</v>
      </c>
      <c r="DT13" s="287"/>
      <c r="DU13" s="287"/>
      <c r="DV13" s="287"/>
      <c r="DW13" s="288"/>
      <c r="DX13" s="288"/>
      <c r="DY13" s="289"/>
      <c r="DZ13" s="270"/>
      <c r="EA13" s="285"/>
      <c r="EB13" s="280" t="s">
        <v>55</v>
      </c>
      <c r="EC13" s="286" t="s">
        <v>27</v>
      </c>
      <c r="ED13" s="287"/>
      <c r="EE13" s="287"/>
      <c r="EF13" s="287"/>
      <c r="EG13" s="288"/>
      <c r="EH13" s="288"/>
      <c r="EI13" s="289"/>
      <c r="EJ13" s="270"/>
      <c r="EK13" s="285"/>
      <c r="EL13" s="290"/>
      <c r="EV13" s="290"/>
      <c r="FF13" s="290"/>
      <c r="FP13" s="290"/>
      <c r="FZ13" s="290"/>
      <c r="GJ13" s="290"/>
      <c r="GT13" s="290"/>
      <c r="HD13" s="290"/>
      <c r="HN13" s="290"/>
      <c r="HX13" s="290"/>
      <c r="IH13" s="290"/>
      <c r="IR13" s="290"/>
    </row>
    <row xmlns:x14ac="http://schemas.microsoft.com/office/spreadsheetml/2009/9/ac" r="14" x14ac:dyDescent="0.25">
      <c r="A14" s="417" t="str">
        <f ca="true">IF(ISBLANK('Data Summary'!A16),"",'Data Summary'!A16)</f>
        <v>KHM_2022_EMIS</v>
      </c>
      <c r="B14" s="117" t="s">
        <v>30</v>
      </c>
      <c r="C14" s="20">
        <v>0</v>
      </c>
      <c r="D14" s="78">
        <f>100-84.8</f>
        <v>15.200000000000003</v>
      </c>
      <c r="E14" s="45"/>
      <c r="F14" s="45"/>
      <c r="G14" s="7"/>
      <c r="H14" s="7">
        <f>100-84</f>
        <v>16</v>
      </c>
      <c r="I14" s="26">
        <f>100-87.6</f>
        <v>12.400000000000006</v>
      </c>
      <c r="J14" s="11"/>
      <c r="K14" s="16"/>
      <c r="L14" s="117" t="s">
        <v>30</v>
      </c>
      <c r="M14" s="20">
        <v>0</v>
      </c>
      <c r="N14" s="78">
        <v>32.5</v>
      </c>
      <c r="O14" s="45">
        <v>29.3</v>
      </c>
      <c r="P14" s="45">
        <v>32.799999999999997</v>
      </c>
      <c r="Q14" s="7">
        <f>100-29.3</f>
        <v>70.7</v>
      </c>
      <c r="R14" s="7">
        <v>14.1</v>
      </c>
      <c r="S14" s="26">
        <v>9</v>
      </c>
      <c r="T14" s="11"/>
      <c r="U14" s="16"/>
      <c r="V14" s="117" t="s">
        <v>30</v>
      </c>
      <c r="W14" s="20">
        <v>0</v>
      </c>
      <c r="X14" s="78"/>
      <c r="Y14" s="45"/>
      <c r="Z14" s="45"/>
      <c r="AA14" s="7"/>
      <c r="AB14" s="7"/>
      <c r="AC14" s="26"/>
      <c r="AD14" s="11"/>
      <c r="AE14" s="16"/>
      <c r="AF14" s="117" t="s">
        <v>30</v>
      </c>
      <c r="AG14" s="20">
        <v>0</v>
      </c>
      <c r="AH14" s="78">
        <f>100-62</f>
        <v>38</v>
      </c>
      <c r="AI14" s="45">
        <f>100-71.7</f>
        <v>28.299999999999997</v>
      </c>
      <c r="AJ14" s="45">
        <f>100-64</f>
        <v>36</v>
      </c>
      <c r="AK14" s="7">
        <f>100-22</f>
        <v>78</v>
      </c>
      <c r="AL14" s="7">
        <f>100-95.1</f>
        <v>4.9000000000000057</v>
      </c>
      <c r="AM14" s="26">
        <f>100-91</f>
        <v>9</v>
      </c>
      <c r="AN14" s="11"/>
      <c r="AO14" s="16"/>
      <c r="AP14" s="117" t="s">
        <v>30</v>
      </c>
      <c r="AQ14" s="20">
        <v>0</v>
      </c>
      <c r="AR14" s="78"/>
      <c r="AS14" s="45"/>
      <c r="AT14" s="45"/>
      <c r="AU14" s="7"/>
      <c r="AV14" s="7"/>
      <c r="AW14" s="26"/>
      <c r="AX14" s="11"/>
      <c r="AY14" s="16"/>
      <c r="AZ14" s="117" t="s">
        <v>30</v>
      </c>
      <c r="BA14" s="20">
        <v>0</v>
      </c>
      <c r="BB14" s="78"/>
      <c r="BC14" s="45"/>
      <c r="BD14" s="45"/>
      <c r="BE14" s="7"/>
      <c r="BF14" s="7"/>
      <c r="BG14" s="26"/>
      <c r="BH14" s="11"/>
      <c r="BI14" s="16"/>
      <c r="BJ14" s="117" t="s">
        <v>30</v>
      </c>
      <c r="BK14" s="20">
        <v>0</v>
      </c>
      <c r="BL14" s="194">
        <v>31.3</v>
      </c>
      <c r="BM14" s="193">
        <v>29.2</v>
      </c>
      <c r="BN14" s="193">
        <v>31.5</v>
      </c>
      <c r="BO14" s="191">
        <v>80.8</v>
      </c>
      <c r="BP14" s="191">
        <v>7.8</v>
      </c>
      <c r="BQ14" s="192">
        <v>6.7</v>
      </c>
      <c r="BR14" s="11"/>
      <c r="BS14" s="16"/>
      <c r="BT14" s="117" t="s">
        <v>30</v>
      </c>
      <c r="BU14" s="20">
        <v>0</v>
      </c>
      <c r="BV14" s="194">
        <v>20.383675815490733</v>
      </c>
      <c r="BW14" s="193">
        <v>16.181029138251702</v>
      </c>
      <c r="BX14" s="193">
        <v>20.928153446033818</v>
      </c>
      <c r="BY14" s="191">
        <v>58.29605963791267</v>
      </c>
      <c r="BZ14" s="191">
        <v>1.0810810810810807</v>
      </c>
      <c r="CA14" s="192">
        <v>1.0970927043335195</v>
      </c>
      <c r="CB14" s="11"/>
      <c r="CC14" s="16"/>
      <c r="CD14" s="117" t="s">
        <v>30</v>
      </c>
      <c r="CE14" s="20">
        <v>0</v>
      </c>
      <c r="CF14" s="78"/>
      <c r="CG14" s="45"/>
      <c r="CH14" s="45"/>
      <c r="CI14" s="7"/>
      <c r="CJ14" s="7"/>
      <c r="CK14" s="26"/>
      <c r="CL14" s="11"/>
      <c r="CM14" s="16"/>
      <c r="CN14" s="117" t="s">
        <v>30</v>
      </c>
      <c r="CO14" s="20">
        <v>0</v>
      </c>
      <c r="CP14" s="194">
        <v>34.713539751415752</v>
      </c>
      <c r="CQ14" s="193">
        <v>31.209781209781212</v>
      </c>
      <c r="CR14" s="193">
        <v>35.165656397907497</v>
      </c>
      <c r="CS14" s="191">
        <v>63.74360115735589</v>
      </c>
      <c r="CT14" s="191">
        <v>21.82365826944141</v>
      </c>
      <c r="CU14" s="192">
        <v>14.555555555555557</v>
      </c>
      <c r="CV14" s="11"/>
      <c r="CW14" s="16"/>
      <c r="CX14" s="117" t="s">
        <v>30</v>
      </c>
      <c r="CY14" s="20">
        <v>0</v>
      </c>
      <c r="CZ14" s="194">
        <v>20.319918194434294</v>
      </c>
      <c r="DA14" s="193">
        <v>17.338451695457451</v>
      </c>
      <c r="DB14" s="193">
        <v>20.704155672823219</v>
      </c>
      <c r="DC14" s="191">
        <v>58.57988165680473</v>
      </c>
      <c r="DD14" s="191">
        <v>1.2301804264625389</v>
      </c>
      <c r="DE14" s="192">
        <v>1.0485651214128069</v>
      </c>
      <c r="DF14" s="11"/>
      <c r="DG14" s="16"/>
      <c r="DH14" s="117" t="s">
        <v>30</v>
      </c>
      <c r="DI14" s="20">
        <v>0</v>
      </c>
      <c r="DJ14" s="78"/>
      <c r="DK14" s="45"/>
      <c r="DL14" s="45"/>
      <c r="DM14" s="7"/>
      <c r="DN14" s="7"/>
      <c r="DO14" s="26"/>
      <c r="DP14" s="11"/>
      <c r="DQ14" s="16"/>
      <c r="DR14" s="117" t="s">
        <v>30</v>
      </c>
      <c r="DS14" s="20">
        <v>0</v>
      </c>
      <c r="DT14" s="194">
        <v>20.330626450116</v>
      </c>
      <c r="DU14" s="193">
        <v>16.091281451141015</v>
      </c>
      <c r="DV14" s="193">
        <v>20.930232558139537</v>
      </c>
      <c r="DW14" s="191">
        <v>58.381877022653725</v>
      </c>
      <c r="DX14" s="191">
        <v>1.1447260834014656</v>
      </c>
      <c r="DY14" s="192">
        <v>0.76965365585486722</v>
      </c>
      <c r="DZ14" s="11"/>
      <c r="EA14" s="16"/>
      <c r="EB14" s="117" t="s">
        <v>30</v>
      </c>
      <c r="EC14" s="20">
        <v>0</v>
      </c>
      <c r="ED14" s="194">
        <v>20.383675815490733</v>
      </c>
      <c r="EE14" s="193">
        <v>16.181029138251702</v>
      </c>
      <c r="EF14" s="193">
        <v>20.928153446033818</v>
      </c>
      <c r="EG14" s="191">
        <v>58.29605963791267</v>
      </c>
      <c r="EH14" s="191">
        <v>1.0810810810810807</v>
      </c>
      <c r="EI14" s="192">
        <v>1.0970927043335195</v>
      </c>
      <c r="EJ14" s="11"/>
      <c r="EK14" s="16"/>
    </row>
    <row xmlns:x14ac="http://schemas.microsoft.com/office/spreadsheetml/2009/9/ac" r="15" s="2" customFormat="true" x14ac:dyDescent="0.25">
      <c r="A15" s="417" t="str">
        <f ca="true">IF(ISBLANK('Data Summary'!A17),"",'Data Summary'!A17)</f>
        <v>KHM_2022_UIS</v>
      </c>
      <c r="B15" s="117" t="s">
        <v>91</v>
      </c>
      <c r="C15" s="79">
        <v>0</v>
      </c>
      <c r="D15" s="45"/>
      <c r="E15" s="45"/>
      <c r="F15" s="45"/>
      <c r="G15" s="7"/>
      <c r="H15" s="7"/>
      <c r="I15" s="26"/>
      <c r="J15" s="11"/>
      <c r="K15" s="16"/>
      <c r="L15" s="117" t="s">
        <v>91</v>
      </c>
      <c r="M15" s="79">
        <v>0</v>
      </c>
      <c r="N15" s="45"/>
      <c r="O15" s="45"/>
      <c r="P15" s="45"/>
      <c r="Q15" s="7"/>
      <c r="R15" s="7"/>
      <c r="S15" s="26"/>
      <c r="T15" s="11"/>
      <c r="U15" s="16"/>
      <c r="V15" s="117" t="s">
        <v>91</v>
      </c>
      <c r="W15" s="79">
        <v>0</v>
      </c>
      <c r="X15" s="45"/>
      <c r="Y15" s="45"/>
      <c r="Z15" s="45"/>
      <c r="AA15" s="7"/>
      <c r="AB15" s="7"/>
      <c r="AC15" s="26"/>
      <c r="AD15" s="11"/>
      <c r="AE15" s="16"/>
      <c r="AF15" s="117" t="s">
        <v>91</v>
      </c>
      <c r="AG15" s="79">
        <v>0</v>
      </c>
      <c r="AH15" s="45"/>
      <c r="AI15" s="45"/>
      <c r="AJ15" s="45"/>
      <c r="AK15" s="7"/>
      <c r="AL15" s="7"/>
      <c r="AM15" s="26"/>
      <c r="AN15" s="11"/>
      <c r="AO15" s="16"/>
      <c r="AP15" s="117" t="s">
        <v>91</v>
      </c>
      <c r="AQ15" s="79">
        <v>0</v>
      </c>
      <c r="AR15" s="45"/>
      <c r="AS15" s="45"/>
      <c r="AT15" s="45"/>
      <c r="AU15" s="7"/>
      <c r="AV15" s="7"/>
      <c r="AW15" s="26"/>
      <c r="AX15" s="11"/>
      <c r="AY15" s="16"/>
      <c r="AZ15" s="117" t="s">
        <v>91</v>
      </c>
      <c r="BA15" s="79">
        <v>0</v>
      </c>
      <c r="BB15" s="45"/>
      <c r="BC15" s="45"/>
      <c r="BD15" s="45"/>
      <c r="BE15" s="7"/>
      <c r="BF15" s="7"/>
      <c r="BG15" s="26"/>
      <c r="BH15" s="11"/>
      <c r="BI15" s="16"/>
      <c r="BJ15" s="117" t="s">
        <v>91</v>
      </c>
      <c r="BK15" s="79">
        <v>0</v>
      </c>
      <c r="BL15" s="45"/>
      <c r="BM15" s="45"/>
      <c r="BN15" s="45"/>
      <c r="BO15" s="7"/>
      <c r="BP15" s="7"/>
      <c r="BQ15" s="26"/>
      <c r="BR15" s="11"/>
      <c r="BS15" s="16"/>
      <c r="BT15" s="117" t="s">
        <v>91</v>
      </c>
      <c r="BU15" s="79">
        <v>0</v>
      </c>
      <c r="BV15" s="45"/>
      <c r="BW15" s="45"/>
      <c r="BX15" s="45"/>
      <c r="BY15" s="7"/>
      <c r="BZ15" s="7"/>
      <c r="CA15" s="26"/>
      <c r="CB15" s="11"/>
      <c r="CC15" s="16"/>
      <c r="CD15" s="117" t="s">
        <v>91</v>
      </c>
      <c r="CE15" s="79">
        <v>0</v>
      </c>
      <c r="CF15" s="45"/>
      <c r="CG15" s="45"/>
      <c r="CH15" s="45"/>
      <c r="CI15" s="7"/>
      <c r="CJ15" s="7"/>
      <c r="CK15" s="26"/>
      <c r="CL15" s="11"/>
      <c r="CM15" s="16"/>
      <c r="CN15" s="117" t="s">
        <v>91</v>
      </c>
      <c r="CO15" s="79">
        <v>0</v>
      </c>
      <c r="CP15" s="45"/>
      <c r="CQ15" s="45"/>
      <c r="CR15" s="45"/>
      <c r="CS15" s="7"/>
      <c r="CT15" s="7"/>
      <c r="CU15" s="26"/>
      <c r="CV15" s="11"/>
      <c r="CW15" s="16"/>
      <c r="CX15" s="117" t="s">
        <v>91</v>
      </c>
      <c r="CY15" s="79">
        <v>0</v>
      </c>
      <c r="CZ15" s="45"/>
      <c r="DA15" s="45"/>
      <c r="DB15" s="45"/>
      <c r="DC15" s="7"/>
      <c r="DD15" s="7"/>
      <c r="DE15" s="26"/>
      <c r="DF15" s="11"/>
      <c r="DG15" s="16"/>
      <c r="DH15" s="117" t="s">
        <v>91</v>
      </c>
      <c r="DI15" s="79">
        <v>0</v>
      </c>
      <c r="DJ15" s="45"/>
      <c r="DK15" s="45"/>
      <c r="DL15" s="45"/>
      <c r="DM15" s="7"/>
      <c r="DN15" s="7"/>
      <c r="DO15" s="26"/>
      <c r="DP15" s="11"/>
      <c r="DQ15" s="16"/>
      <c r="DR15" s="117" t="s">
        <v>91</v>
      </c>
      <c r="DS15" s="79">
        <v>0</v>
      </c>
      <c r="DT15" s="45"/>
      <c r="DU15" s="45"/>
      <c r="DV15" s="45"/>
      <c r="DW15" s="7"/>
      <c r="DX15" s="7"/>
      <c r="DY15" s="26"/>
      <c r="DZ15" s="11"/>
      <c r="EA15" s="16"/>
      <c r="EB15" s="117" t="s">
        <v>91</v>
      </c>
      <c r="EC15" s="79">
        <v>0</v>
      </c>
      <c r="ED15" s="45"/>
      <c r="EE15" s="45"/>
      <c r="EF15" s="45"/>
      <c r="EG15" s="7"/>
      <c r="EH15" s="7"/>
      <c r="EI15" s="26"/>
      <c r="EJ15" s="11"/>
      <c r="EK15" s="16"/>
      <c r="EL15" s="127"/>
      <c r="EV15" s="127"/>
      <c r="FF15" s="127"/>
      <c r="FP15" s="127"/>
      <c r="FZ15" s="127"/>
      <c r="GJ15" s="127"/>
      <c r="GT15" s="127"/>
      <c r="HD15" s="127"/>
      <c r="HN15" s="127"/>
      <c r="HX15" s="127"/>
      <c r="IH15" s="127"/>
      <c r="IR15" s="127"/>
    </row>
    <row xmlns:x14ac="http://schemas.microsoft.com/office/spreadsheetml/2009/9/ac" r="16" s="2" customFormat="true" x14ac:dyDescent="0.25">
      <c r="A16" s="417" t="str">
        <f ca="true">IF(ISBLANK('Data Summary'!A18),"",'Data Summary'!A18)</f>
        <v>KHM_2023_EMIS</v>
      </c>
      <c r="B16" s="118"/>
      <c r="C16" s="21"/>
      <c r="D16" s="78"/>
      <c r="E16" s="45"/>
      <c r="F16" s="7"/>
      <c r="G16" s="7"/>
      <c r="H16" s="7"/>
      <c r="I16" s="26"/>
      <c r="J16" s="11"/>
      <c r="K16" s="16"/>
      <c r="L16" s="118"/>
      <c r="M16" s="21"/>
      <c r="N16" s="78"/>
      <c r="O16" s="45"/>
      <c r="P16" s="45"/>
      <c r="Q16" s="7"/>
      <c r="R16" s="7"/>
      <c r="S16" s="26"/>
      <c r="T16" s="11"/>
      <c r="U16" s="16"/>
      <c r="V16" s="118"/>
      <c r="W16" s="21"/>
      <c r="X16" s="78"/>
      <c r="Y16" s="45"/>
      <c r="Z16" s="45"/>
      <c r="AA16" s="7"/>
      <c r="AB16" s="7"/>
      <c r="AC16" s="26"/>
      <c r="AD16" s="11"/>
      <c r="AE16" s="16"/>
      <c r="AF16" s="118"/>
      <c r="AG16" s="21"/>
      <c r="AH16" s="78"/>
      <c r="AI16" s="45"/>
      <c r="AJ16" s="45"/>
      <c r="AK16" s="7"/>
      <c r="AL16" s="7"/>
      <c r="AM16" s="26"/>
      <c r="AN16" s="11"/>
      <c r="AO16" s="16"/>
      <c r="AP16" s="118"/>
      <c r="AQ16" s="21"/>
      <c r="AR16" s="78"/>
      <c r="AS16" s="45"/>
      <c r="AT16" s="45"/>
      <c r="AU16" s="7"/>
      <c r="AV16" s="7"/>
      <c r="AW16" s="26"/>
      <c r="AX16" s="11"/>
      <c r="AY16" s="16"/>
      <c r="AZ16" s="118"/>
      <c r="BA16" s="21"/>
      <c r="BB16" s="78"/>
      <c r="BC16" s="45"/>
      <c r="BD16" s="45"/>
      <c r="BE16" s="7"/>
      <c r="BF16" s="7"/>
      <c r="BG16" s="26"/>
      <c r="BH16" s="11"/>
      <c r="BI16" s="16"/>
      <c r="BJ16" s="118"/>
      <c r="BK16" s="21"/>
      <c r="BL16" s="78"/>
      <c r="BM16" s="45"/>
      <c r="BN16" s="45"/>
      <c r="BO16" s="7"/>
      <c r="BP16" s="7"/>
      <c r="BQ16" s="26"/>
      <c r="BR16" s="11"/>
      <c r="BS16" s="16"/>
      <c r="BT16" s="118" t="s">
        <v>232</v>
      </c>
      <c r="BU16" s="21">
        <v>1</v>
      </c>
      <c r="BV16" s="200">
        <v>77.274033625520914</v>
      </c>
      <c r="BW16" s="200">
        <v>81.773093614383143</v>
      </c>
      <c r="BX16" s="200">
        <v>76.690507152145642</v>
      </c>
      <c r="BY16" s="200">
        <v>40.425985090521834</v>
      </c>
      <c r="BZ16" s="200">
        <v>95.756756756756758</v>
      </c>
      <c r="CA16" s="201">
        <v>97.147558968732866</v>
      </c>
      <c r="CB16" s="11"/>
      <c r="CC16" s="16"/>
      <c r="CD16" s="118"/>
      <c r="CE16" s="21"/>
      <c r="CF16" s="78"/>
      <c r="CG16" s="45"/>
      <c r="CH16" s="45"/>
      <c r="CI16" s="7"/>
      <c r="CJ16" s="7"/>
      <c r="CK16" s="26"/>
      <c r="CL16" s="11"/>
      <c r="CM16" s="16"/>
      <c r="CN16" s="118" t="s">
        <v>232</v>
      </c>
      <c r="CO16" s="21">
        <v>1</v>
      </c>
      <c r="CP16" s="200">
        <v>61.793042582922709</v>
      </c>
      <c r="CQ16" s="200">
        <v>65.958815958815961</v>
      </c>
      <c r="CR16" s="200">
        <v>61.255501120983148</v>
      </c>
      <c r="CS16" s="200">
        <v>34.631649232138884</v>
      </c>
      <c r="CT16" s="200">
        <v>73.45290251916758</v>
      </c>
      <c r="CU16" s="201">
        <v>82.277777777777786</v>
      </c>
      <c r="CV16" s="11"/>
      <c r="CW16" s="16"/>
      <c r="CX16" s="118" t="s">
        <v>232</v>
      </c>
      <c r="CY16" s="21">
        <v>1</v>
      </c>
      <c r="CZ16" s="200">
        <v>76.794974800964127</v>
      </c>
      <c r="DA16" s="200">
        <v>80.102367242482416</v>
      </c>
      <c r="DB16" s="200">
        <v>76.368733509234829</v>
      </c>
      <c r="DC16" s="200">
        <v>39.973701512163053</v>
      </c>
      <c r="DD16" s="200">
        <v>94.65554948059048</v>
      </c>
      <c r="DE16" s="201">
        <v>97.406181015452546</v>
      </c>
      <c r="DF16" s="11"/>
      <c r="DG16" s="16"/>
      <c r="DH16" s="118"/>
      <c r="DI16" s="21"/>
      <c r="DJ16" s="78"/>
      <c r="DK16" s="45"/>
      <c r="DL16" s="45"/>
      <c r="DM16" s="7"/>
      <c r="DN16" s="7"/>
      <c r="DO16" s="26"/>
      <c r="DP16" s="11"/>
      <c r="DQ16" s="16"/>
      <c r="DR16" s="118" t="s">
        <v>232</v>
      </c>
      <c r="DS16" s="21">
        <v>1</v>
      </c>
      <c r="DT16" s="200">
        <v>77.175174013921108</v>
      </c>
      <c r="DU16" s="200">
        <v>81.626682270333532</v>
      </c>
      <c r="DV16" s="200">
        <v>76.545559877513853</v>
      </c>
      <c r="DW16" s="200">
        <v>40.366774541531825</v>
      </c>
      <c r="DX16" s="200">
        <v>95.380212591986918</v>
      </c>
      <c r="DY16" s="201">
        <v>97.526113249037934</v>
      </c>
      <c r="DZ16" s="11"/>
      <c r="EA16" s="16"/>
      <c r="EB16" s="118" t="s">
        <v>232</v>
      </c>
      <c r="EC16" s="21">
        <v>1</v>
      </c>
      <c r="ED16" s="200">
        <v>77.274033625520914</v>
      </c>
      <c r="EE16" s="200">
        <v>81.773093614383143</v>
      </c>
      <c r="EF16" s="200">
        <v>76.690507152145642</v>
      </c>
      <c r="EG16" s="200">
        <v>40.425985090521834</v>
      </c>
      <c r="EH16" s="200">
        <v>95.756756756756758</v>
      </c>
      <c r="EI16" s="201">
        <v>97.147558968732866</v>
      </c>
      <c r="EJ16" s="11"/>
      <c r="EK16" s="16"/>
      <c r="EL16" s="127"/>
      <c r="EV16" s="127"/>
      <c r="FF16" s="127"/>
      <c r="FP16" s="127"/>
      <c r="FZ16" s="127"/>
      <c r="GJ16" s="127"/>
      <c r="GT16" s="127"/>
      <c r="HD16" s="127"/>
      <c r="HN16" s="127"/>
      <c r="HX16" s="127"/>
      <c r="IH16" s="127"/>
      <c r="IR16" s="127"/>
    </row>
    <row xmlns:x14ac="http://schemas.microsoft.com/office/spreadsheetml/2009/9/ac" r="17" s="2" customFormat="true" x14ac:dyDescent="0.25">
      <c r="A17" s="417" t="str">
        <f ca="true">IF(ISBLANK('Data Summary'!A19),"",'Data Summary'!A19)</f>
        <v>KHM_2024_EMIS</v>
      </c>
      <c r="B17" s="118"/>
      <c r="C17" s="22"/>
      <c r="D17" s="45"/>
      <c r="E17" s="7"/>
      <c r="F17" s="7"/>
      <c r="G17" s="7"/>
      <c r="H17" s="7"/>
      <c r="I17" s="26"/>
      <c r="J17" s="11"/>
      <c r="K17" s="16"/>
      <c r="L17" s="118"/>
      <c r="M17" s="22"/>
      <c r="N17" s="45"/>
      <c r="O17" s="7"/>
      <c r="P17" s="7"/>
      <c r="Q17" s="7"/>
      <c r="R17" s="7"/>
      <c r="S17" s="26"/>
      <c r="T17" s="11"/>
      <c r="U17" s="16"/>
      <c r="V17" s="118"/>
      <c r="W17" s="22"/>
      <c r="X17" s="45"/>
      <c r="Y17" s="7"/>
      <c r="Z17" s="7"/>
      <c r="AA17" s="7"/>
      <c r="AB17" s="7"/>
      <c r="AC17" s="26"/>
      <c r="AD17" s="11"/>
      <c r="AE17" s="16"/>
      <c r="AF17" s="118"/>
      <c r="AG17" s="22"/>
      <c r="AH17" s="45"/>
      <c r="AI17" s="7"/>
      <c r="AJ17" s="7"/>
      <c r="AK17" s="7"/>
      <c r="AL17" s="7"/>
      <c r="AM17" s="26"/>
      <c r="AN17" s="11"/>
      <c r="AO17" s="16"/>
      <c r="AP17" s="118"/>
      <c r="AQ17" s="22"/>
      <c r="AR17" s="45"/>
      <c r="AS17" s="7"/>
      <c r="AT17" s="7"/>
      <c r="AU17" s="7"/>
      <c r="AV17" s="7"/>
      <c r="AW17" s="26"/>
      <c r="AX17" s="11"/>
      <c r="AY17" s="16"/>
      <c r="AZ17" s="118"/>
      <c r="BA17" s="22"/>
      <c r="BB17" s="45"/>
      <c r="BC17" s="7"/>
      <c r="BD17" s="7"/>
      <c r="BE17" s="7"/>
      <c r="BF17" s="7"/>
      <c r="BG17" s="26"/>
      <c r="BH17" s="11"/>
      <c r="BI17" s="16"/>
      <c r="BJ17" s="118"/>
      <c r="BK17" s="22"/>
      <c r="BL17" s="45"/>
      <c r="BM17" s="7"/>
      <c r="BN17" s="7"/>
      <c r="BO17" s="7"/>
      <c r="BP17" s="7"/>
      <c r="BQ17" s="26"/>
      <c r="BR17" s="11"/>
      <c r="BS17" s="16"/>
      <c r="BT17" s="118" t="s">
        <v>233</v>
      </c>
      <c r="BU17" s="22">
        <v>0.5</v>
      </c>
      <c r="BV17" s="45">
        <v>2.3422905589883527</v>
      </c>
      <c r="BW17" s="7">
        <v>2.045877247365155</v>
      </c>
      <c r="BX17" s="7">
        <v>2.38133940182054</v>
      </c>
      <c r="BY17" s="7">
        <v>1.2779552715654958</v>
      </c>
      <c r="BZ17" s="7">
        <v>3.1621621621621614</v>
      </c>
      <c r="CA17" s="26">
        <v>1.7553483269336141</v>
      </c>
      <c r="CB17" s="11"/>
      <c r="CC17" s="16"/>
      <c r="CD17" s="118"/>
      <c r="CE17" s="22"/>
      <c r="CF17" s="45"/>
      <c r="CG17" s="7"/>
      <c r="CH17" s="7"/>
      <c r="CI17" s="7"/>
      <c r="CJ17" s="7"/>
      <c r="CK17" s="26"/>
      <c r="CL17" s="11"/>
      <c r="CM17" s="16"/>
      <c r="CN17" s="118" t="s">
        <v>233</v>
      </c>
      <c r="CO17" s="22">
        <v>0.5</v>
      </c>
      <c r="CP17" s="45">
        <v>3.4934176656615392</v>
      </c>
      <c r="CQ17" s="7">
        <v>2.8314028314028263</v>
      </c>
      <c r="CR17" s="7">
        <v>3.5788424811093549</v>
      </c>
      <c r="CS17" s="7">
        <v>1.6247496105052264</v>
      </c>
      <c r="CT17" s="7">
        <v>4.7234392113910104</v>
      </c>
      <c r="CU17" s="26">
        <v>3.1666666666666572</v>
      </c>
      <c r="CV17" s="11"/>
      <c r="CW17" s="16"/>
      <c r="CX17" s="118" t="s">
        <v>233</v>
      </c>
      <c r="CY17" s="22">
        <v>0.5</v>
      </c>
      <c r="CZ17" s="45">
        <v>2.8851070046015792</v>
      </c>
      <c r="DA17" s="7">
        <v>2.5591810620601336</v>
      </c>
      <c r="DB17" s="7">
        <v>2.9271108179419514</v>
      </c>
      <c r="DC17" s="7">
        <v>1.4464168310322165</v>
      </c>
      <c r="DD17" s="7">
        <v>4.1142700929469811</v>
      </c>
      <c r="DE17" s="26">
        <v>1.5452538631346471</v>
      </c>
      <c r="DF17" s="11"/>
      <c r="DG17" s="16"/>
      <c r="DH17" s="118"/>
      <c r="DI17" s="22"/>
      <c r="DJ17" s="45"/>
      <c r="DK17" s="7"/>
      <c r="DL17" s="7"/>
      <c r="DM17" s="7"/>
      <c r="DN17" s="7"/>
      <c r="DO17" s="26"/>
      <c r="DP17" s="11"/>
      <c r="DQ17" s="16"/>
      <c r="DR17" s="118" t="s">
        <v>233</v>
      </c>
      <c r="DS17" s="22">
        <v>0.5</v>
      </c>
      <c r="DT17" s="45">
        <v>2.4941995359628919</v>
      </c>
      <c r="DU17" s="7">
        <v>2.2820362785254531</v>
      </c>
      <c r="DV17" s="7">
        <v>2.5242075643466109</v>
      </c>
      <c r="DW17" s="7">
        <v>1.2513484358144495</v>
      </c>
      <c r="DX17" s="7">
        <v>3.475061324611616</v>
      </c>
      <c r="DY17" s="26">
        <v>1.7042330951071989</v>
      </c>
      <c r="DZ17" s="11"/>
      <c r="EA17" s="16"/>
      <c r="EB17" s="118" t="s">
        <v>233</v>
      </c>
      <c r="EC17" s="22">
        <v>0.5</v>
      </c>
      <c r="ED17" s="45">
        <v>2.3422905589883527</v>
      </c>
      <c r="EE17" s="7">
        <v>2.045877247365155</v>
      </c>
      <c r="EF17" s="7">
        <v>2.38133940182054</v>
      </c>
      <c r="EG17" s="7">
        <v>1.2779552715654958</v>
      </c>
      <c r="EH17" s="7">
        <v>3.1621621621621614</v>
      </c>
      <c r="EI17" s="26">
        <v>1.7553483269336141</v>
      </c>
      <c r="EJ17" s="11"/>
      <c r="EK17" s="16"/>
      <c r="EL17" s="127"/>
      <c r="EV17" s="127"/>
      <c r="FF17" s="127"/>
      <c r="FP17" s="127"/>
      <c r="FZ17" s="127"/>
      <c r="GJ17" s="127"/>
      <c r="GT17" s="127"/>
      <c r="HD17" s="127"/>
      <c r="HN17" s="127"/>
      <c r="HX17" s="127"/>
      <c r="IH17" s="127"/>
      <c r="IR17" s="127"/>
    </row>
    <row xmlns:x14ac="http://schemas.microsoft.com/office/spreadsheetml/2009/9/ac" r="18" s="2" customFormat="true" x14ac:dyDescent="0.25">
      <c r="A18" s="418" t="str">
        <f ca="true">IF(ISBLANK('Data Summary'!A20),"",'Data Summary'!A20)</f>
        <v/>
      </c>
      <c r="B18" s="118"/>
      <c r="C18" s="22"/>
      <c r="D18" s="7"/>
      <c r="E18" s="7"/>
      <c r="F18" s="7"/>
      <c r="G18" s="7"/>
      <c r="H18" s="7"/>
      <c r="I18" s="26"/>
      <c r="J18" s="11"/>
      <c r="K18" s="16"/>
      <c r="L18" s="118"/>
      <c r="M18" s="22"/>
      <c r="N18" s="7"/>
      <c r="O18" s="7"/>
      <c r="P18" s="7"/>
      <c r="Q18" s="7"/>
      <c r="R18" s="7"/>
      <c r="S18" s="26"/>
      <c r="T18" s="11"/>
      <c r="U18" s="16"/>
      <c r="V18" s="118"/>
      <c r="W18" s="22"/>
      <c r="X18" s="7"/>
      <c r="Y18" s="7"/>
      <c r="Z18" s="7"/>
      <c r="AA18" s="7"/>
      <c r="AB18" s="7"/>
      <c r="AC18" s="26"/>
      <c r="AD18" s="11"/>
      <c r="AE18" s="16"/>
      <c r="AF18" s="118"/>
      <c r="AG18" s="22"/>
      <c r="AH18" s="7"/>
      <c r="AI18" s="7"/>
      <c r="AJ18" s="7"/>
      <c r="AK18" s="7"/>
      <c r="AL18" s="7"/>
      <c r="AM18" s="26"/>
      <c r="AN18" s="11"/>
      <c r="AO18" s="16"/>
      <c r="AP18" s="118"/>
      <c r="AQ18" s="22"/>
      <c r="AR18" s="7"/>
      <c r="AS18" s="7"/>
      <c r="AT18" s="7"/>
      <c r="AU18" s="7"/>
      <c r="AV18" s="7"/>
      <c r="AW18" s="26"/>
      <c r="AX18" s="11"/>
      <c r="AY18" s="16"/>
      <c r="AZ18" s="118"/>
      <c r="BA18" s="22"/>
      <c r="BB18" s="7"/>
      <c r="BC18" s="7"/>
      <c r="BD18" s="7"/>
      <c r="BE18" s="7"/>
      <c r="BF18" s="7"/>
      <c r="BG18" s="26"/>
      <c r="BH18" s="11"/>
      <c r="BI18" s="16"/>
      <c r="BJ18" s="118"/>
      <c r="BK18" s="22"/>
      <c r="BL18" s="7"/>
      <c r="BM18" s="7"/>
      <c r="BN18" s="7"/>
      <c r="BO18" s="7"/>
      <c r="BP18" s="7"/>
      <c r="BQ18" s="26"/>
      <c r="BR18" s="11"/>
      <c r="BS18" s="16"/>
      <c r="BT18" s="118"/>
      <c r="BU18" s="22"/>
      <c r="BV18" s="7"/>
      <c r="BW18" s="7"/>
      <c r="BX18" s="7"/>
      <c r="BY18" s="7"/>
      <c r="BZ18" s="7"/>
      <c r="CA18" s="26"/>
      <c r="CB18" s="11"/>
      <c r="CC18" s="16"/>
      <c r="CD18" s="118"/>
      <c r="CE18" s="22"/>
      <c r="CF18" s="7"/>
      <c r="CG18" s="7"/>
      <c r="CH18" s="7"/>
      <c r="CI18" s="7"/>
      <c r="CJ18" s="7"/>
      <c r="CK18" s="26"/>
      <c r="CL18" s="11"/>
      <c r="CM18" s="16"/>
      <c r="CN18" s="118"/>
      <c r="CO18" s="22"/>
      <c r="CP18" s="7"/>
      <c r="CQ18" s="7"/>
      <c r="CR18" s="7"/>
      <c r="CS18" s="7"/>
      <c r="CT18" s="7"/>
      <c r="CU18" s="26"/>
      <c r="CV18" s="11"/>
      <c r="CW18" s="16"/>
      <c r="CX18" s="118"/>
      <c r="CY18" s="22"/>
      <c r="CZ18" s="7"/>
      <c r="DA18" s="7"/>
      <c r="DB18" s="7"/>
      <c r="DC18" s="7"/>
      <c r="DD18" s="7"/>
      <c r="DE18" s="26"/>
      <c r="DF18" s="11"/>
      <c r="DG18" s="16"/>
      <c r="DH18" s="118"/>
      <c r="DI18" s="22"/>
      <c r="DJ18" s="7"/>
      <c r="DK18" s="7"/>
      <c r="DL18" s="7"/>
      <c r="DM18" s="7"/>
      <c r="DN18" s="7"/>
      <c r="DO18" s="26"/>
      <c r="DP18" s="11"/>
      <c r="DQ18" s="16"/>
      <c r="DR18" s="118"/>
      <c r="DS18" s="22"/>
      <c r="DT18" s="7"/>
      <c r="DU18" s="7"/>
      <c r="DV18" s="7"/>
      <c r="DW18" s="7"/>
      <c r="DX18" s="7"/>
      <c r="DY18" s="26"/>
      <c r="DZ18" s="11"/>
      <c r="EA18" s="16"/>
      <c r="EB18" s="118"/>
      <c r="EC18" s="22"/>
      <c r="ED18" s="7"/>
      <c r="EE18" s="7"/>
      <c r="EF18" s="7"/>
      <c r="EG18" s="7"/>
      <c r="EH18" s="7"/>
      <c r="EI18" s="26"/>
      <c r="EJ18" s="11"/>
      <c r="EK18" s="16"/>
      <c r="EL18" s="127"/>
      <c r="EV18" s="127"/>
      <c r="FF18" s="127"/>
      <c r="FP18" s="127"/>
      <c r="FZ18" s="127"/>
      <c r="GJ18" s="127"/>
      <c r="GT18" s="127"/>
      <c r="HD18" s="127"/>
      <c r="HN18" s="127"/>
      <c r="HX18" s="127"/>
      <c r="IH18" s="127"/>
      <c r="IR18" s="127"/>
    </row>
    <row xmlns:x14ac="http://schemas.microsoft.com/office/spreadsheetml/2009/9/ac" r="19" s="2" customFormat="true" x14ac:dyDescent="0.25">
      <c r="A19" s="418" t="str">
        <f ca="true">IF(ISBLANK('Data Summary'!A21),"",'Data Summary'!A21)</f>
        <v/>
      </c>
      <c r="B19" s="118"/>
      <c r="C19" s="22"/>
      <c r="D19" s="7"/>
      <c r="E19" s="7"/>
      <c r="F19" s="67"/>
      <c r="G19" s="7"/>
      <c r="H19" s="7"/>
      <c r="I19" s="26"/>
      <c r="J19" s="11"/>
      <c r="K19" s="16"/>
      <c r="L19" s="118"/>
      <c r="M19" s="22"/>
      <c r="N19" s="7"/>
      <c r="O19" s="7"/>
      <c r="P19" s="7"/>
      <c r="Q19" s="7"/>
      <c r="R19" s="7"/>
      <c r="S19" s="26"/>
      <c r="T19" s="11"/>
      <c r="U19" s="16"/>
      <c r="V19" s="118"/>
      <c r="W19" s="22"/>
      <c r="X19" s="7"/>
      <c r="Y19" s="7"/>
      <c r="Z19" s="7"/>
      <c r="AA19" s="7"/>
      <c r="AB19" s="7"/>
      <c r="AC19" s="26"/>
      <c r="AD19" s="11"/>
      <c r="AE19" s="16"/>
      <c r="AF19" s="118"/>
      <c r="AG19" s="22"/>
      <c r="AH19" s="7"/>
      <c r="AI19" s="7"/>
      <c r="AJ19" s="7"/>
      <c r="AK19" s="7"/>
      <c r="AL19" s="7"/>
      <c r="AM19" s="26"/>
      <c r="AN19" s="11"/>
      <c r="AO19" s="16"/>
      <c r="AP19" s="118"/>
      <c r="AQ19" s="22"/>
      <c r="AR19" s="7"/>
      <c r="AS19" s="7"/>
      <c r="AT19" s="7"/>
      <c r="AU19" s="7"/>
      <c r="AV19" s="7"/>
      <c r="AW19" s="26"/>
      <c r="AX19" s="11"/>
      <c r="AY19" s="16"/>
      <c r="AZ19" s="118"/>
      <c r="BA19" s="22"/>
      <c r="BB19" s="7"/>
      <c r="BC19" s="7"/>
      <c r="BD19" s="7"/>
      <c r="BE19" s="7"/>
      <c r="BF19" s="7"/>
      <c r="BG19" s="26"/>
      <c r="BH19" s="11"/>
      <c r="BI19" s="16"/>
      <c r="BJ19" s="118"/>
      <c r="BK19" s="22"/>
      <c r="BL19" s="7"/>
      <c r="BM19" s="7"/>
      <c r="BN19" s="7"/>
      <c r="BO19" s="7"/>
      <c r="BP19" s="7"/>
      <c r="BQ19" s="26"/>
      <c r="BR19" s="11"/>
      <c r="BS19" s="16"/>
      <c r="BT19" s="118"/>
      <c r="BU19" s="22"/>
      <c r="BV19" s="7"/>
      <c r="BW19" s="7"/>
      <c r="BX19" s="7"/>
      <c r="BY19" s="7"/>
      <c r="BZ19" s="7"/>
      <c r="CA19" s="26"/>
      <c r="CB19" s="11"/>
      <c r="CC19" s="16"/>
      <c r="CD19" s="118"/>
      <c r="CE19" s="22"/>
      <c r="CF19" s="7"/>
      <c r="CG19" s="7"/>
      <c r="CH19" s="7"/>
      <c r="CI19" s="7"/>
      <c r="CJ19" s="7"/>
      <c r="CK19" s="26"/>
      <c r="CL19" s="11"/>
      <c r="CM19" s="16"/>
      <c r="CN19" s="118"/>
      <c r="CO19" s="22"/>
      <c r="CP19" s="7"/>
      <c r="CQ19" s="7"/>
      <c r="CR19" s="7"/>
      <c r="CS19" s="7"/>
      <c r="CT19" s="7"/>
      <c r="CU19" s="26"/>
      <c r="CV19" s="11"/>
      <c r="CW19" s="16"/>
      <c r="CX19" s="118"/>
      <c r="CY19" s="22"/>
      <c r="CZ19" s="7"/>
      <c r="DA19" s="7"/>
      <c r="DB19" s="7"/>
      <c r="DC19" s="7"/>
      <c r="DD19" s="7"/>
      <c r="DE19" s="26"/>
      <c r="DF19" s="11"/>
      <c r="DG19" s="16"/>
      <c r="DH19" s="118"/>
      <c r="DI19" s="22"/>
      <c r="DJ19" s="7"/>
      <c r="DK19" s="7"/>
      <c r="DL19" s="7"/>
      <c r="DM19" s="7"/>
      <c r="DN19" s="7"/>
      <c r="DO19" s="26"/>
      <c r="DP19" s="11"/>
      <c r="DQ19" s="16"/>
      <c r="DR19" s="118"/>
      <c r="DS19" s="22"/>
      <c r="DT19" s="7"/>
      <c r="DU19" s="7"/>
      <c r="DV19" s="7"/>
      <c r="DW19" s="7"/>
      <c r="DX19" s="7"/>
      <c r="DY19" s="26"/>
      <c r="DZ19" s="11"/>
      <c r="EA19" s="16"/>
      <c r="EB19" s="118"/>
      <c r="EC19" s="22"/>
      <c r="ED19" s="7"/>
      <c r="EE19" s="7"/>
      <c r="EF19" s="7"/>
      <c r="EG19" s="7"/>
      <c r="EH19" s="7"/>
      <c r="EI19" s="26"/>
      <c r="EJ19" s="11"/>
      <c r="EK19" s="16"/>
      <c r="EL19" s="127"/>
      <c r="EV19" s="127"/>
      <c r="FF19" s="127"/>
      <c r="FP19" s="127"/>
      <c r="FZ19" s="127"/>
      <c r="GJ19" s="127"/>
      <c r="GT19" s="127"/>
      <c r="HD19" s="127"/>
      <c r="HN19" s="127"/>
      <c r="HX19" s="127"/>
      <c r="IH19" s="127"/>
      <c r="IR19" s="127"/>
    </row>
    <row xmlns:x14ac="http://schemas.microsoft.com/office/spreadsheetml/2009/9/ac" r="20" s="2" customFormat="true" x14ac:dyDescent="0.25">
      <c r="A20" s="418" t="str">
        <f ca="true">IF(ISBLANK('Data Summary'!A22),"",'Data Summary'!A22)</f>
        <v/>
      </c>
      <c r="B20" s="118"/>
      <c r="C20" s="21"/>
      <c r="D20" s="7"/>
      <c r="E20" s="67"/>
      <c r="F20" s="67"/>
      <c r="G20" s="7"/>
      <c r="H20" s="7"/>
      <c r="I20" s="26"/>
      <c r="J20" s="11"/>
      <c r="K20" s="16"/>
      <c r="L20" s="118"/>
      <c r="M20" s="21"/>
      <c r="N20" s="7"/>
      <c r="O20" s="67"/>
      <c r="P20" s="67"/>
      <c r="Q20" s="7"/>
      <c r="R20" s="7"/>
      <c r="S20" s="26"/>
      <c r="T20" s="11"/>
      <c r="U20" s="16"/>
      <c r="V20" s="118"/>
      <c r="W20" s="21"/>
      <c r="X20" s="7"/>
      <c r="Y20" s="67"/>
      <c r="Z20" s="67"/>
      <c r="AA20" s="7"/>
      <c r="AB20" s="7"/>
      <c r="AC20" s="26"/>
      <c r="AD20" s="11"/>
      <c r="AE20" s="16"/>
      <c r="AF20" s="118"/>
      <c r="AG20" s="21"/>
      <c r="AH20" s="7"/>
      <c r="AI20" s="67"/>
      <c r="AJ20" s="67"/>
      <c r="AK20" s="7"/>
      <c r="AL20" s="7"/>
      <c r="AM20" s="26"/>
      <c r="AN20" s="11"/>
      <c r="AO20" s="16"/>
      <c r="AP20" s="118"/>
      <c r="AQ20" s="21"/>
      <c r="AR20" s="7"/>
      <c r="AS20" s="67"/>
      <c r="AT20" s="67"/>
      <c r="AU20" s="7"/>
      <c r="AV20" s="7"/>
      <c r="AW20" s="26"/>
      <c r="AX20" s="11"/>
      <c r="AY20" s="16"/>
      <c r="AZ20" s="118"/>
      <c r="BA20" s="21"/>
      <c r="BB20" s="7"/>
      <c r="BC20" s="67"/>
      <c r="BD20" s="67"/>
      <c r="BE20" s="7"/>
      <c r="BF20" s="7"/>
      <c r="BG20" s="26"/>
      <c r="BH20" s="11"/>
      <c r="BI20" s="16"/>
      <c r="BJ20" s="118"/>
      <c r="BK20" s="21"/>
      <c r="BL20" s="7"/>
      <c r="BM20" s="67"/>
      <c r="BN20" s="67"/>
      <c r="BO20" s="7"/>
      <c r="BP20" s="7"/>
      <c r="BQ20" s="26"/>
      <c r="BR20" s="11"/>
      <c r="BS20" s="16"/>
      <c r="BT20" s="118"/>
      <c r="BU20" s="21"/>
      <c r="BV20" s="7"/>
      <c r="BW20" s="67"/>
      <c r="BX20" s="67"/>
      <c r="BY20" s="7"/>
      <c r="BZ20" s="7"/>
      <c r="CA20" s="26"/>
      <c r="CB20" s="11"/>
      <c r="CC20" s="16"/>
      <c r="CD20" s="118"/>
      <c r="CE20" s="21"/>
      <c r="CF20" s="7"/>
      <c r="CG20" s="67"/>
      <c r="CH20" s="67"/>
      <c r="CI20" s="7"/>
      <c r="CJ20" s="7"/>
      <c r="CK20" s="26"/>
      <c r="CL20" s="11"/>
      <c r="CM20" s="16"/>
      <c r="CN20" s="118"/>
      <c r="CO20" s="21"/>
      <c r="CP20" s="7"/>
      <c r="CQ20" s="67"/>
      <c r="CR20" s="67"/>
      <c r="CS20" s="7"/>
      <c r="CT20" s="7"/>
      <c r="CU20" s="26"/>
      <c r="CV20" s="11"/>
      <c r="CW20" s="16"/>
      <c r="CX20" s="118"/>
      <c r="CY20" s="21"/>
      <c r="CZ20" s="7"/>
      <c r="DA20" s="67"/>
      <c r="DB20" s="67"/>
      <c r="DC20" s="7"/>
      <c r="DD20" s="7"/>
      <c r="DE20" s="26"/>
      <c r="DF20" s="11"/>
      <c r="DG20" s="16"/>
      <c r="DH20" s="118"/>
      <c r="DI20" s="21"/>
      <c r="DJ20" s="7"/>
      <c r="DK20" s="67"/>
      <c r="DL20" s="67"/>
      <c r="DM20" s="7"/>
      <c r="DN20" s="7"/>
      <c r="DO20" s="26"/>
      <c r="DP20" s="11"/>
      <c r="DQ20" s="16"/>
      <c r="DR20" s="118"/>
      <c r="DS20" s="21"/>
      <c r="DT20" s="7"/>
      <c r="DU20" s="67"/>
      <c r="DV20" s="67"/>
      <c r="DW20" s="7"/>
      <c r="DX20" s="7"/>
      <c r="DY20" s="26"/>
      <c r="DZ20" s="11"/>
      <c r="EA20" s="16"/>
      <c r="EB20" s="118"/>
      <c r="EC20" s="21"/>
      <c r="ED20" s="7"/>
      <c r="EE20" s="67"/>
      <c r="EF20" s="67"/>
      <c r="EG20" s="7"/>
      <c r="EH20" s="7"/>
      <c r="EI20" s="26"/>
      <c r="EJ20" s="11"/>
      <c r="EK20" s="16"/>
      <c r="EL20" s="127"/>
      <c r="EV20" s="127"/>
      <c r="FF20" s="127"/>
      <c r="FP20" s="127"/>
      <c r="FZ20" s="127"/>
      <c r="GJ20" s="127"/>
      <c r="GT20" s="127"/>
      <c r="HD20" s="127"/>
      <c r="HN20" s="127"/>
      <c r="HX20" s="127"/>
      <c r="IH20" s="127"/>
      <c r="IR20" s="127"/>
    </row>
    <row xmlns:x14ac="http://schemas.microsoft.com/office/spreadsheetml/2009/9/ac" r="21" s="2" customFormat="true" x14ac:dyDescent="0.25">
      <c r="A21" s="418" t="str">
        <f ca="true">IF(ISBLANK('Data Summary'!A23),"",'Data Summary'!A23)</f>
        <v/>
      </c>
      <c r="B21" s="118"/>
      <c r="C21" s="21"/>
      <c r="D21" s="67"/>
      <c r="E21" s="67"/>
      <c r="F21" s="67"/>
      <c r="G21" s="67"/>
      <c r="H21" s="67"/>
      <c r="I21" s="68"/>
      <c r="J21" s="11"/>
      <c r="K21" s="16"/>
      <c r="L21" s="118"/>
      <c r="M21" s="21"/>
      <c r="N21" s="67"/>
      <c r="O21" s="67"/>
      <c r="P21" s="67"/>
      <c r="Q21" s="67"/>
      <c r="R21" s="67"/>
      <c r="S21" s="68"/>
      <c r="T21" s="11"/>
      <c r="U21" s="16"/>
      <c r="V21" s="118"/>
      <c r="W21" s="21"/>
      <c r="X21" s="67"/>
      <c r="Y21" s="67"/>
      <c r="Z21" s="67"/>
      <c r="AA21" s="67"/>
      <c r="AB21" s="67"/>
      <c r="AC21" s="68"/>
      <c r="AD21" s="11"/>
      <c r="AE21" s="16"/>
      <c r="AF21" s="118"/>
      <c r="AG21" s="21"/>
      <c r="AH21" s="67"/>
      <c r="AI21" s="67"/>
      <c r="AJ21" s="67"/>
      <c r="AK21" s="67"/>
      <c r="AL21" s="67"/>
      <c r="AM21" s="68"/>
      <c r="AN21" s="11"/>
      <c r="AO21" s="16"/>
      <c r="AP21" s="118"/>
      <c r="AQ21" s="21"/>
      <c r="AR21" s="67"/>
      <c r="AS21" s="67"/>
      <c r="AT21" s="67"/>
      <c r="AU21" s="67"/>
      <c r="AV21" s="67"/>
      <c r="AW21" s="68"/>
      <c r="AX21" s="11"/>
      <c r="AY21" s="16"/>
      <c r="AZ21" s="118"/>
      <c r="BA21" s="21"/>
      <c r="BB21" s="67"/>
      <c r="BC21" s="67"/>
      <c r="BD21" s="67"/>
      <c r="BE21" s="67"/>
      <c r="BF21" s="67"/>
      <c r="BG21" s="68"/>
      <c r="BH21" s="11"/>
      <c r="BI21" s="16"/>
      <c r="BJ21" s="118"/>
      <c r="BK21" s="21"/>
      <c r="BL21" s="67"/>
      <c r="BM21" s="67"/>
      <c r="BN21" s="67"/>
      <c r="BO21" s="67"/>
      <c r="BP21" s="67"/>
      <c r="BQ21" s="68"/>
      <c r="BR21" s="11"/>
      <c r="BS21" s="16"/>
      <c r="BT21" s="118"/>
      <c r="BU21" s="21"/>
      <c r="BV21" s="67"/>
      <c r="BW21" s="67"/>
      <c r="BX21" s="67"/>
      <c r="BY21" s="67"/>
      <c r="BZ21" s="67"/>
      <c r="CA21" s="68"/>
      <c r="CB21" s="11"/>
      <c r="CC21" s="16"/>
      <c r="CD21" s="118"/>
      <c r="CE21" s="21"/>
      <c r="CF21" s="67"/>
      <c r="CG21" s="67"/>
      <c r="CH21" s="67"/>
      <c r="CI21" s="67"/>
      <c r="CJ21" s="67"/>
      <c r="CK21" s="68"/>
      <c r="CL21" s="11"/>
      <c r="CM21" s="16"/>
      <c r="CN21" s="118"/>
      <c r="CO21" s="21"/>
      <c r="CP21" s="67"/>
      <c r="CQ21" s="67"/>
      <c r="CR21" s="67"/>
      <c r="CS21" s="67"/>
      <c r="CT21" s="67"/>
      <c r="CU21" s="68"/>
      <c r="CV21" s="11"/>
      <c r="CW21" s="16"/>
      <c r="CX21" s="118"/>
      <c r="CY21" s="21"/>
      <c r="CZ21" s="67"/>
      <c r="DA21" s="67"/>
      <c r="DB21" s="67"/>
      <c r="DC21" s="67"/>
      <c r="DD21" s="67"/>
      <c r="DE21" s="68"/>
      <c r="DF21" s="11"/>
      <c r="DG21" s="16"/>
      <c r="DH21" s="118"/>
      <c r="DI21" s="21"/>
      <c r="DJ21" s="67"/>
      <c r="DK21" s="67"/>
      <c r="DL21" s="67"/>
      <c r="DM21" s="67"/>
      <c r="DN21" s="67"/>
      <c r="DO21" s="68"/>
      <c r="DP21" s="11"/>
      <c r="DQ21" s="16"/>
      <c r="DR21" s="118"/>
      <c r="DS21" s="21"/>
      <c r="DT21" s="67"/>
      <c r="DU21" s="67"/>
      <c r="DV21" s="67"/>
      <c r="DW21" s="67"/>
      <c r="DX21" s="67"/>
      <c r="DY21" s="68"/>
      <c r="DZ21" s="11"/>
      <c r="EA21" s="16"/>
      <c r="EB21" s="118"/>
      <c r="EC21" s="21"/>
      <c r="ED21" s="67"/>
      <c r="EE21" s="67"/>
      <c r="EF21" s="67"/>
      <c r="EG21" s="67"/>
      <c r="EH21" s="67"/>
      <c r="EI21" s="68"/>
      <c r="EJ21" s="11"/>
      <c r="EK21" s="16"/>
      <c r="EL21" s="127"/>
      <c r="EV21" s="127"/>
      <c r="FF21" s="127"/>
      <c r="FP21" s="127"/>
      <c r="FZ21" s="127"/>
      <c r="GJ21" s="127"/>
      <c r="GT21" s="127"/>
      <c r="HD21" s="127"/>
      <c r="HN21" s="127"/>
      <c r="HX21" s="127"/>
      <c r="IH21" s="127"/>
      <c r="IR21" s="127"/>
    </row>
    <row xmlns:x14ac="http://schemas.microsoft.com/office/spreadsheetml/2009/9/ac" r="22" s="2" customFormat="true" x14ac:dyDescent="0.25">
      <c r="A22" s="418" t="str">
        <f ca="true">IF(ISBLANK('Data Summary'!A24),"",'Data Summary'!A24)</f>
        <v/>
      </c>
      <c r="B22" s="118"/>
      <c r="C22" s="21"/>
      <c r="D22" s="67"/>
      <c r="E22" s="67"/>
      <c r="F22" s="67"/>
      <c r="G22" s="67"/>
      <c r="H22" s="67"/>
      <c r="I22" s="68"/>
      <c r="J22" s="11"/>
      <c r="K22" s="16"/>
      <c r="L22" s="118"/>
      <c r="M22" s="21"/>
      <c r="N22" s="67"/>
      <c r="O22" s="67"/>
      <c r="P22" s="67"/>
      <c r="Q22" s="67"/>
      <c r="R22" s="67"/>
      <c r="S22" s="68"/>
      <c r="T22" s="11"/>
      <c r="U22" s="16"/>
      <c r="V22" s="118"/>
      <c r="W22" s="21"/>
      <c r="X22" s="67"/>
      <c r="Y22" s="67"/>
      <c r="Z22" s="67"/>
      <c r="AA22" s="67"/>
      <c r="AB22" s="67"/>
      <c r="AC22" s="68"/>
      <c r="AD22" s="11"/>
      <c r="AE22" s="16"/>
      <c r="AF22" s="118"/>
      <c r="AG22" s="21"/>
      <c r="AH22" s="67"/>
      <c r="AI22" s="67"/>
      <c r="AJ22" s="67"/>
      <c r="AK22" s="67"/>
      <c r="AL22" s="67"/>
      <c r="AM22" s="68"/>
      <c r="AN22" s="11"/>
      <c r="AO22" s="16"/>
      <c r="AP22" s="118"/>
      <c r="AQ22" s="21"/>
      <c r="AR22" s="67"/>
      <c r="AS22" s="67"/>
      <c r="AT22" s="67"/>
      <c r="AU22" s="67"/>
      <c r="AV22" s="67"/>
      <c r="AW22" s="68"/>
      <c r="AX22" s="11"/>
      <c r="AY22" s="16"/>
      <c r="AZ22" s="118"/>
      <c r="BA22" s="21"/>
      <c r="BB22" s="67"/>
      <c r="BC22" s="67"/>
      <c r="BD22" s="67"/>
      <c r="BE22" s="67"/>
      <c r="BF22" s="67"/>
      <c r="BG22" s="68"/>
      <c r="BH22" s="11"/>
      <c r="BI22" s="16"/>
      <c r="BJ22" s="118"/>
      <c r="BK22" s="21"/>
      <c r="BL22" s="67"/>
      <c r="BM22" s="67"/>
      <c r="BN22" s="67"/>
      <c r="BO22" s="67"/>
      <c r="BP22" s="67"/>
      <c r="BQ22" s="68"/>
      <c r="BR22" s="11"/>
      <c r="BS22" s="16"/>
      <c r="BT22" s="118"/>
      <c r="BU22" s="21"/>
      <c r="BV22" s="67"/>
      <c r="BW22" s="67"/>
      <c r="BX22" s="67"/>
      <c r="BY22" s="67"/>
      <c r="BZ22" s="67"/>
      <c r="CA22" s="68"/>
      <c r="CB22" s="11"/>
      <c r="CC22" s="16"/>
      <c r="CD22" s="118"/>
      <c r="CE22" s="21"/>
      <c r="CF22" s="67"/>
      <c r="CG22" s="67"/>
      <c r="CH22" s="67"/>
      <c r="CI22" s="67"/>
      <c r="CJ22" s="67"/>
      <c r="CK22" s="68"/>
      <c r="CL22" s="11"/>
      <c r="CM22" s="16"/>
      <c r="CN22" s="118"/>
      <c r="CO22" s="21"/>
      <c r="CP22" s="67"/>
      <c r="CQ22" s="67"/>
      <c r="CR22" s="67"/>
      <c r="CS22" s="67"/>
      <c r="CT22" s="67"/>
      <c r="CU22" s="68"/>
      <c r="CV22" s="11"/>
      <c r="CW22" s="16"/>
      <c r="CX22" s="118"/>
      <c r="CY22" s="21"/>
      <c r="CZ22" s="67"/>
      <c r="DA22" s="67"/>
      <c r="DB22" s="67"/>
      <c r="DC22" s="67"/>
      <c r="DD22" s="67"/>
      <c r="DE22" s="68"/>
      <c r="DF22" s="11"/>
      <c r="DG22" s="16"/>
      <c r="DH22" s="118"/>
      <c r="DI22" s="21"/>
      <c r="DJ22" s="67"/>
      <c r="DK22" s="67"/>
      <c r="DL22" s="67"/>
      <c r="DM22" s="67"/>
      <c r="DN22" s="67"/>
      <c r="DO22" s="68"/>
      <c r="DP22" s="11"/>
      <c r="DQ22" s="16"/>
      <c r="DR22" s="118"/>
      <c r="DS22" s="21"/>
      <c r="DT22" s="67"/>
      <c r="DU22" s="67"/>
      <c r="DV22" s="67"/>
      <c r="DW22" s="67"/>
      <c r="DX22" s="67"/>
      <c r="DY22" s="68"/>
      <c r="DZ22" s="11"/>
      <c r="EA22" s="16"/>
      <c r="EB22" s="118"/>
      <c r="EC22" s="21"/>
      <c r="ED22" s="67"/>
      <c r="EE22" s="67"/>
      <c r="EF22" s="67"/>
      <c r="EG22" s="67"/>
      <c r="EH22" s="67"/>
      <c r="EI22" s="68"/>
      <c r="EJ22" s="11"/>
      <c r="EK22" s="16"/>
      <c r="EL22" s="127"/>
      <c r="EV22" s="127"/>
      <c r="FF22" s="127"/>
      <c r="FP22" s="127"/>
      <c r="FZ22" s="127"/>
      <c r="GJ22" s="127"/>
      <c r="GT22" s="127"/>
      <c r="HD22" s="127"/>
      <c r="HN22" s="127"/>
      <c r="HX22" s="127"/>
      <c r="IH22" s="127"/>
      <c r="IR22" s="127"/>
    </row>
    <row xmlns:x14ac="http://schemas.microsoft.com/office/spreadsheetml/2009/9/ac" r="23" s="2" customFormat="true" x14ac:dyDescent="0.25">
      <c r="A23" s="418" t="str">
        <f ca="true">IF(ISBLANK('Data Summary'!A25),"",'Data Summary'!A25)</f>
        <v/>
      </c>
      <c r="B23" s="118"/>
      <c r="C23" s="21"/>
      <c r="D23" s="67"/>
      <c r="E23" s="67"/>
      <c r="F23" s="67"/>
      <c r="G23" s="67"/>
      <c r="H23" s="67"/>
      <c r="I23" s="68"/>
      <c r="J23" s="11"/>
      <c r="K23" s="16"/>
      <c r="L23" s="118"/>
      <c r="M23" s="21"/>
      <c r="N23" s="67"/>
      <c r="O23" s="67"/>
      <c r="P23" s="67"/>
      <c r="Q23" s="67"/>
      <c r="R23" s="67"/>
      <c r="S23" s="68"/>
      <c r="T23" s="11"/>
      <c r="U23" s="16"/>
      <c r="V23" s="118"/>
      <c r="W23" s="21"/>
      <c r="X23" s="67"/>
      <c r="Y23" s="67"/>
      <c r="Z23" s="67"/>
      <c r="AA23" s="67"/>
      <c r="AB23" s="67"/>
      <c r="AC23" s="68"/>
      <c r="AD23" s="11"/>
      <c r="AE23" s="16"/>
      <c r="AF23" s="118"/>
      <c r="AG23" s="21"/>
      <c r="AH23" s="67"/>
      <c r="AI23" s="67"/>
      <c r="AJ23" s="67"/>
      <c r="AK23" s="67"/>
      <c r="AL23" s="67"/>
      <c r="AM23" s="68"/>
      <c r="AN23" s="11"/>
      <c r="AO23" s="16"/>
      <c r="AP23" s="118"/>
      <c r="AQ23" s="21"/>
      <c r="AR23" s="67"/>
      <c r="AS23" s="67"/>
      <c r="AT23" s="67"/>
      <c r="AU23" s="67"/>
      <c r="AV23" s="67"/>
      <c r="AW23" s="68"/>
      <c r="AX23" s="11"/>
      <c r="AY23" s="16"/>
      <c r="AZ23" s="118"/>
      <c r="BA23" s="21"/>
      <c r="BB23" s="67"/>
      <c r="BC23" s="67"/>
      <c r="BD23" s="67"/>
      <c r="BE23" s="67"/>
      <c r="BF23" s="67"/>
      <c r="BG23" s="68"/>
      <c r="BH23" s="11"/>
      <c r="BI23" s="16"/>
      <c r="BJ23" s="118"/>
      <c r="BK23" s="21"/>
      <c r="BL23" s="67"/>
      <c r="BM23" s="67"/>
      <c r="BN23" s="67"/>
      <c r="BO23" s="67"/>
      <c r="BP23" s="67"/>
      <c r="BQ23" s="68"/>
      <c r="BR23" s="11"/>
      <c r="BS23" s="16"/>
      <c r="BT23" s="118"/>
      <c r="BU23" s="21"/>
      <c r="BV23" s="67"/>
      <c r="BW23" s="67"/>
      <c r="BX23" s="67"/>
      <c r="BY23" s="67"/>
      <c r="BZ23" s="67"/>
      <c r="CA23" s="68"/>
      <c r="CB23" s="11"/>
      <c r="CC23" s="16"/>
      <c r="CD23" s="118"/>
      <c r="CE23" s="21"/>
      <c r="CF23" s="67"/>
      <c r="CG23" s="67"/>
      <c r="CH23" s="67"/>
      <c r="CI23" s="67"/>
      <c r="CJ23" s="67"/>
      <c r="CK23" s="68"/>
      <c r="CL23" s="11"/>
      <c r="CM23" s="16"/>
      <c r="CN23" s="118"/>
      <c r="CO23" s="21"/>
      <c r="CP23" s="67"/>
      <c r="CQ23" s="67"/>
      <c r="CR23" s="67"/>
      <c r="CS23" s="67"/>
      <c r="CT23" s="67"/>
      <c r="CU23" s="68"/>
      <c r="CV23" s="11"/>
      <c r="CW23" s="16"/>
      <c r="CX23" s="118"/>
      <c r="CY23" s="21"/>
      <c r="CZ23" s="67"/>
      <c r="DA23" s="67"/>
      <c r="DB23" s="67"/>
      <c r="DC23" s="67"/>
      <c r="DD23" s="67"/>
      <c r="DE23" s="68"/>
      <c r="DF23" s="11"/>
      <c r="DG23" s="16"/>
      <c r="DH23" s="118"/>
      <c r="DI23" s="21"/>
      <c r="DJ23" s="67"/>
      <c r="DK23" s="67"/>
      <c r="DL23" s="67"/>
      <c r="DM23" s="67"/>
      <c r="DN23" s="67"/>
      <c r="DO23" s="68"/>
      <c r="DP23" s="11"/>
      <c r="DQ23" s="16"/>
      <c r="DR23" s="118"/>
      <c r="DS23" s="21"/>
      <c r="DT23" s="67"/>
      <c r="DU23" s="67"/>
      <c r="DV23" s="67"/>
      <c r="DW23" s="67"/>
      <c r="DX23" s="67"/>
      <c r="DY23" s="68"/>
      <c r="DZ23" s="11"/>
      <c r="EA23" s="16"/>
      <c r="EB23" s="118"/>
      <c r="EC23" s="21"/>
      <c r="ED23" s="67"/>
      <c r="EE23" s="67"/>
      <c r="EF23" s="67"/>
      <c r="EG23" s="67"/>
      <c r="EH23" s="67"/>
      <c r="EI23" s="68"/>
      <c r="EJ23" s="11"/>
      <c r="EK23" s="16"/>
      <c r="EL23" s="127"/>
      <c r="EV23" s="127"/>
      <c r="FF23" s="127"/>
      <c r="FP23" s="127"/>
      <c r="FZ23" s="127"/>
      <c r="GJ23" s="127"/>
      <c r="GT23" s="127"/>
      <c r="HD23" s="127"/>
      <c r="HN23" s="127"/>
      <c r="HX23" s="127"/>
      <c r="IH23" s="127"/>
      <c r="IR23" s="127"/>
    </row>
    <row xmlns:x14ac="http://schemas.microsoft.com/office/spreadsheetml/2009/9/ac" r="24" s="2" customFormat="true" x14ac:dyDescent="0.25">
      <c r="A24" s="418" t="str">
        <f ca="true">IF(ISBLANK('Data Summary'!A26),"",'Data Summary'!A26)</f>
        <v/>
      </c>
      <c r="B24" s="118"/>
      <c r="C24" s="21"/>
      <c r="D24" s="67"/>
      <c r="E24" s="67"/>
      <c r="F24" s="67"/>
      <c r="G24" s="67"/>
      <c r="H24" s="67"/>
      <c r="I24" s="68"/>
      <c r="J24" s="11"/>
      <c r="K24" s="16"/>
      <c r="L24" s="118"/>
      <c r="M24" s="21"/>
      <c r="N24" s="67"/>
      <c r="O24" s="67"/>
      <c r="P24" s="67"/>
      <c r="Q24" s="67"/>
      <c r="R24" s="67"/>
      <c r="S24" s="68"/>
      <c r="T24" s="11"/>
      <c r="U24" s="16"/>
      <c r="V24" s="118"/>
      <c r="W24" s="21"/>
      <c r="X24" s="67"/>
      <c r="Y24" s="67"/>
      <c r="Z24" s="67"/>
      <c r="AA24" s="67"/>
      <c r="AB24" s="67"/>
      <c r="AC24" s="68"/>
      <c r="AD24" s="11"/>
      <c r="AE24" s="16"/>
      <c r="AF24" s="118"/>
      <c r="AG24" s="21"/>
      <c r="AH24" s="67"/>
      <c r="AI24" s="67"/>
      <c r="AJ24" s="67"/>
      <c r="AK24" s="67"/>
      <c r="AL24" s="67"/>
      <c r="AM24" s="68"/>
      <c r="AN24" s="11"/>
      <c r="AO24" s="16"/>
      <c r="AP24" s="118"/>
      <c r="AQ24" s="21"/>
      <c r="AR24" s="67"/>
      <c r="AS24" s="67"/>
      <c r="AT24" s="67"/>
      <c r="AU24" s="67"/>
      <c r="AV24" s="67"/>
      <c r="AW24" s="68"/>
      <c r="AX24" s="11"/>
      <c r="AY24" s="16"/>
      <c r="AZ24" s="118"/>
      <c r="BA24" s="21"/>
      <c r="BB24" s="67"/>
      <c r="BC24" s="67"/>
      <c r="BD24" s="67"/>
      <c r="BE24" s="67"/>
      <c r="BF24" s="67"/>
      <c r="BG24" s="68"/>
      <c r="BH24" s="11"/>
      <c r="BI24" s="16"/>
      <c r="BJ24" s="118"/>
      <c r="BK24" s="21"/>
      <c r="BL24" s="67"/>
      <c r="BM24" s="67"/>
      <c r="BN24" s="67"/>
      <c r="BO24" s="67"/>
      <c r="BP24" s="67"/>
      <c r="BQ24" s="68"/>
      <c r="BR24" s="11"/>
      <c r="BS24" s="16"/>
      <c r="BT24" s="118"/>
      <c r="BU24" s="21"/>
      <c r="BV24" s="67"/>
      <c r="BW24" s="67"/>
      <c r="BX24" s="67"/>
      <c r="BY24" s="67"/>
      <c r="BZ24" s="67"/>
      <c r="CA24" s="68"/>
      <c r="CB24" s="11"/>
      <c r="CC24" s="16"/>
      <c r="CD24" s="118"/>
      <c r="CE24" s="21"/>
      <c r="CF24" s="67"/>
      <c r="CG24" s="67"/>
      <c r="CH24" s="67"/>
      <c r="CI24" s="67"/>
      <c r="CJ24" s="67"/>
      <c r="CK24" s="68"/>
      <c r="CL24" s="11"/>
      <c r="CM24" s="16"/>
      <c r="CN24" s="118"/>
      <c r="CO24" s="21"/>
      <c r="CP24" s="67"/>
      <c r="CQ24" s="67"/>
      <c r="CR24" s="67"/>
      <c r="CS24" s="67"/>
      <c r="CT24" s="67"/>
      <c r="CU24" s="68"/>
      <c r="CV24" s="11"/>
      <c r="CW24" s="16"/>
      <c r="CX24" s="118"/>
      <c r="CY24" s="21"/>
      <c r="CZ24" s="67"/>
      <c r="DA24" s="67"/>
      <c r="DB24" s="67"/>
      <c r="DC24" s="67"/>
      <c r="DD24" s="67"/>
      <c r="DE24" s="68"/>
      <c r="DF24" s="11"/>
      <c r="DG24" s="16"/>
      <c r="DH24" s="118"/>
      <c r="DI24" s="21"/>
      <c r="DJ24" s="67"/>
      <c r="DK24" s="67"/>
      <c r="DL24" s="67"/>
      <c r="DM24" s="67"/>
      <c r="DN24" s="67"/>
      <c r="DO24" s="68"/>
      <c r="DP24" s="11"/>
      <c r="DQ24" s="16"/>
      <c r="DR24" s="118"/>
      <c r="DS24" s="21"/>
      <c r="DT24" s="67"/>
      <c r="DU24" s="67"/>
      <c r="DV24" s="67"/>
      <c r="DW24" s="67"/>
      <c r="DX24" s="67"/>
      <c r="DY24" s="68"/>
      <c r="DZ24" s="11"/>
      <c r="EA24" s="16"/>
      <c r="EB24" s="118"/>
      <c r="EC24" s="21"/>
      <c r="ED24" s="67"/>
      <c r="EE24" s="67"/>
      <c r="EF24" s="67"/>
      <c r="EG24" s="67"/>
      <c r="EH24" s="67"/>
      <c r="EI24" s="68"/>
      <c r="EJ24" s="11"/>
      <c r="EK24" s="16"/>
      <c r="EL24" s="127"/>
      <c r="EV24" s="127"/>
      <c r="FF24" s="127"/>
      <c r="FP24" s="127"/>
      <c r="FZ24" s="127"/>
      <c r="GJ24" s="127"/>
      <c r="GT24" s="127"/>
      <c r="HD24" s="127"/>
      <c r="HN24" s="127"/>
      <c r="HX24" s="127"/>
      <c r="IH24" s="127"/>
      <c r="IR24" s="127"/>
    </row>
    <row xmlns:x14ac="http://schemas.microsoft.com/office/spreadsheetml/2009/9/ac" r="25" s="2" customFormat="true" x14ac:dyDescent="0.25">
      <c r="A25" s="418" t="str">
        <f ca="true">IF(ISBLANK('Data Summary'!A27),"",'Data Summary'!A27)</f>
        <v/>
      </c>
      <c r="B25" s="118"/>
      <c r="C25" s="21"/>
      <c r="D25" s="67"/>
      <c r="E25" s="67"/>
      <c r="F25" s="67"/>
      <c r="G25" s="67"/>
      <c r="H25" s="67"/>
      <c r="I25" s="68"/>
      <c r="J25" s="11"/>
      <c r="K25" s="16"/>
      <c r="L25" s="118"/>
      <c r="M25" s="21"/>
      <c r="N25" s="67"/>
      <c r="O25" s="67"/>
      <c r="P25" s="67"/>
      <c r="Q25" s="67"/>
      <c r="R25" s="67"/>
      <c r="S25" s="68"/>
      <c r="T25" s="11"/>
      <c r="U25" s="16"/>
      <c r="V25" s="118"/>
      <c r="W25" s="21"/>
      <c r="X25" s="67"/>
      <c r="Y25" s="67"/>
      <c r="Z25" s="67"/>
      <c r="AA25" s="67"/>
      <c r="AB25" s="67"/>
      <c r="AC25" s="68"/>
      <c r="AD25" s="11"/>
      <c r="AE25" s="16"/>
      <c r="AF25" s="118"/>
      <c r="AG25" s="21"/>
      <c r="AH25" s="67"/>
      <c r="AI25" s="67"/>
      <c r="AJ25" s="67"/>
      <c r="AK25" s="67"/>
      <c r="AL25" s="67"/>
      <c r="AM25" s="68"/>
      <c r="AN25" s="11"/>
      <c r="AO25" s="16"/>
      <c r="AP25" s="118"/>
      <c r="AQ25" s="21"/>
      <c r="AR25" s="67"/>
      <c r="AS25" s="67"/>
      <c r="AT25" s="67"/>
      <c r="AU25" s="67"/>
      <c r="AV25" s="67"/>
      <c r="AW25" s="68"/>
      <c r="AX25" s="11"/>
      <c r="AY25" s="16"/>
      <c r="AZ25" s="118"/>
      <c r="BA25" s="21"/>
      <c r="BB25" s="67"/>
      <c r="BC25" s="67"/>
      <c r="BD25" s="67"/>
      <c r="BE25" s="67"/>
      <c r="BF25" s="67"/>
      <c r="BG25" s="68"/>
      <c r="BH25" s="11"/>
      <c r="BI25" s="16"/>
      <c r="BJ25" s="118"/>
      <c r="BK25" s="21"/>
      <c r="BL25" s="67"/>
      <c r="BM25" s="67"/>
      <c r="BN25" s="67"/>
      <c r="BO25" s="67"/>
      <c r="BP25" s="67"/>
      <c r="BQ25" s="68"/>
      <c r="BR25" s="11"/>
      <c r="BS25" s="16"/>
      <c r="BT25" s="118"/>
      <c r="BU25" s="21"/>
      <c r="BV25" s="67"/>
      <c r="BW25" s="67"/>
      <c r="BX25" s="67"/>
      <c r="BY25" s="67"/>
      <c r="BZ25" s="67"/>
      <c r="CA25" s="68"/>
      <c r="CB25" s="11"/>
      <c r="CC25" s="16"/>
      <c r="CD25" s="118"/>
      <c r="CE25" s="21"/>
      <c r="CF25" s="67"/>
      <c r="CG25" s="67"/>
      <c r="CH25" s="67"/>
      <c r="CI25" s="67"/>
      <c r="CJ25" s="67"/>
      <c r="CK25" s="68"/>
      <c r="CL25" s="11"/>
      <c r="CM25" s="16"/>
      <c r="CN25" s="118"/>
      <c r="CO25" s="21"/>
      <c r="CP25" s="67"/>
      <c r="CQ25" s="67"/>
      <c r="CR25" s="67"/>
      <c r="CS25" s="67"/>
      <c r="CT25" s="67"/>
      <c r="CU25" s="68"/>
      <c r="CV25" s="11"/>
      <c r="CW25" s="16"/>
      <c r="CX25" s="118"/>
      <c r="CY25" s="21"/>
      <c r="CZ25" s="67"/>
      <c r="DA25" s="67"/>
      <c r="DB25" s="67"/>
      <c r="DC25" s="67"/>
      <c r="DD25" s="67"/>
      <c r="DE25" s="68"/>
      <c r="DF25" s="11"/>
      <c r="DG25" s="16"/>
      <c r="DH25" s="118"/>
      <c r="DI25" s="21"/>
      <c r="DJ25" s="67"/>
      <c r="DK25" s="67"/>
      <c r="DL25" s="67"/>
      <c r="DM25" s="67"/>
      <c r="DN25" s="67"/>
      <c r="DO25" s="68"/>
      <c r="DP25" s="11"/>
      <c r="DQ25" s="16"/>
      <c r="DR25" s="118"/>
      <c r="DS25" s="21"/>
      <c r="DT25" s="67"/>
      <c r="DU25" s="67"/>
      <c r="DV25" s="67"/>
      <c r="DW25" s="67"/>
      <c r="DX25" s="67"/>
      <c r="DY25" s="68"/>
      <c r="DZ25" s="11"/>
      <c r="EA25" s="16"/>
      <c r="EB25" s="118"/>
      <c r="EC25" s="21"/>
      <c r="ED25" s="67"/>
      <c r="EE25" s="67"/>
      <c r="EF25" s="67"/>
      <c r="EG25" s="67"/>
      <c r="EH25" s="67"/>
      <c r="EI25" s="68"/>
      <c r="EJ25" s="11"/>
      <c r="EK25" s="16"/>
      <c r="EL25" s="127"/>
      <c r="EV25" s="127"/>
      <c r="FF25" s="127"/>
      <c r="FP25" s="127"/>
      <c r="FZ25" s="127"/>
      <c r="GJ25" s="127"/>
      <c r="GT25" s="127"/>
      <c r="HD25" s="127"/>
      <c r="HN25" s="127"/>
      <c r="HX25" s="127"/>
      <c r="IH25" s="127"/>
      <c r="IR25" s="127"/>
    </row>
    <row xmlns:x14ac="http://schemas.microsoft.com/office/spreadsheetml/2009/9/ac" r="26" s="2" customFormat="true" x14ac:dyDescent="0.25">
      <c r="A26" s="418" t="str">
        <f ca="true">IF(ISBLANK('Data Summary'!A28),"",'Data Summary'!A28)</f>
        <v/>
      </c>
      <c r="B26" s="118"/>
      <c r="C26" s="23"/>
      <c r="D26" s="6"/>
      <c r="E26" s="6"/>
      <c r="F26" s="6"/>
      <c r="G26" s="6"/>
      <c r="H26" s="6"/>
      <c r="I26" s="27"/>
      <c r="J26" s="11"/>
      <c r="K26" s="16"/>
      <c r="L26" s="118"/>
      <c r="M26" s="23"/>
      <c r="N26" s="6"/>
      <c r="O26" s="6"/>
      <c r="P26" s="6"/>
      <c r="Q26" s="6"/>
      <c r="R26" s="6"/>
      <c r="S26" s="27"/>
      <c r="T26" s="11"/>
      <c r="U26" s="16"/>
      <c r="V26" s="118"/>
      <c r="W26" s="23"/>
      <c r="X26" s="6"/>
      <c r="Y26" s="6"/>
      <c r="Z26" s="6"/>
      <c r="AA26" s="6"/>
      <c r="AB26" s="6"/>
      <c r="AC26" s="27"/>
      <c r="AD26" s="11"/>
      <c r="AE26" s="16"/>
      <c r="AF26" s="118"/>
      <c r="AG26" s="23"/>
      <c r="AH26" s="6"/>
      <c r="AI26" s="6"/>
      <c r="AJ26" s="6"/>
      <c r="AK26" s="6"/>
      <c r="AL26" s="6"/>
      <c r="AM26" s="27"/>
      <c r="AN26" s="11"/>
      <c r="AO26" s="16"/>
      <c r="AP26" s="118"/>
      <c r="AQ26" s="23"/>
      <c r="AR26" s="6"/>
      <c r="AS26" s="6"/>
      <c r="AT26" s="6"/>
      <c r="AU26" s="6"/>
      <c r="AV26" s="6"/>
      <c r="AW26" s="27"/>
      <c r="AX26" s="11"/>
      <c r="AY26" s="16"/>
      <c r="AZ26" s="118"/>
      <c r="BA26" s="23"/>
      <c r="BB26" s="6"/>
      <c r="BC26" s="6"/>
      <c r="BD26" s="6"/>
      <c r="BE26" s="6"/>
      <c r="BF26" s="6"/>
      <c r="BG26" s="27"/>
      <c r="BH26" s="11"/>
      <c r="BI26" s="16"/>
      <c r="BJ26" s="118"/>
      <c r="BK26" s="23"/>
      <c r="BL26" s="6"/>
      <c r="BM26" s="6"/>
      <c r="BN26" s="6"/>
      <c r="BO26" s="6"/>
      <c r="BP26" s="6"/>
      <c r="BQ26" s="27"/>
      <c r="BR26" s="11"/>
      <c r="BS26" s="16"/>
      <c r="BT26" s="118"/>
      <c r="BU26" s="23"/>
      <c r="BV26" s="6"/>
      <c r="BW26" s="6"/>
      <c r="BX26" s="6"/>
      <c r="BY26" s="6"/>
      <c r="BZ26" s="6"/>
      <c r="CA26" s="27"/>
      <c r="CB26" s="11"/>
      <c r="CC26" s="16"/>
      <c r="CD26" s="118"/>
      <c r="CE26" s="23"/>
      <c r="CF26" s="6"/>
      <c r="CG26" s="6"/>
      <c r="CH26" s="6"/>
      <c r="CI26" s="6"/>
      <c r="CJ26" s="6"/>
      <c r="CK26" s="27"/>
      <c r="CL26" s="11"/>
      <c r="CM26" s="16"/>
      <c r="CN26" s="118"/>
      <c r="CO26" s="23"/>
      <c r="CP26" s="6"/>
      <c r="CQ26" s="6"/>
      <c r="CR26" s="6"/>
      <c r="CS26" s="6"/>
      <c r="CT26" s="6"/>
      <c r="CU26" s="27"/>
      <c r="CV26" s="11"/>
      <c r="CW26" s="16"/>
      <c r="CX26" s="118"/>
      <c r="CY26" s="23"/>
      <c r="CZ26" s="6"/>
      <c r="DA26" s="6"/>
      <c r="DB26" s="6"/>
      <c r="DC26" s="6"/>
      <c r="DD26" s="6"/>
      <c r="DE26" s="27"/>
      <c r="DF26" s="11"/>
      <c r="DG26" s="16"/>
      <c r="DH26" s="118"/>
      <c r="DI26" s="23"/>
      <c r="DJ26" s="6"/>
      <c r="DK26" s="6"/>
      <c r="DL26" s="6"/>
      <c r="DM26" s="6"/>
      <c r="DN26" s="6"/>
      <c r="DO26" s="27"/>
      <c r="DP26" s="11"/>
      <c r="DQ26" s="16"/>
      <c r="DR26" s="118"/>
      <c r="DS26" s="23"/>
      <c r="DT26" s="6"/>
      <c r="DU26" s="6"/>
      <c r="DV26" s="6"/>
      <c r="DW26" s="6"/>
      <c r="DX26" s="6"/>
      <c r="DY26" s="27"/>
      <c r="DZ26" s="11"/>
      <c r="EA26" s="16"/>
      <c r="EB26" s="118"/>
      <c r="EC26" s="23"/>
      <c r="ED26" s="6"/>
      <c r="EE26" s="6"/>
      <c r="EF26" s="6"/>
      <c r="EG26" s="6"/>
      <c r="EH26" s="6"/>
      <c r="EI26" s="27"/>
      <c r="EJ26" s="11"/>
      <c r="EK26" s="16"/>
      <c r="EL26" s="127"/>
      <c r="EV26" s="127"/>
      <c r="FF26" s="127"/>
      <c r="FP26" s="127"/>
      <c r="FZ26" s="127"/>
      <c r="GJ26" s="127"/>
      <c r="GT26" s="127"/>
      <c r="HD26" s="127"/>
      <c r="HN26" s="127"/>
      <c r="HX26" s="127"/>
      <c r="IH26" s="127"/>
      <c r="IR26" s="127"/>
    </row>
    <row xmlns:x14ac="http://schemas.microsoft.com/office/spreadsheetml/2009/9/ac" r="27" s="2" customFormat="true" ht="93" customHeight="true" x14ac:dyDescent="0.25">
      <c r="A27" s="418" t="str">
        <f ca="true">IF(ISBLANK('Data Summary'!A29),"",'Data Summary'!A29)</f>
        <v/>
      </c>
      <c r="B27" s="119" t="s">
        <v>12</v>
      </c>
      <c r="C27" s="606" t="s">
        <v>153</v>
      </c>
      <c r="D27" s="606"/>
      <c r="E27" s="606"/>
      <c r="F27" s="606"/>
      <c r="G27" s="606"/>
      <c r="H27" s="606"/>
      <c r="I27" s="607"/>
      <c r="J27" s="11"/>
      <c r="K27" s="16"/>
      <c r="L27" s="119" t="s">
        <v>12</v>
      </c>
      <c r="M27" s="606" t="s">
        <v>238</v>
      </c>
      <c r="N27" s="606"/>
      <c r="O27" s="606"/>
      <c r="P27" s="606"/>
      <c r="Q27" s="606"/>
      <c r="R27" s="606"/>
      <c r="S27" s="607"/>
      <c r="T27" s="11"/>
      <c r="U27" s="16"/>
      <c r="V27" s="119" t="s">
        <v>12</v>
      </c>
      <c r="W27" s="606" t="s">
        <v>237</v>
      </c>
      <c r="X27" s="606"/>
      <c r="Y27" s="606"/>
      <c r="Z27" s="606"/>
      <c r="AA27" s="606"/>
      <c r="AB27" s="606"/>
      <c r="AC27" s="607"/>
      <c r="AD27" s="11"/>
      <c r="AE27" s="16"/>
      <c r="AF27" s="119" t="s">
        <v>12</v>
      </c>
      <c r="AG27" s="606" t="s">
        <v>236</v>
      </c>
      <c r="AH27" s="606"/>
      <c r="AI27" s="606"/>
      <c r="AJ27" s="606"/>
      <c r="AK27" s="606"/>
      <c r="AL27" s="606"/>
      <c r="AM27" s="607"/>
      <c r="AN27" s="11"/>
      <c r="AO27" s="16"/>
      <c r="AP27" s="119" t="s">
        <v>12</v>
      </c>
      <c r="AQ27" s="606" t="s">
        <v>214</v>
      </c>
      <c r="AR27" s="606"/>
      <c r="AS27" s="606"/>
      <c r="AT27" s="606"/>
      <c r="AU27" s="606"/>
      <c r="AV27" s="606"/>
      <c r="AW27" s="607"/>
      <c r="AX27" s="11"/>
      <c r="AY27" s="16"/>
      <c r="AZ27" s="119" t="s">
        <v>12</v>
      </c>
      <c r="BA27" s="606" t="s">
        <v>275</v>
      </c>
      <c r="BB27" s="606"/>
      <c r="BC27" s="606"/>
      <c r="BD27" s="606"/>
      <c r="BE27" s="606"/>
      <c r="BF27" s="606"/>
      <c r="BG27" s="607"/>
      <c r="BH27" s="11"/>
      <c r="BI27" s="16"/>
      <c r="BJ27" s="119" t="s">
        <v>12</v>
      </c>
      <c r="BK27" s="606" t="s">
        <v>239</v>
      </c>
      <c r="BL27" s="606"/>
      <c r="BM27" s="606"/>
      <c r="BN27" s="606"/>
      <c r="BO27" s="606"/>
      <c r="BP27" s="606"/>
      <c r="BQ27" s="607"/>
      <c r="BR27" s="11"/>
      <c r="BS27" s="16"/>
      <c r="BT27" s="119" t="s">
        <v>12</v>
      </c>
      <c r="BU27" s="604" t="s">
        <v>336</v>
      </c>
      <c r="BV27" s="604"/>
      <c r="BW27" s="604"/>
      <c r="BX27" s="604"/>
      <c r="BY27" s="604"/>
      <c r="BZ27" s="604"/>
      <c r="CA27" s="605"/>
      <c r="CB27" s="11"/>
      <c r="CC27" s="16"/>
      <c r="CD27" s="119" t="s">
        <v>12</v>
      </c>
      <c r="CE27" s="606" t="s">
        <v>319</v>
      </c>
      <c r="CF27" s="606"/>
      <c r="CG27" s="606"/>
      <c r="CH27" s="606"/>
      <c r="CI27" s="606"/>
      <c r="CJ27" s="606"/>
      <c r="CK27" s="607"/>
      <c r="CL27" s="11"/>
      <c r="CM27" s="16"/>
      <c r="CN27" s="119" t="s">
        <v>12</v>
      </c>
      <c r="CO27" s="604" t="s">
        <v>336</v>
      </c>
      <c r="CP27" s="604"/>
      <c r="CQ27" s="604"/>
      <c r="CR27" s="604"/>
      <c r="CS27" s="604"/>
      <c r="CT27" s="604"/>
      <c r="CU27" s="605"/>
      <c r="CV27" s="11"/>
      <c r="CW27" s="16"/>
      <c r="CX27" s="119" t="s">
        <v>12</v>
      </c>
      <c r="CY27" s="604" t="s">
        <v>337</v>
      </c>
      <c r="CZ27" s="604"/>
      <c r="DA27" s="604"/>
      <c r="DB27" s="604"/>
      <c r="DC27" s="604"/>
      <c r="DD27" s="604"/>
      <c r="DE27" s="605"/>
      <c r="DF27" s="11"/>
      <c r="DG27" s="16"/>
      <c r="DH27" s="119" t="s">
        <v>12</v>
      </c>
      <c r="DI27" s="606" t="s">
        <v>319</v>
      </c>
      <c r="DJ27" s="606"/>
      <c r="DK27" s="606"/>
      <c r="DL27" s="606"/>
      <c r="DM27" s="606"/>
      <c r="DN27" s="606"/>
      <c r="DO27" s="607"/>
      <c r="DP27" s="11"/>
      <c r="DQ27" s="16"/>
      <c r="DR27" s="119" t="s">
        <v>12</v>
      </c>
      <c r="DS27" s="604" t="s">
        <v>337</v>
      </c>
      <c r="DT27" s="604"/>
      <c r="DU27" s="604"/>
      <c r="DV27" s="604"/>
      <c r="DW27" s="604"/>
      <c r="DX27" s="604"/>
      <c r="DY27" s="605"/>
      <c r="DZ27" s="11"/>
      <c r="EA27" s="16"/>
      <c r="EB27" s="119" t="s">
        <v>12</v>
      </c>
      <c r="EC27" s="604" t="s">
        <v>311</v>
      </c>
      <c r="ED27" s="604"/>
      <c r="EE27" s="604"/>
      <c r="EF27" s="604"/>
      <c r="EG27" s="604"/>
      <c r="EH27" s="604"/>
      <c r="EI27" s="605"/>
      <c r="EJ27" s="11"/>
      <c r="EK27" s="16"/>
      <c r="EL27" s="127"/>
      <c r="EV27" s="127"/>
      <c r="FF27" s="127"/>
      <c r="FP27" s="127"/>
      <c r="FZ27" s="127"/>
      <c r="GJ27" s="127"/>
      <c r="GT27" s="127"/>
      <c r="HD27" s="127"/>
      <c r="HN27" s="127"/>
      <c r="HX27" s="127"/>
      <c r="IH27" s="127"/>
      <c r="IR27" s="127"/>
    </row>
    <row xmlns:x14ac="http://schemas.microsoft.com/office/spreadsheetml/2009/9/ac" r="28" s="2" customFormat="true" ht="15.75" customHeight="true" x14ac:dyDescent="0.25">
      <c r="A28" s="418" t="str">
        <f ca="true">IF(ISBLANK('Data Summary'!A30),"",'Data Summary'!A30)</f>
        <v/>
      </c>
      <c r="B28" s="119"/>
      <c r="C28" s="64" t="s">
        <v>106</v>
      </c>
      <c r="D28" s="52" t="s">
        <v>151</v>
      </c>
      <c r="E28" s="52"/>
      <c r="F28" s="52"/>
      <c r="G28" s="52"/>
      <c r="H28" s="52" t="s">
        <v>151</v>
      </c>
      <c r="I28" s="99" t="s">
        <v>151</v>
      </c>
      <c r="J28" s="11"/>
      <c r="K28" s="16"/>
      <c r="L28" s="119"/>
      <c r="M28" s="64" t="s">
        <v>106</v>
      </c>
      <c r="N28" s="52" t="s">
        <v>151</v>
      </c>
      <c r="O28" s="52" t="s">
        <v>151</v>
      </c>
      <c r="P28" s="52" t="s">
        <v>151</v>
      </c>
      <c r="Q28" s="52" t="s">
        <v>151</v>
      </c>
      <c r="R28" s="52" t="s">
        <v>151</v>
      </c>
      <c r="S28" s="99" t="s">
        <v>151</v>
      </c>
      <c r="T28" s="11"/>
      <c r="U28" s="16"/>
      <c r="V28" s="119"/>
      <c r="W28" s="64" t="s">
        <v>106</v>
      </c>
      <c r="X28" s="52"/>
      <c r="Y28" s="52"/>
      <c r="Z28" s="52"/>
      <c r="AA28" s="52"/>
      <c r="AB28" s="52"/>
      <c r="AC28" s="99"/>
      <c r="AD28" s="11"/>
      <c r="AE28" s="16"/>
      <c r="AF28" s="119"/>
      <c r="AG28" s="64" t="s">
        <v>106</v>
      </c>
      <c r="AH28" s="52" t="s">
        <v>151</v>
      </c>
      <c r="AI28" s="52" t="s">
        <v>151</v>
      </c>
      <c r="AJ28" s="52" t="s">
        <v>151</v>
      </c>
      <c r="AK28" s="52" t="s">
        <v>151</v>
      </c>
      <c r="AL28" s="52" t="s">
        <v>151</v>
      </c>
      <c r="AM28" s="99" t="s">
        <v>151</v>
      </c>
      <c r="AN28" s="11"/>
      <c r="AO28" s="16"/>
      <c r="AP28" s="119"/>
      <c r="AQ28" s="64" t="s">
        <v>106</v>
      </c>
      <c r="AR28" s="52"/>
      <c r="AS28" s="52"/>
      <c r="AT28" s="52"/>
      <c r="AU28" s="52"/>
      <c r="AV28" s="52"/>
      <c r="AW28" s="99"/>
      <c r="AX28" s="11"/>
      <c r="AY28" s="16"/>
      <c r="AZ28" s="119"/>
      <c r="BA28" s="64" t="s">
        <v>106</v>
      </c>
      <c r="BB28" s="52"/>
      <c r="BC28" s="52"/>
      <c r="BD28" s="52"/>
      <c r="BE28" s="52"/>
      <c r="BF28" s="52"/>
      <c r="BG28" s="99"/>
      <c r="BH28" s="11"/>
      <c r="BI28" s="16"/>
      <c r="BJ28" s="119"/>
      <c r="BK28" s="64" t="s">
        <v>106</v>
      </c>
      <c r="BL28" s="52" t="s">
        <v>151</v>
      </c>
      <c r="BM28" s="52" t="s">
        <v>151</v>
      </c>
      <c r="BN28" s="52" t="s">
        <v>151</v>
      </c>
      <c r="BO28" s="52" t="s">
        <v>151</v>
      </c>
      <c r="BP28" s="52" t="s">
        <v>151</v>
      </c>
      <c r="BQ28" s="99" t="s">
        <v>151</v>
      </c>
      <c r="BR28" s="11"/>
      <c r="BS28" s="16"/>
      <c r="BT28" s="119"/>
      <c r="BU28" s="64" t="s">
        <v>106</v>
      </c>
      <c r="BV28" s="52" t="s">
        <v>154</v>
      </c>
      <c r="BW28" s="52" t="s">
        <v>154</v>
      </c>
      <c r="BX28" s="52" t="s">
        <v>154</v>
      </c>
      <c r="BY28" s="52" t="s">
        <v>154</v>
      </c>
      <c r="BZ28" s="52" t="s">
        <v>154</v>
      </c>
      <c r="CA28" s="99" t="s">
        <v>154</v>
      </c>
      <c r="CB28" s="11"/>
      <c r="CC28" s="16"/>
      <c r="CD28" s="119"/>
      <c r="CE28" s="64" t="s">
        <v>106</v>
      </c>
      <c r="CF28" s="52"/>
      <c r="CG28" s="52"/>
      <c r="CH28" s="52"/>
      <c r="CI28" s="52"/>
      <c r="CJ28" s="52"/>
      <c r="CK28" s="99"/>
      <c r="CL28" s="11"/>
      <c r="CM28" s="16"/>
      <c r="CN28" s="119"/>
      <c r="CO28" s="64" t="s">
        <v>106</v>
      </c>
      <c r="CP28" s="52" t="s">
        <v>154</v>
      </c>
      <c r="CQ28" s="52" t="s">
        <v>154</v>
      </c>
      <c r="CR28" s="52" t="s">
        <v>154</v>
      </c>
      <c r="CS28" s="52" t="s">
        <v>154</v>
      </c>
      <c r="CT28" s="52" t="s">
        <v>154</v>
      </c>
      <c r="CU28" s="99" t="s">
        <v>154</v>
      </c>
      <c r="CV28" s="11"/>
      <c r="CW28" s="16"/>
      <c r="CX28" s="119"/>
      <c r="CY28" s="64" t="s">
        <v>106</v>
      </c>
      <c r="CZ28" s="52" t="s">
        <v>154</v>
      </c>
      <c r="DA28" s="52" t="s">
        <v>154</v>
      </c>
      <c r="DB28" s="52" t="s">
        <v>154</v>
      </c>
      <c r="DC28" s="52" t="s">
        <v>154</v>
      </c>
      <c r="DD28" s="52" t="s">
        <v>154</v>
      </c>
      <c r="DE28" s="99" t="s">
        <v>154</v>
      </c>
      <c r="DF28" s="11"/>
      <c r="DG28" s="16"/>
      <c r="DH28" s="119"/>
      <c r="DI28" s="64" t="s">
        <v>106</v>
      </c>
      <c r="DJ28" s="52"/>
      <c r="DK28" s="52"/>
      <c r="DL28" s="52"/>
      <c r="DM28" s="52"/>
      <c r="DN28" s="52"/>
      <c r="DO28" s="99"/>
      <c r="DP28" s="11"/>
      <c r="DQ28" s="16"/>
      <c r="DR28" s="119"/>
      <c r="DS28" s="64" t="s">
        <v>106</v>
      </c>
      <c r="DT28" s="52" t="s">
        <v>154</v>
      </c>
      <c r="DU28" s="52" t="s">
        <v>154</v>
      </c>
      <c r="DV28" s="52" t="s">
        <v>154</v>
      </c>
      <c r="DW28" s="52" t="s">
        <v>154</v>
      </c>
      <c r="DX28" s="52" t="s">
        <v>154</v>
      </c>
      <c r="DY28" s="99" t="s">
        <v>154</v>
      </c>
      <c r="DZ28" s="11"/>
      <c r="EA28" s="16"/>
      <c r="EB28" s="119"/>
      <c r="EC28" s="64" t="s">
        <v>106</v>
      </c>
      <c r="ED28" s="52" t="s">
        <v>154</v>
      </c>
      <c r="EE28" s="52" t="s">
        <v>154</v>
      </c>
      <c r="EF28" s="52" t="s">
        <v>154</v>
      </c>
      <c r="EG28" s="52" t="s">
        <v>154</v>
      </c>
      <c r="EH28" s="52" t="s">
        <v>154</v>
      </c>
      <c r="EI28" s="99" t="s">
        <v>154</v>
      </c>
      <c r="EJ28" s="11"/>
      <c r="EK28" s="16"/>
      <c r="EL28" s="127"/>
      <c r="EV28" s="127"/>
      <c r="FF28" s="127"/>
      <c r="FP28" s="127"/>
      <c r="FZ28" s="127"/>
      <c r="GJ28" s="127"/>
      <c r="GT28" s="127"/>
      <c r="HD28" s="127"/>
      <c r="HN28" s="127"/>
      <c r="HX28" s="127"/>
      <c r="IH28" s="127"/>
      <c r="IR28" s="127"/>
    </row>
    <row xmlns:x14ac="http://schemas.microsoft.com/office/spreadsheetml/2009/9/ac" r="29" s="2" customFormat="true" ht="15" customHeight="true" x14ac:dyDescent="0.25">
      <c r="A29" s="418" t="str">
        <f ca="true">IF(ISBLANK('Data Summary'!A31),"",'Data Summary'!A31)</f>
        <v/>
      </c>
      <c r="B29" s="119"/>
      <c r="C29" s="64" t="s">
        <v>88</v>
      </c>
      <c r="D29" s="52"/>
      <c r="E29" s="52"/>
      <c r="F29" s="52"/>
      <c r="G29" s="52"/>
      <c r="H29" s="52"/>
      <c r="I29" s="99"/>
      <c r="J29" s="11"/>
      <c r="K29" s="16"/>
      <c r="L29" s="119"/>
      <c r="M29" s="64" t="s">
        <v>88</v>
      </c>
      <c r="N29" s="52"/>
      <c r="O29" s="52"/>
      <c r="P29" s="52"/>
      <c r="Q29" s="52"/>
      <c r="R29" s="52"/>
      <c r="S29" s="99"/>
      <c r="T29" s="11"/>
      <c r="U29" s="16"/>
      <c r="V29" s="119"/>
      <c r="W29" s="64" t="s">
        <v>88</v>
      </c>
      <c r="X29" s="52"/>
      <c r="Y29" s="52"/>
      <c r="Z29" s="52"/>
      <c r="AA29" s="52"/>
      <c r="AB29" s="52"/>
      <c r="AC29" s="99"/>
      <c r="AD29" s="11"/>
      <c r="AE29" s="16"/>
      <c r="AF29" s="119"/>
      <c r="AG29" s="64" t="s">
        <v>88</v>
      </c>
      <c r="AH29" s="52"/>
      <c r="AI29" s="52"/>
      <c r="AJ29" s="52"/>
      <c r="AK29" s="52"/>
      <c r="AL29" s="52"/>
      <c r="AM29" s="99"/>
      <c r="AN29" s="11"/>
      <c r="AO29" s="16"/>
      <c r="AP29" s="119"/>
      <c r="AQ29" s="64" t="s">
        <v>88</v>
      </c>
      <c r="AR29" s="52"/>
      <c r="AS29" s="52"/>
      <c r="AT29" s="52"/>
      <c r="AU29" s="52"/>
      <c r="AV29" s="52"/>
      <c r="AW29" s="99"/>
      <c r="AX29" s="11"/>
      <c r="AY29" s="16"/>
      <c r="AZ29" s="119"/>
      <c r="BA29" s="64" t="s">
        <v>88</v>
      </c>
      <c r="BB29" s="52"/>
      <c r="BC29" s="52"/>
      <c r="BD29" s="52"/>
      <c r="BE29" s="52"/>
      <c r="BF29" s="52"/>
      <c r="BG29" s="99"/>
      <c r="BH29" s="11"/>
      <c r="BI29" s="16"/>
      <c r="BJ29" s="119"/>
      <c r="BK29" s="64" t="s">
        <v>88</v>
      </c>
      <c r="BL29" s="52"/>
      <c r="BM29" s="52"/>
      <c r="BN29" s="52"/>
      <c r="BO29" s="52"/>
      <c r="BP29" s="52"/>
      <c r="BQ29" s="99"/>
      <c r="BR29" s="11"/>
      <c r="BS29" s="16"/>
      <c r="BT29" s="119"/>
      <c r="BU29" s="64" t="s">
        <v>88</v>
      </c>
      <c r="BV29" s="52" t="s">
        <v>154</v>
      </c>
      <c r="BW29" s="52" t="s">
        <v>154</v>
      </c>
      <c r="BX29" s="52" t="s">
        <v>154</v>
      </c>
      <c r="BY29" s="52" t="s">
        <v>154</v>
      </c>
      <c r="BZ29" s="52" t="s">
        <v>154</v>
      </c>
      <c r="CA29" s="99" t="s">
        <v>154</v>
      </c>
      <c r="CB29" s="11"/>
      <c r="CC29" s="16"/>
      <c r="CD29" s="119"/>
      <c r="CE29" s="64" t="s">
        <v>88</v>
      </c>
      <c r="CF29" s="52"/>
      <c r="CG29" s="52"/>
      <c r="CH29" s="52"/>
      <c r="CI29" s="52"/>
      <c r="CJ29" s="52"/>
      <c r="CK29" s="99"/>
      <c r="CL29" s="11"/>
      <c r="CM29" s="16"/>
      <c r="CN29" s="119"/>
      <c r="CO29" s="64" t="s">
        <v>88</v>
      </c>
      <c r="CP29" s="52" t="s">
        <v>154</v>
      </c>
      <c r="CQ29" s="52" t="s">
        <v>154</v>
      </c>
      <c r="CR29" s="52" t="s">
        <v>154</v>
      </c>
      <c r="CS29" s="52" t="s">
        <v>154</v>
      </c>
      <c r="CT29" s="52" t="s">
        <v>154</v>
      </c>
      <c r="CU29" s="99" t="s">
        <v>154</v>
      </c>
      <c r="CV29" s="11"/>
      <c r="CW29" s="16"/>
      <c r="CX29" s="119"/>
      <c r="CY29" s="64" t="s">
        <v>88</v>
      </c>
      <c r="CZ29" s="52" t="s">
        <v>154</v>
      </c>
      <c r="DA29" s="52" t="s">
        <v>154</v>
      </c>
      <c r="DB29" s="52" t="s">
        <v>154</v>
      </c>
      <c r="DC29" s="52" t="s">
        <v>154</v>
      </c>
      <c r="DD29" s="52" t="s">
        <v>154</v>
      </c>
      <c r="DE29" s="99" t="s">
        <v>154</v>
      </c>
      <c r="DF29" s="11"/>
      <c r="DG29" s="16"/>
      <c r="DH29" s="119"/>
      <c r="DI29" s="64" t="s">
        <v>88</v>
      </c>
      <c r="DJ29" s="52"/>
      <c r="DK29" s="52"/>
      <c r="DL29" s="52"/>
      <c r="DM29" s="52"/>
      <c r="DN29" s="52"/>
      <c r="DO29" s="99"/>
      <c r="DP29" s="11"/>
      <c r="DQ29" s="16"/>
      <c r="DR29" s="119"/>
      <c r="DS29" s="64" t="s">
        <v>88</v>
      </c>
      <c r="DT29" s="52" t="s">
        <v>154</v>
      </c>
      <c r="DU29" s="52" t="s">
        <v>154</v>
      </c>
      <c r="DV29" s="52" t="s">
        <v>154</v>
      </c>
      <c r="DW29" s="52" t="s">
        <v>154</v>
      </c>
      <c r="DX29" s="52" t="s">
        <v>154</v>
      </c>
      <c r="DY29" s="99" t="s">
        <v>154</v>
      </c>
      <c r="DZ29" s="11"/>
      <c r="EA29" s="16"/>
      <c r="EB29" s="119"/>
      <c r="EC29" s="64" t="s">
        <v>88</v>
      </c>
      <c r="ED29" s="52" t="s">
        <v>154</v>
      </c>
      <c r="EE29" s="52" t="s">
        <v>154</v>
      </c>
      <c r="EF29" s="52" t="s">
        <v>154</v>
      </c>
      <c r="EG29" s="52" t="s">
        <v>154</v>
      </c>
      <c r="EH29" s="52" t="s">
        <v>154</v>
      </c>
      <c r="EI29" s="99" t="s">
        <v>154</v>
      </c>
      <c r="EJ29" s="11"/>
      <c r="EK29" s="16"/>
      <c r="EL29" s="127"/>
      <c r="EV29" s="127"/>
      <c r="FF29" s="127"/>
      <c r="FP29" s="127"/>
      <c r="FZ29" s="127"/>
      <c r="GJ29" s="127"/>
      <c r="GT29" s="127"/>
      <c r="HD29" s="127"/>
      <c r="HN29" s="127"/>
      <c r="HX29" s="127"/>
      <c r="IH29" s="127"/>
      <c r="IR29" s="127"/>
    </row>
    <row xmlns:x14ac="http://schemas.microsoft.com/office/spreadsheetml/2009/9/ac" r="30" s="2" customFormat="true" ht="15" customHeight="true" x14ac:dyDescent="0.25">
      <c r="A30" s="418" t="str">
        <f ca="true">IF(ISBLANK('Data Summary'!A32),"",'Data Summary'!A32)</f>
        <v/>
      </c>
      <c r="B30" s="119"/>
      <c r="C30" s="64" t="s">
        <v>112</v>
      </c>
      <c r="D30" s="52"/>
      <c r="E30" s="52"/>
      <c r="F30" s="52"/>
      <c r="G30" s="52"/>
      <c r="H30" s="52"/>
      <c r="I30" s="99"/>
      <c r="J30" s="11"/>
      <c r="K30" s="16"/>
      <c r="L30" s="119"/>
      <c r="M30" s="64" t="s">
        <v>112</v>
      </c>
      <c r="N30" s="52"/>
      <c r="O30" s="52"/>
      <c r="P30" s="52"/>
      <c r="Q30" s="52"/>
      <c r="R30" s="52"/>
      <c r="S30" s="99"/>
      <c r="T30" s="11"/>
      <c r="U30" s="16"/>
      <c r="V30" s="119"/>
      <c r="W30" s="64" t="s">
        <v>112</v>
      </c>
      <c r="X30" s="52"/>
      <c r="Y30" s="52"/>
      <c r="Z30" s="52"/>
      <c r="AA30" s="52"/>
      <c r="AB30" s="52"/>
      <c r="AC30" s="99"/>
      <c r="AD30" s="11"/>
      <c r="AE30" s="16"/>
      <c r="AF30" s="119"/>
      <c r="AG30" s="64" t="s">
        <v>112</v>
      </c>
      <c r="AH30" s="52"/>
      <c r="AI30" s="52"/>
      <c r="AJ30" s="52"/>
      <c r="AK30" s="52"/>
      <c r="AL30" s="52"/>
      <c r="AM30" s="99"/>
      <c r="AN30" s="11"/>
      <c r="AO30" s="16"/>
      <c r="AP30" s="119"/>
      <c r="AQ30" s="64" t="s">
        <v>112</v>
      </c>
      <c r="AR30" s="52"/>
      <c r="AS30" s="52"/>
      <c r="AT30" s="52"/>
      <c r="AU30" s="52"/>
      <c r="AV30" s="52"/>
      <c r="AW30" s="99"/>
      <c r="AX30" s="11"/>
      <c r="AY30" s="16"/>
      <c r="AZ30" s="119"/>
      <c r="BA30" s="64" t="s">
        <v>112</v>
      </c>
      <c r="BB30" s="52"/>
      <c r="BC30" s="52"/>
      <c r="BD30" s="52"/>
      <c r="BE30" s="52"/>
      <c r="BF30" s="52"/>
      <c r="BG30" s="99"/>
      <c r="BH30" s="11"/>
      <c r="BI30" s="16"/>
      <c r="BJ30" s="119"/>
      <c r="BK30" s="64" t="s">
        <v>112</v>
      </c>
      <c r="BL30" s="52"/>
      <c r="BM30" s="52"/>
      <c r="BN30" s="52"/>
      <c r="BO30" s="52"/>
      <c r="BP30" s="52"/>
      <c r="BQ30" s="99"/>
      <c r="BR30" s="11"/>
      <c r="BS30" s="16"/>
      <c r="BT30" s="119"/>
      <c r="BU30" s="64" t="s">
        <v>112</v>
      </c>
      <c r="BV30" s="52" t="s">
        <v>154</v>
      </c>
      <c r="BW30" s="52" t="s">
        <v>154</v>
      </c>
      <c r="BX30" s="52" t="s">
        <v>154</v>
      </c>
      <c r="BY30" s="52" t="s">
        <v>154</v>
      </c>
      <c r="BZ30" s="52" t="s">
        <v>154</v>
      </c>
      <c r="CA30" s="99" t="s">
        <v>154</v>
      </c>
      <c r="CB30" s="11"/>
      <c r="CC30" s="16"/>
      <c r="CD30" s="119"/>
      <c r="CE30" s="64" t="s">
        <v>112</v>
      </c>
      <c r="CF30" s="52"/>
      <c r="CG30" s="52"/>
      <c r="CH30" s="52"/>
      <c r="CI30" s="52"/>
      <c r="CJ30" s="52"/>
      <c r="CK30" s="99"/>
      <c r="CL30" s="11"/>
      <c r="CM30" s="16"/>
      <c r="CN30" s="119"/>
      <c r="CO30" s="64" t="s">
        <v>112</v>
      </c>
      <c r="CP30" s="52" t="s">
        <v>154</v>
      </c>
      <c r="CQ30" s="52" t="s">
        <v>154</v>
      </c>
      <c r="CR30" s="52" t="s">
        <v>154</v>
      </c>
      <c r="CS30" s="52" t="s">
        <v>154</v>
      </c>
      <c r="CT30" s="52" t="s">
        <v>154</v>
      </c>
      <c r="CU30" s="99" t="s">
        <v>154</v>
      </c>
      <c r="CV30" s="11"/>
      <c r="CW30" s="16"/>
      <c r="CX30" s="119"/>
      <c r="CY30" s="64" t="s">
        <v>112</v>
      </c>
      <c r="CZ30" s="52" t="s">
        <v>154</v>
      </c>
      <c r="DA30" s="52" t="s">
        <v>154</v>
      </c>
      <c r="DB30" s="52" t="s">
        <v>154</v>
      </c>
      <c r="DC30" s="52" t="s">
        <v>154</v>
      </c>
      <c r="DD30" s="52" t="s">
        <v>154</v>
      </c>
      <c r="DE30" s="99" t="s">
        <v>154</v>
      </c>
      <c r="DF30" s="11"/>
      <c r="DG30" s="16"/>
      <c r="DH30" s="119"/>
      <c r="DI30" s="64" t="s">
        <v>112</v>
      </c>
      <c r="DJ30" s="52"/>
      <c r="DK30" s="52"/>
      <c r="DL30" s="52"/>
      <c r="DM30" s="52"/>
      <c r="DN30" s="52"/>
      <c r="DO30" s="99"/>
      <c r="DP30" s="11"/>
      <c r="DQ30" s="16"/>
      <c r="DR30" s="119"/>
      <c r="DS30" s="64" t="s">
        <v>112</v>
      </c>
      <c r="DT30" s="52" t="s">
        <v>154</v>
      </c>
      <c r="DU30" s="52" t="s">
        <v>154</v>
      </c>
      <c r="DV30" s="52" t="s">
        <v>154</v>
      </c>
      <c r="DW30" s="52" t="s">
        <v>154</v>
      </c>
      <c r="DX30" s="52" t="s">
        <v>154</v>
      </c>
      <c r="DY30" s="99" t="s">
        <v>154</v>
      </c>
      <c r="DZ30" s="11"/>
      <c r="EA30" s="16"/>
      <c r="EB30" s="119"/>
      <c r="EC30" s="64" t="s">
        <v>112</v>
      </c>
      <c r="ED30" s="52" t="s">
        <v>154</v>
      </c>
      <c r="EE30" s="52" t="s">
        <v>154</v>
      </c>
      <c r="EF30" s="52" t="s">
        <v>154</v>
      </c>
      <c r="EG30" s="52" t="s">
        <v>154</v>
      </c>
      <c r="EH30" s="52" t="s">
        <v>154</v>
      </c>
      <c r="EI30" s="99" t="s">
        <v>154</v>
      </c>
      <c r="EJ30" s="11"/>
      <c r="EK30" s="16"/>
      <c r="EL30" s="127"/>
      <c r="EV30" s="127"/>
      <c r="FF30" s="127"/>
      <c r="FP30" s="127"/>
      <c r="FZ30" s="127"/>
      <c r="GJ30" s="127"/>
      <c r="GT30" s="127"/>
      <c r="HD30" s="127"/>
      <c r="HN30" s="127"/>
      <c r="HX30" s="127"/>
      <c r="IH30" s="127"/>
      <c r="IR30" s="127"/>
    </row>
    <row xmlns:x14ac="http://schemas.microsoft.com/office/spreadsheetml/2009/9/ac" r="31" ht="16.5" customHeight="true" x14ac:dyDescent="0.25">
      <c r="A31" s="418" t="str">
        <f ca="true">IF(ISBLANK('Data Summary'!A33),"",'Data Summary'!A33)</f>
        <v/>
      </c>
      <c r="B31" s="119"/>
      <c r="C31" s="64" t="s">
        <v>113</v>
      </c>
      <c r="D31" s="52"/>
      <c r="E31" s="52"/>
      <c r="F31" s="52"/>
      <c r="G31" s="52"/>
      <c r="H31" s="52"/>
      <c r="I31" s="99"/>
      <c r="J31" s="11"/>
      <c r="K31" s="16"/>
      <c r="L31" s="119"/>
      <c r="M31" s="64" t="s">
        <v>113</v>
      </c>
      <c r="N31" s="52"/>
      <c r="O31" s="52"/>
      <c r="P31" s="52"/>
      <c r="Q31" s="52"/>
      <c r="R31" s="52"/>
      <c r="S31" s="99"/>
      <c r="T31" s="11"/>
      <c r="U31" s="16"/>
      <c r="V31" s="119"/>
      <c r="W31" s="64" t="s">
        <v>113</v>
      </c>
      <c r="X31" s="52"/>
      <c r="Y31" s="52"/>
      <c r="Z31" s="52"/>
      <c r="AA31" s="52"/>
      <c r="AB31" s="52"/>
      <c r="AC31" s="99"/>
      <c r="AD31" s="11"/>
      <c r="AE31" s="16"/>
      <c r="AF31" s="119"/>
      <c r="AG31" s="64" t="s">
        <v>113</v>
      </c>
      <c r="AH31" s="52"/>
      <c r="AI31" s="52"/>
      <c r="AJ31" s="52"/>
      <c r="AK31" s="52"/>
      <c r="AL31" s="52"/>
      <c r="AM31" s="99"/>
      <c r="AN31" s="11"/>
      <c r="AO31" s="16"/>
      <c r="AP31" s="119"/>
      <c r="AQ31" s="64" t="s">
        <v>113</v>
      </c>
      <c r="AR31" s="52"/>
      <c r="AS31" s="52"/>
      <c r="AT31" s="52"/>
      <c r="AU31" s="52"/>
      <c r="AV31" s="52"/>
      <c r="AW31" s="99"/>
      <c r="AX31" s="11"/>
      <c r="AY31" s="16"/>
      <c r="AZ31" s="119"/>
      <c r="BA31" s="64" t="s">
        <v>113</v>
      </c>
      <c r="BB31" s="52"/>
      <c r="BC31" s="52"/>
      <c r="BD31" s="52"/>
      <c r="BE31" s="52"/>
      <c r="BF31" s="52"/>
      <c r="BG31" s="99"/>
      <c r="BH31" s="11"/>
      <c r="BI31" s="16"/>
      <c r="BJ31" s="119"/>
      <c r="BK31" s="64" t="s">
        <v>113</v>
      </c>
      <c r="BL31" s="52"/>
      <c r="BM31" s="52"/>
      <c r="BN31" s="52"/>
      <c r="BO31" s="52"/>
      <c r="BP31" s="52"/>
      <c r="BQ31" s="99"/>
      <c r="BR31" s="11"/>
      <c r="BS31" s="16"/>
      <c r="BT31" s="119"/>
      <c r="BU31" s="64" t="s">
        <v>113</v>
      </c>
      <c r="BV31" s="52" t="s">
        <v>154</v>
      </c>
      <c r="BW31" s="52" t="s">
        <v>154</v>
      </c>
      <c r="BX31" s="52" t="s">
        <v>154</v>
      </c>
      <c r="BY31" s="52" t="s">
        <v>154</v>
      </c>
      <c r="BZ31" s="52" t="s">
        <v>154</v>
      </c>
      <c r="CA31" s="99" t="s">
        <v>154</v>
      </c>
      <c r="CB31" s="11"/>
      <c r="CC31" s="16"/>
      <c r="CD31" s="119"/>
      <c r="CE31" s="64" t="s">
        <v>113</v>
      </c>
      <c r="CF31" s="52"/>
      <c r="CG31" s="52"/>
      <c r="CH31" s="52"/>
      <c r="CI31" s="52"/>
      <c r="CJ31" s="52"/>
      <c r="CK31" s="99"/>
      <c r="CL31" s="11"/>
      <c r="CM31" s="16"/>
      <c r="CN31" s="119"/>
      <c r="CO31" s="64" t="s">
        <v>113</v>
      </c>
      <c r="CP31" s="52" t="s">
        <v>154</v>
      </c>
      <c r="CQ31" s="52" t="s">
        <v>154</v>
      </c>
      <c r="CR31" s="52" t="s">
        <v>154</v>
      </c>
      <c r="CS31" s="52"/>
      <c r="CT31" s="52" t="s">
        <v>154</v>
      </c>
      <c r="CU31" s="99" t="s">
        <v>154</v>
      </c>
      <c r="CV31" s="11"/>
      <c r="CW31" s="16"/>
      <c r="CX31" s="119"/>
      <c r="CY31" s="64" t="s">
        <v>113</v>
      </c>
      <c r="CZ31" s="52" t="s">
        <v>154</v>
      </c>
      <c r="DA31" s="52" t="s">
        <v>154</v>
      </c>
      <c r="DB31" s="52" t="s">
        <v>154</v>
      </c>
      <c r="DC31" s="52"/>
      <c r="DD31" s="52" t="s">
        <v>154</v>
      </c>
      <c r="DE31" s="99" t="s">
        <v>154</v>
      </c>
      <c r="DF31" s="11"/>
      <c r="DG31" s="16"/>
      <c r="DH31" s="119"/>
      <c r="DI31" s="64" t="s">
        <v>113</v>
      </c>
      <c r="DJ31" s="52"/>
      <c r="DK31" s="52"/>
      <c r="DL31" s="52"/>
      <c r="DM31" s="52"/>
      <c r="DN31" s="52"/>
      <c r="DO31" s="99"/>
      <c r="DP31" s="11"/>
      <c r="DQ31" s="16"/>
      <c r="DR31" s="119"/>
      <c r="DS31" s="64" t="s">
        <v>113</v>
      </c>
      <c r="DT31" s="52" t="s">
        <v>154</v>
      </c>
      <c r="DU31" s="52" t="s">
        <v>154</v>
      </c>
      <c r="DV31" s="52" t="s">
        <v>154</v>
      </c>
      <c r="DW31" s="52"/>
      <c r="DX31" s="52" t="s">
        <v>154</v>
      </c>
      <c r="DY31" s="99" t="s">
        <v>154</v>
      </c>
      <c r="DZ31" s="11"/>
      <c r="EA31" s="16"/>
      <c r="EB31" s="119"/>
      <c r="EC31" s="64" t="s">
        <v>113</v>
      </c>
      <c r="ED31" s="52" t="s">
        <v>154</v>
      </c>
      <c r="EE31" s="52" t="s">
        <v>154</v>
      </c>
      <c r="EF31" s="52" t="s">
        <v>154</v>
      </c>
      <c r="EG31" s="52"/>
      <c r="EH31" s="52" t="s">
        <v>154</v>
      </c>
      <c r="EI31" s="99" t="s">
        <v>154</v>
      </c>
      <c r="EJ31" s="11"/>
      <c r="EK31" s="16"/>
    </row>
    <row xmlns:x14ac="http://schemas.microsoft.com/office/spreadsheetml/2009/9/ac" r="32" ht="16.5" customHeight="true" x14ac:dyDescent="0.25">
      <c r="A32" s="418" t="str">
        <f ca="true">IF(ISBLANK('Data Summary'!A34),"",'Data Summary'!A34)</f>
        <v/>
      </c>
      <c r="B32" s="119"/>
      <c r="C32" s="64" t="s">
        <v>89</v>
      </c>
      <c r="D32" s="52"/>
      <c r="E32" s="52"/>
      <c r="F32" s="52"/>
      <c r="G32" s="52"/>
      <c r="H32" s="52"/>
      <c r="I32" s="99"/>
      <c r="J32" s="11"/>
      <c r="K32" s="16"/>
      <c r="L32" s="119"/>
      <c r="M32" s="64" t="s">
        <v>89</v>
      </c>
      <c r="N32" s="52" t="s">
        <v>151</v>
      </c>
      <c r="O32" s="52" t="s">
        <v>151</v>
      </c>
      <c r="P32" s="52" t="s">
        <v>151</v>
      </c>
      <c r="Q32" s="52" t="s">
        <v>151</v>
      </c>
      <c r="R32" s="52" t="s">
        <v>151</v>
      </c>
      <c r="S32" s="99" t="s">
        <v>151</v>
      </c>
      <c r="T32" s="11"/>
      <c r="U32" s="16"/>
      <c r="V32" s="119"/>
      <c r="W32" s="64" t="s">
        <v>89</v>
      </c>
      <c r="X32" s="52" t="s">
        <v>151</v>
      </c>
      <c r="Y32" s="52"/>
      <c r="Z32" s="52"/>
      <c r="AA32" s="52"/>
      <c r="AB32" s="52" t="s">
        <v>151</v>
      </c>
      <c r="AC32" s="99"/>
      <c r="AD32" s="11"/>
      <c r="AE32" s="16"/>
      <c r="AF32" s="119"/>
      <c r="AG32" s="64" t="s">
        <v>89</v>
      </c>
      <c r="AH32" s="52" t="s">
        <v>151</v>
      </c>
      <c r="AI32" s="52" t="s">
        <v>151</v>
      </c>
      <c r="AJ32" s="52" t="s">
        <v>151</v>
      </c>
      <c r="AK32" s="52" t="s">
        <v>151</v>
      </c>
      <c r="AL32" s="52" t="s">
        <v>151</v>
      </c>
      <c r="AM32" s="99" t="s">
        <v>151</v>
      </c>
      <c r="AN32" s="11"/>
      <c r="AO32" s="16"/>
      <c r="AP32" s="119"/>
      <c r="AQ32" s="64" t="s">
        <v>89</v>
      </c>
      <c r="AR32" s="52" t="s">
        <v>151</v>
      </c>
      <c r="AS32" s="52"/>
      <c r="AT32" s="52"/>
      <c r="AU32" s="52" t="s">
        <v>151</v>
      </c>
      <c r="AV32" s="52" t="s">
        <v>151</v>
      </c>
      <c r="AW32" s="99" t="s">
        <v>151</v>
      </c>
      <c r="AX32" s="11"/>
      <c r="AY32" s="16"/>
      <c r="AZ32" s="119"/>
      <c r="BA32" s="64" t="s">
        <v>89</v>
      </c>
      <c r="BB32" s="52" t="s">
        <v>151</v>
      </c>
      <c r="BC32" s="52"/>
      <c r="BD32" s="52"/>
      <c r="BE32" s="52"/>
      <c r="BF32" s="52" t="s">
        <v>151</v>
      </c>
      <c r="BG32" s="99"/>
      <c r="BH32" s="11"/>
      <c r="BI32" s="16"/>
      <c r="BJ32" s="119"/>
      <c r="BK32" s="64" t="s">
        <v>89</v>
      </c>
      <c r="BL32" s="52"/>
      <c r="BM32" s="52"/>
      <c r="BN32" s="52"/>
      <c r="BO32" s="52"/>
      <c r="BP32" s="52"/>
      <c r="BQ32" s="99"/>
      <c r="BR32" s="11"/>
      <c r="BS32" s="16"/>
      <c r="BT32" s="119"/>
      <c r="BU32" s="64" t="s">
        <v>89</v>
      </c>
      <c r="BV32" s="52" t="s">
        <v>154</v>
      </c>
      <c r="BW32" s="52" t="s">
        <v>154</v>
      </c>
      <c r="BX32" s="52" t="s">
        <v>154</v>
      </c>
      <c r="BY32" s="52" t="s">
        <v>154</v>
      </c>
      <c r="BZ32" s="52" t="s">
        <v>154</v>
      </c>
      <c r="CA32" s="99" t="s">
        <v>154</v>
      </c>
      <c r="CB32" s="11"/>
      <c r="CC32" s="16"/>
      <c r="CD32" s="119"/>
      <c r="CE32" s="64" t="s">
        <v>89</v>
      </c>
      <c r="CF32" s="52" t="s">
        <v>151</v>
      </c>
      <c r="CG32" s="52"/>
      <c r="CH32" s="52"/>
      <c r="CI32" s="52"/>
      <c r="CJ32" s="52" t="s">
        <v>151</v>
      </c>
      <c r="CK32" s="99" t="s">
        <v>151</v>
      </c>
      <c r="CL32" s="11"/>
      <c r="CM32" s="16"/>
      <c r="CN32" s="119"/>
      <c r="CO32" s="64" t="s">
        <v>89</v>
      </c>
      <c r="CP32" s="52" t="s">
        <v>154</v>
      </c>
      <c r="CQ32" s="52" t="s">
        <v>154</v>
      </c>
      <c r="CR32" s="52" t="s">
        <v>154</v>
      </c>
      <c r="CS32" s="52" t="s">
        <v>154</v>
      </c>
      <c r="CT32" s="52" t="s">
        <v>154</v>
      </c>
      <c r="CU32" s="99" t="s">
        <v>154</v>
      </c>
      <c r="CV32" s="11"/>
      <c r="CW32" s="16"/>
      <c r="CX32" s="119"/>
      <c r="CY32" s="64" t="s">
        <v>89</v>
      </c>
      <c r="CZ32" s="52" t="s">
        <v>154</v>
      </c>
      <c r="DA32" s="52" t="s">
        <v>154</v>
      </c>
      <c r="DB32" s="52" t="s">
        <v>154</v>
      </c>
      <c r="DC32" s="52" t="s">
        <v>154</v>
      </c>
      <c r="DD32" s="52" t="s">
        <v>154</v>
      </c>
      <c r="DE32" s="99" t="s">
        <v>154</v>
      </c>
      <c r="DF32" s="11"/>
      <c r="DG32" s="16"/>
      <c r="DH32" s="119"/>
      <c r="DI32" s="64" t="s">
        <v>89</v>
      </c>
      <c r="DJ32" s="52" t="s">
        <v>151</v>
      </c>
      <c r="DK32" s="52"/>
      <c r="DL32" s="52"/>
      <c r="DM32" s="52"/>
      <c r="DN32" s="52" t="s">
        <v>151</v>
      </c>
      <c r="DO32" s="99"/>
      <c r="DP32" s="11"/>
      <c r="DQ32" s="16"/>
      <c r="DR32" s="119"/>
      <c r="DS32" s="64" t="s">
        <v>89</v>
      </c>
      <c r="DT32" s="52" t="s">
        <v>154</v>
      </c>
      <c r="DU32" s="52" t="s">
        <v>154</v>
      </c>
      <c r="DV32" s="52" t="s">
        <v>154</v>
      </c>
      <c r="DW32" s="52" t="s">
        <v>154</v>
      </c>
      <c r="DX32" s="52" t="s">
        <v>154</v>
      </c>
      <c r="DY32" s="99" t="s">
        <v>154</v>
      </c>
      <c r="DZ32" s="11"/>
      <c r="EA32" s="16"/>
      <c r="EB32" s="119"/>
      <c r="EC32" s="64" t="s">
        <v>89</v>
      </c>
      <c r="ED32" s="52" t="s">
        <v>154</v>
      </c>
      <c r="EE32" s="52" t="s">
        <v>154</v>
      </c>
      <c r="EF32" s="52" t="s">
        <v>154</v>
      </c>
      <c r="EG32" s="52" t="s">
        <v>154</v>
      </c>
      <c r="EH32" s="52" t="s">
        <v>154</v>
      </c>
      <c r="EI32" s="99" t="s">
        <v>154</v>
      </c>
      <c r="EJ32" s="11"/>
      <c r="EK32" s="16"/>
    </row>
    <row xmlns:x14ac="http://schemas.microsoft.com/office/spreadsheetml/2009/9/ac" r="33" ht="16.5" customHeight="true" x14ac:dyDescent="0.25">
      <c r="A33" s="418" t="str">
        <f ca="true">IF(ISBLANK('Data Summary'!A35),"",'Data Summary'!A35)</f>
        <v/>
      </c>
      <c r="B33" s="120"/>
      <c r="C33" s="12" t="s">
        <v>23</v>
      </c>
      <c r="D33" s="71"/>
      <c r="E33" s="10"/>
      <c r="F33" s="10"/>
      <c r="G33" s="72"/>
      <c r="H33" s="73"/>
      <c r="I33" s="74"/>
      <c r="J33" s="11"/>
      <c r="K33" s="16"/>
      <c r="L33" s="120"/>
      <c r="M33" s="12" t="s">
        <v>23</v>
      </c>
      <c r="N33" s="71"/>
      <c r="O33" s="10"/>
      <c r="P33" s="10"/>
      <c r="Q33" s="72"/>
      <c r="R33" s="73"/>
      <c r="S33" s="74"/>
      <c r="T33" s="11"/>
      <c r="U33" s="16"/>
      <c r="V33" s="120"/>
      <c r="W33" s="12" t="s">
        <v>23</v>
      </c>
      <c r="X33" s="71"/>
      <c r="Y33" s="10"/>
      <c r="Z33" s="10"/>
      <c r="AA33" s="72"/>
      <c r="AB33" s="73"/>
      <c r="AC33" s="74"/>
      <c r="AD33" s="11"/>
      <c r="AE33" s="16"/>
      <c r="AF33" s="120"/>
      <c r="AG33" s="12" t="s">
        <v>23</v>
      </c>
      <c r="AH33" s="71"/>
      <c r="AI33" s="10"/>
      <c r="AJ33" s="10"/>
      <c r="AK33" s="72"/>
      <c r="AL33" s="73"/>
      <c r="AM33" s="74"/>
      <c r="AN33" s="11"/>
      <c r="AO33" s="16"/>
      <c r="AP33" s="120"/>
      <c r="AQ33" s="12" t="s">
        <v>23</v>
      </c>
      <c r="AR33" s="71"/>
      <c r="AS33" s="10"/>
      <c r="AT33" s="10"/>
      <c r="AU33" s="72"/>
      <c r="AV33" s="73"/>
      <c r="AW33" s="74"/>
      <c r="AX33" s="11"/>
      <c r="AY33" s="16"/>
      <c r="AZ33" s="120"/>
      <c r="BA33" s="12" t="s">
        <v>23</v>
      </c>
      <c r="BB33" s="71"/>
      <c r="BC33" s="10"/>
      <c r="BD33" s="10"/>
      <c r="BE33" s="72"/>
      <c r="BF33" s="73"/>
      <c r="BG33" s="74"/>
      <c r="BH33" s="11"/>
      <c r="BI33" s="16"/>
      <c r="BJ33" s="120"/>
      <c r="BK33" s="12" t="s">
        <v>23</v>
      </c>
      <c r="BL33" s="71"/>
      <c r="BM33" s="10"/>
      <c r="BN33" s="10"/>
      <c r="BO33" s="72"/>
      <c r="BP33" s="73"/>
      <c r="BQ33" s="74"/>
      <c r="BR33" s="11"/>
      <c r="BS33" s="16"/>
      <c r="BT33" s="120"/>
      <c r="BU33" s="12" t="s">
        <v>23</v>
      </c>
      <c r="BV33" s="71"/>
      <c r="BW33" s="10"/>
      <c r="BX33" s="10"/>
      <c r="BY33" s="72"/>
      <c r="BZ33" s="73"/>
      <c r="CA33" s="74"/>
      <c r="CB33" s="11"/>
      <c r="CC33" s="16"/>
      <c r="CD33" s="120"/>
      <c r="CE33" s="12" t="s">
        <v>23</v>
      </c>
      <c r="CF33" s="71"/>
      <c r="CG33" s="10"/>
      <c r="CH33" s="10"/>
      <c r="CI33" s="72"/>
      <c r="CJ33" s="73"/>
      <c r="CK33" s="74"/>
      <c r="CL33" s="11"/>
      <c r="CM33" s="16"/>
      <c r="CN33" s="120"/>
      <c r="CO33" s="12" t="s">
        <v>23</v>
      </c>
      <c r="CP33" s="71"/>
      <c r="CQ33" s="10"/>
      <c r="CR33" s="10"/>
      <c r="CS33" s="72"/>
      <c r="CT33" s="73"/>
      <c r="CU33" s="74"/>
      <c r="CV33" s="11"/>
      <c r="CW33" s="16"/>
      <c r="CX33" s="120"/>
      <c r="CY33" s="12" t="s">
        <v>23</v>
      </c>
      <c r="CZ33" s="71"/>
      <c r="DA33" s="10"/>
      <c r="DB33" s="10"/>
      <c r="DC33" s="72"/>
      <c r="DD33" s="73"/>
      <c r="DE33" s="74"/>
      <c r="DF33" s="11"/>
      <c r="DG33" s="16"/>
      <c r="DH33" s="120"/>
      <c r="DI33" s="12" t="s">
        <v>23</v>
      </c>
      <c r="DJ33" s="71"/>
      <c r="DK33" s="10"/>
      <c r="DL33" s="10"/>
      <c r="DM33" s="72"/>
      <c r="DN33" s="73"/>
      <c r="DO33" s="74"/>
      <c r="DP33" s="11"/>
      <c r="DQ33" s="16"/>
      <c r="DR33" s="120"/>
      <c r="DS33" s="12" t="s">
        <v>23</v>
      </c>
      <c r="DT33" s="71"/>
      <c r="DU33" s="10"/>
      <c r="DV33" s="10"/>
      <c r="DW33" s="72"/>
      <c r="DX33" s="73"/>
      <c r="DY33" s="74"/>
      <c r="DZ33" s="11"/>
      <c r="EA33" s="16"/>
      <c r="EB33" s="120"/>
      <c r="EC33" s="12" t="s">
        <v>23</v>
      </c>
      <c r="ED33" s="71"/>
      <c r="EE33" s="10"/>
      <c r="EF33" s="10"/>
      <c r="EG33" s="72"/>
      <c r="EH33" s="73"/>
      <c r="EI33" s="74"/>
      <c r="EJ33" s="11"/>
      <c r="EK33" s="16"/>
    </row>
    <row xmlns:x14ac="http://schemas.microsoft.com/office/spreadsheetml/2009/9/ac" r="34" s="3" customFormat="true" ht="16.5" customHeight="true" thickBot="true" x14ac:dyDescent="0.3">
      <c r="A34" s="418" t="str">
        <f ca="true">IF(ISBLANK('Data Summary'!A36),"",'Data Summary'!A36)</f>
        <v/>
      </c>
      <c r="B34" s="121"/>
      <c r="C34" s="28" t="s">
        <v>20</v>
      </c>
      <c r="D34" s="76">
        <v>9229</v>
      </c>
      <c r="E34" s="76"/>
      <c r="F34" s="76"/>
      <c r="G34" s="81"/>
      <c r="H34" s="80">
        <v>7146</v>
      </c>
      <c r="I34" s="82">
        <v>2083</v>
      </c>
      <c r="J34" s="25"/>
      <c r="K34" s="18"/>
      <c r="L34" s="121"/>
      <c r="M34" s="28" t="s">
        <v>20</v>
      </c>
      <c r="N34" s="76">
        <f>SUM(Q34:S34)</f>
        <v>12505</v>
      </c>
      <c r="O34" s="76">
        <f>487+675+132+93</f>
        <v>1387</v>
      </c>
      <c r="P34" s="76">
        <f>3219+6410+1119+370</f>
        <v>11118</v>
      </c>
      <c r="Q34" s="81">
        <v>3706</v>
      </c>
      <c r="R34" s="80">
        <v>7085</v>
      </c>
      <c r="S34" s="82">
        <f>1251+463</f>
        <v>1714</v>
      </c>
      <c r="T34" s="25"/>
      <c r="U34" s="18"/>
      <c r="V34" s="121"/>
      <c r="W34" s="28" t="s">
        <v>20</v>
      </c>
      <c r="X34" s="76"/>
      <c r="Y34" s="76"/>
      <c r="Z34" s="76"/>
      <c r="AA34" s="81"/>
      <c r="AB34" s="80"/>
      <c r="AC34" s="82"/>
      <c r="AD34" s="25"/>
      <c r="AE34" s="18"/>
      <c r="AF34" s="121"/>
      <c r="AG34" s="28" t="s">
        <v>20</v>
      </c>
      <c r="AH34" s="76"/>
      <c r="AI34" s="76"/>
      <c r="AJ34" s="76"/>
      <c r="AK34" s="81"/>
      <c r="AL34" s="80"/>
      <c r="AM34" s="82"/>
      <c r="AN34" s="25"/>
      <c r="AO34" s="18"/>
      <c r="AP34" s="121"/>
      <c r="AQ34" s="28" t="s">
        <v>20</v>
      </c>
      <c r="AR34" s="76">
        <v>7812</v>
      </c>
      <c r="AS34" s="76"/>
      <c r="AT34" s="76"/>
      <c r="AU34" s="81">
        <v>178</v>
      </c>
      <c r="AV34" s="80">
        <v>7138</v>
      </c>
      <c r="AW34" s="82">
        <v>496</v>
      </c>
      <c r="AX34" s="25"/>
      <c r="AY34" s="18"/>
      <c r="AZ34" s="121"/>
      <c r="BA34" s="28" t="s">
        <v>20</v>
      </c>
      <c r="BB34" s="76"/>
      <c r="BC34" s="76"/>
      <c r="BD34" s="76"/>
      <c r="BE34" s="81"/>
      <c r="BF34" s="80"/>
      <c r="BG34" s="82"/>
      <c r="BH34" s="25"/>
      <c r="BI34" s="18"/>
      <c r="BJ34" s="121"/>
      <c r="BK34" s="28" t="s">
        <v>20</v>
      </c>
      <c r="BL34" s="76"/>
      <c r="BM34" s="76"/>
      <c r="BN34" s="76"/>
      <c r="BO34" s="81"/>
      <c r="BP34" s="80"/>
      <c r="BQ34" s="82"/>
      <c r="BR34" s="25"/>
      <c r="BS34" s="18"/>
      <c r="BT34" s="121"/>
      <c r="BU34" s="28" t="s">
        <v>20</v>
      </c>
      <c r="BV34" s="76">
        <v>13487</v>
      </c>
      <c r="BW34" s="76">
        <v>1447</v>
      </c>
      <c r="BX34" s="76">
        <v>12040</v>
      </c>
      <c r="BY34" s="81">
        <v>4413</v>
      </c>
      <c r="BZ34" s="80">
        <v>7283</v>
      </c>
      <c r="CA34" s="82">
        <v>1791</v>
      </c>
      <c r="CB34" s="25"/>
      <c r="CC34" s="18"/>
      <c r="CD34" s="121"/>
      <c r="CE34" s="28" t="s">
        <v>20</v>
      </c>
      <c r="CF34" s="76"/>
      <c r="CG34" s="76"/>
      <c r="CH34" s="76"/>
      <c r="CI34" s="81"/>
      <c r="CJ34" s="80"/>
      <c r="CK34" s="82"/>
      <c r="CL34" s="25"/>
      <c r="CM34" s="18"/>
      <c r="CN34" s="121"/>
      <c r="CO34" s="28" t="s">
        <v>20</v>
      </c>
      <c r="CP34" s="76">
        <v>13597</v>
      </c>
      <c r="CQ34" s="76">
        <v>1554</v>
      </c>
      <c r="CR34" s="76">
        <v>12043</v>
      </c>
      <c r="CS34" s="81">
        <v>4493</v>
      </c>
      <c r="CT34" s="80">
        <v>7304</v>
      </c>
      <c r="CU34" s="82">
        <v>1800</v>
      </c>
      <c r="CV34" s="25"/>
      <c r="CW34" s="18"/>
      <c r="CX34" s="121"/>
      <c r="CY34" s="28" t="s">
        <v>20</v>
      </c>
      <c r="CZ34" s="76">
        <v>13691</v>
      </c>
      <c r="DA34" s="76">
        <v>1479</v>
      </c>
      <c r="DB34" s="76">
        <v>12212</v>
      </c>
      <c r="DC34" s="81">
        <v>4563</v>
      </c>
      <c r="DD34" s="80">
        <v>7316</v>
      </c>
      <c r="DE34" s="82">
        <v>1812</v>
      </c>
      <c r="DF34" s="25"/>
      <c r="DG34" s="18"/>
      <c r="DH34" s="121"/>
      <c r="DI34" s="28" t="s">
        <v>20</v>
      </c>
      <c r="DJ34" s="76"/>
      <c r="DK34" s="76"/>
      <c r="DL34" s="76"/>
      <c r="DM34" s="81"/>
      <c r="DN34" s="80"/>
      <c r="DO34" s="82"/>
      <c r="DP34" s="25"/>
      <c r="DQ34" s="18"/>
      <c r="DR34" s="121"/>
      <c r="DS34" s="28" t="s">
        <v>20</v>
      </c>
      <c r="DT34" s="76">
        <v>13792</v>
      </c>
      <c r="DU34" s="76">
        <v>1709</v>
      </c>
      <c r="DV34" s="76">
        <v>12083</v>
      </c>
      <c r="DW34" s="81">
        <v>4635</v>
      </c>
      <c r="DX34" s="80">
        <v>7338</v>
      </c>
      <c r="DY34" s="82">
        <v>1819</v>
      </c>
      <c r="DZ34" s="25"/>
      <c r="EA34" s="18"/>
      <c r="EB34" s="121"/>
      <c r="EC34" s="28" t="s">
        <v>20</v>
      </c>
      <c r="ED34" s="76">
        <v>13917</v>
      </c>
      <c r="EE34" s="76">
        <v>1613</v>
      </c>
      <c r="EF34" s="76">
        <v>12304</v>
      </c>
      <c r="EG34" s="81">
        <v>4694</v>
      </c>
      <c r="EH34" s="80">
        <v>7400</v>
      </c>
      <c r="EI34" s="82">
        <v>1823</v>
      </c>
      <c r="EJ34" s="25"/>
      <c r="EK34" s="18"/>
      <c r="EL34" s="122"/>
      <c r="EV34" s="122"/>
      <c r="FF34" s="122"/>
      <c r="FP34" s="122"/>
      <c r="FZ34" s="122"/>
      <c r="GJ34" s="122"/>
      <c r="GT34" s="122"/>
      <c r="HD34" s="122"/>
      <c r="HN34" s="122"/>
      <c r="HX34" s="122"/>
      <c r="IH34" s="122"/>
      <c r="IR34" s="122"/>
    </row>
    <row xmlns:x14ac="http://schemas.microsoft.com/office/spreadsheetml/2009/9/ac" r="35" s="3" customFormat="true" x14ac:dyDescent="0.25">
      <c r="A35" s="418"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c r="IR35" s="122"/>
    </row>
    <row xmlns:x14ac="http://schemas.microsoft.com/office/spreadsheetml/2009/9/ac" r="36" s="3" customFormat="true" x14ac:dyDescent="0.25">
      <c r="A36" s="418"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c r="IR36" s="122"/>
    </row>
    <row xmlns:x14ac="http://schemas.microsoft.com/office/spreadsheetml/2009/9/ac" r="37" s="3" customFormat="true" x14ac:dyDescent="0.25">
      <c r="A37" s="418"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c r="IR37" s="122"/>
    </row>
    <row xmlns:x14ac="http://schemas.microsoft.com/office/spreadsheetml/2009/9/ac" r="38" s="3" customFormat="true" x14ac:dyDescent="0.25">
      <c r="A38" s="418"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c r="IR38" s="122"/>
    </row>
    <row xmlns:x14ac="http://schemas.microsoft.com/office/spreadsheetml/2009/9/ac" r="39" s="3" customFormat="true" x14ac:dyDescent="0.25">
      <c r="A39" s="418"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c r="IR39" s="122"/>
    </row>
    <row xmlns:x14ac="http://schemas.microsoft.com/office/spreadsheetml/2009/9/ac" r="40" s="3" customFormat="true" x14ac:dyDescent="0.25">
      <c r="A40" s="418"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c r="IR40" s="122"/>
    </row>
    <row xmlns:x14ac="http://schemas.microsoft.com/office/spreadsheetml/2009/9/ac" r="41" s="3" customFormat="true" x14ac:dyDescent="0.25">
      <c r="A41" s="418"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c r="IR41" s="122"/>
    </row>
    <row xmlns:x14ac="http://schemas.microsoft.com/office/spreadsheetml/2009/9/ac" r="42" s="3" customFormat="true" x14ac:dyDescent="0.25">
      <c r="A42" s="418"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c r="IR42" s="122"/>
    </row>
    <row xmlns:x14ac="http://schemas.microsoft.com/office/spreadsheetml/2009/9/ac" r="43" s="3" customFormat="true" x14ac:dyDescent="0.25">
      <c r="A43" s="418"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c r="IR43" s="122"/>
    </row>
    <row xmlns:x14ac="http://schemas.microsoft.com/office/spreadsheetml/2009/9/ac" r="44" s="3" customFormat="true" x14ac:dyDescent="0.25">
      <c r="A44" s="418"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c r="IR44" s="122"/>
    </row>
    <row xmlns:x14ac="http://schemas.microsoft.com/office/spreadsheetml/2009/9/ac" r="45" s="3" customFormat="true" x14ac:dyDescent="0.25">
      <c r="A45" s="418"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c r="IR45" s="122"/>
    </row>
    <row xmlns:x14ac="http://schemas.microsoft.com/office/spreadsheetml/2009/9/ac" r="46" s="3" customFormat="true" x14ac:dyDescent="0.25">
      <c r="A46" s="418"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c r="IR46" s="122"/>
    </row>
    <row xmlns:x14ac="http://schemas.microsoft.com/office/spreadsheetml/2009/9/ac" r="47" s="3" customFormat="true" x14ac:dyDescent="0.25">
      <c r="A47" s="418"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c r="IR47" s="122"/>
    </row>
    <row xmlns:x14ac="http://schemas.microsoft.com/office/spreadsheetml/2009/9/ac" r="48" s="3" customFormat="true" x14ac:dyDescent="0.25">
      <c r="A48" s="418"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c r="IR48" s="122"/>
    </row>
    <row xmlns:x14ac="http://schemas.microsoft.com/office/spreadsheetml/2009/9/ac" r="49" s="3" customFormat="true" x14ac:dyDescent="0.25">
      <c r="A49" s="418"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c r="IR49" s="122"/>
    </row>
    <row xmlns:x14ac="http://schemas.microsoft.com/office/spreadsheetml/2009/9/ac" r="50" s="3" customFormat="true" x14ac:dyDescent="0.25">
      <c r="A50" s="418"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c r="IR50" s="122"/>
    </row>
    <row xmlns:x14ac="http://schemas.microsoft.com/office/spreadsheetml/2009/9/ac" r="51" s="3" customFormat="true" x14ac:dyDescent="0.25">
      <c r="A51" s="418"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c r="IR51" s="122"/>
    </row>
    <row xmlns:x14ac="http://schemas.microsoft.com/office/spreadsheetml/2009/9/ac" r="52" s="3" customFormat="true" x14ac:dyDescent="0.25">
      <c r="A52" s="418"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c r="IR52" s="122"/>
    </row>
    <row xmlns:x14ac="http://schemas.microsoft.com/office/spreadsheetml/2009/9/ac" r="53" s="3" customFormat="true" x14ac:dyDescent="0.25">
      <c r="A53" s="418"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c r="IR53" s="122"/>
    </row>
    <row xmlns:x14ac="http://schemas.microsoft.com/office/spreadsheetml/2009/9/ac" r="54" s="3" customFormat="true" x14ac:dyDescent="0.25">
      <c r="A54" s="418"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c r="IR54" s="122"/>
    </row>
    <row xmlns:x14ac="http://schemas.microsoft.com/office/spreadsheetml/2009/9/ac" r="55" s="3" customFormat="true" x14ac:dyDescent="0.25">
      <c r="A55" s="418"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c r="IR55" s="122"/>
    </row>
    <row xmlns:x14ac="http://schemas.microsoft.com/office/spreadsheetml/2009/9/ac" r="56" s="3" customFormat="true" x14ac:dyDescent="0.25">
      <c r="A56" s="418"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c r="IR56" s="122"/>
    </row>
    <row xmlns:x14ac="http://schemas.microsoft.com/office/spreadsheetml/2009/9/ac" r="57" s="3" customFormat="true" x14ac:dyDescent="0.25">
      <c r="A57" s="418"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c r="IR57" s="122"/>
    </row>
    <row xmlns:x14ac="http://schemas.microsoft.com/office/spreadsheetml/2009/9/ac" r="58" s="3" customFormat="true" x14ac:dyDescent="0.25">
      <c r="A58" s="418"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c r="IR58" s="122"/>
    </row>
    <row xmlns:x14ac="http://schemas.microsoft.com/office/spreadsheetml/2009/9/ac" r="59" s="3" customFormat="true" x14ac:dyDescent="0.25">
      <c r="A59" s="418"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c r="IR59" s="122"/>
    </row>
    <row xmlns:x14ac="http://schemas.microsoft.com/office/spreadsheetml/2009/9/ac" r="60" s="3" customFormat="true" x14ac:dyDescent="0.25">
      <c r="A60" s="418"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c r="IR60" s="122"/>
    </row>
    <row xmlns:x14ac="http://schemas.microsoft.com/office/spreadsheetml/2009/9/ac" r="61" s="3" customFormat="true" x14ac:dyDescent="0.25">
      <c r="A61" s="418"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c r="IR61" s="122"/>
    </row>
    <row xmlns:x14ac="http://schemas.microsoft.com/office/spreadsheetml/2009/9/ac" r="62" s="3" customFormat="true" x14ac:dyDescent="0.25">
      <c r="A62" s="418"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c r="IR62" s="122"/>
    </row>
    <row xmlns:x14ac="http://schemas.microsoft.com/office/spreadsheetml/2009/9/ac" r="63" s="3" customFormat="true" x14ac:dyDescent="0.25">
      <c r="A63" s="418"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c r="IR63" s="122"/>
    </row>
    <row xmlns:x14ac="http://schemas.microsoft.com/office/spreadsheetml/2009/9/ac" r="64" s="3" customFormat="true" x14ac:dyDescent="0.25">
      <c r="A64" s="418"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c r="IR64" s="122"/>
    </row>
    <row xmlns:x14ac="http://schemas.microsoft.com/office/spreadsheetml/2009/9/ac" r="65" s="3" customFormat="true" x14ac:dyDescent="0.25">
      <c r="A65" s="418"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c r="IR65" s="122"/>
    </row>
    <row xmlns:x14ac="http://schemas.microsoft.com/office/spreadsheetml/2009/9/ac" r="66" s="3" customFormat="true" x14ac:dyDescent="0.25">
      <c r="A66" s="418"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c r="IR66" s="122"/>
    </row>
    <row xmlns:x14ac="http://schemas.microsoft.com/office/spreadsheetml/2009/9/ac" r="67" s="3" customFormat="true" x14ac:dyDescent="0.25">
      <c r="A67" s="418"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c r="IR67" s="122"/>
    </row>
    <row xmlns:x14ac="http://schemas.microsoft.com/office/spreadsheetml/2009/9/ac" r="68" s="3" customFormat="true" x14ac:dyDescent="0.25">
      <c r="A68" s="418"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c r="IR68" s="122"/>
    </row>
    <row xmlns:x14ac="http://schemas.microsoft.com/office/spreadsheetml/2009/9/ac" r="69" s="3" customFormat="true" x14ac:dyDescent="0.25">
      <c r="A69" s="418"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c r="IR69" s="122"/>
    </row>
    <row xmlns:x14ac="http://schemas.microsoft.com/office/spreadsheetml/2009/9/ac" r="70" s="3" customFormat="true" x14ac:dyDescent="0.25">
      <c r="A70" s="418"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c r="IR70" s="122"/>
    </row>
    <row xmlns:x14ac="http://schemas.microsoft.com/office/spreadsheetml/2009/9/ac" r="71" s="3" customFormat="true" x14ac:dyDescent="0.25">
      <c r="A71" s="418"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c r="IR71" s="122"/>
    </row>
    <row xmlns:x14ac="http://schemas.microsoft.com/office/spreadsheetml/2009/9/ac" r="72" s="3" customFormat="true" x14ac:dyDescent="0.25">
      <c r="A72" s="418"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c r="IR72" s="122"/>
    </row>
    <row xmlns:x14ac="http://schemas.microsoft.com/office/spreadsheetml/2009/9/ac" r="73" s="3" customFormat="true" x14ac:dyDescent="0.25">
      <c r="A73" s="418"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c r="IR73" s="122"/>
    </row>
    <row xmlns:x14ac="http://schemas.microsoft.com/office/spreadsheetml/2009/9/ac" r="74" s="3" customFormat="true" x14ac:dyDescent="0.25">
      <c r="A74" s="418"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c r="IR74" s="122"/>
    </row>
    <row xmlns:x14ac="http://schemas.microsoft.com/office/spreadsheetml/2009/9/ac" r="75" s="3" customFormat="true" x14ac:dyDescent="0.25">
      <c r="A75" s="418"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c r="IR75" s="122"/>
    </row>
    <row xmlns:x14ac="http://schemas.microsoft.com/office/spreadsheetml/2009/9/ac" r="76" s="3" customFormat="true" x14ac:dyDescent="0.25">
      <c r="A76" s="418"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c r="IR76" s="122"/>
    </row>
    <row xmlns:x14ac="http://schemas.microsoft.com/office/spreadsheetml/2009/9/ac" r="77" s="3" customFormat="true" x14ac:dyDescent="0.25">
      <c r="A77" s="418"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c r="IR77" s="122"/>
    </row>
    <row xmlns:x14ac="http://schemas.microsoft.com/office/spreadsheetml/2009/9/ac" r="78" s="3" customFormat="true" x14ac:dyDescent="0.25">
      <c r="A78" s="418"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c r="IR78" s="122"/>
    </row>
    <row xmlns:x14ac="http://schemas.microsoft.com/office/spreadsheetml/2009/9/ac" r="79" s="3" customFormat="true" x14ac:dyDescent="0.25">
      <c r="A79" s="418"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c r="IR79" s="122"/>
    </row>
    <row xmlns:x14ac="http://schemas.microsoft.com/office/spreadsheetml/2009/9/ac" r="80" s="3" customFormat="true" x14ac:dyDescent="0.25">
      <c r="A80" s="418"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c r="IR80" s="122"/>
    </row>
    <row xmlns:x14ac="http://schemas.microsoft.com/office/spreadsheetml/2009/9/ac" r="81" s="3" customFormat="true" x14ac:dyDescent="0.25">
      <c r="A81" s="418"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c r="IR81" s="122"/>
    </row>
    <row xmlns:x14ac="http://schemas.microsoft.com/office/spreadsheetml/2009/9/ac" r="82" s="3" customFormat="true" x14ac:dyDescent="0.25">
      <c r="A82" s="418"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c r="IR82" s="122"/>
    </row>
    <row xmlns:x14ac="http://schemas.microsoft.com/office/spreadsheetml/2009/9/ac" r="83" s="3" customFormat="true" x14ac:dyDescent="0.25">
      <c r="A83" s="418"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c r="IR83" s="122"/>
    </row>
    <row xmlns:x14ac="http://schemas.microsoft.com/office/spreadsheetml/2009/9/ac" r="84" s="3" customFormat="true" x14ac:dyDescent="0.25">
      <c r="A84" s="418"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c r="IR84" s="122"/>
    </row>
    <row xmlns:x14ac="http://schemas.microsoft.com/office/spreadsheetml/2009/9/ac" r="85" s="3" customFormat="true" x14ac:dyDescent="0.25">
      <c r="A85" s="418"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c r="IR85" s="122"/>
    </row>
    <row xmlns:x14ac="http://schemas.microsoft.com/office/spreadsheetml/2009/9/ac" r="86" s="3" customFormat="true" x14ac:dyDescent="0.25">
      <c r="A86" s="418"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c r="IR86" s="122"/>
    </row>
    <row xmlns:x14ac="http://schemas.microsoft.com/office/spreadsheetml/2009/9/ac" r="87" s="3" customFormat="true" x14ac:dyDescent="0.25">
      <c r="A87" s="418"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c r="IR87" s="122"/>
    </row>
    <row xmlns:x14ac="http://schemas.microsoft.com/office/spreadsheetml/2009/9/ac" r="88" s="3" customFormat="true" x14ac:dyDescent="0.25">
      <c r="A88" s="418"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c r="IR88" s="122"/>
    </row>
    <row xmlns:x14ac="http://schemas.microsoft.com/office/spreadsheetml/2009/9/ac" r="89" s="3" customFormat="true" x14ac:dyDescent="0.25">
      <c r="A89" s="418"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c r="IR89" s="122"/>
    </row>
    <row xmlns:x14ac="http://schemas.microsoft.com/office/spreadsheetml/2009/9/ac" r="90" s="3" customFormat="true" x14ac:dyDescent="0.25">
      <c r="A90" s="418"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c r="IR90" s="122"/>
    </row>
    <row xmlns:x14ac="http://schemas.microsoft.com/office/spreadsheetml/2009/9/ac" r="91" s="3" customFormat="true" x14ac:dyDescent="0.25">
      <c r="A91" s="418"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c r="IR91" s="122"/>
    </row>
    <row xmlns:x14ac="http://schemas.microsoft.com/office/spreadsheetml/2009/9/ac" r="92" s="3" customFormat="true" x14ac:dyDescent="0.25">
      <c r="A92" s="418"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c r="IR92" s="122"/>
    </row>
    <row xmlns:x14ac="http://schemas.microsoft.com/office/spreadsheetml/2009/9/ac" r="93" s="3" customFormat="true" x14ac:dyDescent="0.25">
      <c r="A93" s="418"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c r="IR93" s="122"/>
    </row>
    <row xmlns:x14ac="http://schemas.microsoft.com/office/spreadsheetml/2009/9/ac" r="94" s="3" customFormat="true" x14ac:dyDescent="0.25">
      <c r="A94" s="418"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c r="IR94" s="122"/>
    </row>
    <row xmlns:x14ac="http://schemas.microsoft.com/office/spreadsheetml/2009/9/ac" r="95" s="3" customFormat="true" x14ac:dyDescent="0.25">
      <c r="A95" s="418"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c r="IR95" s="122"/>
    </row>
    <row xmlns:x14ac="http://schemas.microsoft.com/office/spreadsheetml/2009/9/ac" r="96" s="3" customFormat="true" x14ac:dyDescent="0.25">
      <c r="A96" s="418"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c r="IR96" s="122"/>
    </row>
    <row xmlns:x14ac="http://schemas.microsoft.com/office/spreadsheetml/2009/9/ac" r="97" s="3" customFormat="true" x14ac:dyDescent="0.25">
      <c r="A97" s="418"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c r="IR97" s="122"/>
    </row>
    <row xmlns:x14ac="http://schemas.microsoft.com/office/spreadsheetml/2009/9/ac" r="98" s="3" customFormat="true" x14ac:dyDescent="0.25">
      <c r="A98" s="418"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c r="IR98" s="122"/>
    </row>
    <row xmlns:x14ac="http://schemas.microsoft.com/office/spreadsheetml/2009/9/ac" r="99" s="3" customFormat="true" x14ac:dyDescent="0.25">
      <c r="A99" s="418"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c r="IR99" s="122"/>
    </row>
    <row xmlns:x14ac="http://schemas.microsoft.com/office/spreadsheetml/2009/9/ac" r="100" s="3" customFormat="true" x14ac:dyDescent="0.25">
      <c r="A100" s="418"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c r="IR100" s="122"/>
    </row>
    <row xmlns:x14ac="http://schemas.microsoft.com/office/spreadsheetml/2009/9/ac" r="101" s="3" customFormat="true" x14ac:dyDescent="0.25">
      <c r="A101" s="418"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c r="IR101" s="122"/>
    </row>
    <row xmlns:x14ac="http://schemas.microsoft.com/office/spreadsheetml/2009/9/ac" r="102" s="3" customFormat="true" x14ac:dyDescent="0.25">
      <c r="A102" s="418"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c r="IR102" s="122"/>
    </row>
    <row xmlns:x14ac="http://schemas.microsoft.com/office/spreadsheetml/2009/9/ac" r="103" s="3" customFormat="true" x14ac:dyDescent="0.25">
      <c r="A103" s="418"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c r="IR103" s="122"/>
    </row>
    <row xmlns:x14ac="http://schemas.microsoft.com/office/spreadsheetml/2009/9/ac" r="104" s="3" customFormat="true" x14ac:dyDescent="0.25">
      <c r="A104" s="418"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c r="IR104" s="122"/>
    </row>
    <row xmlns:x14ac="http://schemas.microsoft.com/office/spreadsheetml/2009/9/ac" r="105" s="3" customFormat="true" x14ac:dyDescent="0.25">
      <c r="A105" s="418"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c r="IR105" s="122"/>
    </row>
    <row xmlns:x14ac="http://schemas.microsoft.com/office/spreadsheetml/2009/9/ac" r="106" s="3" customFormat="true" x14ac:dyDescent="0.25">
      <c r="A106" s="418"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c r="IR106" s="122"/>
    </row>
    <row xmlns:x14ac="http://schemas.microsoft.com/office/spreadsheetml/2009/9/ac" r="107" s="3" customFormat="true" x14ac:dyDescent="0.25">
      <c r="A107" s="418"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c r="IR107" s="122"/>
    </row>
    <row xmlns:x14ac="http://schemas.microsoft.com/office/spreadsheetml/2009/9/ac" r="108" s="3" customFormat="true" x14ac:dyDescent="0.25">
      <c r="A108" s="418"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c r="IR108" s="122"/>
    </row>
    <row xmlns:x14ac="http://schemas.microsoft.com/office/spreadsheetml/2009/9/ac" r="109" s="3" customFormat="true" x14ac:dyDescent="0.25">
      <c r="A109" s="418"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c r="IR109" s="122"/>
    </row>
    <row xmlns:x14ac="http://schemas.microsoft.com/office/spreadsheetml/2009/9/ac" r="110" s="3" customFormat="true" x14ac:dyDescent="0.25">
      <c r="A110" s="418"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c r="IR110" s="122"/>
    </row>
    <row xmlns:x14ac="http://schemas.microsoft.com/office/spreadsheetml/2009/9/ac" r="111" s="3" customFormat="true" x14ac:dyDescent="0.25">
      <c r="A111" s="418"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c r="IR111" s="122"/>
    </row>
    <row xmlns:x14ac="http://schemas.microsoft.com/office/spreadsheetml/2009/9/ac" r="112" s="3" customFormat="true" x14ac:dyDescent="0.25">
      <c r="A112" s="418"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c r="IR112" s="122"/>
    </row>
    <row xmlns:x14ac="http://schemas.microsoft.com/office/spreadsheetml/2009/9/ac" r="113" s="3" customFormat="true" x14ac:dyDescent="0.25">
      <c r="A113" s="418"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c r="IR113" s="122"/>
    </row>
    <row xmlns:x14ac="http://schemas.microsoft.com/office/spreadsheetml/2009/9/ac" r="114" s="3" customFormat="true" x14ac:dyDescent="0.25">
      <c r="A114" s="418"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c r="IR114" s="122"/>
    </row>
    <row xmlns:x14ac="http://schemas.microsoft.com/office/spreadsheetml/2009/9/ac" r="115" s="3" customFormat="true" x14ac:dyDescent="0.25">
      <c r="A115" s="418"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c r="IR115" s="122"/>
    </row>
    <row xmlns:x14ac="http://schemas.microsoft.com/office/spreadsheetml/2009/9/ac" r="116" s="3" customFormat="true" x14ac:dyDescent="0.25">
      <c r="A116" s="418"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c r="IR116" s="122"/>
    </row>
    <row xmlns:x14ac="http://schemas.microsoft.com/office/spreadsheetml/2009/9/ac" r="117" s="3" customFormat="true" x14ac:dyDescent="0.25">
      <c r="A117" s="418"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c r="IR117" s="122"/>
    </row>
    <row xmlns:x14ac="http://schemas.microsoft.com/office/spreadsheetml/2009/9/ac" r="118" s="3" customFormat="true" x14ac:dyDescent="0.25">
      <c r="A118" s="418"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c r="IR118" s="122"/>
    </row>
    <row xmlns:x14ac="http://schemas.microsoft.com/office/spreadsheetml/2009/9/ac" r="119" s="3" customFormat="true" x14ac:dyDescent="0.25">
      <c r="A119" s="418"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c r="IR119" s="122"/>
    </row>
    <row xmlns:x14ac="http://schemas.microsoft.com/office/spreadsheetml/2009/9/ac" r="120" s="3" customFormat="true" x14ac:dyDescent="0.25">
      <c r="A120" s="418"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c r="IR120" s="122"/>
    </row>
    <row xmlns:x14ac="http://schemas.microsoft.com/office/spreadsheetml/2009/9/ac" r="121" s="3" customFormat="true" x14ac:dyDescent="0.25">
      <c r="A121" s="418"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c r="IR121" s="122"/>
    </row>
    <row xmlns:x14ac="http://schemas.microsoft.com/office/spreadsheetml/2009/9/ac" r="122" s="3" customFormat="true" x14ac:dyDescent="0.25">
      <c r="A122" s="418"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c r="IR122" s="122"/>
    </row>
    <row xmlns:x14ac="http://schemas.microsoft.com/office/spreadsheetml/2009/9/ac" r="123" s="3" customFormat="true" x14ac:dyDescent="0.25">
      <c r="A123" s="418"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c r="IR123" s="122"/>
    </row>
    <row xmlns:x14ac="http://schemas.microsoft.com/office/spreadsheetml/2009/9/ac" r="124" s="3" customFormat="true" x14ac:dyDescent="0.25">
      <c r="A124" s="418"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c r="IR124" s="122"/>
    </row>
    <row xmlns:x14ac="http://schemas.microsoft.com/office/spreadsheetml/2009/9/ac" r="125" s="3" customFormat="true" x14ac:dyDescent="0.25">
      <c r="A125" s="418"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c r="IR125" s="122"/>
    </row>
    <row xmlns:x14ac="http://schemas.microsoft.com/office/spreadsheetml/2009/9/ac" r="126" s="3" customFormat="true" x14ac:dyDescent="0.25">
      <c r="A126" s="418"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c r="IR126" s="122"/>
    </row>
    <row xmlns:x14ac="http://schemas.microsoft.com/office/spreadsheetml/2009/9/ac" r="127" s="3" customFormat="true" x14ac:dyDescent="0.25">
      <c r="A127" s="418"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c r="IR127" s="122"/>
    </row>
    <row xmlns:x14ac="http://schemas.microsoft.com/office/spreadsheetml/2009/9/ac" r="128" s="3" customFormat="true" x14ac:dyDescent="0.25">
      <c r="A128" s="418"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c r="IR128" s="122"/>
    </row>
    <row xmlns:x14ac="http://schemas.microsoft.com/office/spreadsheetml/2009/9/ac" r="129" s="3" customFormat="true" x14ac:dyDescent="0.25">
      <c r="A129" s="418"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c r="IR129" s="122"/>
    </row>
    <row xmlns:x14ac="http://schemas.microsoft.com/office/spreadsheetml/2009/9/ac" r="130" s="3" customFormat="true" x14ac:dyDescent="0.25">
      <c r="A130" s="418"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c r="IR130" s="122"/>
    </row>
    <row xmlns:x14ac="http://schemas.microsoft.com/office/spreadsheetml/2009/9/ac" r="131" s="3" customFormat="true" x14ac:dyDescent="0.25">
      <c r="A131" s="418"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c r="IR131" s="122"/>
    </row>
    <row xmlns:x14ac="http://schemas.microsoft.com/office/spreadsheetml/2009/9/ac" r="132" s="3" customFormat="true" x14ac:dyDescent="0.25">
      <c r="A132" s="418"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c r="IR132" s="122"/>
    </row>
    <row xmlns:x14ac="http://schemas.microsoft.com/office/spreadsheetml/2009/9/ac" r="133" s="3" customFormat="true" x14ac:dyDescent="0.25">
      <c r="A133" s="418"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c r="IR133" s="122"/>
    </row>
    <row xmlns:x14ac="http://schemas.microsoft.com/office/spreadsheetml/2009/9/ac" r="134" s="3" customFormat="true" x14ac:dyDescent="0.25">
      <c r="A134" s="418"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c r="IR134" s="122"/>
    </row>
    <row xmlns:x14ac="http://schemas.microsoft.com/office/spreadsheetml/2009/9/ac" r="135" s="3" customFormat="true" x14ac:dyDescent="0.25">
      <c r="A135" s="418"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c r="IR135" s="122"/>
    </row>
    <row xmlns:x14ac="http://schemas.microsoft.com/office/spreadsheetml/2009/9/ac" r="136" s="3" customFormat="true" x14ac:dyDescent="0.25">
      <c r="A136" s="418"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c r="IR136" s="122"/>
    </row>
    <row xmlns:x14ac="http://schemas.microsoft.com/office/spreadsheetml/2009/9/ac" r="137" s="3" customFormat="true" x14ac:dyDescent="0.25">
      <c r="A137" s="418"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c r="IR137" s="122"/>
    </row>
    <row xmlns:x14ac="http://schemas.microsoft.com/office/spreadsheetml/2009/9/ac" r="138" s="3" customFormat="true" x14ac:dyDescent="0.25">
      <c r="A138" s="418"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c r="IR138" s="122"/>
    </row>
    <row xmlns:x14ac="http://schemas.microsoft.com/office/spreadsheetml/2009/9/ac" r="139" s="3" customFormat="true" x14ac:dyDescent="0.25">
      <c r="A139" s="418"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c r="IR139" s="122"/>
    </row>
    <row xmlns:x14ac="http://schemas.microsoft.com/office/spreadsheetml/2009/9/ac" r="140" s="3" customFormat="true" x14ac:dyDescent="0.25">
      <c r="A140" s="418"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c r="IR140" s="122"/>
    </row>
    <row xmlns:x14ac="http://schemas.microsoft.com/office/spreadsheetml/2009/9/ac" r="141" s="3" customFormat="true" x14ac:dyDescent="0.25">
      <c r="A141" s="418"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c r="IR141" s="122"/>
    </row>
    <row xmlns:x14ac="http://schemas.microsoft.com/office/spreadsheetml/2009/9/ac" r="142" s="3" customFormat="true" x14ac:dyDescent="0.25">
      <c r="A142" s="418"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c r="IR142" s="122"/>
    </row>
    <row xmlns:x14ac="http://schemas.microsoft.com/office/spreadsheetml/2009/9/ac" r="143" s="3" customFormat="true" x14ac:dyDescent="0.25">
      <c r="A143" s="418"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c r="IR143" s="122"/>
    </row>
    <row xmlns:x14ac="http://schemas.microsoft.com/office/spreadsheetml/2009/9/ac" r="144" s="3" customFormat="true" x14ac:dyDescent="0.25">
      <c r="A144" s="418"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c r="IR144" s="122"/>
    </row>
    <row xmlns:x14ac="http://schemas.microsoft.com/office/spreadsheetml/2009/9/ac" r="145" s="3" customFormat="true" x14ac:dyDescent="0.25">
      <c r="A145" s="418"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c r="IR145" s="122"/>
    </row>
    <row xmlns:x14ac="http://schemas.microsoft.com/office/spreadsheetml/2009/9/ac" r="146" s="3" customFormat="true" x14ac:dyDescent="0.25">
      <c r="A146" s="418"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c r="IR146" s="122"/>
    </row>
    <row xmlns:x14ac="http://schemas.microsoft.com/office/spreadsheetml/2009/9/ac" r="147" s="3" customFormat="true" x14ac:dyDescent="0.25">
      <c r="A147" s="418"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c r="IR147" s="122"/>
    </row>
    <row xmlns:x14ac="http://schemas.microsoft.com/office/spreadsheetml/2009/9/ac" r="148" s="3" customFormat="true" x14ac:dyDescent="0.25">
      <c r="A148" s="418"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c r="IR148" s="122"/>
    </row>
    <row xmlns:x14ac="http://schemas.microsoft.com/office/spreadsheetml/2009/9/ac" r="149" s="3" customFormat="true" x14ac:dyDescent="0.25">
      <c r="A149" s="418"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c r="IR149" s="122"/>
    </row>
    <row xmlns:x14ac="http://schemas.microsoft.com/office/spreadsheetml/2009/9/ac" r="150" s="3" customFormat="true" x14ac:dyDescent="0.25">
      <c r="A150" s="418"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c r="IR150" s="122"/>
    </row>
    <row xmlns:x14ac="http://schemas.microsoft.com/office/spreadsheetml/2009/9/ac" r="151" s="3" customFormat="true" x14ac:dyDescent="0.25">
      <c r="A151" s="418"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c r="IR151" s="122"/>
    </row>
    <row xmlns:x14ac="http://schemas.microsoft.com/office/spreadsheetml/2009/9/ac" r="152" s="3" customFormat="true" x14ac:dyDescent="0.25">
      <c r="A152" s="414"/>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c r="IR152" s="122"/>
    </row>
    <row xmlns:x14ac="http://schemas.microsoft.com/office/spreadsheetml/2009/9/ac" r="153" s="3" customFormat="true" x14ac:dyDescent="0.25">
      <c r="A153" s="414"/>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c r="IR153" s="122"/>
    </row>
    <row xmlns:x14ac="http://schemas.microsoft.com/office/spreadsheetml/2009/9/ac" r="154" s="3" customFormat="true" x14ac:dyDescent="0.25">
      <c r="A154" s="414"/>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c r="IR154" s="122"/>
    </row>
    <row xmlns:x14ac="http://schemas.microsoft.com/office/spreadsheetml/2009/9/ac" r="155" s="3" customFormat="true" x14ac:dyDescent="0.25">
      <c r="A155" s="414"/>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c r="IR155" s="122"/>
    </row>
    <row xmlns:x14ac="http://schemas.microsoft.com/office/spreadsheetml/2009/9/ac" r="156" s="3" customFormat="true" x14ac:dyDescent="0.25">
      <c r="A156" s="414"/>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c r="IR156" s="122"/>
    </row>
    <row xmlns:x14ac="http://schemas.microsoft.com/office/spreadsheetml/2009/9/ac" r="157" s="3" customFormat="true" x14ac:dyDescent="0.25">
      <c r="A157" s="414"/>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c r="IR157" s="122"/>
    </row>
    <row xmlns:x14ac="http://schemas.microsoft.com/office/spreadsheetml/2009/9/ac" r="158" s="3" customFormat="true" x14ac:dyDescent="0.25">
      <c r="A158" s="414"/>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c r="IR158" s="122"/>
    </row>
    <row xmlns:x14ac="http://schemas.microsoft.com/office/spreadsheetml/2009/9/ac" r="159" s="3" customFormat="true" x14ac:dyDescent="0.25">
      <c r="A159" s="414"/>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c r="IR159" s="122"/>
    </row>
    <row xmlns:x14ac="http://schemas.microsoft.com/office/spreadsheetml/2009/9/ac" r="160" s="3" customFormat="true" x14ac:dyDescent="0.25">
      <c r="A160" s="414"/>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c r="IR160" s="122"/>
    </row>
    <row xmlns:x14ac="http://schemas.microsoft.com/office/spreadsheetml/2009/9/ac" r="161" s="3" customFormat="true" x14ac:dyDescent="0.25">
      <c r="A161" s="414"/>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c r="IR161" s="122"/>
    </row>
    <row xmlns:x14ac="http://schemas.microsoft.com/office/spreadsheetml/2009/9/ac" r="162" s="3" customFormat="true" x14ac:dyDescent="0.25">
      <c r="A162" s="414"/>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c r="IR162" s="122"/>
    </row>
    <row xmlns:x14ac="http://schemas.microsoft.com/office/spreadsheetml/2009/9/ac" r="163" s="3" customFormat="true" x14ac:dyDescent="0.25">
      <c r="A163" s="414"/>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c r="IR163" s="122"/>
    </row>
    <row xmlns:x14ac="http://schemas.microsoft.com/office/spreadsheetml/2009/9/ac" r="164" s="3" customFormat="true" x14ac:dyDescent="0.25">
      <c r="A164" s="414"/>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c r="IR164" s="122"/>
    </row>
    <row xmlns:x14ac="http://schemas.microsoft.com/office/spreadsheetml/2009/9/ac" r="165" s="3" customFormat="true" x14ac:dyDescent="0.25">
      <c r="A165" s="414"/>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c r="IR165" s="122"/>
    </row>
    <row xmlns:x14ac="http://schemas.microsoft.com/office/spreadsheetml/2009/9/ac" r="166" s="3" customFormat="true" x14ac:dyDescent="0.25">
      <c r="A166" s="414"/>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c r="IR166" s="122"/>
    </row>
    <row xmlns:x14ac="http://schemas.microsoft.com/office/spreadsheetml/2009/9/ac" r="167" s="3" customFormat="true" x14ac:dyDescent="0.25">
      <c r="A167" s="414"/>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c r="IR167" s="122"/>
    </row>
    <row xmlns:x14ac="http://schemas.microsoft.com/office/spreadsheetml/2009/9/ac" r="168" s="3" customFormat="true" x14ac:dyDescent="0.25">
      <c r="A168" s="414"/>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c r="IR168" s="122"/>
    </row>
    <row xmlns:x14ac="http://schemas.microsoft.com/office/spreadsheetml/2009/9/ac" r="169" s="3" customFormat="true" x14ac:dyDescent="0.25">
      <c r="A169" s="414"/>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c r="IR169" s="122"/>
    </row>
    <row xmlns:x14ac="http://schemas.microsoft.com/office/spreadsheetml/2009/9/ac" r="170" s="3" customFormat="true" x14ac:dyDescent="0.25">
      <c r="A170" s="414"/>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c r="IR170" s="122"/>
    </row>
    <row xmlns:x14ac="http://schemas.microsoft.com/office/spreadsheetml/2009/9/ac" r="171" s="3" customFormat="true" x14ac:dyDescent="0.25">
      <c r="A171" s="414"/>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c r="IR171" s="122"/>
    </row>
    <row xmlns:x14ac="http://schemas.microsoft.com/office/spreadsheetml/2009/9/ac" r="172" s="3" customFormat="true" x14ac:dyDescent="0.25">
      <c r="A172" s="414"/>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c r="IR172" s="122"/>
    </row>
    <row xmlns:x14ac="http://schemas.microsoft.com/office/spreadsheetml/2009/9/ac" r="173" s="3" customFormat="true" x14ac:dyDescent="0.25">
      <c r="A173" s="414"/>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c r="IR173" s="122"/>
    </row>
    <row xmlns:x14ac="http://schemas.microsoft.com/office/spreadsheetml/2009/9/ac" r="174" s="3" customFormat="true" x14ac:dyDescent="0.25">
      <c r="A174" s="414"/>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c r="IR174" s="122"/>
    </row>
    <row xmlns:x14ac="http://schemas.microsoft.com/office/spreadsheetml/2009/9/ac" r="175" s="3" customFormat="true" x14ac:dyDescent="0.25">
      <c r="A175" s="414"/>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c r="IR175" s="122"/>
    </row>
    <row xmlns:x14ac="http://schemas.microsoft.com/office/spreadsheetml/2009/9/ac" r="176" s="3" customFormat="true" x14ac:dyDescent="0.25">
      <c r="A176" s="414"/>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c r="IR176" s="122"/>
    </row>
    <row xmlns:x14ac="http://schemas.microsoft.com/office/spreadsheetml/2009/9/ac" r="177" s="3" customFormat="true" x14ac:dyDescent="0.25">
      <c r="A177" s="414"/>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c r="IR177" s="122"/>
    </row>
    <row xmlns:x14ac="http://schemas.microsoft.com/office/spreadsheetml/2009/9/ac" r="178" s="3" customFormat="true" x14ac:dyDescent="0.25">
      <c r="A178" s="414"/>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c r="IR178" s="122"/>
    </row>
    <row xmlns:x14ac="http://schemas.microsoft.com/office/spreadsheetml/2009/9/ac" r="179" s="3" customFormat="true" x14ac:dyDescent="0.25">
      <c r="A179" s="414"/>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c r="IR179" s="122"/>
    </row>
    <row xmlns:x14ac="http://schemas.microsoft.com/office/spreadsheetml/2009/9/ac" r="180" s="3" customFormat="true" x14ac:dyDescent="0.25">
      <c r="A180" s="414"/>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c r="IR180" s="122"/>
    </row>
    <row xmlns:x14ac="http://schemas.microsoft.com/office/spreadsheetml/2009/9/ac" r="181" s="3" customFormat="true" x14ac:dyDescent="0.25">
      <c r="A181" s="414"/>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c r="IR181" s="122"/>
    </row>
    <row xmlns:x14ac="http://schemas.microsoft.com/office/spreadsheetml/2009/9/ac" r="182" s="3" customFormat="true" x14ac:dyDescent="0.25">
      <c r="A182" s="414"/>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c r="IR182" s="122"/>
    </row>
    <row xmlns:x14ac="http://schemas.microsoft.com/office/spreadsheetml/2009/9/ac" r="183" s="3" customFormat="true" x14ac:dyDescent="0.25">
      <c r="A183" s="414"/>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c r="IR183" s="122"/>
    </row>
    <row xmlns:x14ac="http://schemas.microsoft.com/office/spreadsheetml/2009/9/ac" r="184" s="3" customFormat="true" x14ac:dyDescent="0.25">
      <c r="A184" s="414"/>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c r="IR184" s="122"/>
    </row>
    <row xmlns:x14ac="http://schemas.microsoft.com/office/spreadsheetml/2009/9/ac" r="185" s="3" customFormat="true" x14ac:dyDescent="0.25">
      <c r="A185" s="414"/>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c r="IR185" s="122"/>
    </row>
    <row xmlns:x14ac="http://schemas.microsoft.com/office/spreadsheetml/2009/9/ac" r="186" s="3" customFormat="true" x14ac:dyDescent="0.25">
      <c r="A186" s="414"/>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c r="IR186" s="122"/>
    </row>
    <row xmlns:x14ac="http://schemas.microsoft.com/office/spreadsheetml/2009/9/ac" r="187" s="3" customFormat="true" x14ac:dyDescent="0.25">
      <c r="A187" s="414"/>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c r="IR187" s="122"/>
    </row>
    <row xmlns:x14ac="http://schemas.microsoft.com/office/spreadsheetml/2009/9/ac" r="188" s="3" customFormat="true" x14ac:dyDescent="0.25">
      <c r="A188" s="414"/>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c r="IR188" s="122"/>
    </row>
    <row xmlns:x14ac="http://schemas.microsoft.com/office/spreadsheetml/2009/9/ac" r="189" s="3" customFormat="true" x14ac:dyDescent="0.25">
      <c r="A189" s="414"/>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c r="IR189" s="122"/>
    </row>
    <row xmlns:x14ac="http://schemas.microsoft.com/office/spreadsheetml/2009/9/ac" r="190" s="3" customFormat="true" x14ac:dyDescent="0.25">
      <c r="A190" s="414"/>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c r="IR190" s="122"/>
    </row>
    <row xmlns:x14ac="http://schemas.microsoft.com/office/spreadsheetml/2009/9/ac" r="191" s="3" customFormat="true" x14ac:dyDescent="0.25">
      <c r="A191" s="414"/>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c r="IR191" s="122"/>
    </row>
    <row xmlns:x14ac="http://schemas.microsoft.com/office/spreadsheetml/2009/9/ac" r="192" s="3" customFormat="true" x14ac:dyDescent="0.25">
      <c r="A192" s="414"/>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c r="IR192" s="122"/>
    </row>
    <row xmlns:x14ac="http://schemas.microsoft.com/office/spreadsheetml/2009/9/ac" r="193" s="3" customFormat="true" x14ac:dyDescent="0.25">
      <c r="A193" s="414"/>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c r="IR193" s="122"/>
    </row>
    <row xmlns:x14ac="http://schemas.microsoft.com/office/spreadsheetml/2009/9/ac" r="194" s="3" customFormat="true" x14ac:dyDescent="0.25">
      <c r="A194" s="414"/>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c r="IR194" s="122"/>
    </row>
    <row xmlns:x14ac="http://schemas.microsoft.com/office/spreadsheetml/2009/9/ac" r="195" s="3" customFormat="true" x14ac:dyDescent="0.25">
      <c r="A195" s="414"/>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c r="IR195" s="122"/>
    </row>
    <row xmlns:x14ac="http://schemas.microsoft.com/office/spreadsheetml/2009/9/ac" r="196" s="3" customFormat="true" x14ac:dyDescent="0.25">
      <c r="A196" s="414"/>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c r="IR196" s="122"/>
    </row>
    <row xmlns:x14ac="http://schemas.microsoft.com/office/spreadsheetml/2009/9/ac" r="197" s="3" customFormat="true" x14ac:dyDescent="0.25">
      <c r="A197" s="414"/>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c r="IR197" s="122"/>
    </row>
    <row xmlns:x14ac="http://schemas.microsoft.com/office/spreadsheetml/2009/9/ac" r="198" s="3" customFormat="true" x14ac:dyDescent="0.25">
      <c r="A198" s="414"/>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c r="IR198" s="122"/>
    </row>
    <row xmlns:x14ac="http://schemas.microsoft.com/office/spreadsheetml/2009/9/ac" r="199" s="3" customFormat="true" x14ac:dyDescent="0.25">
      <c r="A199" s="414"/>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c r="IR199" s="122"/>
    </row>
    <row xmlns:x14ac="http://schemas.microsoft.com/office/spreadsheetml/2009/9/ac" r="200" s="3" customFormat="true" x14ac:dyDescent="0.25">
      <c r="A200" s="414"/>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c r="IR200" s="122"/>
    </row>
    <row xmlns:x14ac="http://schemas.microsoft.com/office/spreadsheetml/2009/9/ac" r="201" s="3" customFormat="true" x14ac:dyDescent="0.25">
      <c r="A201" s="414"/>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c r="IR201" s="122"/>
    </row>
    <row xmlns:x14ac="http://schemas.microsoft.com/office/spreadsheetml/2009/9/ac" r="202" s="3" customFormat="true" x14ac:dyDescent="0.25">
      <c r="A202" s="414"/>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c r="IR202" s="122"/>
    </row>
    <row xmlns:x14ac="http://schemas.microsoft.com/office/spreadsheetml/2009/9/ac" r="203" s="3" customFormat="true" x14ac:dyDescent="0.25">
      <c r="A203" s="414"/>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c r="IR203" s="122"/>
    </row>
    <row xmlns:x14ac="http://schemas.microsoft.com/office/spreadsheetml/2009/9/ac" r="204" s="3" customFormat="true" x14ac:dyDescent="0.25">
      <c r="A204" s="414"/>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c r="IR204" s="122"/>
    </row>
    <row xmlns:x14ac="http://schemas.microsoft.com/office/spreadsheetml/2009/9/ac" r="205" s="3" customFormat="true" x14ac:dyDescent="0.25">
      <c r="A205" s="414"/>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c r="IR205" s="122"/>
    </row>
    <row xmlns:x14ac="http://schemas.microsoft.com/office/spreadsheetml/2009/9/ac" r="206" s="3" customFormat="true" x14ac:dyDescent="0.25">
      <c r="A206" s="414"/>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c r="IR206" s="122"/>
    </row>
    <row xmlns:x14ac="http://schemas.microsoft.com/office/spreadsheetml/2009/9/ac" r="207" s="3" customFormat="true" x14ac:dyDescent="0.25">
      <c r="A207" s="414"/>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c r="IR207" s="122"/>
    </row>
    <row xmlns:x14ac="http://schemas.microsoft.com/office/spreadsheetml/2009/9/ac" r="208" s="3" customFormat="true" x14ac:dyDescent="0.25">
      <c r="A208" s="414"/>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c r="IR208" s="122"/>
    </row>
    <row xmlns:x14ac="http://schemas.microsoft.com/office/spreadsheetml/2009/9/ac" r="209" s="3" customFormat="true" x14ac:dyDescent="0.25">
      <c r="A209" s="414"/>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c r="IR209" s="122"/>
    </row>
    <row xmlns:x14ac="http://schemas.microsoft.com/office/spreadsheetml/2009/9/ac" r="210" s="3" customFormat="true" x14ac:dyDescent="0.25">
      <c r="A210" s="414"/>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c r="IR210" s="122"/>
    </row>
    <row xmlns:x14ac="http://schemas.microsoft.com/office/spreadsheetml/2009/9/ac" r="211" s="3" customFormat="true" x14ac:dyDescent="0.25">
      <c r="A211" s="414"/>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c r="IR211" s="122"/>
    </row>
    <row xmlns:x14ac="http://schemas.microsoft.com/office/spreadsheetml/2009/9/ac" r="212" s="3" customFormat="true" x14ac:dyDescent="0.25">
      <c r="A212" s="414"/>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c r="IR212" s="122"/>
    </row>
    <row xmlns:x14ac="http://schemas.microsoft.com/office/spreadsheetml/2009/9/ac" r="213" s="3" customFormat="true" x14ac:dyDescent="0.25">
      <c r="A213" s="414"/>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c r="IR213" s="122"/>
    </row>
    <row xmlns:x14ac="http://schemas.microsoft.com/office/spreadsheetml/2009/9/ac" r="214" s="3" customFormat="true" x14ac:dyDescent="0.25">
      <c r="A214" s="414"/>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c r="IR214" s="122"/>
    </row>
    <row xmlns:x14ac="http://schemas.microsoft.com/office/spreadsheetml/2009/9/ac" r="215" s="3" customFormat="true" x14ac:dyDescent="0.25">
      <c r="A215" s="414"/>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c r="IR215" s="122"/>
    </row>
    <row xmlns:x14ac="http://schemas.microsoft.com/office/spreadsheetml/2009/9/ac" r="216" s="3" customFormat="true" x14ac:dyDescent="0.25">
      <c r="A216" s="414"/>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c r="IR216" s="122"/>
    </row>
    <row xmlns:x14ac="http://schemas.microsoft.com/office/spreadsheetml/2009/9/ac" r="217" s="3" customFormat="true" x14ac:dyDescent="0.25">
      <c r="A217" s="414"/>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c r="IR217" s="122"/>
    </row>
    <row xmlns:x14ac="http://schemas.microsoft.com/office/spreadsheetml/2009/9/ac" r="218" s="3" customFormat="true" x14ac:dyDescent="0.25">
      <c r="A218" s="414"/>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c r="IR218" s="122"/>
    </row>
    <row xmlns:x14ac="http://schemas.microsoft.com/office/spreadsheetml/2009/9/ac" r="219" s="3" customFormat="true" x14ac:dyDescent="0.25">
      <c r="A219" s="414"/>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c r="IR219" s="122"/>
    </row>
    <row xmlns:x14ac="http://schemas.microsoft.com/office/spreadsheetml/2009/9/ac" r="220" s="3" customFormat="true" x14ac:dyDescent="0.25">
      <c r="A220" s="414"/>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c r="IR220" s="122"/>
    </row>
    <row xmlns:x14ac="http://schemas.microsoft.com/office/spreadsheetml/2009/9/ac" r="221" s="3" customFormat="true" x14ac:dyDescent="0.25">
      <c r="A221" s="414"/>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c r="IR221" s="122"/>
    </row>
    <row xmlns:x14ac="http://schemas.microsoft.com/office/spreadsheetml/2009/9/ac" r="222" s="3" customFormat="true" x14ac:dyDescent="0.25">
      <c r="A222" s="414"/>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c r="IR222" s="122"/>
    </row>
    <row xmlns:x14ac="http://schemas.microsoft.com/office/spreadsheetml/2009/9/ac" r="223" s="3" customFormat="true" x14ac:dyDescent="0.25">
      <c r="A223" s="414"/>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c r="IR223" s="122"/>
    </row>
    <row xmlns:x14ac="http://schemas.microsoft.com/office/spreadsheetml/2009/9/ac" r="224" s="3" customFormat="true" x14ac:dyDescent="0.25">
      <c r="A224" s="414"/>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c r="IR224" s="122"/>
    </row>
    <row xmlns:x14ac="http://schemas.microsoft.com/office/spreadsheetml/2009/9/ac" r="225" s="3" customFormat="true" x14ac:dyDescent="0.25">
      <c r="A225" s="414"/>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c r="IR225" s="122"/>
    </row>
    <row xmlns:x14ac="http://schemas.microsoft.com/office/spreadsheetml/2009/9/ac" r="226" s="3" customFormat="true" x14ac:dyDescent="0.25">
      <c r="A226" s="414"/>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c r="IR226" s="122"/>
    </row>
    <row xmlns:x14ac="http://schemas.microsoft.com/office/spreadsheetml/2009/9/ac" r="227" s="3" customFormat="true" x14ac:dyDescent="0.25">
      <c r="A227" s="414"/>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c r="IR227" s="122"/>
    </row>
    <row xmlns:x14ac="http://schemas.microsoft.com/office/spreadsheetml/2009/9/ac" r="228" s="3" customFormat="true" x14ac:dyDescent="0.25">
      <c r="A228" s="414"/>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c r="IR228" s="122"/>
    </row>
    <row xmlns:x14ac="http://schemas.microsoft.com/office/spreadsheetml/2009/9/ac" r="229" s="3" customFormat="true" x14ac:dyDescent="0.25">
      <c r="A229" s="414"/>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c r="IR229" s="122"/>
    </row>
    <row xmlns:x14ac="http://schemas.microsoft.com/office/spreadsheetml/2009/9/ac" r="230" s="3" customFormat="true" x14ac:dyDescent="0.25">
      <c r="A230" s="414"/>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c r="IR230" s="122"/>
    </row>
    <row xmlns:x14ac="http://schemas.microsoft.com/office/spreadsheetml/2009/9/ac" r="231" s="3" customFormat="true" x14ac:dyDescent="0.25">
      <c r="A231" s="414"/>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c r="IR231" s="122"/>
    </row>
    <row xmlns:x14ac="http://schemas.microsoft.com/office/spreadsheetml/2009/9/ac" r="232" s="3" customFormat="true" x14ac:dyDescent="0.25">
      <c r="A232" s="414"/>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c r="IR232" s="122"/>
    </row>
    <row xmlns:x14ac="http://schemas.microsoft.com/office/spreadsheetml/2009/9/ac" r="233" s="3" customFormat="true" x14ac:dyDescent="0.25">
      <c r="A233" s="414"/>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c r="IR233" s="122"/>
    </row>
    <row xmlns:x14ac="http://schemas.microsoft.com/office/spreadsheetml/2009/9/ac" r="234" s="3" customFormat="true" x14ac:dyDescent="0.25">
      <c r="A234" s="414"/>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c r="IR234" s="122"/>
    </row>
    <row xmlns:x14ac="http://schemas.microsoft.com/office/spreadsheetml/2009/9/ac" r="235" s="3" customFormat="true" x14ac:dyDescent="0.25">
      <c r="A235" s="414"/>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c r="IR235" s="122"/>
    </row>
    <row xmlns:x14ac="http://schemas.microsoft.com/office/spreadsheetml/2009/9/ac" r="236" s="3" customFormat="true" x14ac:dyDescent="0.25">
      <c r="A236" s="414"/>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c r="IR236" s="122"/>
    </row>
    <row xmlns:x14ac="http://schemas.microsoft.com/office/spreadsheetml/2009/9/ac" r="237" s="3" customFormat="true" x14ac:dyDescent="0.25">
      <c r="A237" s="414"/>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c r="IR237" s="122"/>
    </row>
    <row xmlns:x14ac="http://schemas.microsoft.com/office/spreadsheetml/2009/9/ac" r="238" s="3" customFormat="true" x14ac:dyDescent="0.25">
      <c r="A238" s="414"/>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c r="IR238" s="122"/>
    </row>
    <row xmlns:x14ac="http://schemas.microsoft.com/office/spreadsheetml/2009/9/ac" r="239" s="3" customFormat="true" x14ac:dyDescent="0.25">
      <c r="A239" s="414"/>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c r="IR239" s="122"/>
    </row>
    <row xmlns:x14ac="http://schemas.microsoft.com/office/spreadsheetml/2009/9/ac" r="240" s="3" customFormat="true" x14ac:dyDescent="0.25">
      <c r="A240" s="414"/>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c r="IR240" s="122"/>
    </row>
    <row xmlns:x14ac="http://schemas.microsoft.com/office/spreadsheetml/2009/9/ac" r="241" s="3" customFormat="true" x14ac:dyDescent="0.25">
      <c r="A241" s="414"/>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c r="IR241" s="122"/>
    </row>
    <row xmlns:x14ac="http://schemas.microsoft.com/office/spreadsheetml/2009/9/ac" r="242" s="3" customFormat="true" x14ac:dyDescent="0.25">
      <c r="A242" s="414"/>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c r="IR242" s="122"/>
    </row>
    <row xmlns:x14ac="http://schemas.microsoft.com/office/spreadsheetml/2009/9/ac" r="243" s="3" customFormat="true" x14ac:dyDescent="0.25">
      <c r="A243" s="414"/>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c r="IR243" s="122"/>
    </row>
    <row xmlns:x14ac="http://schemas.microsoft.com/office/spreadsheetml/2009/9/ac" r="244" s="3" customFormat="true" x14ac:dyDescent="0.25">
      <c r="A244" s="414"/>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c r="IR244" s="122"/>
    </row>
    <row xmlns:x14ac="http://schemas.microsoft.com/office/spreadsheetml/2009/9/ac" r="245" s="3" customFormat="true" x14ac:dyDescent="0.25">
      <c r="A245" s="414"/>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c r="IR245" s="122"/>
    </row>
    <row xmlns:x14ac="http://schemas.microsoft.com/office/spreadsheetml/2009/9/ac" r="246" s="3" customFormat="true" x14ac:dyDescent="0.25">
      <c r="A246" s="414"/>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c r="IR246" s="122"/>
    </row>
    <row xmlns:x14ac="http://schemas.microsoft.com/office/spreadsheetml/2009/9/ac" r="247" s="3" customFormat="true" x14ac:dyDescent="0.25">
      <c r="A247" s="414"/>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c r="IR247" s="122"/>
    </row>
    <row xmlns:x14ac="http://schemas.microsoft.com/office/spreadsheetml/2009/9/ac" r="248" s="3" customFormat="true" x14ac:dyDescent="0.25">
      <c r="A248" s="414"/>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c r="IR248" s="122"/>
    </row>
    <row xmlns:x14ac="http://schemas.microsoft.com/office/spreadsheetml/2009/9/ac" r="249" s="3" customFormat="true" x14ac:dyDescent="0.25">
      <c r="A249" s="414"/>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c r="IR249" s="122"/>
    </row>
    <row xmlns:x14ac="http://schemas.microsoft.com/office/spreadsheetml/2009/9/ac" r="250" s="3" customFormat="true" x14ac:dyDescent="0.25">
      <c r="A250" s="414"/>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c r="IR250" s="122"/>
    </row>
    <row xmlns:x14ac="http://schemas.microsoft.com/office/spreadsheetml/2009/9/ac" r="251" s="3" customFormat="true" x14ac:dyDescent="0.25">
      <c r="A251" s="414"/>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c r="IR251" s="122"/>
    </row>
    <row xmlns:x14ac="http://schemas.microsoft.com/office/spreadsheetml/2009/9/ac" r="252" s="3" customFormat="true" x14ac:dyDescent="0.25">
      <c r="A252" s="414"/>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c r="IR252" s="122"/>
    </row>
    <row xmlns:x14ac="http://schemas.microsoft.com/office/spreadsheetml/2009/9/ac" r="253" s="3" customFormat="true" x14ac:dyDescent="0.25">
      <c r="A253" s="414"/>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c r="IR253" s="122"/>
    </row>
    <row xmlns:x14ac="http://schemas.microsoft.com/office/spreadsheetml/2009/9/ac" r="254" s="3" customFormat="true" x14ac:dyDescent="0.25">
      <c r="A254" s="414"/>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c r="IR254" s="122"/>
    </row>
    <row xmlns:x14ac="http://schemas.microsoft.com/office/spreadsheetml/2009/9/ac" r="255" s="3" customFormat="true" x14ac:dyDescent="0.25">
      <c r="A255" s="414"/>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c r="IR255" s="122"/>
    </row>
    <row xmlns:x14ac="http://schemas.microsoft.com/office/spreadsheetml/2009/9/ac" r="256" s="3" customFormat="true" x14ac:dyDescent="0.25">
      <c r="A256" s="414"/>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c r="IR256" s="122"/>
    </row>
    <row xmlns:x14ac="http://schemas.microsoft.com/office/spreadsheetml/2009/9/ac" r="257" s="3" customFormat="true" x14ac:dyDescent="0.25">
      <c r="A257" s="414"/>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c r="IR257" s="122"/>
    </row>
    <row xmlns:x14ac="http://schemas.microsoft.com/office/spreadsheetml/2009/9/ac" r="258" s="3" customFormat="true" x14ac:dyDescent="0.25">
      <c r="A258" s="414"/>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c r="IR258" s="122"/>
    </row>
    <row xmlns:x14ac="http://schemas.microsoft.com/office/spreadsheetml/2009/9/ac" r="259" s="3" customFormat="true" x14ac:dyDescent="0.25">
      <c r="A259" s="414"/>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c r="IR259" s="122"/>
    </row>
    <row xmlns:x14ac="http://schemas.microsoft.com/office/spreadsheetml/2009/9/ac" r="260" s="3" customFormat="true" x14ac:dyDescent="0.25">
      <c r="A260" s="414"/>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c r="IR260" s="122"/>
    </row>
    <row xmlns:x14ac="http://schemas.microsoft.com/office/spreadsheetml/2009/9/ac" r="261" s="3" customFormat="true" x14ac:dyDescent="0.25">
      <c r="A261" s="414"/>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c r="IR261" s="122"/>
    </row>
    <row xmlns:x14ac="http://schemas.microsoft.com/office/spreadsheetml/2009/9/ac" r="262" s="3" customFormat="true" x14ac:dyDescent="0.25">
      <c r="A262" s="414"/>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c r="IR262" s="122"/>
    </row>
    <row xmlns:x14ac="http://schemas.microsoft.com/office/spreadsheetml/2009/9/ac" r="263" s="3" customFormat="true" x14ac:dyDescent="0.25">
      <c r="A263" s="414"/>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c r="IR263" s="122"/>
    </row>
    <row xmlns:x14ac="http://schemas.microsoft.com/office/spreadsheetml/2009/9/ac" r="264" s="3" customFormat="true" x14ac:dyDescent="0.25">
      <c r="A264" s="414"/>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c r="IR264" s="122"/>
    </row>
    <row xmlns:x14ac="http://schemas.microsoft.com/office/spreadsheetml/2009/9/ac" r="265" s="3" customFormat="true" x14ac:dyDescent="0.25">
      <c r="A265" s="414"/>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c r="IR265" s="122"/>
    </row>
    <row xmlns:x14ac="http://schemas.microsoft.com/office/spreadsheetml/2009/9/ac" r="266" s="3" customFormat="true" x14ac:dyDescent="0.25">
      <c r="A266" s="414"/>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c r="IR266" s="122"/>
    </row>
    <row xmlns:x14ac="http://schemas.microsoft.com/office/spreadsheetml/2009/9/ac" r="267" s="3" customFormat="true" x14ac:dyDescent="0.25">
      <c r="A267" s="414"/>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c r="IR267" s="122"/>
    </row>
    <row xmlns:x14ac="http://schemas.microsoft.com/office/spreadsheetml/2009/9/ac" r="268" s="3" customFormat="true" x14ac:dyDescent="0.25">
      <c r="A268" s="414"/>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c r="IR268" s="122"/>
    </row>
    <row xmlns:x14ac="http://schemas.microsoft.com/office/spreadsheetml/2009/9/ac" r="269" s="3" customFormat="true" x14ac:dyDescent="0.25">
      <c r="A269" s="414"/>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c r="IR269" s="122"/>
    </row>
    <row xmlns:x14ac="http://schemas.microsoft.com/office/spreadsheetml/2009/9/ac" r="270" s="3" customFormat="true" x14ac:dyDescent="0.25">
      <c r="A270" s="414"/>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c r="IR270" s="122"/>
    </row>
    <row xmlns:x14ac="http://schemas.microsoft.com/office/spreadsheetml/2009/9/ac" r="271" s="3" customFormat="true" x14ac:dyDescent="0.25">
      <c r="A271" s="414"/>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c r="IR271" s="122"/>
    </row>
    <row xmlns:x14ac="http://schemas.microsoft.com/office/spreadsheetml/2009/9/ac" r="272" s="3" customFormat="true" x14ac:dyDescent="0.25">
      <c r="A272" s="414"/>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c r="IR272" s="122"/>
    </row>
    <row xmlns:x14ac="http://schemas.microsoft.com/office/spreadsheetml/2009/9/ac" r="273" s="3" customFormat="true" x14ac:dyDescent="0.25">
      <c r="A273" s="414"/>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c r="IR273" s="122"/>
    </row>
    <row xmlns:x14ac="http://schemas.microsoft.com/office/spreadsheetml/2009/9/ac" r="274" s="3" customFormat="true" x14ac:dyDescent="0.25">
      <c r="A274" s="414"/>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c r="IR274" s="122"/>
    </row>
    <row xmlns:x14ac="http://schemas.microsoft.com/office/spreadsheetml/2009/9/ac" r="275" s="3" customFormat="true" x14ac:dyDescent="0.25">
      <c r="A275" s="414"/>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c r="IR275" s="122"/>
    </row>
    <row xmlns:x14ac="http://schemas.microsoft.com/office/spreadsheetml/2009/9/ac" r="276" s="3" customFormat="true" x14ac:dyDescent="0.25">
      <c r="A276" s="414"/>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c r="IR276" s="122"/>
    </row>
    <row xmlns:x14ac="http://schemas.microsoft.com/office/spreadsheetml/2009/9/ac" r="277" s="3" customFormat="true" x14ac:dyDescent="0.25">
      <c r="A277" s="414"/>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c r="IR277" s="122"/>
    </row>
    <row xmlns:x14ac="http://schemas.microsoft.com/office/spreadsheetml/2009/9/ac" r="278" s="3" customFormat="true" x14ac:dyDescent="0.25">
      <c r="A278" s="414"/>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c r="IR278" s="122"/>
    </row>
    <row xmlns:x14ac="http://schemas.microsoft.com/office/spreadsheetml/2009/9/ac" r="279" s="3" customFormat="true" x14ac:dyDescent="0.25">
      <c r="A279" s="414"/>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c r="IR279" s="122"/>
    </row>
    <row xmlns:x14ac="http://schemas.microsoft.com/office/spreadsheetml/2009/9/ac" r="280" s="3" customFormat="true" x14ac:dyDescent="0.25">
      <c r="A280" s="414"/>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c r="IR280" s="122"/>
    </row>
    <row xmlns:x14ac="http://schemas.microsoft.com/office/spreadsheetml/2009/9/ac" r="281" s="3" customFormat="true" x14ac:dyDescent="0.25">
      <c r="A281" s="414"/>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c r="IR281" s="122"/>
    </row>
    <row xmlns:x14ac="http://schemas.microsoft.com/office/spreadsheetml/2009/9/ac" r="282" s="3" customFormat="true" x14ac:dyDescent="0.25">
      <c r="A282" s="414"/>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c r="IR282" s="122"/>
    </row>
    <row xmlns:x14ac="http://schemas.microsoft.com/office/spreadsheetml/2009/9/ac" r="283" s="3" customFormat="true" x14ac:dyDescent="0.25">
      <c r="A283" s="414"/>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c r="IR283" s="122"/>
    </row>
    <row xmlns:x14ac="http://schemas.microsoft.com/office/spreadsheetml/2009/9/ac" r="284" s="3" customFormat="true" x14ac:dyDescent="0.25">
      <c r="A284" s="414"/>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c r="IR284" s="122"/>
    </row>
    <row xmlns:x14ac="http://schemas.microsoft.com/office/spreadsheetml/2009/9/ac" r="285" s="3" customFormat="true" x14ac:dyDescent="0.25">
      <c r="A285" s="414"/>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c r="IR285" s="122"/>
    </row>
    <row xmlns:x14ac="http://schemas.microsoft.com/office/spreadsheetml/2009/9/ac" r="286" s="3" customFormat="true" x14ac:dyDescent="0.25">
      <c r="A286" s="414"/>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c r="IR286" s="122"/>
    </row>
    <row xmlns:x14ac="http://schemas.microsoft.com/office/spreadsheetml/2009/9/ac" r="287" s="3" customFormat="true" x14ac:dyDescent="0.25">
      <c r="A287" s="414"/>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c r="IR287" s="122"/>
    </row>
    <row xmlns:x14ac="http://schemas.microsoft.com/office/spreadsheetml/2009/9/ac" r="288" s="3" customFormat="true" x14ac:dyDescent="0.25">
      <c r="A288" s="414"/>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c r="IR288" s="122"/>
    </row>
    <row xmlns:x14ac="http://schemas.microsoft.com/office/spreadsheetml/2009/9/ac" r="289" s="3" customFormat="true" x14ac:dyDescent="0.25">
      <c r="A289" s="414"/>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c r="IR289" s="122"/>
    </row>
    <row xmlns:x14ac="http://schemas.microsoft.com/office/spreadsheetml/2009/9/ac" r="290" s="3" customFormat="true" x14ac:dyDescent="0.25">
      <c r="A290" s="414"/>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c r="IR290" s="122"/>
    </row>
    <row xmlns:x14ac="http://schemas.microsoft.com/office/spreadsheetml/2009/9/ac" r="291" s="3" customFormat="true" x14ac:dyDescent="0.25">
      <c r="A291" s="414"/>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c r="IR291" s="122"/>
    </row>
    <row xmlns:x14ac="http://schemas.microsoft.com/office/spreadsheetml/2009/9/ac" r="292" s="3" customFormat="true" x14ac:dyDescent="0.25">
      <c r="A292" s="414"/>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c r="IR292" s="122"/>
    </row>
    <row xmlns:x14ac="http://schemas.microsoft.com/office/spreadsheetml/2009/9/ac" r="293" s="3" customFormat="true" x14ac:dyDescent="0.25">
      <c r="A293" s="414"/>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c r="IR293" s="122"/>
    </row>
    <row xmlns:x14ac="http://schemas.microsoft.com/office/spreadsheetml/2009/9/ac" r="294" s="3" customFormat="true" x14ac:dyDescent="0.25">
      <c r="A294" s="414"/>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c r="IR294" s="122"/>
    </row>
    <row xmlns:x14ac="http://schemas.microsoft.com/office/spreadsheetml/2009/9/ac" r="295" s="3" customFormat="true" x14ac:dyDescent="0.25">
      <c r="A295" s="414"/>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c r="IR295" s="122"/>
    </row>
    <row xmlns:x14ac="http://schemas.microsoft.com/office/spreadsheetml/2009/9/ac" r="296" s="3" customFormat="true" x14ac:dyDescent="0.25">
      <c r="A296" s="414"/>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c r="IR296" s="122"/>
    </row>
    <row xmlns:x14ac="http://schemas.microsoft.com/office/spreadsheetml/2009/9/ac" r="297" s="3" customFormat="true" x14ac:dyDescent="0.25">
      <c r="A297" s="414"/>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c r="IR297" s="122"/>
    </row>
    <row xmlns:x14ac="http://schemas.microsoft.com/office/spreadsheetml/2009/9/ac" r="298" s="3" customFormat="true" x14ac:dyDescent="0.25">
      <c r="A298" s="414"/>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c r="IR298" s="122"/>
    </row>
    <row xmlns:x14ac="http://schemas.microsoft.com/office/spreadsheetml/2009/9/ac" r="299" s="3" customFormat="true" x14ac:dyDescent="0.25">
      <c r="A299" s="414"/>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c r="IR299" s="122"/>
    </row>
    <row xmlns:x14ac="http://schemas.microsoft.com/office/spreadsheetml/2009/9/ac" r="300" s="3" customFormat="true" x14ac:dyDescent="0.25">
      <c r="A300" s="414"/>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c r="IR300" s="122"/>
    </row>
    <row xmlns:x14ac="http://schemas.microsoft.com/office/spreadsheetml/2009/9/ac" r="301" s="3" customFormat="true" x14ac:dyDescent="0.25">
      <c r="A301" s="414"/>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c r="IR301" s="122"/>
    </row>
    <row xmlns:x14ac="http://schemas.microsoft.com/office/spreadsheetml/2009/9/ac" r="302" s="3" customFormat="true" x14ac:dyDescent="0.25">
      <c r="A302" s="414"/>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c r="IR302" s="122"/>
    </row>
    <row xmlns:x14ac="http://schemas.microsoft.com/office/spreadsheetml/2009/9/ac" r="303" s="3" customFormat="true" x14ac:dyDescent="0.25">
      <c r="A303" s="414"/>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c r="IR303" s="122"/>
    </row>
    <row xmlns:x14ac="http://schemas.microsoft.com/office/spreadsheetml/2009/9/ac" r="304" s="3" customFormat="true" x14ac:dyDescent="0.25">
      <c r="A304" s="414"/>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c r="IR304" s="122"/>
    </row>
    <row xmlns:x14ac="http://schemas.microsoft.com/office/spreadsheetml/2009/9/ac" r="305" s="3" customFormat="true" x14ac:dyDescent="0.25">
      <c r="A305" s="414"/>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c r="IR305" s="122"/>
    </row>
    <row xmlns:x14ac="http://schemas.microsoft.com/office/spreadsheetml/2009/9/ac" r="306" s="3" customFormat="true" x14ac:dyDescent="0.25">
      <c r="A306" s="414"/>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c r="IR306" s="122"/>
    </row>
    <row xmlns:x14ac="http://schemas.microsoft.com/office/spreadsheetml/2009/9/ac" r="307" s="3" customFormat="true" x14ac:dyDescent="0.25">
      <c r="A307" s="414"/>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c r="IR307" s="122"/>
    </row>
    <row xmlns:x14ac="http://schemas.microsoft.com/office/spreadsheetml/2009/9/ac" r="308" s="3" customFormat="true" x14ac:dyDescent="0.25">
      <c r="A308" s="414"/>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c r="IR308" s="122"/>
    </row>
    <row xmlns:x14ac="http://schemas.microsoft.com/office/spreadsheetml/2009/9/ac" r="309" s="3" customFormat="true" x14ac:dyDescent="0.25">
      <c r="A309" s="414"/>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c r="IR309" s="122"/>
    </row>
    <row xmlns:x14ac="http://schemas.microsoft.com/office/spreadsheetml/2009/9/ac" r="310" s="3" customFormat="true" x14ac:dyDescent="0.25">
      <c r="A310" s="414"/>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c r="IR310" s="122"/>
    </row>
    <row xmlns:x14ac="http://schemas.microsoft.com/office/spreadsheetml/2009/9/ac" r="311" s="3" customFormat="true" x14ac:dyDescent="0.25">
      <c r="A311" s="414"/>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c r="IR311" s="122"/>
    </row>
    <row xmlns:x14ac="http://schemas.microsoft.com/office/spreadsheetml/2009/9/ac" r="312" s="3" customFormat="true" x14ac:dyDescent="0.25">
      <c r="A312" s="414"/>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c r="IR312" s="122"/>
    </row>
    <row xmlns:x14ac="http://schemas.microsoft.com/office/spreadsheetml/2009/9/ac" r="313" s="3" customFormat="true" x14ac:dyDescent="0.25">
      <c r="A313" s="414"/>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c r="IR313" s="122"/>
    </row>
    <row xmlns:x14ac="http://schemas.microsoft.com/office/spreadsheetml/2009/9/ac" r="314" s="3" customFormat="true" x14ac:dyDescent="0.25">
      <c r="A314" s="414"/>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c r="IR314" s="122"/>
    </row>
    <row xmlns:x14ac="http://schemas.microsoft.com/office/spreadsheetml/2009/9/ac" r="315" s="3" customFormat="true" x14ac:dyDescent="0.25">
      <c r="A315" s="414"/>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c r="IR315" s="122"/>
    </row>
    <row xmlns:x14ac="http://schemas.microsoft.com/office/spreadsheetml/2009/9/ac" r="316" s="3" customFormat="true" x14ac:dyDescent="0.25">
      <c r="A316" s="414"/>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c r="IR316" s="122"/>
    </row>
    <row xmlns:x14ac="http://schemas.microsoft.com/office/spreadsheetml/2009/9/ac" r="317" s="3" customFormat="true" x14ac:dyDescent="0.25">
      <c r="A317" s="414"/>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c r="IR317" s="122"/>
    </row>
    <row xmlns:x14ac="http://schemas.microsoft.com/office/spreadsheetml/2009/9/ac" r="318" s="3" customFormat="true" x14ac:dyDescent="0.25">
      <c r="A318" s="414"/>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c r="IR318" s="122"/>
    </row>
    <row xmlns:x14ac="http://schemas.microsoft.com/office/spreadsheetml/2009/9/ac" r="319" s="3" customFormat="true" x14ac:dyDescent="0.25">
      <c r="A319" s="414"/>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c r="IR319" s="122"/>
    </row>
    <row xmlns:x14ac="http://schemas.microsoft.com/office/spreadsheetml/2009/9/ac" r="320" s="3" customFormat="true" x14ac:dyDescent="0.25">
      <c r="A320" s="414"/>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c r="IR320" s="122"/>
    </row>
    <row xmlns:x14ac="http://schemas.microsoft.com/office/spreadsheetml/2009/9/ac" r="321" s="3" customFormat="true" x14ac:dyDescent="0.25">
      <c r="A321" s="414"/>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c r="IR321" s="122"/>
    </row>
    <row xmlns:x14ac="http://schemas.microsoft.com/office/spreadsheetml/2009/9/ac" r="322" s="3" customFormat="true" x14ac:dyDescent="0.25">
      <c r="A322" s="414"/>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c r="IR322" s="122"/>
    </row>
    <row xmlns:x14ac="http://schemas.microsoft.com/office/spreadsheetml/2009/9/ac" r="323" s="3" customFormat="true" x14ac:dyDescent="0.25">
      <c r="A323" s="414"/>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c r="IR323" s="122"/>
    </row>
    <row xmlns:x14ac="http://schemas.microsoft.com/office/spreadsheetml/2009/9/ac" r="324" s="3" customFormat="true" x14ac:dyDescent="0.25">
      <c r="A324" s="414"/>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c r="IR324" s="122"/>
    </row>
    <row xmlns:x14ac="http://schemas.microsoft.com/office/spreadsheetml/2009/9/ac" r="325" s="3" customFormat="true" x14ac:dyDescent="0.25">
      <c r="A325" s="414"/>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c r="IR325" s="122"/>
    </row>
    <row xmlns:x14ac="http://schemas.microsoft.com/office/spreadsheetml/2009/9/ac" r="326" s="3" customFormat="true" x14ac:dyDescent="0.25">
      <c r="A326" s="414"/>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c r="IR326" s="122"/>
    </row>
    <row xmlns:x14ac="http://schemas.microsoft.com/office/spreadsheetml/2009/9/ac" r="327" s="3" customFormat="true" x14ac:dyDescent="0.25">
      <c r="A327" s="414"/>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c r="IR327" s="122"/>
    </row>
    <row xmlns:x14ac="http://schemas.microsoft.com/office/spreadsheetml/2009/9/ac" r="328" s="3" customFormat="true" x14ac:dyDescent="0.25">
      <c r="A328" s="414"/>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c r="IR328" s="122"/>
    </row>
    <row xmlns:x14ac="http://schemas.microsoft.com/office/spreadsheetml/2009/9/ac" r="329" s="3" customFormat="true" x14ac:dyDescent="0.25">
      <c r="A329" s="414"/>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c r="IR329" s="122"/>
    </row>
    <row xmlns:x14ac="http://schemas.microsoft.com/office/spreadsheetml/2009/9/ac" r="330" s="3" customFormat="true" x14ac:dyDescent="0.25">
      <c r="A330" s="414"/>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c r="IR330" s="122"/>
    </row>
    <row xmlns:x14ac="http://schemas.microsoft.com/office/spreadsheetml/2009/9/ac" r="331" s="3" customFormat="true" x14ac:dyDescent="0.25">
      <c r="A331" s="414"/>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c r="IR331" s="122"/>
    </row>
    <row xmlns:x14ac="http://schemas.microsoft.com/office/spreadsheetml/2009/9/ac" r="332" s="3" customFormat="true" x14ac:dyDescent="0.25">
      <c r="A332" s="414"/>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c r="IR332" s="122"/>
    </row>
    <row xmlns:x14ac="http://schemas.microsoft.com/office/spreadsheetml/2009/9/ac" r="333" s="3" customFormat="true" x14ac:dyDescent="0.25">
      <c r="A333" s="414"/>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c r="IR333" s="122"/>
    </row>
    <row xmlns:x14ac="http://schemas.microsoft.com/office/spreadsheetml/2009/9/ac" r="334" s="3" customFormat="true" x14ac:dyDescent="0.25">
      <c r="A334" s="414"/>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c r="IR334" s="122"/>
    </row>
    <row xmlns:x14ac="http://schemas.microsoft.com/office/spreadsheetml/2009/9/ac" r="335" s="3" customFormat="true" x14ac:dyDescent="0.25">
      <c r="A335" s="414"/>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c r="IR335" s="122"/>
    </row>
    <row xmlns:x14ac="http://schemas.microsoft.com/office/spreadsheetml/2009/9/ac" r="336" s="3" customFormat="true" x14ac:dyDescent="0.25">
      <c r="A336" s="414"/>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c r="IR336" s="122"/>
    </row>
    <row xmlns:x14ac="http://schemas.microsoft.com/office/spreadsheetml/2009/9/ac" r="337" s="3" customFormat="true" x14ac:dyDescent="0.25">
      <c r="A337" s="414"/>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c r="IR337" s="122"/>
    </row>
    <row xmlns:x14ac="http://schemas.microsoft.com/office/spreadsheetml/2009/9/ac" r="338" s="3" customFormat="true" x14ac:dyDescent="0.25">
      <c r="A338" s="414"/>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c r="IR338" s="122"/>
    </row>
    <row xmlns:x14ac="http://schemas.microsoft.com/office/spreadsheetml/2009/9/ac" r="339" s="3" customFormat="true" x14ac:dyDescent="0.25">
      <c r="A339" s="414"/>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c r="IR339" s="122"/>
    </row>
    <row xmlns:x14ac="http://schemas.microsoft.com/office/spreadsheetml/2009/9/ac" r="340" s="3" customFormat="true" x14ac:dyDescent="0.25">
      <c r="A340" s="414"/>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c r="IR340" s="122"/>
    </row>
    <row xmlns:x14ac="http://schemas.microsoft.com/office/spreadsheetml/2009/9/ac" r="341" s="3" customFormat="true" x14ac:dyDescent="0.25">
      <c r="A341" s="414"/>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c r="IR341" s="122"/>
    </row>
    <row xmlns:x14ac="http://schemas.microsoft.com/office/spreadsheetml/2009/9/ac" r="342" s="3" customFormat="true" x14ac:dyDescent="0.25">
      <c r="A342" s="414"/>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c r="IR342" s="122"/>
    </row>
    <row xmlns:x14ac="http://schemas.microsoft.com/office/spreadsheetml/2009/9/ac" r="343" s="3" customFormat="true" x14ac:dyDescent="0.25">
      <c r="A343" s="414"/>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c r="IR343" s="122"/>
    </row>
    <row xmlns:x14ac="http://schemas.microsoft.com/office/spreadsheetml/2009/9/ac" r="344" s="3" customFormat="true" x14ac:dyDescent="0.25">
      <c r="A344" s="414"/>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c r="IR344" s="122"/>
    </row>
    <row xmlns:x14ac="http://schemas.microsoft.com/office/spreadsheetml/2009/9/ac" r="345" s="3" customFormat="true" x14ac:dyDescent="0.25">
      <c r="A345" s="414"/>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c r="IR345" s="122"/>
    </row>
    <row xmlns:x14ac="http://schemas.microsoft.com/office/spreadsheetml/2009/9/ac" r="346" s="3" customFormat="true" x14ac:dyDescent="0.25">
      <c r="A346" s="414"/>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c r="IR346" s="122"/>
    </row>
    <row xmlns:x14ac="http://schemas.microsoft.com/office/spreadsheetml/2009/9/ac" r="347" s="3" customFormat="true" x14ac:dyDescent="0.25">
      <c r="A347" s="414"/>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c r="IR347" s="122"/>
    </row>
    <row xmlns:x14ac="http://schemas.microsoft.com/office/spreadsheetml/2009/9/ac" r="348" s="3" customFormat="true" x14ac:dyDescent="0.25">
      <c r="A348" s="414"/>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c r="IR348" s="122"/>
    </row>
    <row xmlns:x14ac="http://schemas.microsoft.com/office/spreadsheetml/2009/9/ac" r="349" s="3" customFormat="true" x14ac:dyDescent="0.25">
      <c r="A349" s="414"/>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c r="IR349" s="122"/>
    </row>
    <row xmlns:x14ac="http://schemas.microsoft.com/office/spreadsheetml/2009/9/ac" r="350" s="3" customFormat="true" x14ac:dyDescent="0.25">
      <c r="A350" s="414"/>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c r="IR350" s="122"/>
    </row>
    <row xmlns:x14ac="http://schemas.microsoft.com/office/spreadsheetml/2009/9/ac" r="351" s="3" customFormat="true" x14ac:dyDescent="0.25">
      <c r="A351" s="414"/>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c r="IR351" s="122"/>
    </row>
    <row xmlns:x14ac="http://schemas.microsoft.com/office/spreadsheetml/2009/9/ac" r="352" s="3" customFormat="true" x14ac:dyDescent="0.25">
      <c r="A352" s="414"/>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c r="IR352" s="122"/>
    </row>
    <row xmlns:x14ac="http://schemas.microsoft.com/office/spreadsheetml/2009/9/ac" r="353" s="3" customFormat="true" x14ac:dyDescent="0.25">
      <c r="A353" s="414"/>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c r="IR353" s="122"/>
    </row>
    <row xmlns:x14ac="http://schemas.microsoft.com/office/spreadsheetml/2009/9/ac" r="354" s="3" customFormat="true" x14ac:dyDescent="0.25">
      <c r="A354" s="414"/>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c r="IR354" s="122"/>
    </row>
    <row xmlns:x14ac="http://schemas.microsoft.com/office/spreadsheetml/2009/9/ac" r="355" s="3" customFormat="true" x14ac:dyDescent="0.25">
      <c r="A355" s="414"/>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c r="IR355" s="122"/>
    </row>
    <row xmlns:x14ac="http://schemas.microsoft.com/office/spreadsheetml/2009/9/ac" r="356" s="3" customFormat="true" x14ac:dyDescent="0.25">
      <c r="A356" s="414"/>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c r="IR356" s="122"/>
    </row>
    <row xmlns:x14ac="http://schemas.microsoft.com/office/spreadsheetml/2009/9/ac" r="357" s="3" customFormat="true" x14ac:dyDescent="0.25">
      <c r="A357" s="414"/>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c r="IR357" s="122"/>
    </row>
    <row xmlns:x14ac="http://schemas.microsoft.com/office/spreadsheetml/2009/9/ac" r="358" s="3" customFormat="true" x14ac:dyDescent="0.25">
      <c r="A358" s="414"/>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c r="IR358" s="122"/>
    </row>
    <row xmlns:x14ac="http://schemas.microsoft.com/office/spreadsheetml/2009/9/ac" r="359" s="3" customFormat="true" x14ac:dyDescent="0.25">
      <c r="A359" s="414"/>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c r="IR359" s="122"/>
    </row>
    <row xmlns:x14ac="http://schemas.microsoft.com/office/spreadsheetml/2009/9/ac" r="360" s="3" customFormat="true" x14ac:dyDescent="0.25">
      <c r="A360" s="414"/>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c r="IR360" s="122"/>
    </row>
    <row xmlns:x14ac="http://schemas.microsoft.com/office/spreadsheetml/2009/9/ac" r="361" s="3" customFormat="true" x14ac:dyDescent="0.25">
      <c r="A361" s="414"/>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c r="IR361" s="122"/>
    </row>
    <row xmlns:x14ac="http://schemas.microsoft.com/office/spreadsheetml/2009/9/ac" r="362" s="3" customFormat="true" x14ac:dyDescent="0.25">
      <c r="A362" s="414"/>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c r="IR362" s="122"/>
    </row>
    <row xmlns:x14ac="http://schemas.microsoft.com/office/spreadsheetml/2009/9/ac" r="363" s="3" customFormat="true" x14ac:dyDescent="0.25">
      <c r="A363" s="414"/>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c r="IR363" s="122"/>
    </row>
    <row xmlns:x14ac="http://schemas.microsoft.com/office/spreadsheetml/2009/9/ac" r="364" s="3" customFormat="true" x14ac:dyDescent="0.25">
      <c r="A364" s="414"/>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c r="IR364" s="122"/>
    </row>
    <row xmlns:x14ac="http://schemas.microsoft.com/office/spreadsheetml/2009/9/ac" r="365" s="3" customFormat="true" x14ac:dyDescent="0.25">
      <c r="A365" s="414"/>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c r="IR365" s="122"/>
    </row>
    <row xmlns:x14ac="http://schemas.microsoft.com/office/spreadsheetml/2009/9/ac" r="366" s="3" customFormat="true" x14ac:dyDescent="0.25">
      <c r="A366" s="414"/>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c r="IR366" s="122"/>
    </row>
    <row xmlns:x14ac="http://schemas.microsoft.com/office/spreadsheetml/2009/9/ac" r="367" s="3" customFormat="true" x14ac:dyDescent="0.25">
      <c r="A367" s="414"/>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c r="IR367" s="122"/>
    </row>
    <row xmlns:x14ac="http://schemas.microsoft.com/office/spreadsheetml/2009/9/ac" r="368" s="3" customFormat="true" x14ac:dyDescent="0.25">
      <c r="A368" s="414"/>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c r="IR368" s="122"/>
    </row>
    <row xmlns:x14ac="http://schemas.microsoft.com/office/spreadsheetml/2009/9/ac" r="369" s="3" customFormat="true" x14ac:dyDescent="0.25">
      <c r="A369" s="414"/>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c r="IR369" s="122"/>
    </row>
    <row xmlns:x14ac="http://schemas.microsoft.com/office/spreadsheetml/2009/9/ac" r="370" s="3" customFormat="true" x14ac:dyDescent="0.25">
      <c r="A370" s="414"/>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c r="IR370" s="122"/>
    </row>
    <row xmlns:x14ac="http://schemas.microsoft.com/office/spreadsheetml/2009/9/ac" r="371" s="3" customFormat="true" x14ac:dyDescent="0.25">
      <c r="A371" s="414"/>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c r="IR371" s="122"/>
    </row>
    <row xmlns:x14ac="http://schemas.microsoft.com/office/spreadsheetml/2009/9/ac" r="372" s="3" customFormat="true" x14ac:dyDescent="0.25">
      <c r="A372" s="414"/>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c r="IR372" s="122"/>
    </row>
    <row xmlns:x14ac="http://schemas.microsoft.com/office/spreadsheetml/2009/9/ac" r="373" s="3" customFormat="true" x14ac:dyDescent="0.25">
      <c r="A373" s="414"/>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c r="IR373" s="122"/>
    </row>
    <row xmlns:x14ac="http://schemas.microsoft.com/office/spreadsheetml/2009/9/ac" r="374" s="3" customFormat="true" x14ac:dyDescent="0.25">
      <c r="A374" s="414"/>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c r="IR374" s="122"/>
    </row>
    <row xmlns:x14ac="http://schemas.microsoft.com/office/spreadsheetml/2009/9/ac" r="375" s="3" customFormat="true" x14ac:dyDescent="0.25">
      <c r="A375" s="414"/>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c r="IR375" s="122"/>
    </row>
    <row xmlns:x14ac="http://schemas.microsoft.com/office/spreadsheetml/2009/9/ac" r="376" s="3" customFormat="true" x14ac:dyDescent="0.25">
      <c r="A376" s="414"/>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c r="IR376" s="122"/>
    </row>
    <row xmlns:x14ac="http://schemas.microsoft.com/office/spreadsheetml/2009/9/ac" r="377" s="3" customFormat="true" x14ac:dyDescent="0.25">
      <c r="A377" s="414"/>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c r="IR377" s="122"/>
    </row>
    <row xmlns:x14ac="http://schemas.microsoft.com/office/spreadsheetml/2009/9/ac" r="378" s="3" customFormat="true" x14ac:dyDescent="0.25">
      <c r="A378" s="414"/>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c r="IR378" s="122"/>
    </row>
    <row xmlns:x14ac="http://schemas.microsoft.com/office/spreadsheetml/2009/9/ac" r="379" s="3" customFormat="true" x14ac:dyDescent="0.25">
      <c r="A379" s="414"/>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c r="IR379" s="122"/>
    </row>
    <row xmlns:x14ac="http://schemas.microsoft.com/office/spreadsheetml/2009/9/ac" r="380" s="3" customFormat="true" x14ac:dyDescent="0.25">
      <c r="A380" s="414"/>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c r="IR380" s="122"/>
    </row>
    <row xmlns:x14ac="http://schemas.microsoft.com/office/spreadsheetml/2009/9/ac" r="381" s="3" customFormat="true" x14ac:dyDescent="0.25">
      <c r="A381" s="414"/>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c r="IR381" s="122"/>
    </row>
    <row xmlns:x14ac="http://schemas.microsoft.com/office/spreadsheetml/2009/9/ac" r="382" s="3" customFormat="true" x14ac:dyDescent="0.25">
      <c r="A382" s="414"/>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c r="IR382" s="122"/>
    </row>
    <row xmlns:x14ac="http://schemas.microsoft.com/office/spreadsheetml/2009/9/ac" r="383" s="3" customFormat="true" x14ac:dyDescent="0.25">
      <c r="A383" s="414"/>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c r="IR383" s="122"/>
    </row>
    <row xmlns:x14ac="http://schemas.microsoft.com/office/spreadsheetml/2009/9/ac" r="384" s="3" customFormat="true" x14ac:dyDescent="0.25">
      <c r="A384" s="414"/>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c r="IR384" s="122"/>
    </row>
    <row xmlns:x14ac="http://schemas.microsoft.com/office/spreadsheetml/2009/9/ac" r="385" s="3" customFormat="true" x14ac:dyDescent="0.25">
      <c r="A385" s="414"/>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c r="IR385" s="122"/>
    </row>
    <row xmlns:x14ac="http://schemas.microsoft.com/office/spreadsheetml/2009/9/ac" r="386" s="3" customFormat="true" x14ac:dyDescent="0.25">
      <c r="A386" s="414"/>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c r="IR386" s="122"/>
    </row>
    <row xmlns:x14ac="http://schemas.microsoft.com/office/spreadsheetml/2009/9/ac" r="387" s="3" customFormat="true" x14ac:dyDescent="0.25">
      <c r="A387" s="414"/>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c r="IR387" s="122"/>
    </row>
    <row xmlns:x14ac="http://schemas.microsoft.com/office/spreadsheetml/2009/9/ac" r="388" s="3" customFormat="true" x14ac:dyDescent="0.25">
      <c r="A388" s="414"/>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c r="IR388" s="122"/>
    </row>
    <row xmlns:x14ac="http://schemas.microsoft.com/office/spreadsheetml/2009/9/ac" r="389" s="3" customFormat="true" x14ac:dyDescent="0.25">
      <c r="A389" s="414"/>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c r="IR389" s="122"/>
    </row>
    <row xmlns:x14ac="http://schemas.microsoft.com/office/spreadsheetml/2009/9/ac" r="390" s="3" customFormat="true" x14ac:dyDescent="0.25">
      <c r="A390" s="414"/>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c r="IR390" s="122"/>
    </row>
    <row xmlns:x14ac="http://schemas.microsoft.com/office/spreadsheetml/2009/9/ac" r="391" s="3" customFormat="true" x14ac:dyDescent="0.25">
      <c r="A391" s="414"/>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c r="IR391" s="122"/>
    </row>
    <row xmlns:x14ac="http://schemas.microsoft.com/office/spreadsheetml/2009/9/ac" r="392" s="3" customFormat="true" x14ac:dyDescent="0.25">
      <c r="A392" s="414"/>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c r="IR392" s="122"/>
    </row>
    <row xmlns:x14ac="http://schemas.microsoft.com/office/spreadsheetml/2009/9/ac" r="393" s="3" customFormat="true" x14ac:dyDescent="0.25">
      <c r="A393" s="414"/>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c r="IR393" s="122"/>
    </row>
    <row xmlns:x14ac="http://schemas.microsoft.com/office/spreadsheetml/2009/9/ac" r="394" s="3" customFormat="true" x14ac:dyDescent="0.25">
      <c r="A394" s="414"/>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c r="IR394" s="122"/>
    </row>
    <row xmlns:x14ac="http://schemas.microsoft.com/office/spreadsheetml/2009/9/ac" r="395" s="3" customFormat="true" x14ac:dyDescent="0.25">
      <c r="A395" s="414"/>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c r="IR395" s="122"/>
    </row>
    <row xmlns:x14ac="http://schemas.microsoft.com/office/spreadsheetml/2009/9/ac" r="396" s="3" customFormat="true" x14ac:dyDescent="0.25">
      <c r="A396" s="414"/>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c r="IR396" s="122"/>
    </row>
    <row xmlns:x14ac="http://schemas.microsoft.com/office/spreadsheetml/2009/9/ac" r="397" s="3" customFormat="true" x14ac:dyDescent="0.25">
      <c r="A397" s="414"/>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c r="IR397" s="122"/>
    </row>
    <row xmlns:x14ac="http://schemas.microsoft.com/office/spreadsheetml/2009/9/ac" r="398" s="3" customFormat="true" x14ac:dyDescent="0.25">
      <c r="A398" s="414"/>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c r="IR398" s="122"/>
    </row>
    <row xmlns:x14ac="http://schemas.microsoft.com/office/spreadsheetml/2009/9/ac" r="399" s="3" customFormat="true" x14ac:dyDescent="0.25">
      <c r="A399" s="414"/>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c r="IR399" s="122"/>
    </row>
    <row xmlns:x14ac="http://schemas.microsoft.com/office/spreadsheetml/2009/9/ac" r="400" s="3" customFormat="true" x14ac:dyDescent="0.25">
      <c r="A400" s="414"/>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c r="IR400" s="122"/>
    </row>
    <row xmlns:x14ac="http://schemas.microsoft.com/office/spreadsheetml/2009/9/ac" r="401" s="3" customFormat="true" x14ac:dyDescent="0.25">
      <c r="A401" s="414"/>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c r="IR401" s="122"/>
    </row>
    <row xmlns:x14ac="http://schemas.microsoft.com/office/spreadsheetml/2009/9/ac" r="402" s="3" customFormat="true" x14ac:dyDescent="0.25">
      <c r="A402" s="414"/>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c r="IR402" s="122"/>
    </row>
    <row xmlns:x14ac="http://schemas.microsoft.com/office/spreadsheetml/2009/9/ac" r="403" s="3" customFormat="true" x14ac:dyDescent="0.25">
      <c r="A403" s="414"/>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c r="IR403" s="122"/>
    </row>
    <row xmlns:x14ac="http://schemas.microsoft.com/office/spreadsheetml/2009/9/ac" r="404" s="3" customFormat="true" x14ac:dyDescent="0.25">
      <c r="A404" s="414"/>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c r="IR404" s="122"/>
    </row>
    <row xmlns:x14ac="http://schemas.microsoft.com/office/spreadsheetml/2009/9/ac" r="405" s="3" customFormat="true" x14ac:dyDescent="0.25">
      <c r="A405" s="414"/>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c r="IR405" s="122"/>
    </row>
    <row xmlns:x14ac="http://schemas.microsoft.com/office/spreadsheetml/2009/9/ac" r="406" s="3" customFormat="true" x14ac:dyDescent="0.25">
      <c r="A406" s="414"/>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c r="IR406" s="122"/>
    </row>
    <row xmlns:x14ac="http://schemas.microsoft.com/office/spreadsheetml/2009/9/ac" r="407" s="3" customFormat="true" x14ac:dyDescent="0.25">
      <c r="A407" s="414"/>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c r="IR407" s="122"/>
    </row>
    <row xmlns:x14ac="http://schemas.microsoft.com/office/spreadsheetml/2009/9/ac" r="408" s="3" customFormat="true" x14ac:dyDescent="0.25">
      <c r="A408" s="414"/>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c r="IR408" s="122"/>
    </row>
    <row xmlns:x14ac="http://schemas.microsoft.com/office/spreadsheetml/2009/9/ac" r="409" s="3" customFormat="true" x14ac:dyDescent="0.25">
      <c r="A409" s="414"/>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c r="IR409" s="122"/>
    </row>
    <row xmlns:x14ac="http://schemas.microsoft.com/office/spreadsheetml/2009/9/ac" r="410" s="3" customFormat="true" x14ac:dyDescent="0.25">
      <c r="A410" s="414"/>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c r="IR410" s="122"/>
    </row>
    <row xmlns:x14ac="http://schemas.microsoft.com/office/spreadsheetml/2009/9/ac" r="411" s="3" customFormat="true" x14ac:dyDescent="0.25">
      <c r="A411" s="414"/>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c r="IR411" s="122"/>
    </row>
    <row xmlns:x14ac="http://schemas.microsoft.com/office/spreadsheetml/2009/9/ac" r="412" s="3" customFormat="true" x14ac:dyDescent="0.25">
      <c r="A412" s="414"/>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c r="IR412" s="122"/>
    </row>
    <row xmlns:x14ac="http://schemas.microsoft.com/office/spreadsheetml/2009/9/ac" r="413" s="3" customFormat="true" x14ac:dyDescent="0.25">
      <c r="A413" s="414"/>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c r="IR413" s="122"/>
    </row>
    <row xmlns:x14ac="http://schemas.microsoft.com/office/spreadsheetml/2009/9/ac" r="414" s="3" customFormat="true" x14ac:dyDescent="0.25">
      <c r="A414" s="414"/>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c r="IR414" s="122"/>
    </row>
    <row xmlns:x14ac="http://schemas.microsoft.com/office/spreadsheetml/2009/9/ac" r="415" s="3" customFormat="true" x14ac:dyDescent="0.25">
      <c r="A415" s="414"/>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c r="IR415" s="122"/>
    </row>
    <row xmlns:x14ac="http://schemas.microsoft.com/office/spreadsheetml/2009/9/ac" r="416" s="3" customFormat="true" x14ac:dyDescent="0.25">
      <c r="A416" s="414"/>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c r="IR416" s="122"/>
    </row>
    <row xmlns:x14ac="http://schemas.microsoft.com/office/spreadsheetml/2009/9/ac" r="417" s="3" customFormat="true" x14ac:dyDescent="0.25">
      <c r="A417" s="414"/>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c r="IR417" s="122"/>
    </row>
    <row xmlns:x14ac="http://schemas.microsoft.com/office/spreadsheetml/2009/9/ac" r="418" s="3" customFormat="true" x14ac:dyDescent="0.25">
      <c r="A418" s="414"/>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c r="IR418" s="122"/>
    </row>
    <row xmlns:x14ac="http://schemas.microsoft.com/office/spreadsheetml/2009/9/ac" r="419" s="3" customFormat="true" x14ac:dyDescent="0.25">
      <c r="A419" s="414"/>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c r="IR419" s="122"/>
    </row>
    <row xmlns:x14ac="http://schemas.microsoft.com/office/spreadsheetml/2009/9/ac" r="420" s="3" customFormat="true" x14ac:dyDescent="0.25">
      <c r="A420" s="414"/>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c r="IR420" s="122"/>
    </row>
    <row xmlns:x14ac="http://schemas.microsoft.com/office/spreadsheetml/2009/9/ac" r="421" s="3" customFormat="true" x14ac:dyDescent="0.25">
      <c r="A421" s="414"/>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c r="IR421" s="122"/>
    </row>
    <row xmlns:x14ac="http://schemas.microsoft.com/office/spreadsheetml/2009/9/ac" r="422" s="3" customFormat="true" x14ac:dyDescent="0.25">
      <c r="A422" s="414"/>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c r="IR422" s="122"/>
    </row>
    <row xmlns:x14ac="http://schemas.microsoft.com/office/spreadsheetml/2009/9/ac" r="423" s="3" customFormat="true" x14ac:dyDescent="0.25">
      <c r="A423" s="414"/>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c r="IR423" s="122"/>
    </row>
    <row xmlns:x14ac="http://schemas.microsoft.com/office/spreadsheetml/2009/9/ac" r="424" s="3" customFormat="true" x14ac:dyDescent="0.25">
      <c r="A424" s="414"/>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c r="IR424" s="122"/>
    </row>
    <row xmlns:x14ac="http://schemas.microsoft.com/office/spreadsheetml/2009/9/ac" r="425" s="3" customFormat="true" x14ac:dyDescent="0.25">
      <c r="A425" s="414"/>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c r="IR425" s="122"/>
    </row>
    <row xmlns:x14ac="http://schemas.microsoft.com/office/spreadsheetml/2009/9/ac" r="426" s="3" customFormat="true" x14ac:dyDescent="0.25">
      <c r="A426" s="414"/>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c r="IR426" s="122"/>
    </row>
    <row xmlns:x14ac="http://schemas.microsoft.com/office/spreadsheetml/2009/9/ac" r="427" s="3" customFormat="true" x14ac:dyDescent="0.25">
      <c r="A427" s="414"/>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c r="IR427" s="122"/>
    </row>
    <row xmlns:x14ac="http://schemas.microsoft.com/office/spreadsheetml/2009/9/ac" r="428" s="3" customFormat="true" x14ac:dyDescent="0.25">
      <c r="A428" s="414"/>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c r="IR428" s="122"/>
    </row>
    <row xmlns:x14ac="http://schemas.microsoft.com/office/spreadsheetml/2009/9/ac" r="429" s="3" customFormat="true" x14ac:dyDescent="0.25">
      <c r="A429" s="414"/>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c r="IR429" s="122"/>
    </row>
    <row xmlns:x14ac="http://schemas.microsoft.com/office/spreadsheetml/2009/9/ac" r="430" s="3" customFormat="true" x14ac:dyDescent="0.25">
      <c r="A430" s="414"/>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c r="IR430" s="122"/>
    </row>
    <row xmlns:x14ac="http://schemas.microsoft.com/office/spreadsheetml/2009/9/ac" r="431" s="3" customFormat="true" x14ac:dyDescent="0.25">
      <c r="A431" s="414"/>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c r="IR431" s="122"/>
    </row>
    <row xmlns:x14ac="http://schemas.microsoft.com/office/spreadsheetml/2009/9/ac" r="432" s="3" customFormat="true" x14ac:dyDescent="0.25">
      <c r="A432" s="414"/>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c r="IR432" s="122"/>
    </row>
    <row xmlns:x14ac="http://schemas.microsoft.com/office/spreadsheetml/2009/9/ac" r="433" s="3" customFormat="true" x14ac:dyDescent="0.25">
      <c r="A433" s="414"/>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c r="IR433" s="122"/>
    </row>
    <row xmlns:x14ac="http://schemas.microsoft.com/office/spreadsheetml/2009/9/ac" r="434" s="3" customFormat="true" x14ac:dyDescent="0.25">
      <c r="A434" s="414"/>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c r="IR434" s="122"/>
    </row>
    <row xmlns:x14ac="http://schemas.microsoft.com/office/spreadsheetml/2009/9/ac" r="435" s="3" customFormat="true" x14ac:dyDescent="0.25">
      <c r="A435" s="414"/>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c r="IR435" s="122"/>
    </row>
    <row xmlns:x14ac="http://schemas.microsoft.com/office/spreadsheetml/2009/9/ac" r="436" s="3" customFormat="true" x14ac:dyDescent="0.25">
      <c r="A436" s="414"/>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c r="IR436" s="122"/>
    </row>
    <row xmlns:x14ac="http://schemas.microsoft.com/office/spreadsheetml/2009/9/ac" r="437" s="3" customFormat="true" x14ac:dyDescent="0.25">
      <c r="A437" s="414"/>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c r="IR437" s="122"/>
    </row>
    <row xmlns:x14ac="http://schemas.microsoft.com/office/spreadsheetml/2009/9/ac" r="438" s="3" customFormat="true" x14ac:dyDescent="0.25">
      <c r="A438" s="414"/>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c r="IR438" s="122"/>
    </row>
    <row xmlns:x14ac="http://schemas.microsoft.com/office/spreadsheetml/2009/9/ac" r="439" s="3" customFormat="true" x14ac:dyDescent="0.25">
      <c r="A439" s="414"/>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c r="IR439" s="122"/>
    </row>
    <row xmlns:x14ac="http://schemas.microsoft.com/office/spreadsheetml/2009/9/ac" r="440" s="3" customFormat="true" x14ac:dyDescent="0.25">
      <c r="A440" s="414"/>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c r="IR440" s="122"/>
    </row>
    <row xmlns:x14ac="http://schemas.microsoft.com/office/spreadsheetml/2009/9/ac" r="441" s="3" customFormat="true" x14ac:dyDescent="0.25">
      <c r="A441" s="414"/>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c r="IR441" s="122"/>
    </row>
    <row xmlns:x14ac="http://schemas.microsoft.com/office/spreadsheetml/2009/9/ac" r="442" s="3" customFormat="true" x14ac:dyDescent="0.25">
      <c r="A442" s="414"/>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c r="IR442" s="122"/>
    </row>
    <row xmlns:x14ac="http://schemas.microsoft.com/office/spreadsheetml/2009/9/ac" r="443" s="3" customFormat="true" x14ac:dyDescent="0.25">
      <c r="A443" s="414"/>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c r="IR443" s="122"/>
    </row>
    <row xmlns:x14ac="http://schemas.microsoft.com/office/spreadsheetml/2009/9/ac" r="444" s="3" customFormat="true" x14ac:dyDescent="0.25">
      <c r="A444" s="414"/>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c r="IR444" s="122"/>
    </row>
    <row xmlns:x14ac="http://schemas.microsoft.com/office/spreadsheetml/2009/9/ac" r="445" s="3" customFormat="true" x14ac:dyDescent="0.25">
      <c r="A445" s="414"/>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c r="IR445" s="122"/>
    </row>
    <row xmlns:x14ac="http://schemas.microsoft.com/office/spreadsheetml/2009/9/ac" r="446" s="3" customFormat="true" x14ac:dyDescent="0.25">
      <c r="A446" s="414"/>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c r="IR446" s="122"/>
    </row>
    <row xmlns:x14ac="http://schemas.microsoft.com/office/spreadsheetml/2009/9/ac" r="447" s="3" customFormat="true" x14ac:dyDescent="0.25">
      <c r="A447" s="414"/>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c r="IR447" s="122"/>
    </row>
    <row xmlns:x14ac="http://schemas.microsoft.com/office/spreadsheetml/2009/9/ac" r="448" s="3" customFormat="true" x14ac:dyDescent="0.25">
      <c r="A448" s="414"/>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c r="IR448" s="122"/>
    </row>
    <row xmlns:x14ac="http://schemas.microsoft.com/office/spreadsheetml/2009/9/ac" r="449" s="3" customFormat="true" x14ac:dyDescent="0.25">
      <c r="A449" s="414"/>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c r="IR449" s="122"/>
    </row>
    <row xmlns:x14ac="http://schemas.microsoft.com/office/spreadsheetml/2009/9/ac" r="450" s="3" customFormat="true" x14ac:dyDescent="0.25">
      <c r="A450" s="414"/>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c r="IR450" s="122"/>
    </row>
    <row xmlns:x14ac="http://schemas.microsoft.com/office/spreadsheetml/2009/9/ac" r="451" s="3" customFormat="true" x14ac:dyDescent="0.25">
      <c r="A451" s="414"/>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c r="IR451" s="122"/>
    </row>
    <row xmlns:x14ac="http://schemas.microsoft.com/office/spreadsheetml/2009/9/ac" r="452" s="3" customFormat="true" x14ac:dyDescent="0.25">
      <c r="A452" s="414"/>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c r="IR452" s="122"/>
    </row>
    <row xmlns:x14ac="http://schemas.microsoft.com/office/spreadsheetml/2009/9/ac" r="453" s="3" customFormat="true" x14ac:dyDescent="0.25">
      <c r="A453" s="414"/>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c r="IR453" s="122"/>
    </row>
    <row xmlns:x14ac="http://schemas.microsoft.com/office/spreadsheetml/2009/9/ac" r="454" s="3" customFormat="true" x14ac:dyDescent="0.25">
      <c r="A454" s="414"/>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c r="IR454" s="122"/>
    </row>
    <row xmlns:x14ac="http://schemas.microsoft.com/office/spreadsheetml/2009/9/ac" r="455" s="3" customFormat="true" x14ac:dyDescent="0.25">
      <c r="A455" s="414"/>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c r="IR455" s="122"/>
    </row>
    <row xmlns:x14ac="http://schemas.microsoft.com/office/spreadsheetml/2009/9/ac" r="456" s="3" customFormat="true" x14ac:dyDescent="0.25">
      <c r="A456" s="414"/>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c r="IR456" s="122"/>
    </row>
    <row xmlns:x14ac="http://schemas.microsoft.com/office/spreadsheetml/2009/9/ac" r="457" s="3" customFormat="true" x14ac:dyDescent="0.25">
      <c r="A457" s="414"/>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c r="IR457" s="122"/>
    </row>
    <row xmlns:x14ac="http://schemas.microsoft.com/office/spreadsheetml/2009/9/ac" r="458" s="3" customFormat="true" x14ac:dyDescent="0.25">
      <c r="A458" s="414"/>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c r="IR458" s="122"/>
    </row>
    <row xmlns:x14ac="http://schemas.microsoft.com/office/spreadsheetml/2009/9/ac" r="459" s="3" customFormat="true" x14ac:dyDescent="0.25">
      <c r="A459" s="414"/>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c r="IR459" s="122"/>
    </row>
    <row xmlns:x14ac="http://schemas.microsoft.com/office/spreadsheetml/2009/9/ac" r="460" s="3" customFormat="true" x14ac:dyDescent="0.25">
      <c r="A460" s="414"/>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c r="IR460" s="122"/>
    </row>
    <row xmlns:x14ac="http://schemas.microsoft.com/office/spreadsheetml/2009/9/ac" r="461" s="3" customFormat="true" x14ac:dyDescent="0.25">
      <c r="A461" s="414"/>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c r="IR461" s="122"/>
    </row>
    <row xmlns:x14ac="http://schemas.microsoft.com/office/spreadsheetml/2009/9/ac" r="462" s="3" customFormat="true" x14ac:dyDescent="0.25">
      <c r="A462" s="414"/>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c r="IR462" s="122"/>
    </row>
    <row xmlns:x14ac="http://schemas.microsoft.com/office/spreadsheetml/2009/9/ac" r="463" s="3" customFormat="true" x14ac:dyDescent="0.25">
      <c r="A463" s="414"/>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c r="IR463" s="122"/>
    </row>
    <row xmlns:x14ac="http://schemas.microsoft.com/office/spreadsheetml/2009/9/ac" r="464" s="3" customFormat="true" x14ac:dyDescent="0.25">
      <c r="A464" s="414"/>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c r="IR464" s="122"/>
    </row>
    <row xmlns:x14ac="http://schemas.microsoft.com/office/spreadsheetml/2009/9/ac" r="465" s="3" customFormat="true" x14ac:dyDescent="0.25">
      <c r="A465" s="414"/>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c r="IR465" s="122"/>
    </row>
    <row xmlns:x14ac="http://schemas.microsoft.com/office/spreadsheetml/2009/9/ac" r="466" s="3" customFormat="true" x14ac:dyDescent="0.25">
      <c r="A466" s="414"/>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c r="IR466" s="122"/>
    </row>
    <row xmlns:x14ac="http://schemas.microsoft.com/office/spreadsheetml/2009/9/ac" r="467" s="3" customFormat="true" x14ac:dyDescent="0.25">
      <c r="A467" s="414"/>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c r="IR467" s="122"/>
    </row>
    <row xmlns:x14ac="http://schemas.microsoft.com/office/spreadsheetml/2009/9/ac" r="468" s="3" customFormat="true" x14ac:dyDescent="0.25">
      <c r="A468" s="414"/>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c r="IR468" s="122"/>
    </row>
    <row xmlns:x14ac="http://schemas.microsoft.com/office/spreadsheetml/2009/9/ac" r="469" s="3" customFormat="true" x14ac:dyDescent="0.25">
      <c r="A469" s="414"/>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c r="IR469" s="122"/>
    </row>
    <row xmlns:x14ac="http://schemas.microsoft.com/office/spreadsheetml/2009/9/ac" r="470" s="3" customFormat="true" x14ac:dyDescent="0.25">
      <c r="A470" s="414"/>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c r="IR470" s="122"/>
    </row>
    <row xmlns:x14ac="http://schemas.microsoft.com/office/spreadsheetml/2009/9/ac" r="471" s="3" customFormat="true" x14ac:dyDescent="0.25">
      <c r="A471" s="414"/>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c r="IR471" s="122"/>
    </row>
    <row xmlns:x14ac="http://schemas.microsoft.com/office/spreadsheetml/2009/9/ac" r="472" s="3" customFormat="true" x14ac:dyDescent="0.25">
      <c r="A472" s="414"/>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c r="IR472" s="122"/>
    </row>
    <row xmlns:x14ac="http://schemas.microsoft.com/office/spreadsheetml/2009/9/ac" r="473" s="3" customFormat="true" x14ac:dyDescent="0.25">
      <c r="A473" s="414"/>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c r="IR473" s="122"/>
    </row>
    <row xmlns:x14ac="http://schemas.microsoft.com/office/spreadsheetml/2009/9/ac" r="474" s="3" customFormat="true" x14ac:dyDescent="0.25">
      <c r="A474" s="414"/>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c r="IR474" s="122"/>
    </row>
    <row xmlns:x14ac="http://schemas.microsoft.com/office/spreadsheetml/2009/9/ac" r="475" s="3" customFormat="true" x14ac:dyDescent="0.25">
      <c r="A475" s="414"/>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c r="IR475" s="122"/>
    </row>
    <row xmlns:x14ac="http://schemas.microsoft.com/office/spreadsheetml/2009/9/ac" r="476" s="3" customFormat="true" x14ac:dyDescent="0.25">
      <c r="A476" s="414"/>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c r="IR476" s="122"/>
    </row>
    <row xmlns:x14ac="http://schemas.microsoft.com/office/spreadsheetml/2009/9/ac" r="477" s="3" customFormat="true" x14ac:dyDescent="0.25">
      <c r="A477" s="414"/>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c r="IR477" s="122"/>
    </row>
    <row xmlns:x14ac="http://schemas.microsoft.com/office/spreadsheetml/2009/9/ac" r="478" s="3" customFormat="true" x14ac:dyDescent="0.25">
      <c r="A478" s="414"/>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c r="IR478" s="122"/>
    </row>
    <row xmlns:x14ac="http://schemas.microsoft.com/office/spreadsheetml/2009/9/ac" r="479" s="3" customFormat="true" x14ac:dyDescent="0.25">
      <c r="A479" s="414"/>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c r="IR479" s="122"/>
    </row>
    <row xmlns:x14ac="http://schemas.microsoft.com/office/spreadsheetml/2009/9/ac" r="480" s="3" customFormat="true" x14ac:dyDescent="0.25">
      <c r="A480" s="414"/>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c r="IR480" s="122"/>
    </row>
    <row xmlns:x14ac="http://schemas.microsoft.com/office/spreadsheetml/2009/9/ac" r="481" s="3" customFormat="true" x14ac:dyDescent="0.25">
      <c r="A481" s="414"/>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c r="IR481" s="122"/>
    </row>
    <row xmlns:x14ac="http://schemas.microsoft.com/office/spreadsheetml/2009/9/ac" r="482" s="3" customFormat="true" x14ac:dyDescent="0.25">
      <c r="A482" s="414"/>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c r="IR482" s="122"/>
    </row>
    <row xmlns:x14ac="http://schemas.microsoft.com/office/spreadsheetml/2009/9/ac" r="483" s="3" customFormat="true" x14ac:dyDescent="0.25">
      <c r="A483" s="414"/>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c r="IR483" s="122"/>
    </row>
    <row xmlns:x14ac="http://schemas.microsoft.com/office/spreadsheetml/2009/9/ac" r="484" s="3" customFormat="true" x14ac:dyDescent="0.25">
      <c r="A484" s="414"/>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c r="IR484" s="122"/>
    </row>
    <row xmlns:x14ac="http://schemas.microsoft.com/office/spreadsheetml/2009/9/ac" r="485" s="3" customFormat="true" x14ac:dyDescent="0.25">
      <c r="A485" s="414"/>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c r="IR485" s="122"/>
    </row>
    <row xmlns:x14ac="http://schemas.microsoft.com/office/spreadsheetml/2009/9/ac" r="486" s="3" customFormat="true" x14ac:dyDescent="0.25">
      <c r="A486" s="414"/>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c r="IR486" s="122"/>
    </row>
    <row xmlns:x14ac="http://schemas.microsoft.com/office/spreadsheetml/2009/9/ac" r="487" s="3" customFormat="true" x14ac:dyDescent="0.25">
      <c r="A487" s="414"/>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c r="IR487" s="122"/>
    </row>
    <row xmlns:x14ac="http://schemas.microsoft.com/office/spreadsheetml/2009/9/ac" r="488" s="3" customFormat="true" x14ac:dyDescent="0.25">
      <c r="A488" s="414"/>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c r="IR488" s="122"/>
    </row>
    <row xmlns:x14ac="http://schemas.microsoft.com/office/spreadsheetml/2009/9/ac" r="489" s="3" customFormat="true" x14ac:dyDescent="0.25">
      <c r="A489" s="414"/>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c r="IR489" s="122"/>
    </row>
    <row xmlns:x14ac="http://schemas.microsoft.com/office/spreadsheetml/2009/9/ac" r="490" s="3" customFormat="true" x14ac:dyDescent="0.25">
      <c r="A490" s="414"/>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c r="IR490" s="122"/>
    </row>
    <row xmlns:x14ac="http://schemas.microsoft.com/office/spreadsheetml/2009/9/ac" r="491" s="3" customFormat="true" x14ac:dyDescent="0.25">
      <c r="A491" s="414"/>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c r="IR491" s="122"/>
    </row>
    <row xmlns:x14ac="http://schemas.microsoft.com/office/spreadsheetml/2009/9/ac" r="492" s="3" customFormat="true" x14ac:dyDescent="0.25">
      <c r="A492" s="414"/>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c r="IR492" s="122"/>
    </row>
    <row xmlns:x14ac="http://schemas.microsoft.com/office/spreadsheetml/2009/9/ac" r="493" s="3" customFormat="true" x14ac:dyDescent="0.25">
      <c r="A493" s="414"/>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c r="IR493" s="122"/>
    </row>
    <row xmlns:x14ac="http://schemas.microsoft.com/office/spreadsheetml/2009/9/ac" r="494" s="3" customFormat="true" x14ac:dyDescent="0.25">
      <c r="A494" s="414"/>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c r="IR494" s="122"/>
    </row>
    <row xmlns:x14ac="http://schemas.microsoft.com/office/spreadsheetml/2009/9/ac" r="495" s="3" customFormat="true" x14ac:dyDescent="0.25">
      <c r="A495" s="414"/>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c r="IR495" s="122"/>
    </row>
    <row xmlns:x14ac="http://schemas.microsoft.com/office/spreadsheetml/2009/9/ac" r="496" s="3" customFormat="true" x14ac:dyDescent="0.25">
      <c r="A496" s="414"/>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c r="IR496" s="122"/>
    </row>
    <row xmlns:x14ac="http://schemas.microsoft.com/office/spreadsheetml/2009/9/ac" r="497" s="3" customFormat="true" x14ac:dyDescent="0.25">
      <c r="A497" s="414"/>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c r="IR497" s="122"/>
    </row>
    <row xmlns:x14ac="http://schemas.microsoft.com/office/spreadsheetml/2009/9/ac" r="498" s="3" customFormat="true" x14ac:dyDescent="0.25">
      <c r="A498" s="414"/>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c r="IR498" s="122"/>
    </row>
    <row xmlns:x14ac="http://schemas.microsoft.com/office/spreadsheetml/2009/9/ac" r="499" s="3" customFormat="true" x14ac:dyDescent="0.25">
      <c r="A499" s="414"/>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c r="IR499" s="122"/>
    </row>
    <row xmlns:x14ac="http://schemas.microsoft.com/office/spreadsheetml/2009/9/ac" r="500" s="3" customFormat="true" x14ac:dyDescent="0.25">
      <c r="A500" s="414"/>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c r="IR500" s="122"/>
    </row>
    <row xmlns:x14ac="http://schemas.microsoft.com/office/spreadsheetml/2009/9/ac" r="501" s="3" customFormat="true" x14ac:dyDescent="0.25">
      <c r="A501" s="414"/>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c r="IR501" s="122"/>
    </row>
    <row xmlns:x14ac="http://schemas.microsoft.com/office/spreadsheetml/2009/9/ac" r="502" s="3" customFormat="true" x14ac:dyDescent="0.25">
      <c r="A502" s="414"/>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c r="IR502" s="122"/>
    </row>
    <row xmlns:x14ac="http://schemas.microsoft.com/office/spreadsheetml/2009/9/ac" r="503" s="3" customFormat="true" x14ac:dyDescent="0.25">
      <c r="A503" s="414"/>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c r="IR503" s="122"/>
    </row>
    <row xmlns:x14ac="http://schemas.microsoft.com/office/spreadsheetml/2009/9/ac" r="504" s="3" customFormat="true" x14ac:dyDescent="0.25">
      <c r="A504" s="414"/>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c r="IR504" s="122"/>
    </row>
    <row xmlns:x14ac="http://schemas.microsoft.com/office/spreadsheetml/2009/9/ac" r="505" s="3" customFormat="true" x14ac:dyDescent="0.25">
      <c r="A505" s="414"/>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c r="IR505" s="122"/>
    </row>
    <row xmlns:x14ac="http://schemas.microsoft.com/office/spreadsheetml/2009/9/ac" r="506" s="3" customFormat="true" x14ac:dyDescent="0.25">
      <c r="A506" s="414"/>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c r="IR506" s="122"/>
    </row>
    <row xmlns:x14ac="http://schemas.microsoft.com/office/spreadsheetml/2009/9/ac" r="507" s="3" customFormat="true" x14ac:dyDescent="0.25">
      <c r="A507" s="414"/>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c r="IR507" s="122"/>
    </row>
    <row xmlns:x14ac="http://schemas.microsoft.com/office/spreadsheetml/2009/9/ac" r="508" s="3" customFormat="true" x14ac:dyDescent="0.25">
      <c r="A508" s="414"/>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c r="IR508" s="122"/>
    </row>
    <row xmlns:x14ac="http://schemas.microsoft.com/office/spreadsheetml/2009/9/ac" r="509" s="3" customFormat="true" x14ac:dyDescent="0.25">
      <c r="A509" s="414"/>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c r="IR509" s="122"/>
    </row>
    <row xmlns:x14ac="http://schemas.microsoft.com/office/spreadsheetml/2009/9/ac" r="510" s="3" customFormat="true" x14ac:dyDescent="0.25">
      <c r="A510" s="414"/>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c r="IR510" s="122"/>
    </row>
    <row xmlns:x14ac="http://schemas.microsoft.com/office/spreadsheetml/2009/9/ac" r="511" s="3" customFormat="true" x14ac:dyDescent="0.25">
      <c r="A511" s="414"/>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c r="IR511" s="122"/>
    </row>
    <row xmlns:x14ac="http://schemas.microsoft.com/office/spreadsheetml/2009/9/ac" r="512" s="3" customFormat="true" x14ac:dyDescent="0.25">
      <c r="A512" s="414"/>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c r="IR512" s="122"/>
    </row>
    <row xmlns:x14ac="http://schemas.microsoft.com/office/spreadsheetml/2009/9/ac" r="513" s="3" customFormat="true" x14ac:dyDescent="0.25">
      <c r="A513" s="414"/>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c r="IR513" s="122"/>
    </row>
    <row xmlns:x14ac="http://schemas.microsoft.com/office/spreadsheetml/2009/9/ac" r="514" s="3" customFormat="true" x14ac:dyDescent="0.25">
      <c r="A514" s="414"/>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c r="IR514" s="122"/>
    </row>
    <row xmlns:x14ac="http://schemas.microsoft.com/office/spreadsheetml/2009/9/ac" r="515" s="3" customFormat="true" x14ac:dyDescent="0.25">
      <c r="A515" s="414"/>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c r="IR515" s="122"/>
    </row>
    <row xmlns:x14ac="http://schemas.microsoft.com/office/spreadsheetml/2009/9/ac" r="516" s="3" customFormat="true" x14ac:dyDescent="0.25">
      <c r="A516" s="414"/>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c r="IR516" s="122"/>
    </row>
    <row xmlns:x14ac="http://schemas.microsoft.com/office/spreadsheetml/2009/9/ac" r="517" s="3" customFormat="true" x14ac:dyDescent="0.25">
      <c r="A517" s="414"/>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c r="IR517" s="122"/>
    </row>
    <row xmlns:x14ac="http://schemas.microsoft.com/office/spreadsheetml/2009/9/ac" r="518" s="3" customFormat="true" x14ac:dyDescent="0.25">
      <c r="A518" s="414"/>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c r="IR518" s="122"/>
    </row>
    <row xmlns:x14ac="http://schemas.microsoft.com/office/spreadsheetml/2009/9/ac" r="519" s="3" customFormat="true" x14ac:dyDescent="0.25">
      <c r="A519" s="414"/>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c r="IR519" s="122"/>
    </row>
    <row xmlns:x14ac="http://schemas.microsoft.com/office/spreadsheetml/2009/9/ac" r="520" s="3" customFormat="true" x14ac:dyDescent="0.25">
      <c r="A520" s="414"/>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c r="IR520" s="122"/>
    </row>
    <row xmlns:x14ac="http://schemas.microsoft.com/office/spreadsheetml/2009/9/ac" r="521" s="3" customFormat="true" x14ac:dyDescent="0.25">
      <c r="A521" s="414"/>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c r="IR521" s="122"/>
    </row>
    <row xmlns:x14ac="http://schemas.microsoft.com/office/spreadsheetml/2009/9/ac" r="522" s="3" customFormat="true" x14ac:dyDescent="0.25">
      <c r="A522" s="414"/>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c r="IR522" s="122"/>
    </row>
    <row xmlns:x14ac="http://schemas.microsoft.com/office/spreadsheetml/2009/9/ac" r="523" s="3" customFormat="true" x14ac:dyDescent="0.25">
      <c r="A523" s="414"/>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c r="IR523" s="122"/>
    </row>
    <row xmlns:x14ac="http://schemas.microsoft.com/office/spreadsheetml/2009/9/ac" r="524" s="3" customFormat="true" x14ac:dyDescent="0.25">
      <c r="A524" s="414"/>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c r="IR524" s="122"/>
    </row>
    <row xmlns:x14ac="http://schemas.microsoft.com/office/spreadsheetml/2009/9/ac" r="525" s="3" customFormat="true" x14ac:dyDescent="0.25">
      <c r="A525" s="414"/>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c r="IR525" s="122"/>
    </row>
    <row xmlns:x14ac="http://schemas.microsoft.com/office/spreadsheetml/2009/9/ac" r="526" s="3" customFormat="true" x14ac:dyDescent="0.25">
      <c r="A526" s="414"/>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c r="IR526" s="122"/>
    </row>
    <row xmlns:x14ac="http://schemas.microsoft.com/office/spreadsheetml/2009/9/ac" r="527" s="3" customFormat="true" x14ac:dyDescent="0.25">
      <c r="A527" s="414"/>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c r="IR527" s="122"/>
    </row>
    <row xmlns:x14ac="http://schemas.microsoft.com/office/spreadsheetml/2009/9/ac" r="528" s="3" customFormat="true" x14ac:dyDescent="0.25">
      <c r="A528" s="414"/>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c r="IR528" s="122"/>
    </row>
    <row xmlns:x14ac="http://schemas.microsoft.com/office/spreadsheetml/2009/9/ac" r="529" s="3" customFormat="true" x14ac:dyDescent="0.25">
      <c r="A529" s="414"/>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c r="IR529" s="122"/>
    </row>
    <row xmlns:x14ac="http://schemas.microsoft.com/office/spreadsheetml/2009/9/ac" r="530" s="3" customFormat="true" x14ac:dyDescent="0.25">
      <c r="A530" s="414"/>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c r="IR530" s="122"/>
    </row>
    <row xmlns:x14ac="http://schemas.microsoft.com/office/spreadsheetml/2009/9/ac" r="531" s="3" customFormat="true" x14ac:dyDescent="0.25">
      <c r="A531" s="414"/>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c r="IR531" s="122"/>
    </row>
    <row xmlns:x14ac="http://schemas.microsoft.com/office/spreadsheetml/2009/9/ac" r="532" s="3" customFormat="true" x14ac:dyDescent="0.25">
      <c r="A532" s="414"/>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c r="IR532" s="122"/>
    </row>
    <row xmlns:x14ac="http://schemas.microsoft.com/office/spreadsheetml/2009/9/ac" r="533" s="3" customFormat="true" x14ac:dyDescent="0.25">
      <c r="A533" s="414"/>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c r="IR533" s="122"/>
    </row>
    <row xmlns:x14ac="http://schemas.microsoft.com/office/spreadsheetml/2009/9/ac" r="534" s="3" customFormat="true" x14ac:dyDescent="0.25">
      <c r="A534" s="414"/>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c r="IR534" s="122"/>
    </row>
    <row xmlns:x14ac="http://schemas.microsoft.com/office/spreadsheetml/2009/9/ac" r="535" s="3" customFormat="true" x14ac:dyDescent="0.25">
      <c r="A535" s="414"/>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c r="IR535" s="122"/>
    </row>
    <row xmlns:x14ac="http://schemas.microsoft.com/office/spreadsheetml/2009/9/ac" r="536" s="3" customFormat="true" x14ac:dyDescent="0.25">
      <c r="A536" s="414"/>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c r="IR536" s="122"/>
    </row>
    <row xmlns:x14ac="http://schemas.microsoft.com/office/spreadsheetml/2009/9/ac" r="537" s="3" customFormat="true" x14ac:dyDescent="0.25">
      <c r="A537" s="414"/>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c r="IR537" s="122"/>
    </row>
    <row xmlns:x14ac="http://schemas.microsoft.com/office/spreadsheetml/2009/9/ac" r="538" s="3" customFormat="true" x14ac:dyDescent="0.25">
      <c r="A538" s="414"/>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c r="IR538" s="122"/>
    </row>
    <row xmlns:x14ac="http://schemas.microsoft.com/office/spreadsheetml/2009/9/ac" r="539" s="3" customFormat="true" x14ac:dyDescent="0.25">
      <c r="A539" s="414"/>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c r="IR539" s="122"/>
    </row>
    <row xmlns:x14ac="http://schemas.microsoft.com/office/spreadsheetml/2009/9/ac" r="540" s="3" customFormat="true" x14ac:dyDescent="0.25">
      <c r="A540" s="414"/>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c r="IR540" s="122"/>
    </row>
    <row xmlns:x14ac="http://schemas.microsoft.com/office/spreadsheetml/2009/9/ac" r="541" s="3" customFormat="true" x14ac:dyDescent="0.25">
      <c r="A541" s="414"/>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c r="IR541" s="122"/>
    </row>
    <row xmlns:x14ac="http://schemas.microsoft.com/office/spreadsheetml/2009/9/ac" r="542" s="3" customFormat="true" x14ac:dyDescent="0.25">
      <c r="A542" s="414"/>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c r="IR542" s="122"/>
    </row>
    <row xmlns:x14ac="http://schemas.microsoft.com/office/spreadsheetml/2009/9/ac" r="543" s="3" customFormat="true" x14ac:dyDescent="0.25">
      <c r="A543" s="414"/>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c r="IR543" s="122"/>
    </row>
    <row xmlns:x14ac="http://schemas.microsoft.com/office/spreadsheetml/2009/9/ac" r="544" s="3" customFormat="true" x14ac:dyDescent="0.25">
      <c r="A544" s="414"/>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c r="IR544" s="122"/>
    </row>
    <row xmlns:x14ac="http://schemas.microsoft.com/office/spreadsheetml/2009/9/ac" r="545" s="3" customFormat="true" x14ac:dyDescent="0.25">
      <c r="A545" s="414"/>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c r="IR545" s="122"/>
    </row>
    <row xmlns:x14ac="http://schemas.microsoft.com/office/spreadsheetml/2009/9/ac" r="546" s="3" customFormat="true" x14ac:dyDescent="0.25">
      <c r="A546" s="414"/>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c r="IR546" s="122"/>
    </row>
    <row xmlns:x14ac="http://schemas.microsoft.com/office/spreadsheetml/2009/9/ac" r="547" s="3" customFormat="true" x14ac:dyDescent="0.25">
      <c r="A547" s="414"/>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c r="IR547" s="122"/>
    </row>
    <row xmlns:x14ac="http://schemas.microsoft.com/office/spreadsheetml/2009/9/ac" r="548" s="3" customFormat="true" x14ac:dyDescent="0.25">
      <c r="A548" s="414"/>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c r="IR548" s="122"/>
    </row>
    <row xmlns:x14ac="http://schemas.microsoft.com/office/spreadsheetml/2009/9/ac" r="549" s="3" customFormat="true" x14ac:dyDescent="0.25">
      <c r="A549" s="414"/>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c r="IR549" s="122"/>
    </row>
    <row xmlns:x14ac="http://schemas.microsoft.com/office/spreadsheetml/2009/9/ac" r="550" s="3" customFormat="true" x14ac:dyDescent="0.25">
      <c r="A550" s="414"/>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c r="IR550" s="122"/>
    </row>
    <row xmlns:x14ac="http://schemas.microsoft.com/office/spreadsheetml/2009/9/ac" r="551" s="3" customFormat="true" x14ac:dyDescent="0.25">
      <c r="A551" s="414"/>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c r="IR551" s="122"/>
    </row>
    <row xmlns:x14ac="http://schemas.microsoft.com/office/spreadsheetml/2009/9/ac" r="552" s="3" customFormat="true" x14ac:dyDescent="0.25">
      <c r="A552" s="414"/>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c r="IR552" s="122"/>
    </row>
    <row xmlns:x14ac="http://schemas.microsoft.com/office/spreadsheetml/2009/9/ac" r="553" s="3" customFormat="true" x14ac:dyDescent="0.25">
      <c r="A553" s="414"/>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c r="IR553" s="122"/>
    </row>
    <row xmlns:x14ac="http://schemas.microsoft.com/office/spreadsheetml/2009/9/ac" r="554" s="3" customFormat="true" x14ac:dyDescent="0.25">
      <c r="A554" s="414"/>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c r="IR554" s="122"/>
    </row>
    <row xmlns:x14ac="http://schemas.microsoft.com/office/spreadsheetml/2009/9/ac" r="555" s="3" customFormat="true" x14ac:dyDescent="0.25">
      <c r="A555" s="414"/>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c r="IR555" s="122"/>
    </row>
    <row xmlns:x14ac="http://schemas.microsoft.com/office/spreadsheetml/2009/9/ac" r="556" s="3" customFormat="true" x14ac:dyDescent="0.25">
      <c r="A556" s="414"/>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c r="IR556" s="122"/>
    </row>
    <row xmlns:x14ac="http://schemas.microsoft.com/office/spreadsheetml/2009/9/ac" r="557" s="3" customFormat="true" x14ac:dyDescent="0.25">
      <c r="A557" s="414"/>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c r="IR557" s="122"/>
    </row>
    <row xmlns:x14ac="http://schemas.microsoft.com/office/spreadsheetml/2009/9/ac" r="558" s="3" customFormat="true" x14ac:dyDescent="0.25">
      <c r="A558" s="414"/>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c r="IR558" s="122"/>
    </row>
    <row xmlns:x14ac="http://schemas.microsoft.com/office/spreadsheetml/2009/9/ac" r="559" s="3" customFormat="true" x14ac:dyDescent="0.25">
      <c r="A559" s="414"/>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c r="IR559" s="122"/>
    </row>
    <row xmlns:x14ac="http://schemas.microsoft.com/office/spreadsheetml/2009/9/ac" r="560" s="3" customFormat="true" x14ac:dyDescent="0.25">
      <c r="A560" s="414"/>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c r="IR560" s="122"/>
    </row>
    <row xmlns:x14ac="http://schemas.microsoft.com/office/spreadsheetml/2009/9/ac" r="561" s="3" customFormat="true" x14ac:dyDescent="0.25">
      <c r="A561" s="414"/>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c r="IR561" s="122"/>
    </row>
    <row xmlns:x14ac="http://schemas.microsoft.com/office/spreadsheetml/2009/9/ac" r="562" s="3" customFormat="true" x14ac:dyDescent="0.25">
      <c r="A562" s="414"/>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c r="IR562" s="122"/>
    </row>
    <row xmlns:x14ac="http://schemas.microsoft.com/office/spreadsheetml/2009/9/ac" r="563" s="3" customFormat="true" x14ac:dyDescent="0.25">
      <c r="A563" s="414"/>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c r="IR563" s="122"/>
    </row>
    <row xmlns:x14ac="http://schemas.microsoft.com/office/spreadsheetml/2009/9/ac" r="564" s="3" customFormat="true" x14ac:dyDescent="0.25">
      <c r="A564" s="414"/>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c r="IR564" s="122"/>
    </row>
    <row xmlns:x14ac="http://schemas.microsoft.com/office/spreadsheetml/2009/9/ac" r="565" s="3" customFormat="true" x14ac:dyDescent="0.25">
      <c r="A565" s="414"/>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c r="IR565" s="122"/>
    </row>
    <row xmlns:x14ac="http://schemas.microsoft.com/office/spreadsheetml/2009/9/ac" r="566" s="3" customFormat="true" x14ac:dyDescent="0.25">
      <c r="A566" s="414"/>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c r="IR566" s="122"/>
    </row>
    <row xmlns:x14ac="http://schemas.microsoft.com/office/spreadsheetml/2009/9/ac" r="567" s="3" customFormat="true" x14ac:dyDescent="0.25">
      <c r="A567" s="414"/>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c r="IR567" s="122"/>
    </row>
    <row xmlns:x14ac="http://schemas.microsoft.com/office/spreadsheetml/2009/9/ac" r="568" s="3" customFormat="true" x14ac:dyDescent="0.25">
      <c r="A568" s="414"/>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c r="IR568" s="122"/>
    </row>
    <row xmlns:x14ac="http://schemas.microsoft.com/office/spreadsheetml/2009/9/ac" r="569" s="3" customFormat="true" x14ac:dyDescent="0.25">
      <c r="A569" s="414"/>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c r="IR569" s="122"/>
    </row>
    <row xmlns:x14ac="http://schemas.microsoft.com/office/spreadsheetml/2009/9/ac" r="570" s="3" customFormat="true" x14ac:dyDescent="0.25">
      <c r="A570" s="414"/>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c r="IR570" s="122"/>
    </row>
    <row xmlns:x14ac="http://schemas.microsoft.com/office/spreadsheetml/2009/9/ac" r="571" s="3" customFormat="true" x14ac:dyDescent="0.25">
      <c r="A571" s="414"/>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c r="IR571" s="122"/>
    </row>
    <row xmlns:x14ac="http://schemas.microsoft.com/office/spreadsheetml/2009/9/ac" r="572" s="3" customFormat="true" x14ac:dyDescent="0.25">
      <c r="A572" s="414"/>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c r="IR572" s="122"/>
    </row>
    <row xmlns:x14ac="http://schemas.microsoft.com/office/spreadsheetml/2009/9/ac" r="573" s="3" customFormat="true" x14ac:dyDescent="0.25">
      <c r="A573" s="414"/>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c r="IR573" s="122"/>
    </row>
    <row xmlns:x14ac="http://schemas.microsoft.com/office/spreadsheetml/2009/9/ac" r="574" s="3" customFormat="true" x14ac:dyDescent="0.25">
      <c r="A574" s="414"/>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c r="IR574" s="122"/>
    </row>
    <row xmlns:x14ac="http://schemas.microsoft.com/office/spreadsheetml/2009/9/ac" r="575" s="3" customFormat="true" x14ac:dyDescent="0.25">
      <c r="A575" s="414"/>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c r="IR575" s="122"/>
    </row>
    <row xmlns:x14ac="http://schemas.microsoft.com/office/spreadsheetml/2009/9/ac" r="576" s="3" customFormat="true" x14ac:dyDescent="0.25">
      <c r="A576" s="414"/>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c r="IR576" s="122"/>
    </row>
    <row xmlns:x14ac="http://schemas.microsoft.com/office/spreadsheetml/2009/9/ac" r="577" s="3" customFormat="true" x14ac:dyDescent="0.25">
      <c r="A577" s="414"/>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c r="IR577" s="122"/>
    </row>
    <row xmlns:x14ac="http://schemas.microsoft.com/office/spreadsheetml/2009/9/ac" r="578" s="3" customFormat="true" x14ac:dyDescent="0.25">
      <c r="A578" s="414"/>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c r="IR578" s="122"/>
    </row>
    <row xmlns:x14ac="http://schemas.microsoft.com/office/spreadsheetml/2009/9/ac" r="579" s="3" customFormat="true" x14ac:dyDescent="0.25">
      <c r="A579" s="414"/>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c r="IR579" s="122"/>
    </row>
    <row xmlns:x14ac="http://schemas.microsoft.com/office/spreadsheetml/2009/9/ac" r="580" s="3" customFormat="true" x14ac:dyDescent="0.25">
      <c r="A580" s="414"/>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c r="IR580" s="122"/>
    </row>
    <row xmlns:x14ac="http://schemas.microsoft.com/office/spreadsheetml/2009/9/ac" r="581" s="3" customFormat="true" x14ac:dyDescent="0.25">
      <c r="A581" s="414"/>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c r="IR581" s="122"/>
    </row>
    <row xmlns:x14ac="http://schemas.microsoft.com/office/spreadsheetml/2009/9/ac" r="582" s="3" customFormat="true" x14ac:dyDescent="0.25">
      <c r="A582" s="414"/>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c r="IR582" s="122"/>
    </row>
    <row xmlns:x14ac="http://schemas.microsoft.com/office/spreadsheetml/2009/9/ac" r="583" s="3" customFormat="true" x14ac:dyDescent="0.25">
      <c r="A583" s="414"/>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c r="IR583" s="122"/>
    </row>
    <row xmlns:x14ac="http://schemas.microsoft.com/office/spreadsheetml/2009/9/ac" r="584" s="3" customFormat="true" x14ac:dyDescent="0.25">
      <c r="A584" s="414"/>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c r="IR584" s="122"/>
    </row>
    <row xmlns:x14ac="http://schemas.microsoft.com/office/spreadsheetml/2009/9/ac" r="585" s="3" customFormat="true" x14ac:dyDescent="0.25">
      <c r="A585" s="414"/>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c r="IR585" s="122"/>
    </row>
    <row xmlns:x14ac="http://schemas.microsoft.com/office/spreadsheetml/2009/9/ac" r="586" s="3" customFormat="true" x14ac:dyDescent="0.25">
      <c r="A586" s="414"/>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c r="IR586" s="122"/>
    </row>
    <row xmlns:x14ac="http://schemas.microsoft.com/office/spreadsheetml/2009/9/ac" r="587" s="3" customFormat="true" x14ac:dyDescent="0.25">
      <c r="A587" s="414"/>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c r="IR587" s="122"/>
    </row>
    <row xmlns:x14ac="http://schemas.microsoft.com/office/spreadsheetml/2009/9/ac" r="588" s="3" customFormat="true" x14ac:dyDescent="0.25">
      <c r="A588" s="414"/>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c r="IR588" s="122"/>
    </row>
    <row xmlns:x14ac="http://schemas.microsoft.com/office/spreadsheetml/2009/9/ac" r="589" s="3" customFormat="true" x14ac:dyDescent="0.25">
      <c r="A589" s="414"/>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c r="IR589" s="122"/>
    </row>
    <row xmlns:x14ac="http://schemas.microsoft.com/office/spreadsheetml/2009/9/ac" r="590" s="3" customFormat="true" x14ac:dyDescent="0.25">
      <c r="A590" s="414"/>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c r="IR590" s="122"/>
    </row>
    <row xmlns:x14ac="http://schemas.microsoft.com/office/spreadsheetml/2009/9/ac" r="591" s="3" customFormat="true" x14ac:dyDescent="0.25">
      <c r="A591" s="414"/>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c r="IR591" s="122"/>
    </row>
    <row xmlns:x14ac="http://schemas.microsoft.com/office/spreadsheetml/2009/9/ac" r="592" s="3" customFormat="true" x14ac:dyDescent="0.25">
      <c r="A592" s="414"/>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c r="IR592" s="122"/>
    </row>
    <row xmlns:x14ac="http://schemas.microsoft.com/office/spreadsheetml/2009/9/ac" r="593" s="3" customFormat="true" x14ac:dyDescent="0.25">
      <c r="A593" s="414"/>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c r="IR593" s="122"/>
    </row>
    <row xmlns:x14ac="http://schemas.microsoft.com/office/spreadsheetml/2009/9/ac" r="594" s="3" customFormat="true" x14ac:dyDescent="0.25">
      <c r="A594" s="414"/>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c r="IR594" s="122"/>
    </row>
    <row xmlns:x14ac="http://schemas.microsoft.com/office/spreadsheetml/2009/9/ac" r="595" s="3" customFormat="true" x14ac:dyDescent="0.25">
      <c r="A595" s="414"/>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c r="IR595" s="122"/>
    </row>
    <row xmlns:x14ac="http://schemas.microsoft.com/office/spreadsheetml/2009/9/ac" r="596" s="3" customFormat="true" x14ac:dyDescent="0.25">
      <c r="A596" s="414"/>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c r="IR596" s="122"/>
    </row>
    <row xmlns:x14ac="http://schemas.microsoft.com/office/spreadsheetml/2009/9/ac" r="597" s="3" customFormat="true" x14ac:dyDescent="0.25">
      <c r="A597" s="414"/>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c r="IR597" s="122"/>
    </row>
    <row xmlns:x14ac="http://schemas.microsoft.com/office/spreadsheetml/2009/9/ac" r="598" s="3" customFormat="true" x14ac:dyDescent="0.25">
      <c r="A598" s="414"/>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c r="IR598" s="122"/>
    </row>
    <row xmlns:x14ac="http://schemas.microsoft.com/office/spreadsheetml/2009/9/ac" r="599" s="3" customFormat="true" x14ac:dyDescent="0.25">
      <c r="A599" s="414"/>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c r="IR599" s="122"/>
    </row>
    <row xmlns:x14ac="http://schemas.microsoft.com/office/spreadsheetml/2009/9/ac" r="600" s="3" customFormat="true" x14ac:dyDescent="0.25">
      <c r="A600" s="414"/>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c r="IR600" s="122"/>
    </row>
    <row xmlns:x14ac="http://schemas.microsoft.com/office/spreadsheetml/2009/9/ac" r="601" s="3" customFormat="true" x14ac:dyDescent="0.25">
      <c r="A601" s="414"/>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c r="IR601" s="122"/>
    </row>
    <row xmlns:x14ac="http://schemas.microsoft.com/office/spreadsheetml/2009/9/ac" r="602" s="3" customFormat="true" x14ac:dyDescent="0.25">
      <c r="A602" s="414"/>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c r="IR602" s="122"/>
    </row>
    <row xmlns:x14ac="http://schemas.microsoft.com/office/spreadsheetml/2009/9/ac" r="603" s="3" customFormat="true" x14ac:dyDescent="0.25">
      <c r="A603" s="414"/>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c r="IR603" s="122"/>
    </row>
    <row xmlns:x14ac="http://schemas.microsoft.com/office/spreadsheetml/2009/9/ac" r="604" s="3" customFormat="true" x14ac:dyDescent="0.25">
      <c r="A604" s="414"/>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c r="IR604" s="122"/>
    </row>
    <row xmlns:x14ac="http://schemas.microsoft.com/office/spreadsheetml/2009/9/ac" r="605" s="3" customFormat="true" x14ac:dyDescent="0.25">
      <c r="A605" s="414"/>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c r="IR605" s="122"/>
    </row>
    <row xmlns:x14ac="http://schemas.microsoft.com/office/spreadsheetml/2009/9/ac" r="606" s="3" customFormat="true" x14ac:dyDescent="0.25">
      <c r="A606" s="414"/>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c r="IR606" s="122"/>
    </row>
    <row xmlns:x14ac="http://schemas.microsoft.com/office/spreadsheetml/2009/9/ac" r="607" s="3" customFormat="true" x14ac:dyDescent="0.25">
      <c r="A607" s="414"/>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c r="IR607" s="122"/>
    </row>
    <row xmlns:x14ac="http://schemas.microsoft.com/office/spreadsheetml/2009/9/ac" r="608" s="3" customFormat="true" x14ac:dyDescent="0.25">
      <c r="A608" s="414"/>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c r="IR608" s="122"/>
    </row>
    <row xmlns:x14ac="http://schemas.microsoft.com/office/spreadsheetml/2009/9/ac" r="609" s="3" customFormat="true" x14ac:dyDescent="0.25">
      <c r="A609" s="414"/>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c r="IR609" s="122"/>
    </row>
    <row xmlns:x14ac="http://schemas.microsoft.com/office/spreadsheetml/2009/9/ac" r="610" s="3" customFormat="true" x14ac:dyDescent="0.25">
      <c r="A610" s="414"/>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c r="IR610" s="122"/>
    </row>
    <row xmlns:x14ac="http://schemas.microsoft.com/office/spreadsheetml/2009/9/ac" r="611" s="3" customFormat="true" x14ac:dyDescent="0.25">
      <c r="A611" s="414"/>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c r="IR611" s="122"/>
    </row>
    <row xmlns:x14ac="http://schemas.microsoft.com/office/spreadsheetml/2009/9/ac" r="612" s="3" customFormat="true" x14ac:dyDescent="0.25">
      <c r="A612" s="414"/>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c r="IR612" s="122"/>
    </row>
    <row xmlns:x14ac="http://schemas.microsoft.com/office/spreadsheetml/2009/9/ac" r="613" s="3" customFormat="true" x14ac:dyDescent="0.25">
      <c r="A613" s="414"/>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c r="IR613" s="122"/>
    </row>
    <row xmlns:x14ac="http://schemas.microsoft.com/office/spreadsheetml/2009/9/ac" r="614" s="3" customFormat="true" x14ac:dyDescent="0.25">
      <c r="A614" s="414"/>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c r="IR614" s="122"/>
    </row>
    <row xmlns:x14ac="http://schemas.microsoft.com/office/spreadsheetml/2009/9/ac" r="615" s="3" customFormat="true" x14ac:dyDescent="0.25">
      <c r="A615" s="414"/>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c r="IR615" s="122"/>
    </row>
    <row xmlns:x14ac="http://schemas.microsoft.com/office/spreadsheetml/2009/9/ac" r="616" s="3" customFormat="true" x14ac:dyDescent="0.25">
      <c r="A616" s="414"/>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c r="IR616" s="122"/>
    </row>
    <row xmlns:x14ac="http://schemas.microsoft.com/office/spreadsheetml/2009/9/ac" r="617" s="3" customFormat="true" x14ac:dyDescent="0.25">
      <c r="A617" s="414"/>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c r="IR617" s="122"/>
    </row>
    <row xmlns:x14ac="http://schemas.microsoft.com/office/spreadsheetml/2009/9/ac" r="618" s="3" customFormat="true" x14ac:dyDescent="0.25">
      <c r="A618" s="414"/>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c r="IR618" s="122"/>
    </row>
    <row xmlns:x14ac="http://schemas.microsoft.com/office/spreadsheetml/2009/9/ac" r="619" s="3" customFormat="true" x14ac:dyDescent="0.25">
      <c r="A619" s="414"/>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c r="IR619" s="122"/>
    </row>
    <row xmlns:x14ac="http://schemas.microsoft.com/office/spreadsheetml/2009/9/ac" r="620" s="3" customFormat="true" x14ac:dyDescent="0.25">
      <c r="A620" s="414"/>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c r="IR620" s="122"/>
    </row>
    <row xmlns:x14ac="http://schemas.microsoft.com/office/spreadsheetml/2009/9/ac" r="621" s="3" customFormat="true" x14ac:dyDescent="0.25">
      <c r="A621" s="414"/>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c r="IR621" s="122"/>
    </row>
    <row xmlns:x14ac="http://schemas.microsoft.com/office/spreadsheetml/2009/9/ac" r="622" s="3" customFormat="true" x14ac:dyDescent="0.25">
      <c r="A622" s="414"/>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c r="IR622" s="122"/>
    </row>
    <row xmlns:x14ac="http://schemas.microsoft.com/office/spreadsheetml/2009/9/ac" r="623" s="3" customFormat="true" x14ac:dyDescent="0.25">
      <c r="A623" s="414"/>
      <c r="B623" s="122"/>
      <c r="L623" s="122"/>
      <c r="V623" s="122"/>
      <c r="AF623" s="122"/>
      <c r="AP623" s="122"/>
      <c r="AZ623" s="122"/>
      <c r="BJ623" s="122"/>
      <c r="BK623" s="122"/>
      <c r="BT623" s="122"/>
      <c r="CD623" s="122"/>
      <c r="CN623" s="122"/>
      <c r="CX623" s="122"/>
      <c r="DH623" s="122"/>
      <c r="DR623" s="122"/>
      <c r="EB623" s="122"/>
      <c r="EL623" s="122"/>
      <c r="EV623" s="122"/>
      <c r="FF623" s="122"/>
      <c r="FP623" s="122"/>
      <c r="FZ623" s="122"/>
      <c r="GJ623" s="122"/>
      <c r="GT623" s="122"/>
      <c r="HD623" s="122"/>
      <c r="HN623" s="122"/>
      <c r="HX623" s="122"/>
      <c r="IH623" s="122"/>
      <c r="IR623" s="122"/>
    </row>
    <row xmlns:x14ac="http://schemas.microsoft.com/office/spreadsheetml/2009/9/ac" r="624" s="3" customFormat="true" x14ac:dyDescent="0.25">
      <c r="A624" s="414"/>
      <c r="B624" s="122"/>
      <c r="L624" s="122"/>
      <c r="V624" s="122"/>
      <c r="AF624" s="122"/>
      <c r="AP624" s="122"/>
      <c r="AZ624" s="122"/>
      <c r="BJ624" s="122"/>
      <c r="BK624" s="122"/>
      <c r="BT624" s="122"/>
      <c r="CD624" s="122"/>
      <c r="CN624" s="122"/>
      <c r="CX624" s="122"/>
      <c r="DH624" s="122"/>
      <c r="DR624" s="122"/>
      <c r="EB624" s="122"/>
      <c r="EL624" s="122"/>
      <c r="EV624" s="122"/>
      <c r="FF624" s="122"/>
      <c r="FP624" s="122"/>
      <c r="FZ624" s="122"/>
      <c r="GJ624" s="122"/>
      <c r="GT624" s="122"/>
      <c r="HD624" s="122"/>
      <c r="HN624" s="122"/>
      <c r="HX624" s="122"/>
      <c r="IH624" s="122"/>
      <c r="IR624" s="122"/>
    </row>
    <row xmlns:x14ac="http://schemas.microsoft.com/office/spreadsheetml/2009/9/ac" r="625" s="3" customFormat="true" x14ac:dyDescent="0.25">
      <c r="A625" s="414"/>
      <c r="B625" s="122"/>
      <c r="L625" s="122"/>
      <c r="V625" s="122"/>
      <c r="AF625" s="122"/>
      <c r="AP625" s="122"/>
      <c r="AZ625" s="122"/>
      <c r="BJ625" s="122"/>
      <c r="BK625" s="122"/>
      <c r="BT625" s="122"/>
      <c r="CD625" s="122"/>
      <c r="CN625" s="122"/>
      <c r="CX625" s="122"/>
      <c r="DH625" s="122"/>
      <c r="DR625" s="122"/>
      <c r="EB625" s="122"/>
      <c r="EL625" s="122"/>
      <c r="EV625" s="122"/>
      <c r="FF625" s="122"/>
      <c r="FP625" s="122"/>
      <c r="FZ625" s="122"/>
      <c r="GJ625" s="122"/>
      <c r="GT625" s="122"/>
      <c r="HD625" s="122"/>
      <c r="HN625" s="122"/>
      <c r="HX625" s="122"/>
      <c r="IH625" s="122"/>
      <c r="IR625" s="122"/>
    </row>
    <row xmlns:x14ac="http://schemas.microsoft.com/office/spreadsheetml/2009/9/ac" r="626" s="3" customFormat="true" x14ac:dyDescent="0.25">
      <c r="A626" s="414"/>
      <c r="B626" s="122"/>
      <c r="L626" s="122"/>
      <c r="V626" s="122"/>
      <c r="AF626" s="122"/>
      <c r="AP626" s="122"/>
      <c r="AZ626" s="122"/>
      <c r="BJ626" s="122"/>
      <c r="BK626" s="122"/>
      <c r="BT626" s="122"/>
      <c r="CD626" s="122"/>
      <c r="CN626" s="122"/>
      <c r="CX626" s="122"/>
      <c r="DH626" s="122"/>
      <c r="DR626" s="122"/>
      <c r="EB626" s="122"/>
      <c r="EL626" s="122"/>
      <c r="EV626" s="122"/>
      <c r="FF626" s="122"/>
      <c r="FP626" s="122"/>
      <c r="FZ626" s="122"/>
      <c r="GJ626" s="122"/>
      <c r="GT626" s="122"/>
      <c r="HD626" s="122"/>
      <c r="HN626" s="122"/>
      <c r="HX626" s="122"/>
      <c r="IH626" s="122"/>
      <c r="IR626" s="122"/>
    </row>
    <row xmlns:x14ac="http://schemas.microsoft.com/office/spreadsheetml/2009/9/ac" r="627" s="3" customFormat="true" x14ac:dyDescent="0.25">
      <c r="A627" s="414"/>
      <c r="B627" s="122"/>
      <c r="L627" s="122"/>
      <c r="V627" s="122"/>
      <c r="AF627" s="122"/>
      <c r="AP627" s="122"/>
      <c r="AZ627" s="122"/>
      <c r="BJ627" s="122"/>
      <c r="BK627" s="122"/>
      <c r="BT627" s="122"/>
      <c r="CD627" s="122"/>
      <c r="CN627" s="122"/>
      <c r="CX627" s="122"/>
      <c r="DH627" s="122"/>
      <c r="DR627" s="122"/>
      <c r="EB627" s="122"/>
      <c r="EL627" s="122"/>
      <c r="EV627" s="122"/>
      <c r="FF627" s="122"/>
      <c r="FP627" s="122"/>
      <c r="FZ627" s="122"/>
      <c r="GJ627" s="122"/>
      <c r="GT627" s="122"/>
      <c r="HD627" s="122"/>
      <c r="HN627" s="122"/>
      <c r="HX627" s="122"/>
      <c r="IH627" s="122"/>
      <c r="IR627" s="122"/>
    </row>
    <row xmlns:x14ac="http://schemas.microsoft.com/office/spreadsheetml/2009/9/ac" r="628" s="3" customFormat="true" x14ac:dyDescent="0.25">
      <c r="A628" s="414"/>
      <c r="B628" s="122"/>
      <c r="L628" s="122"/>
      <c r="V628" s="122"/>
      <c r="AF628" s="122"/>
      <c r="AP628" s="122"/>
      <c r="AZ628" s="122"/>
      <c r="BJ628" s="122"/>
      <c r="BK628" s="122"/>
      <c r="BT628" s="122"/>
      <c r="CD628" s="122"/>
      <c r="CN628" s="122"/>
      <c r="CX628" s="122"/>
      <c r="DH628" s="122"/>
      <c r="DR628" s="122"/>
      <c r="EB628" s="122"/>
      <c r="EL628" s="122"/>
      <c r="EV628" s="122"/>
      <c r="FF628" s="122"/>
      <c r="FP628" s="122"/>
      <c r="FZ628" s="122"/>
      <c r="GJ628" s="122"/>
      <c r="GT628" s="122"/>
      <c r="HD628" s="122"/>
      <c r="HN628" s="122"/>
      <c r="HX628" s="122"/>
      <c r="IH628" s="122"/>
      <c r="IR628" s="122"/>
    </row>
    <row xmlns:x14ac="http://schemas.microsoft.com/office/spreadsheetml/2009/9/ac" r="629" s="3" customFormat="true" x14ac:dyDescent="0.25">
      <c r="A629" s="414"/>
      <c r="B629" s="122"/>
      <c r="L629" s="122"/>
      <c r="V629" s="122"/>
      <c r="AF629" s="122"/>
      <c r="AP629" s="122"/>
      <c r="AZ629" s="122"/>
      <c r="BJ629" s="122"/>
      <c r="BK629" s="122"/>
      <c r="BT629" s="122"/>
      <c r="CD629" s="122"/>
      <c r="CN629" s="122"/>
      <c r="CX629" s="122"/>
      <c r="DH629" s="122"/>
      <c r="DR629" s="122"/>
      <c r="EB629" s="122"/>
      <c r="EL629" s="122"/>
      <c r="EV629" s="122"/>
      <c r="FF629" s="122"/>
      <c r="FP629" s="122"/>
      <c r="FZ629" s="122"/>
      <c r="GJ629" s="122"/>
      <c r="GT629" s="122"/>
      <c r="HD629" s="122"/>
      <c r="HN629" s="122"/>
      <c r="HX629" s="122"/>
      <c r="IH629" s="122"/>
      <c r="IR629" s="122"/>
    </row>
    <row xmlns:x14ac="http://schemas.microsoft.com/office/spreadsheetml/2009/9/ac" r="630" s="3" customFormat="true" x14ac:dyDescent="0.25">
      <c r="A630" s="414"/>
      <c r="B630" s="122"/>
      <c r="L630" s="122"/>
      <c r="V630" s="122"/>
      <c r="AF630" s="122"/>
      <c r="AP630" s="122"/>
      <c r="AZ630" s="122"/>
      <c r="BJ630" s="122"/>
      <c r="BK630" s="122"/>
      <c r="BT630" s="122"/>
      <c r="CD630" s="122"/>
      <c r="CN630" s="122"/>
      <c r="CX630" s="122"/>
      <c r="DH630" s="122"/>
      <c r="DR630" s="122"/>
      <c r="EB630" s="122"/>
      <c r="EL630" s="122"/>
      <c r="EV630" s="122"/>
      <c r="FF630" s="122"/>
      <c r="FP630" s="122"/>
      <c r="FZ630" s="122"/>
      <c r="GJ630" s="122"/>
      <c r="GT630" s="122"/>
      <c r="HD630" s="122"/>
      <c r="HN630" s="122"/>
      <c r="HX630" s="122"/>
      <c r="IH630" s="122"/>
      <c r="IR630" s="122"/>
    </row>
    <row xmlns:x14ac="http://schemas.microsoft.com/office/spreadsheetml/2009/9/ac" r="631" s="3" customFormat="true" x14ac:dyDescent="0.25">
      <c r="A631" s="414"/>
      <c r="B631" s="122"/>
      <c r="L631" s="122"/>
      <c r="V631" s="122"/>
      <c r="AF631" s="122"/>
      <c r="AP631" s="122"/>
      <c r="AZ631" s="122"/>
      <c r="BJ631" s="122"/>
      <c r="BK631" s="122"/>
      <c r="BT631" s="122"/>
      <c r="CD631" s="122"/>
      <c r="CN631" s="122"/>
      <c r="CX631" s="122"/>
      <c r="DH631" s="122"/>
      <c r="DR631" s="122"/>
      <c r="EB631" s="122"/>
      <c r="EL631" s="122"/>
      <c r="EV631" s="122"/>
      <c r="FF631" s="122"/>
      <c r="FP631" s="122"/>
      <c r="FZ631" s="122"/>
      <c r="GJ631" s="122"/>
      <c r="GT631" s="122"/>
      <c r="HD631" s="122"/>
      <c r="HN631" s="122"/>
      <c r="HX631" s="122"/>
      <c r="IH631" s="122"/>
      <c r="IR631" s="122"/>
    </row>
    <row xmlns:x14ac="http://schemas.microsoft.com/office/spreadsheetml/2009/9/ac" r="632" s="3" customFormat="true" x14ac:dyDescent="0.25">
      <c r="A632" s="414"/>
      <c r="B632" s="122"/>
      <c r="L632" s="122"/>
      <c r="V632" s="122"/>
      <c r="AF632" s="122"/>
      <c r="AP632" s="122"/>
      <c r="AZ632" s="122"/>
      <c r="BJ632" s="122"/>
      <c r="BK632" s="122"/>
      <c r="BT632" s="122"/>
      <c r="CD632" s="122"/>
      <c r="CN632" s="122"/>
      <c r="CX632" s="122"/>
      <c r="DH632" s="122"/>
      <c r="DR632" s="122"/>
      <c r="EB632" s="122"/>
      <c r="EL632" s="122"/>
      <c r="EV632" s="122"/>
      <c r="FF632" s="122"/>
      <c r="FP632" s="122"/>
      <c r="FZ632" s="122"/>
      <c r="GJ632" s="122"/>
      <c r="GT632" s="122"/>
      <c r="HD632" s="122"/>
      <c r="HN632" s="122"/>
      <c r="HX632" s="122"/>
      <c r="IH632" s="122"/>
      <c r="IR632" s="122"/>
    </row>
    <row xmlns:x14ac="http://schemas.microsoft.com/office/spreadsheetml/2009/9/ac" r="633" s="3" customFormat="true" x14ac:dyDescent="0.25">
      <c r="A633" s="414"/>
      <c r="B633" s="122"/>
      <c r="L633" s="122"/>
      <c r="V633" s="122"/>
      <c r="AF633" s="122"/>
      <c r="AP633" s="122"/>
      <c r="AZ633" s="122"/>
      <c r="BJ633" s="122"/>
      <c r="BK633" s="122"/>
      <c r="BT633" s="122"/>
      <c r="CD633" s="122"/>
      <c r="CN633" s="122"/>
      <c r="CX633" s="122"/>
      <c r="DH633" s="122"/>
      <c r="DR633" s="122"/>
      <c r="EB633" s="122"/>
      <c r="EL633" s="122"/>
      <c r="EV633" s="122"/>
      <c r="FF633" s="122"/>
      <c r="FP633" s="122"/>
      <c r="FZ633" s="122"/>
      <c r="GJ633" s="122"/>
      <c r="GT633" s="122"/>
      <c r="HD633" s="122"/>
      <c r="HN633" s="122"/>
      <c r="HX633" s="122"/>
      <c r="IH633" s="122"/>
      <c r="IR633" s="122"/>
    </row>
    <row xmlns:x14ac="http://schemas.microsoft.com/office/spreadsheetml/2009/9/ac" r="634" s="3" customFormat="true" x14ac:dyDescent="0.25">
      <c r="A634" s="414"/>
      <c r="B634" s="122"/>
      <c r="L634" s="122"/>
      <c r="V634" s="122"/>
      <c r="AF634" s="122"/>
      <c r="AP634" s="122"/>
      <c r="AZ634" s="122"/>
      <c r="BJ634" s="122"/>
      <c r="BK634" s="122"/>
      <c r="BT634" s="122"/>
      <c r="CD634" s="122"/>
      <c r="CN634" s="122"/>
      <c r="CX634" s="122"/>
      <c r="DH634" s="122"/>
      <c r="DR634" s="122"/>
      <c r="EB634" s="122"/>
      <c r="EL634" s="122"/>
      <c r="EV634" s="122"/>
      <c r="FF634" s="122"/>
      <c r="FP634" s="122"/>
      <c r="FZ634" s="122"/>
      <c r="GJ634" s="122"/>
      <c r="GT634" s="122"/>
      <c r="HD634" s="122"/>
      <c r="HN634" s="122"/>
      <c r="HX634" s="122"/>
      <c r="IH634" s="122"/>
      <c r="IR634" s="122"/>
    </row>
    <row xmlns:x14ac="http://schemas.microsoft.com/office/spreadsheetml/2009/9/ac" r="635" s="3" customFormat="true" x14ac:dyDescent="0.25">
      <c r="A635" s="414"/>
      <c r="B635" s="122"/>
      <c r="L635" s="122"/>
      <c r="V635" s="122"/>
      <c r="AF635" s="122"/>
      <c r="AP635" s="122"/>
      <c r="AZ635" s="122"/>
      <c r="BJ635" s="122"/>
      <c r="BK635" s="122"/>
      <c r="BT635" s="122"/>
      <c r="CD635" s="122"/>
      <c r="CN635" s="122"/>
      <c r="CX635" s="122"/>
      <c r="DH635" s="122"/>
      <c r="DR635" s="122"/>
      <c r="EB635" s="122"/>
      <c r="EL635" s="122"/>
      <c r="EV635" s="122"/>
      <c r="FF635" s="122"/>
      <c r="FP635" s="122"/>
      <c r="FZ635" s="122"/>
      <c r="GJ635" s="122"/>
      <c r="GT635" s="122"/>
      <c r="HD635" s="122"/>
      <c r="HN635" s="122"/>
      <c r="HX635" s="122"/>
      <c r="IH635" s="122"/>
      <c r="IR635" s="122"/>
    </row>
    <row xmlns:x14ac="http://schemas.microsoft.com/office/spreadsheetml/2009/9/ac" r="636" s="3" customFormat="true" x14ac:dyDescent="0.25">
      <c r="A636" s="414"/>
      <c r="B636" s="122"/>
      <c r="L636" s="122"/>
      <c r="V636" s="122"/>
      <c r="AF636" s="122"/>
      <c r="AP636" s="122"/>
      <c r="AZ636" s="122"/>
      <c r="BJ636" s="122"/>
      <c r="BK636" s="122"/>
      <c r="BT636" s="122"/>
      <c r="CD636" s="122"/>
      <c r="CN636" s="122"/>
      <c r="CX636" s="122"/>
      <c r="DH636" s="122"/>
      <c r="DR636" s="122"/>
      <c r="EB636" s="122"/>
      <c r="EL636" s="122"/>
      <c r="EV636" s="122"/>
      <c r="FF636" s="122"/>
      <c r="FP636" s="122"/>
      <c r="FZ636" s="122"/>
      <c r="GJ636" s="122"/>
      <c r="GT636" s="122"/>
      <c r="HD636" s="122"/>
      <c r="HN636" s="122"/>
      <c r="HX636" s="122"/>
      <c r="IH636" s="122"/>
      <c r="IR636" s="122"/>
    </row>
    <row xmlns:x14ac="http://schemas.microsoft.com/office/spreadsheetml/2009/9/ac" r="637" s="3" customFormat="true" x14ac:dyDescent="0.25">
      <c r="A637" s="414"/>
      <c r="B637" s="122"/>
      <c r="L637" s="122"/>
      <c r="V637" s="122"/>
      <c r="AF637" s="122"/>
      <c r="AP637" s="122"/>
      <c r="AZ637" s="122"/>
      <c r="BJ637" s="122"/>
      <c r="BK637" s="122"/>
      <c r="BT637" s="122"/>
      <c r="CD637" s="122"/>
      <c r="CN637" s="122"/>
      <c r="CX637" s="122"/>
      <c r="DH637" s="122"/>
      <c r="DR637" s="122"/>
      <c r="EB637" s="122"/>
      <c r="EL637" s="122"/>
      <c r="EV637" s="122"/>
      <c r="FF637" s="122"/>
      <c r="FP637" s="122"/>
      <c r="FZ637" s="122"/>
      <c r="GJ637" s="122"/>
      <c r="GT637" s="122"/>
      <c r="HD637" s="122"/>
      <c r="HN637" s="122"/>
      <c r="HX637" s="122"/>
      <c r="IH637" s="122"/>
      <c r="IR637" s="122"/>
    </row>
    <row xmlns:x14ac="http://schemas.microsoft.com/office/spreadsheetml/2009/9/ac" r="638" s="3" customFormat="true" x14ac:dyDescent="0.25">
      <c r="A638" s="414"/>
      <c r="B638" s="122"/>
      <c r="L638" s="122"/>
      <c r="V638" s="122"/>
      <c r="AF638" s="122"/>
      <c r="AP638" s="122"/>
      <c r="AZ638" s="122"/>
      <c r="BJ638" s="122"/>
      <c r="BK638" s="122"/>
      <c r="BT638" s="122"/>
      <c r="CD638" s="122"/>
      <c r="CN638" s="122"/>
      <c r="CX638" s="122"/>
      <c r="DH638" s="122"/>
      <c r="DR638" s="122"/>
      <c r="EB638" s="122"/>
      <c r="EL638" s="122"/>
      <c r="EV638" s="122"/>
      <c r="FF638" s="122"/>
      <c r="FP638" s="122"/>
      <c r="FZ638" s="122"/>
      <c r="GJ638" s="122"/>
      <c r="GT638" s="122"/>
      <c r="HD638" s="122"/>
      <c r="HN638" s="122"/>
      <c r="HX638" s="122"/>
      <c r="IH638" s="122"/>
      <c r="IR638" s="122"/>
    </row>
    <row xmlns:x14ac="http://schemas.microsoft.com/office/spreadsheetml/2009/9/ac" r="639" s="3" customFormat="true" x14ac:dyDescent="0.25">
      <c r="A639" s="414"/>
      <c r="B639" s="122"/>
      <c r="L639" s="122"/>
      <c r="V639" s="122"/>
      <c r="AF639" s="122"/>
      <c r="AP639" s="122"/>
      <c r="AZ639" s="122"/>
      <c r="BJ639" s="122"/>
      <c r="BK639" s="122"/>
      <c r="BT639" s="122"/>
      <c r="CD639" s="122"/>
      <c r="CN639" s="122"/>
      <c r="CX639" s="122"/>
      <c r="DH639" s="122"/>
      <c r="DR639" s="122"/>
      <c r="EB639" s="122"/>
      <c r="EL639" s="122"/>
      <c r="EV639" s="122"/>
      <c r="FF639" s="122"/>
      <c r="FP639" s="122"/>
      <c r="FZ639" s="122"/>
      <c r="GJ639" s="122"/>
      <c r="GT639" s="122"/>
      <c r="HD639" s="122"/>
      <c r="HN639" s="122"/>
      <c r="HX639" s="122"/>
      <c r="IH639" s="122"/>
      <c r="IR639" s="122"/>
    </row>
    <row xmlns:x14ac="http://schemas.microsoft.com/office/spreadsheetml/2009/9/ac" r="640" s="3" customFormat="true" x14ac:dyDescent="0.25">
      <c r="A640" s="414"/>
      <c r="B640" s="122"/>
      <c r="L640" s="122"/>
      <c r="V640" s="122"/>
      <c r="AF640" s="122"/>
      <c r="AP640" s="122"/>
      <c r="AZ640" s="122"/>
      <c r="BJ640" s="122"/>
      <c r="BK640" s="122"/>
      <c r="BT640" s="122"/>
      <c r="CD640" s="122"/>
      <c r="CN640" s="122"/>
      <c r="CX640" s="122"/>
      <c r="DH640" s="122"/>
      <c r="DR640" s="122"/>
      <c r="EB640" s="122"/>
      <c r="EL640" s="122"/>
      <c r="EV640" s="122"/>
      <c r="FF640" s="122"/>
      <c r="FP640" s="122"/>
      <c r="FZ640" s="122"/>
      <c r="GJ640" s="122"/>
      <c r="GT640" s="122"/>
      <c r="HD640" s="122"/>
      <c r="HN640" s="122"/>
      <c r="HX640" s="122"/>
      <c r="IH640" s="122"/>
      <c r="IR640" s="122"/>
    </row>
  </sheetData>
  <mergeCells count="15">
    <mergeCell ref="EC27:EI27"/>
    <mergeCell ref="DS27:DY27"/>
    <mergeCell ref="DI27:DO27"/>
    <mergeCell ref="CY27:DE27"/>
    <mergeCell ref="A2:A3"/>
    <mergeCell ref="CO27:CU27"/>
    <mergeCell ref="BU27:CA27"/>
    <mergeCell ref="BK27:BQ27"/>
    <mergeCell ref="W27:AC27"/>
    <mergeCell ref="C27:I27"/>
    <mergeCell ref="M27:S27"/>
    <mergeCell ref="AG27:AM27"/>
    <mergeCell ref="AQ27:AW27"/>
    <mergeCell ref="BA27:BG27"/>
    <mergeCell ref="CE27:CK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42</vt:i4>
      </vt:variant>
    </vt:vector>
  </HeadingPairs>
  <TitlesOfParts>
    <vt:vector size="5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2024-04-24T06:14:37Z</dcterms:modified>
</cp:coreProperties>
</file>